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07D73FCA-462C-4051-ADD4-7676387548C6}" xr6:coauthVersionLast="47" xr6:coauthVersionMax="47" xr10:uidLastSave="{00000000-0000-0000-0000-000000000000}"/>
  <workbookProtection workbookAlgorithmName="SHA-512" workbookHashValue="3HgmZTlzfu5zINhOqcnd4Zght9+oUS6pUmfjXQPreW95g/stmdZ0+tuk/yI8FiMi0KvrI541RxZGnkmN4o4hqA==" workbookSaltValue="vcP0pQVR7rpsg2ppwQWJXQ==" workbookSpinCount="100000" lockStructure="1"/>
  <bookViews>
    <workbookView xWindow="-108" yWindow="-108" windowWidth="23256" windowHeight="12456" xr2:uid="{00000000-000D-0000-FFFF-FFFF00000000}"/>
  </bookViews>
  <sheets>
    <sheet name="調査票" sheetId="1" r:id="rId1"/>
    <sheet name="記入要領" sheetId="5" r:id="rId2"/>
    <sheet name="データ" sheetId="2" r:id="rId3"/>
    <sheet name="コピー用" sheetId="8" state="hidden" r:id="rId4"/>
  </sheets>
  <definedNames>
    <definedName name="_xlnm._FilterDatabase" localSheetId="2" hidden="1">データ!$A$1:$DX$1</definedName>
    <definedName name="_xlnm._FilterDatabase" localSheetId="0" hidden="1">調査票!$A$1:$BF$1</definedName>
    <definedName name="行番号">MATCH(調査票!$D$8,データ!$A:$A,0)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 i="1" l="1" a="1"/>
  <c r="E33" i="1" s="1"/>
  <c r="O20" i="1" a="1"/>
  <c r="O20" i="1" s="1"/>
  <c r="O27" i="1" a="1"/>
  <c r="O27" i="1" s="1"/>
  <c r="E27" i="1" a="1"/>
  <c r="E27" i="1" s="1"/>
  <c r="J16" i="1" l="1" a="1"/>
  <c r="J16" i="1" s="1"/>
  <c r="C2" i="8" s="1"/>
  <c r="AA4" i="1" a="1"/>
  <c r="AA4" i="1" s="1"/>
  <c r="H7" i="1" s="1"/>
  <c r="AA22" i="1" a="1"/>
  <c r="AA22" i="1" s="1"/>
  <c r="BC4" i="1" a="1"/>
  <c r="BC4" i="1" s="1"/>
  <c r="BD4" i="1" s="1"/>
  <c r="BC6" i="1" a="1"/>
  <c r="BC6" i="1" s="1"/>
  <c r="BD6" i="1" s="1"/>
  <c r="BC5" i="1" a="1"/>
  <c r="BC5" i="1" s="1"/>
  <c r="BD5" i="1" s="1"/>
  <c r="O25" i="1" a="1"/>
  <c r="O25" i="1" s="1"/>
  <c r="CS2" i="8" s="1"/>
  <c r="AE4" i="1" a="1"/>
  <c r="AE4" i="1" s="1"/>
  <c r="AF4" i="1" s="1"/>
  <c r="P25" i="1" a="1"/>
  <c r="P25" i="1" s="1"/>
  <c r="CY2" i="8" s="1"/>
  <c r="Q25" i="1" a="1"/>
  <c r="Q25" i="1" s="1"/>
  <c r="DE2" i="8" s="1"/>
  <c r="R25" i="1" a="1"/>
  <c r="R25" i="1" s="1"/>
  <c r="DK2" i="8" s="1"/>
  <c r="S25" i="1" a="1"/>
  <c r="S25" i="1" s="1"/>
  <c r="DQ2" i="8" s="1"/>
  <c r="T25" i="1" a="1"/>
  <c r="T25" i="1" s="1"/>
  <c r="DW2" i="8" s="1"/>
  <c r="U25" i="1" a="1"/>
  <c r="U25" i="1" s="1"/>
  <c r="EC2" i="8" s="1"/>
  <c r="AK25" i="1" a="1"/>
  <c r="AK25" i="1" s="1"/>
  <c r="AL25" i="1" s="1"/>
  <c r="BP3" i="2"/>
  <c r="BP4" i="2"/>
  <c r="BP5" i="2"/>
  <c r="BP6" i="2"/>
  <c r="BP7" i="2"/>
  <c r="BP8" i="2"/>
  <c r="BP9" i="2"/>
  <c r="BP10" i="2"/>
  <c r="BP11" i="2"/>
  <c r="BP12" i="2"/>
  <c r="BP13" i="2"/>
  <c r="BP14" i="2"/>
  <c r="BP15" i="2"/>
  <c r="BP16" i="2"/>
  <c r="BP17" i="2"/>
  <c r="BP18" i="2"/>
  <c r="BP19" i="2"/>
  <c r="BP20" i="2"/>
  <c r="BP21" i="2"/>
  <c r="BP22" i="2"/>
  <c r="BP23" i="2"/>
  <c r="BP24" i="2"/>
  <c r="BP25" i="2"/>
  <c r="BP26" i="2"/>
  <c r="BP27" i="2"/>
  <c r="BP28" i="2"/>
  <c r="BP29" i="2"/>
  <c r="BP30" i="2"/>
  <c r="BP31" i="2"/>
  <c r="BP32" i="2"/>
  <c r="BP33" i="2"/>
  <c r="BP34" i="2"/>
  <c r="BP35" i="2"/>
  <c r="BP36" i="2"/>
  <c r="BP37" i="2"/>
  <c r="BP38" i="2"/>
  <c r="BP39" i="2"/>
  <c r="BP40" i="2"/>
  <c r="BP41" i="2"/>
  <c r="BP42" i="2"/>
  <c r="BP43" i="2"/>
  <c r="BP44" i="2"/>
  <c r="BP45" i="2"/>
  <c r="BP46" i="2"/>
  <c r="BP47" i="2"/>
  <c r="BP48" i="2"/>
  <c r="BP49" i="2"/>
  <c r="BP50" i="2"/>
  <c r="BP51" i="2"/>
  <c r="BP52" i="2"/>
  <c r="BP53" i="2"/>
  <c r="BP54" i="2"/>
  <c r="BP55" i="2"/>
  <c r="BP56" i="2"/>
  <c r="BP57" i="2"/>
  <c r="BP58" i="2"/>
  <c r="BP59" i="2"/>
  <c r="BP60" i="2"/>
  <c r="BP61" i="2"/>
  <c r="BP62" i="2"/>
  <c r="BP63" i="2"/>
  <c r="BP64" i="2"/>
  <c r="BP65" i="2"/>
  <c r="BP66" i="2"/>
  <c r="BP67" i="2"/>
  <c r="BP68" i="2"/>
  <c r="BP69" i="2"/>
  <c r="BP70" i="2"/>
  <c r="BP71" i="2"/>
  <c r="BP72" i="2"/>
  <c r="BP73" i="2"/>
  <c r="BP74" i="2"/>
  <c r="BP75" i="2"/>
  <c r="BP76" i="2"/>
  <c r="BP77" i="2"/>
  <c r="BP78" i="2"/>
  <c r="BP79" i="2"/>
  <c r="BP80" i="2"/>
  <c r="BP81" i="2"/>
  <c r="BP82" i="2"/>
  <c r="BP83" i="2"/>
  <c r="BP84" i="2"/>
  <c r="BP85" i="2"/>
  <c r="BP86" i="2"/>
  <c r="BP87" i="2"/>
  <c r="BP88" i="2"/>
  <c r="BP89" i="2"/>
  <c r="BP90" i="2"/>
  <c r="BP91" i="2"/>
  <c r="BP92" i="2"/>
  <c r="BP93" i="2"/>
  <c r="BP94" i="2"/>
  <c r="BP95" i="2"/>
  <c r="BP96" i="2"/>
  <c r="BP97" i="2"/>
  <c r="BP98" i="2"/>
  <c r="BP99" i="2"/>
  <c r="BP100" i="2"/>
  <c r="BP101" i="2"/>
  <c r="BP102" i="2"/>
  <c r="BP103" i="2"/>
  <c r="BP104" i="2"/>
  <c r="BP105" i="2"/>
  <c r="BP106" i="2"/>
  <c r="BP107" i="2"/>
  <c r="BP108" i="2"/>
  <c r="BP109" i="2"/>
  <c r="BP110" i="2"/>
  <c r="BP111" i="2"/>
  <c r="BP112" i="2"/>
  <c r="BP113" i="2"/>
  <c r="BP114" i="2"/>
  <c r="BP115" i="2"/>
  <c r="BP116" i="2"/>
  <c r="BP117" i="2"/>
  <c r="BP118" i="2"/>
  <c r="BP119" i="2"/>
  <c r="BP120" i="2"/>
  <c r="BP121" i="2"/>
  <c r="BP122" i="2"/>
  <c r="BP123" i="2"/>
  <c r="BP124" i="2"/>
  <c r="BP125" i="2"/>
  <c r="BP126" i="2"/>
  <c r="BP127" i="2"/>
  <c r="BP128" i="2"/>
  <c r="BP129" i="2"/>
  <c r="BP130" i="2"/>
  <c r="BP131" i="2"/>
  <c r="BP132" i="2"/>
  <c r="BP133" i="2"/>
  <c r="BP134" i="2"/>
  <c r="BP135" i="2"/>
  <c r="BP136" i="2"/>
  <c r="BP137" i="2"/>
  <c r="BP138" i="2"/>
  <c r="BP139" i="2"/>
  <c r="BP140" i="2"/>
  <c r="BP141" i="2"/>
  <c r="BP142" i="2"/>
  <c r="BP143" i="2"/>
  <c r="BP144" i="2"/>
  <c r="BP145" i="2"/>
  <c r="BP146" i="2"/>
  <c r="BP147" i="2"/>
  <c r="BP148" i="2"/>
  <c r="BP149" i="2"/>
  <c r="BP150" i="2"/>
  <c r="BP151" i="2"/>
  <c r="BP152" i="2"/>
  <c r="BP153" i="2"/>
  <c r="BP154" i="2"/>
  <c r="BP155" i="2"/>
  <c r="BP156" i="2"/>
  <c r="BP157" i="2"/>
  <c r="BP158" i="2"/>
  <c r="BP159" i="2"/>
  <c r="BP160" i="2"/>
  <c r="BP161" i="2"/>
  <c r="BP162" i="2"/>
  <c r="BP163" i="2"/>
  <c r="BP164" i="2"/>
  <c r="BP165" i="2"/>
  <c r="BP166" i="2"/>
  <c r="BP167" i="2"/>
  <c r="BP168" i="2"/>
  <c r="BP169" i="2"/>
  <c r="BP170" i="2"/>
  <c r="BP171" i="2"/>
  <c r="BP172" i="2"/>
  <c r="BP173" i="2"/>
  <c r="BP174" i="2"/>
  <c r="BP175" i="2"/>
  <c r="BP176" i="2"/>
  <c r="BP177" i="2"/>
  <c r="BP178" i="2"/>
  <c r="BP179" i="2"/>
  <c r="BP180" i="2"/>
  <c r="BP181" i="2"/>
  <c r="BP182" i="2"/>
  <c r="BP183" i="2"/>
  <c r="BP184" i="2"/>
  <c r="BP185" i="2"/>
  <c r="BP186" i="2"/>
  <c r="BP187" i="2"/>
  <c r="BP188" i="2"/>
  <c r="BP189" i="2"/>
  <c r="BP190" i="2"/>
  <c r="BP191" i="2"/>
  <c r="BP192" i="2"/>
  <c r="BP193" i="2"/>
  <c r="BP194" i="2"/>
  <c r="BP195" i="2"/>
  <c r="BP196" i="2"/>
  <c r="BP197" i="2"/>
  <c r="BP198" i="2"/>
  <c r="BP199" i="2"/>
  <c r="BP200" i="2"/>
  <c r="BP201" i="2"/>
  <c r="BP202" i="2"/>
  <c r="BP203" i="2"/>
  <c r="BP204" i="2"/>
  <c r="BP205" i="2"/>
  <c r="BP206" i="2"/>
  <c r="BP207" i="2"/>
  <c r="BP208" i="2"/>
  <c r="BP209" i="2"/>
  <c r="BP210" i="2"/>
  <c r="BP211" i="2"/>
  <c r="BP212" i="2"/>
  <c r="BP213" i="2"/>
  <c r="BP214" i="2"/>
  <c r="BP215" i="2"/>
  <c r="BP216" i="2"/>
  <c r="BP217" i="2"/>
  <c r="BP218" i="2"/>
  <c r="BP219" i="2"/>
  <c r="BP220" i="2"/>
  <c r="BP221" i="2"/>
  <c r="BP222" i="2"/>
  <c r="BP223" i="2"/>
  <c r="BP224" i="2"/>
  <c r="BP225" i="2"/>
  <c r="BP226" i="2"/>
  <c r="BP227" i="2"/>
  <c r="BP228" i="2"/>
  <c r="BP229" i="2"/>
  <c r="BP230" i="2"/>
  <c r="BP231" i="2"/>
  <c r="BP232" i="2"/>
  <c r="BP233" i="2"/>
  <c r="BP234" i="2"/>
  <c r="BP235" i="2"/>
  <c r="BP236" i="2"/>
  <c r="BP237" i="2"/>
  <c r="BP238" i="2"/>
  <c r="BP239" i="2"/>
  <c r="BP240" i="2"/>
  <c r="BP241" i="2"/>
  <c r="BP242" i="2"/>
  <c r="BP243" i="2"/>
  <c r="BP244" i="2"/>
  <c r="BP245" i="2"/>
  <c r="BP246" i="2"/>
  <c r="BP247" i="2"/>
  <c r="BP248" i="2"/>
  <c r="BP249" i="2"/>
  <c r="BP250" i="2"/>
  <c r="BP251" i="2"/>
  <c r="BP252" i="2"/>
  <c r="BP253" i="2"/>
  <c r="BP254" i="2"/>
  <c r="BP255" i="2"/>
  <c r="BP256" i="2"/>
  <c r="BP257" i="2"/>
  <c r="BP258" i="2"/>
  <c r="BP259" i="2"/>
  <c r="BP260" i="2"/>
  <c r="BP261" i="2"/>
  <c r="BP262" i="2"/>
  <c r="BP263" i="2"/>
  <c r="BP264" i="2"/>
  <c r="BP265" i="2"/>
  <c r="BP266" i="2"/>
  <c r="BP267" i="2"/>
  <c r="BP268" i="2"/>
  <c r="BP269" i="2"/>
  <c r="BP270" i="2"/>
  <c r="BP271" i="2"/>
  <c r="BP272" i="2"/>
  <c r="BP273" i="2"/>
  <c r="BP274" i="2"/>
  <c r="BP275" i="2"/>
  <c r="BP276" i="2"/>
  <c r="BP277" i="2"/>
  <c r="BP278" i="2"/>
  <c r="BP279" i="2"/>
  <c r="BP280" i="2"/>
  <c r="BP281" i="2"/>
  <c r="BP282" i="2"/>
  <c r="BP283" i="2"/>
  <c r="BP284" i="2"/>
  <c r="BP285" i="2"/>
  <c r="BP286" i="2"/>
  <c r="BP287" i="2"/>
  <c r="BP288" i="2"/>
  <c r="BP289" i="2"/>
  <c r="BP290" i="2"/>
  <c r="BP291" i="2"/>
  <c r="BP292" i="2"/>
  <c r="BP293" i="2"/>
  <c r="BP294" i="2"/>
  <c r="BP295" i="2"/>
  <c r="BP296" i="2"/>
  <c r="BP297" i="2"/>
  <c r="BP298" i="2"/>
  <c r="BP299" i="2"/>
  <c r="BP300" i="2"/>
  <c r="BP301" i="2"/>
  <c r="BP302" i="2"/>
  <c r="BP303" i="2"/>
  <c r="BP304" i="2"/>
  <c r="BP305" i="2"/>
  <c r="BP306" i="2"/>
  <c r="BP307" i="2"/>
  <c r="BP308" i="2"/>
  <c r="BP309" i="2"/>
  <c r="BP310" i="2"/>
  <c r="BP311" i="2"/>
  <c r="BP312" i="2"/>
  <c r="BP313" i="2"/>
  <c r="BP314" i="2"/>
  <c r="BP315" i="2"/>
  <c r="BP316" i="2"/>
  <c r="BP317" i="2"/>
  <c r="BP318" i="2"/>
  <c r="BP319" i="2"/>
  <c r="BP320" i="2"/>
  <c r="BP321" i="2"/>
  <c r="BP322" i="2"/>
  <c r="BP323" i="2"/>
  <c r="BP324" i="2"/>
  <c r="BP325" i="2"/>
  <c r="BP326" i="2"/>
  <c r="BP327" i="2"/>
  <c r="BP328" i="2"/>
  <c r="BP329" i="2"/>
  <c r="BP330" i="2"/>
  <c r="BP331" i="2"/>
  <c r="BP332" i="2"/>
  <c r="BP333" i="2"/>
  <c r="BP334" i="2"/>
  <c r="BP335" i="2"/>
  <c r="BP336" i="2"/>
  <c r="BP337" i="2"/>
  <c r="BP338" i="2"/>
  <c r="BP339" i="2"/>
  <c r="BP340" i="2"/>
  <c r="BP341" i="2"/>
  <c r="BP342" i="2"/>
  <c r="BP343" i="2"/>
  <c r="BP344" i="2"/>
  <c r="BP345" i="2"/>
  <c r="BP346" i="2"/>
  <c r="BP347" i="2"/>
  <c r="BP348" i="2"/>
  <c r="BP349" i="2"/>
  <c r="BP350" i="2"/>
  <c r="BP351" i="2"/>
  <c r="BP352" i="2"/>
  <c r="BP353" i="2"/>
  <c r="BP354" i="2"/>
  <c r="BP355" i="2"/>
  <c r="BP356" i="2"/>
  <c r="BP357" i="2"/>
  <c r="BP358" i="2"/>
  <c r="BP359" i="2"/>
  <c r="BP360" i="2"/>
  <c r="BP361" i="2"/>
  <c r="BP362" i="2"/>
  <c r="BP363" i="2"/>
  <c r="BP364" i="2"/>
  <c r="BP365" i="2"/>
  <c r="BP366" i="2"/>
  <c r="BP367" i="2"/>
  <c r="BP368" i="2"/>
  <c r="BP369" i="2"/>
  <c r="BP370" i="2"/>
  <c r="BP371" i="2"/>
  <c r="BP372" i="2"/>
  <c r="BP373" i="2"/>
  <c r="BP374" i="2"/>
  <c r="BP375" i="2"/>
  <c r="BP376" i="2"/>
  <c r="BP377" i="2"/>
  <c r="BP378" i="2"/>
  <c r="BP379" i="2"/>
  <c r="BP380" i="2"/>
  <c r="BP381" i="2"/>
  <c r="BP382" i="2"/>
  <c r="BP383" i="2"/>
  <c r="BP384" i="2"/>
  <c r="BP385" i="2"/>
  <c r="BP386" i="2"/>
  <c r="BP387" i="2"/>
  <c r="BP388" i="2"/>
  <c r="BP389" i="2"/>
  <c r="BP390" i="2"/>
  <c r="BP391" i="2"/>
  <c r="BP392" i="2"/>
  <c r="BP393" i="2"/>
  <c r="BP394" i="2"/>
  <c r="BP395" i="2"/>
  <c r="BP396" i="2"/>
  <c r="BP397" i="2"/>
  <c r="BP398" i="2"/>
  <c r="BP399" i="2"/>
  <c r="BP400" i="2"/>
  <c r="BP401" i="2"/>
  <c r="BP402" i="2"/>
  <c r="BP403" i="2"/>
  <c r="BP404" i="2"/>
  <c r="BP405" i="2"/>
  <c r="BP406" i="2"/>
  <c r="BP407" i="2"/>
  <c r="BP408" i="2"/>
  <c r="BP409" i="2"/>
  <c r="BP410" i="2"/>
  <c r="BP411" i="2"/>
  <c r="BP412" i="2"/>
  <c r="BP413" i="2"/>
  <c r="BP414" i="2"/>
  <c r="BP415" i="2"/>
  <c r="BP416" i="2"/>
  <c r="BP417" i="2"/>
  <c r="BP418" i="2"/>
  <c r="BP419" i="2"/>
  <c r="BP420" i="2"/>
  <c r="BP421" i="2"/>
  <c r="BP422" i="2"/>
  <c r="BP423" i="2"/>
  <c r="BP424" i="2"/>
  <c r="BP425" i="2"/>
  <c r="BP426" i="2"/>
  <c r="BP427" i="2"/>
  <c r="BP428" i="2"/>
  <c r="BP429" i="2"/>
  <c r="BP430" i="2"/>
  <c r="BP431" i="2"/>
  <c r="BP432" i="2"/>
  <c r="BP433" i="2"/>
  <c r="BP434" i="2"/>
  <c r="BP435" i="2"/>
  <c r="BP436" i="2"/>
  <c r="BP437" i="2"/>
  <c r="BP438" i="2"/>
  <c r="BP439" i="2"/>
  <c r="BP440" i="2"/>
  <c r="BP441" i="2"/>
  <c r="BP442" i="2"/>
  <c r="BP443" i="2"/>
  <c r="BP444" i="2"/>
  <c r="BP445" i="2"/>
  <c r="BP446" i="2"/>
  <c r="BP447" i="2"/>
  <c r="BP448" i="2"/>
  <c r="BP449" i="2"/>
  <c r="BP450" i="2"/>
  <c r="BP451" i="2"/>
  <c r="BP452" i="2"/>
  <c r="BP453" i="2"/>
  <c r="BP454" i="2"/>
  <c r="BP455" i="2"/>
  <c r="BP456" i="2"/>
  <c r="BP457" i="2"/>
  <c r="BP458" i="2"/>
  <c r="BP459" i="2"/>
  <c r="BP460" i="2"/>
  <c r="BP461" i="2"/>
  <c r="BP462" i="2"/>
  <c r="BP463" i="2"/>
  <c r="BP464" i="2"/>
  <c r="BP465" i="2"/>
  <c r="BP466" i="2"/>
  <c r="BP467" i="2"/>
  <c r="BP468" i="2"/>
  <c r="BP469" i="2"/>
  <c r="BP470" i="2"/>
  <c r="BP471" i="2"/>
  <c r="BP472" i="2"/>
  <c r="BP473" i="2"/>
  <c r="BP474" i="2"/>
  <c r="BP475" i="2"/>
  <c r="BP476" i="2"/>
  <c r="BP477" i="2"/>
  <c r="BP478" i="2"/>
  <c r="BP479" i="2"/>
  <c r="BP480" i="2"/>
  <c r="BP481" i="2"/>
  <c r="BP482" i="2"/>
  <c r="BP483" i="2"/>
  <c r="BP484" i="2"/>
  <c r="BP485" i="2"/>
  <c r="BP486" i="2"/>
  <c r="BP487" i="2"/>
  <c r="BP488" i="2"/>
  <c r="BP489" i="2"/>
  <c r="BP490" i="2"/>
  <c r="BP491" i="2"/>
  <c r="BP492" i="2"/>
  <c r="BP493" i="2"/>
  <c r="BP494" i="2"/>
  <c r="BP495" i="2"/>
  <c r="BP496" i="2"/>
  <c r="BP497" i="2"/>
  <c r="BP498" i="2"/>
  <c r="BP499" i="2"/>
  <c r="BP500" i="2"/>
  <c r="BP501" i="2"/>
  <c r="BP502" i="2"/>
  <c r="BP503" i="2"/>
  <c r="BP504" i="2"/>
  <c r="BP505" i="2"/>
  <c r="BP506" i="2"/>
  <c r="BP507" i="2"/>
  <c r="BP508" i="2"/>
  <c r="BP509" i="2"/>
  <c r="BP510" i="2"/>
  <c r="BP511" i="2"/>
  <c r="BP512" i="2"/>
  <c r="BP513" i="2"/>
  <c r="BP514" i="2"/>
  <c r="BP515" i="2"/>
  <c r="BP516" i="2"/>
  <c r="BP517" i="2"/>
  <c r="BP518" i="2"/>
  <c r="BP519" i="2"/>
  <c r="BP520" i="2"/>
  <c r="BP521" i="2"/>
  <c r="BP522" i="2"/>
  <c r="BP523" i="2"/>
  <c r="BP524" i="2"/>
  <c r="BP525" i="2"/>
  <c r="BP526" i="2"/>
  <c r="BP527" i="2"/>
  <c r="BP528" i="2"/>
  <c r="BP529" i="2"/>
  <c r="BP530" i="2"/>
  <c r="BP531" i="2"/>
  <c r="BP532" i="2"/>
  <c r="BP533" i="2"/>
  <c r="BP534" i="2"/>
  <c r="BP535" i="2"/>
  <c r="BP536" i="2"/>
  <c r="BP537" i="2"/>
  <c r="BP538" i="2"/>
  <c r="BP539" i="2"/>
  <c r="BP540" i="2"/>
  <c r="BP541" i="2"/>
  <c r="BP542" i="2"/>
  <c r="BP543" i="2"/>
  <c r="BP544" i="2"/>
  <c r="BP545" i="2"/>
  <c r="BP546" i="2"/>
  <c r="BP547" i="2"/>
  <c r="BP548" i="2"/>
  <c r="BP549" i="2"/>
  <c r="BP550" i="2"/>
  <c r="BP551" i="2"/>
  <c r="BP552" i="2"/>
  <c r="BP553" i="2"/>
  <c r="BP554" i="2"/>
  <c r="BP555" i="2"/>
  <c r="BP556" i="2"/>
  <c r="BP557" i="2"/>
  <c r="BP558" i="2"/>
  <c r="BP559" i="2"/>
  <c r="BP560" i="2"/>
  <c r="BP561" i="2"/>
  <c r="BP562" i="2"/>
  <c r="BP563" i="2"/>
  <c r="BP564" i="2"/>
  <c r="BP565" i="2"/>
  <c r="BP566" i="2"/>
  <c r="BP567" i="2"/>
  <c r="BP568" i="2"/>
  <c r="BP569" i="2"/>
  <c r="BP570" i="2"/>
  <c r="BP571" i="2"/>
  <c r="BP572" i="2"/>
  <c r="BP573" i="2"/>
  <c r="BP574" i="2"/>
  <c r="BP575" i="2"/>
  <c r="BP576" i="2"/>
  <c r="BP577" i="2"/>
  <c r="BP578" i="2"/>
  <c r="BP579" i="2"/>
  <c r="BP580" i="2"/>
  <c r="BP581" i="2"/>
  <c r="BP582" i="2"/>
  <c r="BP583" i="2"/>
  <c r="BP584" i="2"/>
  <c r="BP585" i="2"/>
  <c r="BP586" i="2"/>
  <c r="BP587" i="2"/>
  <c r="BP588" i="2"/>
  <c r="BP589" i="2"/>
  <c r="BP590" i="2"/>
  <c r="BP591" i="2"/>
  <c r="BP592" i="2"/>
  <c r="BP593" i="2"/>
  <c r="BP594" i="2"/>
  <c r="BP595" i="2"/>
  <c r="BP596" i="2"/>
  <c r="BP597" i="2"/>
  <c r="BP598" i="2"/>
  <c r="BP599" i="2"/>
  <c r="BP600" i="2"/>
  <c r="BP601" i="2"/>
  <c r="BP602" i="2"/>
  <c r="BP603" i="2"/>
  <c r="BP604" i="2"/>
  <c r="BP605" i="2"/>
  <c r="BP606" i="2"/>
  <c r="BP607" i="2"/>
  <c r="BP608" i="2"/>
  <c r="BP609" i="2"/>
  <c r="BP610" i="2"/>
  <c r="BP611" i="2"/>
  <c r="BP612" i="2"/>
  <c r="BP613" i="2"/>
  <c r="BP614" i="2"/>
  <c r="BP615" i="2"/>
  <c r="BP616" i="2"/>
  <c r="BP617" i="2"/>
  <c r="BP618" i="2"/>
  <c r="BP619" i="2"/>
  <c r="BP620" i="2"/>
  <c r="BP621" i="2"/>
  <c r="BP622" i="2"/>
  <c r="BP623" i="2"/>
  <c r="BP624" i="2"/>
  <c r="BP625" i="2"/>
  <c r="BP626" i="2"/>
  <c r="BP627" i="2"/>
  <c r="BP628" i="2"/>
  <c r="BP629" i="2"/>
  <c r="BP630" i="2"/>
  <c r="BP631" i="2"/>
  <c r="BP632" i="2"/>
  <c r="BP633" i="2"/>
  <c r="BP634" i="2"/>
  <c r="BP635" i="2"/>
  <c r="BP636" i="2"/>
  <c r="BP637" i="2"/>
  <c r="BP638" i="2"/>
  <c r="BP639" i="2"/>
  <c r="BP640" i="2"/>
  <c r="BP641" i="2"/>
  <c r="BP642" i="2"/>
  <c r="BP643" i="2"/>
  <c r="BP644" i="2"/>
  <c r="BP645" i="2"/>
  <c r="BP646" i="2"/>
  <c r="BP647" i="2"/>
  <c r="BP648" i="2"/>
  <c r="BP649" i="2"/>
  <c r="BP650" i="2"/>
  <c r="BP651" i="2"/>
  <c r="BP652" i="2"/>
  <c r="BP653" i="2"/>
  <c r="BP654" i="2"/>
  <c r="BP655" i="2"/>
  <c r="BP656" i="2"/>
  <c r="BP657" i="2"/>
  <c r="BP658" i="2"/>
  <c r="BP659" i="2"/>
  <c r="BP660" i="2"/>
  <c r="BP661" i="2"/>
  <c r="BP662" i="2"/>
  <c r="BP663" i="2"/>
  <c r="BP664" i="2"/>
  <c r="BP665" i="2"/>
  <c r="BP666" i="2"/>
  <c r="BP667" i="2"/>
  <c r="BP668" i="2"/>
  <c r="BP669" i="2"/>
  <c r="BP670" i="2"/>
  <c r="BP671" i="2"/>
  <c r="BP672" i="2"/>
  <c r="BP673" i="2"/>
  <c r="BP674" i="2"/>
  <c r="BP675" i="2"/>
  <c r="BP676" i="2"/>
  <c r="BP677" i="2"/>
  <c r="BP678" i="2"/>
  <c r="BP679" i="2"/>
  <c r="BP680" i="2"/>
  <c r="BP681" i="2"/>
  <c r="BP682" i="2"/>
  <c r="BP683" i="2"/>
  <c r="BP684" i="2"/>
  <c r="BP685" i="2"/>
  <c r="BP686" i="2"/>
  <c r="BP687" i="2"/>
  <c r="BP688" i="2"/>
  <c r="BP689" i="2"/>
  <c r="BP690" i="2"/>
  <c r="BP691" i="2"/>
  <c r="BP692" i="2"/>
  <c r="BP693" i="2"/>
  <c r="BP694" i="2"/>
  <c r="BP695" i="2"/>
  <c r="BP696" i="2"/>
  <c r="BP697" i="2"/>
  <c r="BP698" i="2"/>
  <c r="BP699" i="2"/>
  <c r="BP700" i="2"/>
  <c r="BP701" i="2"/>
  <c r="BP702" i="2"/>
  <c r="BP703" i="2"/>
  <c r="BP704" i="2"/>
  <c r="BP705" i="2"/>
  <c r="BP706" i="2"/>
  <c r="BP707" i="2"/>
  <c r="BP708" i="2"/>
  <c r="BP709" i="2"/>
  <c r="BP710" i="2"/>
  <c r="BP711" i="2"/>
  <c r="BP712" i="2"/>
  <c r="BP713" i="2"/>
  <c r="BP714" i="2"/>
  <c r="BP715" i="2"/>
  <c r="BP716" i="2"/>
  <c r="BP717" i="2"/>
  <c r="BP718" i="2"/>
  <c r="BP719" i="2"/>
  <c r="BP720" i="2"/>
  <c r="BP721" i="2"/>
  <c r="BP722" i="2"/>
  <c r="BP723" i="2"/>
  <c r="BP724" i="2"/>
  <c r="BP725" i="2"/>
  <c r="BP726" i="2"/>
  <c r="BP727" i="2"/>
  <c r="BP728" i="2"/>
  <c r="BP729" i="2"/>
  <c r="BP730" i="2"/>
  <c r="BP731" i="2"/>
  <c r="BP732" i="2"/>
  <c r="BP733" i="2"/>
  <c r="BP734" i="2"/>
  <c r="BP735" i="2"/>
  <c r="BP736" i="2"/>
  <c r="BP737" i="2"/>
  <c r="BP738" i="2"/>
  <c r="BP739" i="2"/>
  <c r="BP740" i="2"/>
  <c r="BP741" i="2"/>
  <c r="BP742" i="2"/>
  <c r="BP743" i="2"/>
  <c r="BP744" i="2"/>
  <c r="BP745" i="2"/>
  <c r="BP746" i="2"/>
  <c r="BP747" i="2"/>
  <c r="BP748" i="2"/>
  <c r="BP749" i="2"/>
  <c r="BP750" i="2"/>
  <c r="BP751" i="2"/>
  <c r="BP752" i="2"/>
  <c r="BP753" i="2"/>
  <c r="BP754" i="2"/>
  <c r="BP755" i="2"/>
  <c r="BP756" i="2"/>
  <c r="BP757" i="2"/>
  <c r="BP758" i="2"/>
  <c r="BP759" i="2"/>
  <c r="BP760" i="2"/>
  <c r="BP761" i="2"/>
  <c r="BP762" i="2"/>
  <c r="BP763" i="2"/>
  <c r="BP764" i="2"/>
  <c r="BP765" i="2"/>
  <c r="BP766" i="2"/>
  <c r="BP767" i="2"/>
  <c r="BP768" i="2"/>
  <c r="BP769" i="2"/>
  <c r="BP770" i="2"/>
  <c r="BP771" i="2"/>
  <c r="BP772" i="2"/>
  <c r="BP773" i="2"/>
  <c r="BP774" i="2"/>
  <c r="BP775" i="2"/>
  <c r="BP776" i="2"/>
  <c r="BP777" i="2"/>
  <c r="BP778" i="2"/>
  <c r="BP779" i="2"/>
  <c r="BP780" i="2"/>
  <c r="BP781" i="2"/>
  <c r="BP782" i="2"/>
  <c r="BP783" i="2"/>
  <c r="BP784" i="2"/>
  <c r="BP785" i="2"/>
  <c r="BP786" i="2"/>
  <c r="BP787" i="2"/>
  <c r="BP788" i="2"/>
  <c r="BP789" i="2"/>
  <c r="BP790" i="2"/>
  <c r="BP791" i="2"/>
  <c r="BP792" i="2"/>
  <c r="BP793" i="2"/>
  <c r="BP794" i="2"/>
  <c r="BP795" i="2"/>
  <c r="BP796" i="2"/>
  <c r="BP797" i="2"/>
  <c r="BP798" i="2"/>
  <c r="BP799" i="2"/>
  <c r="BP800" i="2"/>
  <c r="BP801" i="2"/>
  <c r="BP802" i="2"/>
  <c r="BP803" i="2"/>
  <c r="BP804" i="2"/>
  <c r="BP805" i="2"/>
  <c r="BP806" i="2"/>
  <c r="BP807" i="2"/>
  <c r="BP808" i="2"/>
  <c r="BP809" i="2"/>
  <c r="BP810" i="2"/>
  <c r="BP811" i="2"/>
  <c r="BP812" i="2"/>
  <c r="BP813" i="2"/>
  <c r="BP814" i="2"/>
  <c r="BP815" i="2"/>
  <c r="BP816" i="2"/>
  <c r="BP817" i="2"/>
  <c r="BP818" i="2"/>
  <c r="BP819" i="2"/>
  <c r="BP820" i="2"/>
  <c r="BP821" i="2"/>
  <c r="BP822" i="2"/>
  <c r="BP823" i="2"/>
  <c r="BP824" i="2"/>
  <c r="BP825" i="2"/>
  <c r="BP826" i="2"/>
  <c r="BP827" i="2"/>
  <c r="BP828" i="2"/>
  <c r="BP829" i="2"/>
  <c r="BP830" i="2"/>
  <c r="BP831" i="2"/>
  <c r="BP832" i="2"/>
  <c r="BP833" i="2"/>
  <c r="BP834" i="2"/>
  <c r="BP835" i="2"/>
  <c r="BP836" i="2"/>
  <c r="BP837" i="2"/>
  <c r="BP838" i="2"/>
  <c r="BP839" i="2"/>
  <c r="BP840" i="2"/>
  <c r="BP841" i="2"/>
  <c r="BP842" i="2"/>
  <c r="BP843" i="2"/>
  <c r="BP844" i="2"/>
  <c r="BP845" i="2"/>
  <c r="BP846" i="2"/>
  <c r="BP847" i="2"/>
  <c r="BP848" i="2"/>
  <c r="BP849" i="2"/>
  <c r="BP850" i="2"/>
  <c r="BP851" i="2"/>
  <c r="BP852" i="2"/>
  <c r="BP853" i="2"/>
  <c r="BP854" i="2"/>
  <c r="BP855" i="2"/>
  <c r="BP856" i="2"/>
  <c r="BP857" i="2"/>
  <c r="BP858" i="2"/>
  <c r="BP859" i="2"/>
  <c r="BP860" i="2"/>
  <c r="BP861" i="2"/>
  <c r="BP862" i="2"/>
  <c r="BP863" i="2"/>
  <c r="BP864" i="2"/>
  <c r="BP865" i="2"/>
  <c r="BP866" i="2"/>
  <c r="BP867" i="2"/>
  <c r="BP868" i="2"/>
  <c r="BP869" i="2"/>
  <c r="BP870" i="2"/>
  <c r="BP871" i="2"/>
  <c r="BP872" i="2"/>
  <c r="BP873" i="2"/>
  <c r="BP874" i="2"/>
  <c r="BP875" i="2"/>
  <c r="BP876" i="2"/>
  <c r="BP877" i="2"/>
  <c r="BP878" i="2"/>
  <c r="BP879" i="2"/>
  <c r="BP880" i="2"/>
  <c r="BP881" i="2"/>
  <c r="BP882" i="2"/>
  <c r="BP883" i="2"/>
  <c r="BP884" i="2"/>
  <c r="BP885" i="2"/>
  <c r="BP886" i="2"/>
  <c r="BP887" i="2"/>
  <c r="BP888" i="2"/>
  <c r="BP889" i="2"/>
  <c r="BP890" i="2"/>
  <c r="BP891" i="2"/>
  <c r="BP892" i="2"/>
  <c r="BP893" i="2"/>
  <c r="BP894" i="2"/>
  <c r="BP895" i="2"/>
  <c r="BP896" i="2"/>
  <c r="BP897" i="2"/>
  <c r="BP898" i="2"/>
  <c r="BP899" i="2"/>
  <c r="BP900" i="2"/>
  <c r="BP901" i="2"/>
  <c r="BP902" i="2"/>
  <c r="BP903" i="2"/>
  <c r="AK35" i="1" a="1"/>
  <c r="AK35" i="1" s="1"/>
  <c r="AL35" i="1" s="1"/>
  <c r="O23" i="1" a="1"/>
  <c r="O23" i="1" s="1"/>
  <c r="O30" i="1" a="1"/>
  <c r="O30" i="1" s="1"/>
  <c r="CX2" i="8" s="1"/>
  <c r="U30" i="1" a="1"/>
  <c r="U30" i="1" s="1"/>
  <c r="EH2" i="8" s="1"/>
  <c r="U29" i="1" a="1"/>
  <c r="U29" i="1" s="1"/>
  <c r="EG2" i="8" s="1"/>
  <c r="U28" i="1" a="1"/>
  <c r="U28" i="1" s="1"/>
  <c r="EF2" i="8" s="1"/>
  <c r="U27" i="1" a="1"/>
  <c r="U27" i="1" s="1"/>
  <c r="EE2" i="8" s="1"/>
  <c r="U26" i="1" a="1"/>
  <c r="U26" i="1" s="1"/>
  <c r="ED2" i="8" s="1"/>
  <c r="T30" i="1" a="1"/>
  <c r="T30" i="1" s="1"/>
  <c r="EB2" i="8" s="1"/>
  <c r="T29" i="1" a="1"/>
  <c r="T29" i="1" s="1"/>
  <c r="EA2" i="8" s="1"/>
  <c r="T28" i="1" a="1"/>
  <c r="T28" i="1" s="1"/>
  <c r="DZ2" i="8" s="1"/>
  <c r="T27" i="1" a="1"/>
  <c r="T27" i="1" s="1"/>
  <c r="DY2" i="8" s="1"/>
  <c r="T26" i="1" a="1"/>
  <c r="T26" i="1" s="1"/>
  <c r="DX2" i="8" s="1"/>
  <c r="S30" i="1" a="1"/>
  <c r="S30" i="1" s="1"/>
  <c r="DV2" i="8" s="1"/>
  <c r="S29" i="1" a="1"/>
  <c r="S29" i="1" s="1"/>
  <c r="DU2" i="8" s="1"/>
  <c r="S28" i="1" a="1"/>
  <c r="S28" i="1" s="1"/>
  <c r="DT2" i="8" s="1"/>
  <c r="S27" i="1" a="1"/>
  <c r="S27" i="1" s="1"/>
  <c r="DS2" i="8" s="1"/>
  <c r="S26" i="1" a="1"/>
  <c r="S26" i="1" s="1"/>
  <c r="DR2" i="8" s="1"/>
  <c r="R30" i="1" a="1"/>
  <c r="R30" i="1" s="1"/>
  <c r="DP2" i="8" s="1"/>
  <c r="R29" i="1" a="1"/>
  <c r="R29" i="1" s="1"/>
  <c r="DO2" i="8" s="1"/>
  <c r="R28" i="1" a="1"/>
  <c r="R28" i="1" s="1"/>
  <c r="DN2" i="8" s="1"/>
  <c r="R27" i="1" a="1"/>
  <c r="R27" i="1" s="1"/>
  <c r="DM2" i="8" s="1"/>
  <c r="R26" i="1" a="1"/>
  <c r="R26" i="1" s="1"/>
  <c r="DL2" i="8" s="1"/>
  <c r="Q30" i="1" a="1"/>
  <c r="Q30" i="1" s="1"/>
  <c r="DJ2" i="8" s="1"/>
  <c r="Q29" i="1" a="1"/>
  <c r="Q29" i="1" s="1"/>
  <c r="DI2" i="8" s="1"/>
  <c r="Q28" i="1" a="1"/>
  <c r="Q28" i="1" s="1"/>
  <c r="DH2" i="8" s="1"/>
  <c r="Q27" i="1" a="1"/>
  <c r="Q27" i="1" s="1"/>
  <c r="DG2" i="8" s="1"/>
  <c r="Q26" i="1" a="1"/>
  <c r="Q26" i="1" s="1"/>
  <c r="DF2" i="8" s="1"/>
  <c r="P30" i="1" a="1"/>
  <c r="P30" i="1" s="1"/>
  <c r="DD2" i="8" s="1"/>
  <c r="P29" i="1" a="1"/>
  <c r="P29" i="1" s="1"/>
  <c r="DC2" i="8" s="1"/>
  <c r="P28" i="1" a="1"/>
  <c r="P28" i="1" s="1"/>
  <c r="DB2" i="8" s="1"/>
  <c r="P27" i="1" a="1"/>
  <c r="P27" i="1" s="1"/>
  <c r="DA2" i="8" s="1"/>
  <c r="P26" i="1" a="1"/>
  <c r="P26" i="1" s="1"/>
  <c r="CZ2" i="8" s="1"/>
  <c r="O29" i="1" a="1"/>
  <c r="O29" i="1" s="1"/>
  <c r="CW2" i="8" s="1"/>
  <c r="O28" i="1" a="1"/>
  <c r="O28" i="1" s="1"/>
  <c r="CV2" i="8" s="1"/>
  <c r="CU2" i="8"/>
  <c r="O26" i="1" a="1"/>
  <c r="O26" i="1" s="1"/>
  <c r="CT2" i="8" s="1"/>
  <c r="E26" i="1" a="1"/>
  <c r="E26" i="1" s="1"/>
  <c r="AK40" i="1" a="1"/>
  <c r="AK40" i="1" s="1"/>
  <c r="AL40" i="1" s="1"/>
  <c r="AK39" i="1" a="1"/>
  <c r="AK39" i="1" s="1"/>
  <c r="AL39" i="1" s="1"/>
  <c r="AK38" i="1" a="1"/>
  <c r="AK38" i="1" s="1"/>
  <c r="AL38" i="1" s="1"/>
  <c r="AK37" i="1" a="1"/>
  <c r="AK37" i="1" s="1"/>
  <c r="AL37" i="1" s="1"/>
  <c r="AK36" i="1" a="1"/>
  <c r="AK36" i="1" s="1"/>
  <c r="AL36" i="1" s="1"/>
  <c r="AK34" i="1" a="1"/>
  <c r="AK34" i="1" s="1"/>
  <c r="AL34" i="1" s="1"/>
  <c r="AK33" i="1" a="1"/>
  <c r="AK33" i="1" s="1"/>
  <c r="AL33" i="1" s="1"/>
  <c r="E32" i="1" a="1"/>
  <c r="E32" i="1" s="1"/>
  <c r="AK32" i="1" a="1"/>
  <c r="AK32" i="1" s="1"/>
  <c r="AL32" i="1" s="1"/>
  <c r="J31" i="1" a="1"/>
  <c r="J31" i="1" s="1"/>
  <c r="E31" i="1" a="1"/>
  <c r="E31" i="1" s="1"/>
  <c r="AK31" i="1" a="1"/>
  <c r="AK31" i="1" s="1"/>
  <c r="AL31" i="1" s="1"/>
  <c r="AK30" i="1" a="1"/>
  <c r="AK30" i="1" s="1"/>
  <c r="AL30" i="1" s="1"/>
  <c r="E30" i="1" a="1"/>
  <c r="E30" i="1" s="1"/>
  <c r="AK29" i="1" a="1"/>
  <c r="AK29" i="1" s="1"/>
  <c r="AL29" i="1" s="1"/>
  <c r="E29" i="1" a="1"/>
  <c r="E29" i="1" s="1"/>
  <c r="AK28" i="1" a="1"/>
  <c r="AK28" i="1" s="1"/>
  <c r="AL28" i="1" s="1"/>
  <c r="J28" i="1" a="1"/>
  <c r="J28" i="1" s="1"/>
  <c r="P2" i="8" s="1"/>
  <c r="E28" i="1" a="1"/>
  <c r="E28" i="1" s="1"/>
  <c r="AK27" i="1" a="1"/>
  <c r="AK27" i="1" s="1"/>
  <c r="AL27" i="1" s="1"/>
  <c r="AK26" i="1" a="1"/>
  <c r="AK26" i="1" s="1"/>
  <c r="AL26" i="1" s="1"/>
  <c r="AK24" i="1" a="1"/>
  <c r="AK24" i="1" s="1"/>
  <c r="AL24" i="1" s="1"/>
  <c r="AK23" i="1" a="1"/>
  <c r="AK23" i="1" s="1"/>
  <c r="AL23" i="1" s="1"/>
  <c r="AK22" i="1" a="1"/>
  <c r="AK22" i="1" s="1"/>
  <c r="AL22" i="1" s="1"/>
  <c r="AK21" i="1" a="1"/>
  <c r="AK21" i="1" s="1"/>
  <c r="AL21" i="1" s="1"/>
  <c r="AK20" i="1" a="1"/>
  <c r="AK20" i="1" s="1"/>
  <c r="AL20" i="1" s="1"/>
  <c r="AK19" i="1" a="1"/>
  <c r="AK19" i="1" s="1"/>
  <c r="AL19" i="1" s="1"/>
  <c r="AK18" i="1" a="1"/>
  <c r="AK18" i="1" s="1"/>
  <c r="AL18" i="1" s="1"/>
  <c r="AK17" i="1" a="1"/>
  <c r="AK17" i="1" s="1"/>
  <c r="AL17" i="1" s="1"/>
  <c r="AA17" i="1" a="1"/>
  <c r="AA17" i="1" s="1"/>
  <c r="T17" i="1" a="1"/>
  <c r="T17" i="1" s="1"/>
  <c r="O17" i="1" a="1"/>
  <c r="O17" i="1" s="1"/>
  <c r="AK16" i="1" a="1"/>
  <c r="AK16" i="1" s="1"/>
  <c r="AL16" i="1" s="1"/>
  <c r="O16" i="1" a="1"/>
  <c r="O16" i="1" s="1"/>
  <c r="AK15" i="1" a="1"/>
  <c r="AK15" i="1" s="1"/>
  <c r="AL15" i="1" s="1"/>
  <c r="AK14" i="1" a="1"/>
  <c r="AK14" i="1" s="1"/>
  <c r="AL14" i="1" s="1"/>
  <c r="AK13" i="1" a="1"/>
  <c r="AK13" i="1" s="1"/>
  <c r="AL13" i="1" s="1"/>
  <c r="AE13" i="1" a="1"/>
  <c r="AE13" i="1" s="1"/>
  <c r="AK12" i="1" a="1"/>
  <c r="AK12" i="1" s="1"/>
  <c r="AL12" i="1" s="1"/>
  <c r="AE12" i="1" a="1"/>
  <c r="AE12" i="1" s="1"/>
  <c r="P12" i="1" a="1"/>
  <c r="P12" i="1" s="1"/>
  <c r="AK11" i="1" a="1"/>
  <c r="AK11" i="1" s="1"/>
  <c r="AL11" i="1" s="1"/>
  <c r="AE11" i="1" a="1"/>
  <c r="AE11" i="1" s="1"/>
  <c r="AK10" i="1" a="1"/>
  <c r="AK10" i="1" s="1"/>
  <c r="AL10" i="1" s="1"/>
  <c r="AE10" i="1" a="1"/>
  <c r="AE10" i="1" s="1"/>
  <c r="AK9" i="1" a="1"/>
  <c r="AK9" i="1" s="1"/>
  <c r="AL9" i="1" s="1"/>
  <c r="AE9" i="1" a="1"/>
  <c r="AE9" i="1" s="1"/>
  <c r="AK8" i="1" a="1"/>
  <c r="AK8" i="1" s="1"/>
  <c r="AL8" i="1" s="1"/>
  <c r="AE8" i="1" a="1"/>
  <c r="AE8" i="1" s="1"/>
  <c r="AQ7" i="1" a="1"/>
  <c r="AQ7" i="1" s="1"/>
  <c r="AR7" i="1" s="1"/>
  <c r="AK7" i="1" a="1"/>
  <c r="AK7" i="1" s="1"/>
  <c r="AL7" i="1" s="1"/>
  <c r="AE7" i="1" a="1"/>
  <c r="AE7" i="1" s="1"/>
  <c r="AA7" i="1" a="1"/>
  <c r="AA7" i="1" s="1"/>
  <c r="AQ6" i="1" a="1"/>
  <c r="AQ6" i="1" s="1"/>
  <c r="AR6" i="1" s="1"/>
  <c r="AK6" i="1" a="1"/>
  <c r="AK6" i="1" s="1"/>
  <c r="AL6" i="1" s="1"/>
  <c r="AE6" i="1" a="1"/>
  <c r="AE6" i="1" s="1"/>
  <c r="P6" i="1" a="1"/>
  <c r="P6" i="1" s="1"/>
  <c r="AW5" i="1" a="1"/>
  <c r="AW5" i="1" s="1"/>
  <c r="AX5" i="1" s="1"/>
  <c r="AQ5" i="1" a="1"/>
  <c r="AQ5" i="1" s="1"/>
  <c r="AK5" i="1" a="1"/>
  <c r="AK5" i="1" s="1"/>
  <c r="AL5" i="1" s="1"/>
  <c r="AE5" i="1" a="1"/>
  <c r="AE5" i="1" s="1"/>
  <c r="AF5" i="1" s="1"/>
  <c r="AW4" i="1" a="1"/>
  <c r="AW4" i="1" s="1"/>
  <c r="AX4" i="1" s="1"/>
  <c r="AQ4" i="1" a="1"/>
  <c r="AQ4" i="1" s="1"/>
  <c r="AK4" i="1" a="1"/>
  <c r="AK4" i="1" s="1"/>
  <c r="AL4" i="1" s="1"/>
  <c r="T4" i="1" a="1"/>
  <c r="T4" i="1" s="1"/>
  <c r="O4" i="1" a="1"/>
  <c r="O4" i="1" s="1"/>
  <c r="S3" i="1" a="1"/>
  <c r="S3" i="1" s="1"/>
  <c r="O3" i="1" a="1"/>
  <c r="O3" i="1" s="1"/>
  <c r="O2" i="1" a="1"/>
  <c r="O2" i="1" s="1"/>
  <c r="BE4" i="1" l="1"/>
  <c r="CA2" i="8" s="1"/>
  <c r="BE6" i="1"/>
  <c r="CC2" i="8" s="1"/>
  <c r="BE5" i="1"/>
  <c r="CB2" i="8" s="1"/>
  <c r="AM35" i="1"/>
  <c r="AM25" i="1"/>
  <c r="AA12" i="1" a="1"/>
  <c r="AA12" i="1" s="1"/>
  <c r="AR4" i="1"/>
  <c r="CD2" i="8" l="1"/>
  <c r="AA28" i="1" s="1"/>
  <c r="H2" i="8"/>
  <c r="I2" i="8"/>
  <c r="G2" i="8" l="1"/>
  <c r="F2" i="8"/>
  <c r="E2" i="8"/>
  <c r="D2" i="8"/>
  <c r="B2" i="8"/>
  <c r="K2" i="8"/>
  <c r="J2" i="8"/>
  <c r="W2" i="8" l="1"/>
  <c r="CP2" i="8" l="1"/>
  <c r="CQ2" i="8" s="1"/>
  <c r="BY2" i="8"/>
  <c r="AR5" i="1" l="1"/>
  <c r="AY4" i="1" l="1"/>
  <c r="CM2" i="8" s="1"/>
  <c r="AS4" i="1"/>
  <c r="CH2" i="8" s="1"/>
  <c r="AM6" i="1" l="1"/>
  <c r="AP2" i="8" s="1"/>
  <c r="AM7" i="1"/>
  <c r="AQ2" i="8" s="1"/>
  <c r="AM8" i="1"/>
  <c r="AR2" i="8" s="1"/>
  <c r="AM9" i="1"/>
  <c r="AS2" i="8" s="1"/>
  <c r="AM10" i="1"/>
  <c r="AT2" i="8" s="1"/>
  <c r="AM11" i="1"/>
  <c r="AU2" i="8" s="1"/>
  <c r="AM12" i="1"/>
  <c r="AV2" i="8" s="1"/>
  <c r="AM13" i="1"/>
  <c r="AW2" i="8" s="1"/>
  <c r="AM14" i="1"/>
  <c r="AX2" i="8" s="1"/>
  <c r="AM15" i="1"/>
  <c r="AY2" i="8" s="1"/>
  <c r="AM16" i="1"/>
  <c r="AZ2" i="8" s="1"/>
  <c r="AM17" i="1"/>
  <c r="BA2" i="8" s="1"/>
  <c r="AM18" i="1"/>
  <c r="BB2" i="8" s="1"/>
  <c r="AM19" i="1"/>
  <c r="BC2" i="8" s="1"/>
  <c r="AM20" i="1"/>
  <c r="BD2" i="8" s="1"/>
  <c r="AM21" i="1"/>
  <c r="BE2" i="8" s="1"/>
  <c r="AM22" i="1"/>
  <c r="BF2" i="8" s="1"/>
  <c r="AM23" i="1"/>
  <c r="BG2" i="8" s="1"/>
  <c r="AM24" i="1"/>
  <c r="BH2" i="8" s="1"/>
  <c r="BI2" i="8"/>
  <c r="AM26" i="1"/>
  <c r="BJ2" i="8" s="1"/>
  <c r="AM27" i="1"/>
  <c r="BK2" i="8" s="1"/>
  <c r="AM28" i="1"/>
  <c r="BL2" i="8" s="1"/>
  <c r="AM29" i="1"/>
  <c r="BM2" i="8" s="1"/>
  <c r="AM30" i="1"/>
  <c r="BN2" i="8" s="1"/>
  <c r="AM31" i="1"/>
  <c r="BO2" i="8" s="1"/>
  <c r="AM32" i="1"/>
  <c r="BP2" i="8" s="1"/>
  <c r="AM33" i="1"/>
  <c r="BQ2" i="8" s="1"/>
  <c r="AM34" i="1"/>
  <c r="BR2" i="8" s="1"/>
  <c r="BS2" i="8"/>
  <c r="AM36" i="1"/>
  <c r="BT2" i="8" s="1"/>
  <c r="AM37" i="1"/>
  <c r="BU2" i="8" s="1"/>
  <c r="AM38" i="1"/>
  <c r="BV2" i="8" s="1"/>
  <c r="AM39" i="1"/>
  <c r="BW2" i="8" s="1"/>
  <c r="AM40" i="1"/>
  <c r="BX2" i="8" s="1"/>
  <c r="AM4" i="1"/>
  <c r="AN2" i="8" s="1"/>
  <c r="AF6" i="1"/>
  <c r="AG6" i="1" s="1"/>
  <c r="AD2" i="8" s="1"/>
  <c r="AF7" i="1"/>
  <c r="AG7" i="1" s="1"/>
  <c r="AE2" i="8" s="1"/>
  <c r="AF8" i="1"/>
  <c r="AG8" i="1" s="1"/>
  <c r="AF2" i="8" s="1"/>
  <c r="AF9" i="1"/>
  <c r="AG9" i="1" s="1"/>
  <c r="AG2" i="8" s="1"/>
  <c r="AF10" i="1"/>
  <c r="AG10" i="1" s="1"/>
  <c r="AH2" i="8" s="1"/>
  <c r="AF11" i="1"/>
  <c r="AG11" i="1" s="1"/>
  <c r="AI2" i="8" s="1"/>
  <c r="AF12" i="1"/>
  <c r="AG12" i="1" s="1"/>
  <c r="AJ2" i="8" s="1"/>
  <c r="AF13" i="1"/>
  <c r="AG13" i="1" s="1"/>
  <c r="AK2" i="8" s="1"/>
  <c r="AY5" i="1"/>
  <c r="CN2" i="8" s="1"/>
  <c r="CO2" i="8" s="1"/>
  <c r="AS7" i="1"/>
  <c r="CK2" i="8" s="1"/>
  <c r="AS6" i="1"/>
  <c r="CJ2" i="8" s="1"/>
  <c r="AS5" i="1"/>
  <c r="CI2" i="8" s="1"/>
  <c r="CL2" i="8" l="1"/>
  <c r="AA18" i="1" s="1"/>
  <c r="AA23" i="1"/>
  <c r="AA24" i="1" s="1"/>
  <c r="AG5" i="1"/>
  <c r="AC2" i="8" s="1"/>
  <c r="S2" i="8"/>
  <c r="X2" i="8" l="1"/>
  <c r="CR2" i="8"/>
  <c r="CF2" i="8"/>
  <c r="CE2" i="8"/>
  <c r="AL2" i="8"/>
  <c r="AA2" i="8"/>
  <c r="Z2" i="8"/>
  <c r="Y2" i="8"/>
  <c r="N2" i="8"/>
  <c r="O2" i="8"/>
  <c r="T2" i="8"/>
  <c r="V2" i="8"/>
  <c r="U2" i="8"/>
  <c r="L2" i="8"/>
  <c r="R2" i="8"/>
  <c r="Q2" i="8"/>
  <c r="CG2" i="8" l="1"/>
  <c r="AG4" i="1"/>
  <c r="AB2" i="8" s="1"/>
  <c r="AM2" i="8" s="1"/>
  <c r="AA8" i="1" l="1"/>
  <c r="AA9" i="1" s="1"/>
  <c r="U1" i="1"/>
  <c r="AA19" i="1" l="1"/>
  <c r="AM5" i="1" l="1"/>
  <c r="AO2" i="8" s="1"/>
  <c r="BZ2" i="8" s="1"/>
  <c r="AA13" i="1" l="1"/>
  <c r="AA14" i="1" s="1"/>
  <c r="N22" i="1"/>
  <c r="BT2" i="2"/>
  <c r="AA27" i="1" s="1" a="1"/>
  <c r="AA27" i="1" s="1"/>
  <c r="AA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<sst xmlns="http://schemas.openxmlformats.org/spreadsheetml/2006/main" count="75659" uniqueCount="8031">
  <si>
    <t>１　医療機関番号</t>
    <rPh sb="2" eb="4">
      <t>イリョウ</t>
    </rPh>
    <rPh sb="4" eb="6">
      <t>キカン</t>
    </rPh>
    <rPh sb="6" eb="8">
      <t>バンゴウ</t>
    </rPh>
    <phoneticPr fontId="1"/>
  </si>
  <si>
    <t>２　変更がない場合は〇をつけてください。</t>
    <rPh sb="2" eb="4">
      <t>ヘンコウ</t>
    </rPh>
    <rPh sb="7" eb="9">
      <t>バアイ</t>
    </rPh>
    <phoneticPr fontId="1"/>
  </si>
  <si>
    <t>変更なし</t>
    <rPh sb="0" eb="2">
      <t>ヘンコウ</t>
    </rPh>
    <phoneticPr fontId="1"/>
  </si>
  <si>
    <t>火曜日</t>
  </si>
  <si>
    <t>水曜日</t>
  </si>
  <si>
    <t>木曜日</t>
  </si>
  <si>
    <t>金曜日</t>
  </si>
  <si>
    <t>土曜日</t>
  </si>
  <si>
    <t>日曜日</t>
    <rPh sb="0" eb="3">
      <t>ニチヨウビ</t>
    </rPh>
    <phoneticPr fontId="1"/>
  </si>
  <si>
    <t>月曜日</t>
    <rPh sb="0" eb="3">
      <t>ゲツヨウビ</t>
    </rPh>
    <phoneticPr fontId="1"/>
  </si>
  <si>
    <t>No.</t>
    <phoneticPr fontId="1"/>
  </si>
  <si>
    <t>140-0014</t>
  </si>
  <si>
    <t>〇</t>
  </si>
  <si>
    <t>151-0053</t>
  </si>
  <si>
    <t>03-3712-7871</t>
  </si>
  <si>
    <t>目黒区　下目黒　５－３４－１６</t>
  </si>
  <si>
    <t>153-0064</t>
  </si>
  <si>
    <t>脳外</t>
  </si>
  <si>
    <t>03-3710-0071</t>
  </si>
  <si>
    <t>153-0052</t>
  </si>
  <si>
    <t>152-0004</t>
  </si>
  <si>
    <t>153-0065</t>
  </si>
  <si>
    <t>152-0003</t>
  </si>
  <si>
    <t>03-6451-0127</t>
  </si>
  <si>
    <t>03-6451-0126</t>
  </si>
  <si>
    <t>目黒区　祐天寺　１－１８－９　ヒルトップ武島Ⅱ１階</t>
  </si>
  <si>
    <t>発達障害対応</t>
  </si>
  <si>
    <t>03-3719-8598</t>
  </si>
  <si>
    <t>目黒区　中町　２－４７－２２　統合医療ビル１階</t>
  </si>
  <si>
    <t>精神科・神経科領域のプライマリケア　自閉症　思春期のうつ病・躁うつ病　睡眠障害　拒食症・過食症　強迫性障害　心身症　認知症　パニック障害</t>
  </si>
  <si>
    <t>03-5768-2688</t>
  </si>
  <si>
    <t>目黒区　上目黒　３－２－２　フジビル８階</t>
  </si>
  <si>
    <t>153-0051</t>
  </si>
  <si>
    <t>152-0031</t>
  </si>
  <si>
    <t>03-5726-8011</t>
  </si>
  <si>
    <t>03-5726-8715</t>
  </si>
  <si>
    <t>目黒区　自由が丘　２－８－３０</t>
  </si>
  <si>
    <t>152-0035</t>
  </si>
  <si>
    <t>漢方</t>
  </si>
  <si>
    <t>03-5731-7217</t>
  </si>
  <si>
    <t>03-5731-7216</t>
  </si>
  <si>
    <t>思春期のうつ病・躁うつ病　睡眠障害　拒食症・過食症　強迫性障害　心身症　パニック障害</t>
  </si>
  <si>
    <t>03-5724-6964</t>
  </si>
  <si>
    <t>03-5724-6963</t>
  </si>
  <si>
    <t>目黒区　鷹番　３－１１－８　コート鷹番地下１階</t>
  </si>
  <si>
    <t>鷹番メンタルクリニック</t>
  </si>
  <si>
    <t>臨床心理検査</t>
  </si>
  <si>
    <t>152-0012</t>
  </si>
  <si>
    <t>03-3785-9812</t>
  </si>
  <si>
    <t>03-3785-7672</t>
  </si>
  <si>
    <t>精神科小規模デイケア。統合失調症、双極障害、発達障害対応可。</t>
  </si>
  <si>
    <t>03-5712-5583</t>
  </si>
  <si>
    <t>03-5712-5581</t>
  </si>
  <si>
    <t>目黒区　東が丘　２－１３－８</t>
  </si>
  <si>
    <t>152-0021</t>
  </si>
  <si>
    <t>駒沢ケイクリニック</t>
  </si>
  <si>
    <t>03-3715-5903</t>
  </si>
  <si>
    <t>目黒区　碑文谷　４－１８－１１　２階</t>
  </si>
  <si>
    <t>木暮医院</t>
  </si>
  <si>
    <t>03-3710-5560</t>
  </si>
  <si>
    <t>03-6451-0460</t>
  </si>
  <si>
    <t>目黒区　鷹番　３－６－１８　カザーナ学芸大学２階</t>
  </si>
  <si>
    <t>精神科・神経科領域のプライマリケア　うつ病　　不安障害　　強迫性障害　　社交不安障害　パニック障害　躁うつ病　　睡眠障害　更年期障害　　</t>
  </si>
  <si>
    <t>03-3713-8639</t>
  </si>
  <si>
    <t>目黒区　鷹番　３－８－７　Ｏ・Ｎビル２階</t>
  </si>
  <si>
    <t>あやクリニック</t>
  </si>
  <si>
    <t>03-5773-5580</t>
  </si>
  <si>
    <t>03-5773-5571</t>
  </si>
  <si>
    <t>03-3719-3032</t>
  </si>
  <si>
    <t>03-3713-2387</t>
  </si>
  <si>
    <t>心身症　強迫性障害　睡眠障害　うつ病</t>
  </si>
  <si>
    <t>糖尿病内科</t>
  </si>
  <si>
    <t>03-6459-5787</t>
  </si>
  <si>
    <t>03-3725-3748</t>
  </si>
  <si>
    <t>目黒区　中根　１－７－３　オフィス都立大学ビル４階</t>
  </si>
  <si>
    <t>※認知症専門（もの忘れ）外来　完全予約制　第１・３月曜午後、第１・３水曜午前、第２・４木曜午後</t>
  </si>
  <si>
    <t>血液内科　内分泌代謝科</t>
  </si>
  <si>
    <t>03-3792-1682</t>
  </si>
  <si>
    <t>03-3711-5771</t>
  </si>
  <si>
    <t>目黒区　上目黒　５－３３－１２</t>
  </si>
  <si>
    <t>03-3793-5582</t>
  </si>
  <si>
    <t>03-3712-3151</t>
  </si>
  <si>
    <t>目黒区　中目黒　２－３－８</t>
  </si>
  <si>
    <t>153-8934</t>
  </si>
  <si>
    <t>03-3713-8021</t>
  </si>
  <si>
    <t>03-3713-2141</t>
  </si>
  <si>
    <t>153-8581</t>
  </si>
  <si>
    <t>漢方治療　精神保健相談</t>
  </si>
  <si>
    <t>0422-55-5530</t>
  </si>
  <si>
    <t>武蔵野市　中町　１－９－８　三協第一ビル２階</t>
  </si>
  <si>
    <t>180-0006</t>
  </si>
  <si>
    <t>睡眠障害　強迫性障害　パニック障害　臨床心理士によるカウンセリング　精神科・神経科・心療内科全般　うつ病　社会不安障害</t>
  </si>
  <si>
    <t>0422-71-2681</t>
  </si>
  <si>
    <t>武蔵野市　御殿山　１－６－１１　Ｋ２ビル５階</t>
  </si>
  <si>
    <t>180-0005</t>
  </si>
  <si>
    <t>0422-55-1558</t>
  </si>
  <si>
    <t>0422-55-1556</t>
  </si>
  <si>
    <t>武蔵野市　中町　１－２２－２　ナッツビル５階</t>
  </si>
  <si>
    <t>0422-37-9886</t>
  </si>
  <si>
    <t>180-0022</t>
  </si>
  <si>
    <t>めぐみクリニック</t>
  </si>
  <si>
    <t>0422-53-5159</t>
  </si>
  <si>
    <t>0422-53-5155</t>
  </si>
  <si>
    <t>武蔵野市　境　２－１４－８　アドニス・モリヤ１０１号</t>
  </si>
  <si>
    <t>漢方内科　漢方小児科</t>
  </si>
  <si>
    <t>0422-39-2267</t>
  </si>
  <si>
    <t>0422-39-2266</t>
  </si>
  <si>
    <t>武蔵野市　境南町　２－３－４　五番館ビル４階</t>
  </si>
  <si>
    <t>180-0023</t>
  </si>
  <si>
    <t>0422-56-3053</t>
  </si>
  <si>
    <t>0422-56-3588</t>
  </si>
  <si>
    <t>樋口クリニック</t>
  </si>
  <si>
    <t>0422-28-1589</t>
  </si>
  <si>
    <t>0422-28-1587</t>
  </si>
  <si>
    <t>武蔵野市　吉祥寺本町　１－２１－２　グローリオ吉祥寺本町２０３</t>
  </si>
  <si>
    <t>180-0004</t>
  </si>
  <si>
    <t>野の花メンタルクリニック</t>
  </si>
  <si>
    <t>老年精神科</t>
  </si>
  <si>
    <t>050-3153-7861</t>
  </si>
  <si>
    <t>武蔵野市　中町　１－１０－６　三鷹北口共同ビル２０２</t>
  </si>
  <si>
    <t>高橋医院</t>
  </si>
  <si>
    <t>0422-76-6755</t>
  </si>
  <si>
    <t>武蔵野市　吉祥寺南町　２－６－５</t>
  </si>
  <si>
    <t>180-0003</t>
  </si>
  <si>
    <t>末広通りくろさわクリニック</t>
  </si>
  <si>
    <t>0422-55-8706</t>
  </si>
  <si>
    <t>0422-55-8707</t>
  </si>
  <si>
    <t>武蔵野市　境　２－２－３　渡辺ビル５階</t>
  </si>
  <si>
    <t>司馬クリニック</t>
  </si>
  <si>
    <t>0422-41-7154</t>
  </si>
  <si>
    <t>0422-44-3478</t>
  </si>
  <si>
    <t>武蔵野市　吉祥寺南町　１－１８－６</t>
  </si>
  <si>
    <t>漢方内科</t>
  </si>
  <si>
    <t>0422-30-7707</t>
  </si>
  <si>
    <t>0422-20-7177</t>
  </si>
  <si>
    <t>武蔵野市　吉祥寺本町　１－１０－１４　石井米ビル５階</t>
  </si>
  <si>
    <t>吉祥寺メンタルヘルスクリニック</t>
  </si>
  <si>
    <t>0422-27-1078</t>
  </si>
  <si>
    <t>0422-27-1077</t>
  </si>
  <si>
    <t>武蔵野市　吉祥寺本町　２－１３－４　井野ビル３０１号室</t>
  </si>
  <si>
    <t>0422-27-1283</t>
  </si>
  <si>
    <t>0422-27-1282</t>
  </si>
  <si>
    <t>武蔵野市　吉祥寺本町　１－１８－２　Ｍ９吉祥寺ビル７階</t>
  </si>
  <si>
    <t>精神科ショートケア（うつ病で休職中の方のみを対象とした復職支援リ・ワークプログラム）</t>
  </si>
  <si>
    <t>0422-28-7378</t>
  </si>
  <si>
    <t>0422-28-7377</t>
  </si>
  <si>
    <t>武蔵野市　吉祥寺本町　２－２５－７　吉祥寺プラザ３階</t>
  </si>
  <si>
    <t>0422-29-8657</t>
  </si>
  <si>
    <t>0422-29-8656</t>
  </si>
  <si>
    <t>武蔵野市　吉祥寺南町　１－１０－１０　Ｓビル２階</t>
  </si>
  <si>
    <t>発達障害対応可　臨床心理検査実施</t>
  </si>
  <si>
    <t>0422-20-5587</t>
  </si>
  <si>
    <t>武蔵野市　吉祥寺本町　１－３５－１４　ユニアス七井ビル２階</t>
  </si>
  <si>
    <t>※予約制</t>
  </si>
  <si>
    <t>106-0047</t>
  </si>
  <si>
    <t>03-3470-1606</t>
  </si>
  <si>
    <t>港区　六本木　７－１５－１７　ユニ六本木ビル９階</t>
  </si>
  <si>
    <t>106-0032</t>
  </si>
  <si>
    <t>107-0052</t>
  </si>
  <si>
    <t>03-4455-7091</t>
  </si>
  <si>
    <t>港区　南青山　４－９－２９　サタール南青山２階</t>
  </si>
  <si>
    <t>107-0062</t>
  </si>
  <si>
    <t>108-0014</t>
  </si>
  <si>
    <t>105-0004</t>
  </si>
  <si>
    <t>03-5510-3898</t>
  </si>
  <si>
    <t>105-0001</t>
  </si>
  <si>
    <t>108-0074</t>
  </si>
  <si>
    <t>03-6804-2130</t>
  </si>
  <si>
    <t>03-6804-2110</t>
  </si>
  <si>
    <t>港区　南青山　２－１２－１５　南青山２丁目ビル９階</t>
  </si>
  <si>
    <t>105-0014</t>
  </si>
  <si>
    <t>108-0075</t>
  </si>
  <si>
    <t>カウンセリング有　発達障害対応可</t>
  </si>
  <si>
    <t>03-6450-4487</t>
  </si>
  <si>
    <t>03-6450-4486</t>
  </si>
  <si>
    <t>港区　南麻布　５－１０－２４　第二佐野ビル５０１号室</t>
  </si>
  <si>
    <t>03-3519-7832</t>
  </si>
  <si>
    <t>03-3519-7830</t>
  </si>
  <si>
    <t>105-0003</t>
  </si>
  <si>
    <t>03-3432-2027</t>
  </si>
  <si>
    <t>03-6279-7473</t>
  </si>
  <si>
    <t>港区　芝大門　１－１４－１０　宮川ビルＢ１</t>
  </si>
  <si>
    <t>105-0012</t>
  </si>
  <si>
    <t>105-0013</t>
  </si>
  <si>
    <t>乳腺科</t>
  </si>
  <si>
    <t>訪問診療</t>
  </si>
  <si>
    <t>03-5532-0112</t>
  </si>
  <si>
    <t>03-5532-0111</t>
  </si>
  <si>
    <t>港区　虎ノ門　１－１６－８　虎ノ門石井ビル２階</t>
  </si>
  <si>
    <t>03-6809-4136</t>
  </si>
  <si>
    <t>03-6809-4132</t>
  </si>
  <si>
    <t>港区　芝　５－３４－６　新田町ビル２階　</t>
  </si>
  <si>
    <t>03-3442-6366</t>
  </si>
  <si>
    <t>03-3442-6342</t>
  </si>
  <si>
    <t>港区　南麻布　４－１３－３</t>
  </si>
  <si>
    <t>03-5772-2294</t>
  </si>
  <si>
    <t>03-5772-2442</t>
  </si>
  <si>
    <t>港区　南青山　２－１４－１４　ＫＦＫビル４０１</t>
  </si>
  <si>
    <t>03-3473-8326</t>
  </si>
  <si>
    <t>03-3473-8310</t>
  </si>
  <si>
    <t>106-8580</t>
  </si>
  <si>
    <t>03-3403-7873</t>
  </si>
  <si>
    <t>港区　南青山　３－１２－１２　南青山３１２ビル８０３号室</t>
  </si>
  <si>
    <t>03-3584-3433</t>
  </si>
  <si>
    <t>03-5575-8198</t>
  </si>
  <si>
    <t>港区　赤坂　３－９－１８　Ｂ．Ｉ．Ｃ赤坂ビル６階</t>
  </si>
  <si>
    <t>睡眠障害（過眠症、不眠症、むずむず脚症候群、その他）　精神科一般　成人の発達障害も診療しています。</t>
  </si>
  <si>
    <t>03-6268-8190</t>
  </si>
  <si>
    <t>03-6268-8178</t>
  </si>
  <si>
    <t>港区　新橋　３－７－４　赤レンガ通りビル３階</t>
  </si>
  <si>
    <t>03-6206-1583</t>
  </si>
  <si>
    <t>03-6206-1582</t>
  </si>
  <si>
    <t>港区　新橋　３－２－２　ラヴィーナ新橋４階</t>
  </si>
  <si>
    <t>03-6205-4991</t>
  </si>
  <si>
    <t>港区　西新橋　１－３－１　西新橋スクエア３階</t>
  </si>
  <si>
    <t>職場のストレス相談　うつ病　不安障害　不眠症</t>
  </si>
  <si>
    <t>03-5512-4715</t>
  </si>
  <si>
    <t>03-5512-4710</t>
  </si>
  <si>
    <t>03-6721-9127</t>
  </si>
  <si>
    <t>03-6721-9092</t>
  </si>
  <si>
    <t>港区　白金　１－２８－１８　Ｙビル３階</t>
  </si>
  <si>
    <t>108-0072</t>
  </si>
  <si>
    <t>児童思春期外来　周産期精神科外来　睡眠外来　もの忘れ外来　臨床心理検査</t>
  </si>
  <si>
    <t>03-6721-7562</t>
  </si>
  <si>
    <t>03-6721-7561</t>
  </si>
  <si>
    <t>港区　白金　１－１３－１１</t>
  </si>
  <si>
    <t>03-5488-6810</t>
  </si>
  <si>
    <t>港区　白金台　４－７－４　白金台ＳＴビル８階</t>
  </si>
  <si>
    <t>03-3455-5744</t>
  </si>
  <si>
    <t>03-3455-5525</t>
  </si>
  <si>
    <t>港区　芝　３－１５－５　３階</t>
  </si>
  <si>
    <t>職場のメンタル相談　うつ病の復職相談　躁うつ病　睡眠障害　摂食障害　心身症　パニック障害　ＳＡＤ　認知療法　発達障害対応可です。</t>
  </si>
  <si>
    <t>03-6712-9474</t>
  </si>
  <si>
    <t>港区　港南　２－１４－１０　品川駅前港南ビル１０階</t>
  </si>
  <si>
    <t>03-5422-8258</t>
  </si>
  <si>
    <t>03-5422-8253</t>
  </si>
  <si>
    <t>乳腺外科</t>
  </si>
  <si>
    <t>発達障害対応可　臨床心理検査可　認知症対応可</t>
  </si>
  <si>
    <t>03-6452-9300</t>
  </si>
  <si>
    <t>港区　浜松町　１－２９－９　　ＦＡ小林ビル２階</t>
  </si>
  <si>
    <t>106-0045</t>
  </si>
  <si>
    <t>108-0073</t>
  </si>
  <si>
    <t>精神科・神経科領域のプライマリケア　睡眠障害　強迫性障害　心身症　パニック障害　ドクターによるカウンセリング　精神分析的精神療法　神経症　自律神経失調症　うつ状態　うつ病　躁うつ病　統合失調症　摂食障害　思春期うつ病　</t>
  </si>
  <si>
    <t>03-3797-0451</t>
  </si>
  <si>
    <t>03-3797-0551</t>
  </si>
  <si>
    <t>港区　北青山　３－６－１９　三和実業表参道ビル４階</t>
  </si>
  <si>
    <t>107-0061</t>
  </si>
  <si>
    <t>脳神経内科</t>
  </si>
  <si>
    <t>03-3478-1147</t>
  </si>
  <si>
    <t>03-3478-1146</t>
  </si>
  <si>
    <t>港区　南青山　２－２６－３５　青山ＫＫビル７階　</t>
  </si>
  <si>
    <t>03-6805-1271</t>
  </si>
  <si>
    <t>03-6805-0136</t>
  </si>
  <si>
    <t>03-6438-9869</t>
  </si>
  <si>
    <t>港区　南青山　３－１０－３８－１０１</t>
  </si>
  <si>
    <t>03-6809-3821</t>
  </si>
  <si>
    <t>03-6809-3802</t>
  </si>
  <si>
    <t>03-5572-7820</t>
  </si>
  <si>
    <t>03-5572-7821</t>
  </si>
  <si>
    <t>港区　赤坂　１－５－１５　溜池アネックスビル５階</t>
  </si>
  <si>
    <t>03-5575-5574</t>
  </si>
  <si>
    <t>03-5575-5575</t>
  </si>
  <si>
    <t>03-5772-9218</t>
  </si>
  <si>
    <t>03-5772-9200</t>
  </si>
  <si>
    <t>港区　南青山　３－１８－１５　サンコーノビル４階</t>
  </si>
  <si>
    <t>03-6427-6063</t>
  </si>
  <si>
    <t>03-6427-6062</t>
  </si>
  <si>
    <t>港区　南青山　５－１－２２　青山ライズスクエア３階</t>
  </si>
  <si>
    <t>03-3405-9091</t>
  </si>
  <si>
    <t>03-3401-1770</t>
  </si>
  <si>
    <t>港区　南青山　４－９－２２　アウラビルＢ１階</t>
  </si>
  <si>
    <t>03-5860-2291</t>
  </si>
  <si>
    <t>03-5860-2290</t>
  </si>
  <si>
    <t>港区　高輪　３－６－２３　１０２Ｂ</t>
  </si>
  <si>
    <t>03-3582-7068</t>
  </si>
  <si>
    <t>03-3588-1111</t>
  </si>
  <si>
    <t>港区　虎ノ門　２－２－２</t>
  </si>
  <si>
    <t>105-8470</t>
  </si>
  <si>
    <t>03-3451-8211</t>
  </si>
  <si>
    <t>港区　三田　１－４－１７</t>
  </si>
  <si>
    <t>睡眠障害　心身症　認知症　統合失調症　気分障害　不安障害　ストレス関連障害　てんかん　発達障害</t>
  </si>
  <si>
    <t>03-5401-1879</t>
  </si>
  <si>
    <t>03-3433-1111</t>
  </si>
  <si>
    <t>港区　西新橋　３－１９－１８</t>
  </si>
  <si>
    <t>105-8471</t>
  </si>
  <si>
    <t>東京慈恵会医科大学附属病院</t>
  </si>
  <si>
    <t>腎臓内科　糖尿病内科　内分泌内科　心臓外科　病理診断科　頭頚部外科　乳腺外科　移植外科　臨床検査科　腫瘍内科（疼痛緩和）　血液内科　内視鏡科　血管外科　救急科</t>
  </si>
  <si>
    <t>03-3454-0067</t>
  </si>
  <si>
    <t>03-3451-8121</t>
  </si>
  <si>
    <t>港区　三田　１－４－３</t>
  </si>
  <si>
    <t>108-8329</t>
  </si>
  <si>
    <t>181-0013</t>
  </si>
  <si>
    <t>三鷹駅</t>
  </si>
  <si>
    <t>0422-29-9967</t>
  </si>
  <si>
    <t>0422-29-9966</t>
  </si>
  <si>
    <t>三鷹市　下連雀　３－３６－１　トリコナ３階３―６区画</t>
  </si>
  <si>
    <t>乳幼児　小児　思春期</t>
  </si>
  <si>
    <t>0422-46-0755</t>
  </si>
  <si>
    <t>三鷹市　井の頭　２－１９－２５</t>
  </si>
  <si>
    <t>181-0001</t>
  </si>
  <si>
    <t>睡眠障害　強迫性障害　心身症　認知症　パニック障害　躁うつ病　うつ病　更年期障害　自律神経失調症　神経症　統合失調症</t>
  </si>
  <si>
    <t>0422-72-0022</t>
  </si>
  <si>
    <t>三鷹市　下連雀　３－３４－１５　アトラス三鷹レジデンス２階</t>
  </si>
  <si>
    <t>0422-41-5564</t>
  </si>
  <si>
    <t>三鷹市　下連雀　１－９－２４</t>
  </si>
  <si>
    <t>0422-41-4615</t>
  </si>
  <si>
    <t>三鷹市　下連雀　３－２８－２　２階</t>
  </si>
  <si>
    <t>施無畏クリニック</t>
  </si>
  <si>
    <t>0422-47-8799</t>
  </si>
  <si>
    <t>発達障害対応可　三鷹市立小学校・中学校　精神科校医</t>
  </si>
  <si>
    <t>0422-44-2400</t>
  </si>
  <si>
    <t>0422-47-4545</t>
  </si>
  <si>
    <t>三鷹市　下連雀　３－３４－２２　ライオンズプラザ三鷹駅前２０１号</t>
  </si>
  <si>
    <t>小川クリニック</t>
  </si>
  <si>
    <t>0422-31-8600</t>
  </si>
  <si>
    <t>三鷹市　大沢　２－２０－３６</t>
  </si>
  <si>
    <t>181-8586</t>
  </si>
  <si>
    <t>うつ病　双極性感情障害　統合失調症　神経症性障害　睡眠障害　認知症　摂食障害</t>
  </si>
  <si>
    <t>救急科　病理診断科　歯科口腔外科</t>
  </si>
  <si>
    <t>0422-47-5511</t>
  </si>
  <si>
    <t>三鷹市　新川　６－２０－２</t>
  </si>
  <si>
    <t>181-8611</t>
  </si>
  <si>
    <t>0422-44-0388</t>
  </si>
  <si>
    <t>0422-44-5331</t>
  </si>
  <si>
    <t>三鷹市　上連雀　４－１４－１</t>
  </si>
  <si>
    <t>181-8531</t>
  </si>
  <si>
    <t>195-0053</t>
  </si>
  <si>
    <t>042-850-8791</t>
  </si>
  <si>
    <t>042-850-8790</t>
  </si>
  <si>
    <t>194-0013</t>
  </si>
  <si>
    <t>発達障害対応可　院内薬局　精神科系と内科系を総合的に判断した処方設計</t>
  </si>
  <si>
    <t>042-729-5358</t>
  </si>
  <si>
    <t>042-710-2207</t>
  </si>
  <si>
    <t>194-0022</t>
  </si>
  <si>
    <t>194-0005</t>
  </si>
  <si>
    <t>042-851-7810</t>
  </si>
  <si>
    <t>042-851-7824</t>
  </si>
  <si>
    <t>194-0203</t>
  </si>
  <si>
    <t>042-720-2877</t>
  </si>
  <si>
    <t>町田市　森野　１－３６－１０　杉井ビル７階</t>
  </si>
  <si>
    <t>精神科・神経科領域のプライマリケア　思春期のうつ病・躁うつ病　睡眠障害　拒食症・過食症　強迫性障害　心身症　認知症　精神科カウンセリング　パニック障害　臨床心理士によるカウンセリング</t>
  </si>
  <si>
    <t>042-729-0751</t>
  </si>
  <si>
    <t>町田市　南成瀬　６－１８－１０</t>
  </si>
  <si>
    <t>194-0045</t>
  </si>
  <si>
    <t>うつ病　躁うつ病　睡眠障害　強迫性障害　心身症　統合失調症　老人性精神障害　認知症　パニック障害</t>
  </si>
  <si>
    <t>042-703-8131</t>
  </si>
  <si>
    <t>042-703-8130</t>
  </si>
  <si>
    <t>町田市　小山町　４４０５－１</t>
  </si>
  <si>
    <t>194-0212</t>
  </si>
  <si>
    <t>精神疾患全般に対する薬物療法　通院精神療法　心理検査　発達障害対応可　提携している臨床心理オフィスあり（カウンセリング、認知行動療法、集団認知行動療法あり）　就労及び復職支援については、ハートクリニック横浜、ハートクリニック大船にて実施。</t>
  </si>
  <si>
    <t>042-722-8235</t>
  </si>
  <si>
    <t>町田市　原町田　３－２－２　第２タストンビル３階</t>
  </si>
  <si>
    <t>042-710-7658</t>
  </si>
  <si>
    <t>042-710-7657</t>
  </si>
  <si>
    <t>町田市　南成瀬　１－１－２　プラザ成瀬２－１５</t>
  </si>
  <si>
    <t>成瀬メンタルクリニック</t>
  </si>
  <si>
    <t>042-728-0187</t>
  </si>
  <si>
    <t>042-728-0166</t>
  </si>
  <si>
    <t>町田市　森野　１－３５－８　ヴィンテージⅡ　４階</t>
  </si>
  <si>
    <t>042-734-0914</t>
  </si>
  <si>
    <t>042-734-0913</t>
  </si>
  <si>
    <t>194-0035</t>
  </si>
  <si>
    <t>042-799-7866</t>
  </si>
  <si>
    <t>042-799-3033</t>
  </si>
  <si>
    <t>町田市　つくし野　２－１８－６</t>
  </si>
  <si>
    <t>194-0001</t>
  </si>
  <si>
    <t>ストレス　うつ病　パニック障害</t>
  </si>
  <si>
    <t>042-724-2883</t>
  </si>
  <si>
    <t>042-724-2889</t>
  </si>
  <si>
    <t>042-794-9017</t>
  </si>
  <si>
    <t>042-794-9106</t>
  </si>
  <si>
    <t>町田市　忠生　４－５－１０　ウエルストンアネックス１階</t>
  </si>
  <si>
    <t>042-737-0122</t>
  </si>
  <si>
    <t>042-793-4929</t>
  </si>
  <si>
    <t>042-791-0734</t>
  </si>
  <si>
    <t>町田市　図師町　２２５２</t>
  </si>
  <si>
    <t>042-722-0572</t>
  </si>
  <si>
    <t>042-722-2230</t>
  </si>
  <si>
    <t>町田市　旭町　２－１５－４１</t>
  </si>
  <si>
    <t>194-0023</t>
  </si>
  <si>
    <t>町田市民病院</t>
  </si>
  <si>
    <t>042-797-0957</t>
  </si>
  <si>
    <t>町田市　上小山田町　２１４０</t>
  </si>
  <si>
    <t>194-0201</t>
  </si>
  <si>
    <t>地域連携型認知症疾患医療センターに指定。　認知症、身体合併症、神経難病に対する加療が可能。</t>
  </si>
  <si>
    <t>042-735-2381</t>
  </si>
  <si>
    <t>042-735-2222</t>
  </si>
  <si>
    <t>町田市　真光寺町　１９７</t>
  </si>
  <si>
    <t>195-0051</t>
  </si>
  <si>
    <t>精神科作業療法　認知症</t>
  </si>
  <si>
    <t>042-734-3518</t>
  </si>
  <si>
    <t>042-735-2621</t>
  </si>
  <si>
    <t>町田市　小野路町　１６３２</t>
  </si>
  <si>
    <t>195-0064</t>
  </si>
  <si>
    <t>044-988-9280</t>
  </si>
  <si>
    <t>044-988-3121</t>
  </si>
  <si>
    <t>町田市　三輪緑山　２－２１３３－１</t>
  </si>
  <si>
    <t>195-0055</t>
  </si>
  <si>
    <t>042-797-0126</t>
  </si>
  <si>
    <t>042-799-4573</t>
  </si>
  <si>
    <t>042-795-2080</t>
  </si>
  <si>
    <t>町田市　南町田　３－８－１</t>
  </si>
  <si>
    <t>113-0033</t>
  </si>
  <si>
    <t>113-0022</t>
  </si>
  <si>
    <t>03-5840-5677</t>
  </si>
  <si>
    <t>文京区　白山　５－３６－９　白山麻の実ビル４階</t>
  </si>
  <si>
    <t>112-0001</t>
  </si>
  <si>
    <t>緩和ケア科</t>
  </si>
  <si>
    <t>112-0012</t>
  </si>
  <si>
    <t>精神科全般</t>
  </si>
  <si>
    <t>03-3941-9673</t>
  </si>
  <si>
    <t>文京区　水道　２－１０－１</t>
  </si>
  <si>
    <t>112-0005</t>
  </si>
  <si>
    <t>03-5981-8990</t>
  </si>
  <si>
    <t>文京区　大塚　３－１－６　ラ・トゥール小石川３階３Ａ号室</t>
  </si>
  <si>
    <t>03-6801-8115</t>
  </si>
  <si>
    <t>精神科一般　外来森田療法（入院森田療法紹介）　</t>
  </si>
  <si>
    <t>03-5842-6535</t>
  </si>
  <si>
    <t>03-5842-2215</t>
  </si>
  <si>
    <t>文京区　本郷　１－２０－９　コハタビル２階</t>
  </si>
  <si>
    <t>113-0021</t>
  </si>
  <si>
    <t>03-5802-7182</t>
  </si>
  <si>
    <t>03-5802-7181</t>
  </si>
  <si>
    <t>風メンタルクリニック本郷</t>
  </si>
  <si>
    <t>発達障害対応可</t>
  </si>
  <si>
    <t>小児神経科</t>
  </si>
  <si>
    <t>精神科・神経科領域のプライマリケア　自閉症　思春期のうつ病・躁うつ病　睡眠障害　拒食症・過食症　強迫性障害　心身症　認知症　精神科カウンセリング</t>
  </si>
  <si>
    <t>03-5685-2455</t>
  </si>
  <si>
    <t>内藤クリニック</t>
  </si>
  <si>
    <t>03-3943-5526</t>
  </si>
  <si>
    <t>03-3943-5525</t>
  </si>
  <si>
    <t>こまごめ緑陰診療所</t>
  </si>
  <si>
    <t>日本精神神経学会専門医、日本認知症学会専門医、認知行動療法研修事業を修了した医師が診察しています。弁護士カウンセリング（クリニック内で弁護士に相続、労働問題、家族問題等の悩みを相談できます）も特徴です。うつ病、躁うつ病、適応障害、睡眠障害、認知症、発達障害、統合失調症、パニック障害、強迫性障害、社交不安障害、全般性不安障害、過敏性腸症候群、女性のための心療内科など診療可能です。</t>
  </si>
  <si>
    <t>03-3812-5562</t>
  </si>
  <si>
    <t>文京区　本郷　１－３５－２６　ＬＥＲＥＶＥ文京本郷２階</t>
  </si>
  <si>
    <t>働く方々のメンタルヘルスを専門にしています。</t>
  </si>
  <si>
    <t>03-6272-6508</t>
  </si>
  <si>
    <t>千代田区　九段北　１－４－４　九段下ＡＳＮビル４階</t>
  </si>
  <si>
    <t>102-0073</t>
  </si>
  <si>
    <t>03-3943-5656</t>
  </si>
  <si>
    <t>03-3943-5858</t>
  </si>
  <si>
    <t>03-5981-8847</t>
  </si>
  <si>
    <t>文京区　本駒込　６－２４－１　後藤ビル２階</t>
  </si>
  <si>
    <t>113-0024</t>
  </si>
  <si>
    <t>03-5579-8845</t>
  </si>
  <si>
    <t>03-5579-8836</t>
  </si>
  <si>
    <t>文京区　関口　１－１３－１２　武田ビル４階</t>
  </si>
  <si>
    <t>112-0014</t>
  </si>
  <si>
    <t>03-3821-2027</t>
  </si>
  <si>
    <t>03-3822-2131</t>
  </si>
  <si>
    <t>文京区　千駄木　１－１－５</t>
  </si>
  <si>
    <t>113-8603</t>
  </si>
  <si>
    <t>日本医科大学付属病院</t>
  </si>
  <si>
    <t>腎臓・内分泌内科　糖尿病・代謝内科　血液・腫瘍内科　アレルギー・リウマチ内科　感染症内科　老年病科　胃・食道外科　大腸・肛門外科　肝・胆・膵外科　血管外科　乳腺・内分泌外科　人工臓器・移植外科　整形外科・脊椎外科　耳鼻咽喉科・頭頸部外科　形成外科・美容外科　女性外科　口腔顎顔面外科・矯正歯科　病理診断科</t>
  </si>
  <si>
    <t>03-5800-8725</t>
  </si>
  <si>
    <t>03-3815-5411</t>
  </si>
  <si>
    <t>文京区　本郷　７－３－１</t>
  </si>
  <si>
    <t>113-8655</t>
  </si>
  <si>
    <t>遺伝子診療科　総合がん・緩和ケア科</t>
  </si>
  <si>
    <t>文京区　湯島　１－５－４５</t>
  </si>
  <si>
    <t>113-8519</t>
  </si>
  <si>
    <t>腎臓内科　膠原病内科　血液内科　糖尿病内科　脳神経内科　食道・胃外科　大腸・肛門外科　肝・胆・膵外科　消化器・低侵襲外科　救急科　歯科口腔外科　病理診断科　腫瘍内科　緩和ケア</t>
  </si>
  <si>
    <t>03-3813-3111</t>
  </si>
  <si>
    <t>文京区　本郷　３－１－３</t>
  </si>
  <si>
    <t>113-8431</t>
  </si>
  <si>
    <t>197-0011</t>
  </si>
  <si>
    <t>042-552-5515</t>
  </si>
  <si>
    <t>河内クリニック</t>
  </si>
  <si>
    <t>※初診は問い合わせてください。</t>
  </si>
  <si>
    <t>042-551-6262</t>
  </si>
  <si>
    <t>042-551-6611</t>
  </si>
  <si>
    <t>福生市　加美平　１－１５－６　フルヤビル１階</t>
  </si>
  <si>
    <t>197-0012</t>
  </si>
  <si>
    <t>042-513-6481</t>
  </si>
  <si>
    <t>042-513-6480</t>
  </si>
  <si>
    <t>福生市　牛浜　１５８　メディカルビーンズ２階</t>
  </si>
  <si>
    <t>197-0024</t>
  </si>
  <si>
    <t>042-551-5341</t>
  </si>
  <si>
    <t>042-553-3001</t>
  </si>
  <si>
    <t>福生市　熊川　１５４</t>
  </si>
  <si>
    <t>197-0003</t>
  </si>
  <si>
    <t>183-0023</t>
  </si>
  <si>
    <t>府中市　栄町　３－１２－１</t>
  </si>
  <si>
    <t>183-0051</t>
  </si>
  <si>
    <t>042-364-9363</t>
  </si>
  <si>
    <t>府中市　宮町　２－２－８　ライオンズマンション府中第三３０１</t>
  </si>
  <si>
    <t>吉沢メンタルクリニック</t>
  </si>
  <si>
    <t>精神科・神経科領域のプライマリケア　思春期のうつ病・躁うつ病　睡眠障害　拒食症・過食症　アルコール依存症　薬物依存症　禁煙相談　性同一性障害　強迫性障害　心身症　認知症　精神科カウンセリング　パニック障害　ドクターによるカウンセリング</t>
  </si>
  <si>
    <t>042-360-6333</t>
  </si>
  <si>
    <t>府中市　宮町　１－１１－２　六社堂ビル３階</t>
  </si>
  <si>
    <t>府の森メンタルクリニック</t>
  </si>
  <si>
    <t>訪問看護</t>
  </si>
  <si>
    <t>042-365-9113</t>
  </si>
  <si>
    <t>042-365-9111</t>
  </si>
  <si>
    <t>臨床心理検査　社会生活訓練療法　精神科作業療法　拒食症・過食症　強迫性障害　心身症　認知症　統合失調症　うつ病　躁うつ病　パニック障害　精神科カウンセリング</t>
  </si>
  <si>
    <t>042-575-2230</t>
  </si>
  <si>
    <t>042-572-4121</t>
  </si>
  <si>
    <t>府中市　武蔵台　２－１２－２</t>
  </si>
  <si>
    <t>183-0042</t>
  </si>
  <si>
    <t>統合失調症　うつ病　双極性障害　不安障害　認知症　ＥＣＴ（無痙攣通電療法）　身体合併症医療　夜間・休日精神科救急</t>
  </si>
  <si>
    <t>042-323-9209</t>
  </si>
  <si>
    <t>042-323-5111</t>
  </si>
  <si>
    <t>府中市　武蔵台　２－８－２９</t>
  </si>
  <si>
    <t>183-8524</t>
  </si>
  <si>
    <t>042-300-5111</t>
  </si>
  <si>
    <t>183-8561</t>
  </si>
  <si>
    <t>統合失調症　気分障害　精神科作業療法　臨床心理検査　</t>
  </si>
  <si>
    <t>042-362-1991</t>
  </si>
  <si>
    <t>042-363-8121</t>
  </si>
  <si>
    <t>府中市　浅間町　４－１</t>
  </si>
  <si>
    <t>183-0001</t>
  </si>
  <si>
    <t>042-597-2110</t>
  </si>
  <si>
    <t>042-597-0811</t>
  </si>
  <si>
    <t>日の出町　大久野　３１０</t>
  </si>
  <si>
    <t>190-0181</t>
  </si>
  <si>
    <t>※土曜日の診療は隔週。</t>
  </si>
  <si>
    <t>042-599-7866</t>
  </si>
  <si>
    <t>042-599-7877</t>
  </si>
  <si>
    <t>日野市　南平　８－４－２６</t>
  </si>
  <si>
    <t>191-0041</t>
  </si>
  <si>
    <t>042-583-2244</t>
  </si>
  <si>
    <t>日野市　大坂上　１－３０－１９　シルバーアロービル３階</t>
  </si>
  <si>
    <t>191-0061</t>
  </si>
  <si>
    <t>191-0062</t>
  </si>
  <si>
    <t>042-848-9745</t>
  </si>
  <si>
    <t>日野市　大坂上　１－３２－４　根本ビル２階</t>
  </si>
  <si>
    <t>042-506-9304</t>
  </si>
  <si>
    <t>日野市　多摩平　２－５－１　クレヴィア豊田多摩平の森ＲＥＳＩＤＥＮＳＥ　　１１１号室</t>
  </si>
  <si>
    <t>042-587-3408</t>
  </si>
  <si>
    <t>042-581-2677</t>
  </si>
  <si>
    <t>日野市　多摩平　４－３－１</t>
  </si>
  <si>
    <t>日野市立病院</t>
  </si>
  <si>
    <t>精神疾患一般　心の健康問題一般　心理カウンセリング　臨床心理検査</t>
  </si>
  <si>
    <t>042-584-0922</t>
  </si>
  <si>
    <t>042-584-0623</t>
  </si>
  <si>
    <t>日野市　西平山　１－２４－１</t>
  </si>
  <si>
    <t>191-0055</t>
  </si>
  <si>
    <t>躁うつ病　睡眠障害　心身症　認知症　</t>
  </si>
  <si>
    <t>042-561-1866</t>
  </si>
  <si>
    <t>東大和市　清原　１－１　北１６店舗</t>
  </si>
  <si>
    <t>207-0011</t>
  </si>
  <si>
    <t>042-565-1312</t>
  </si>
  <si>
    <t>042-565-1311</t>
  </si>
  <si>
    <t>東大和市　向原　６－１２０１－１７　東大和メディカル</t>
  </si>
  <si>
    <t>207-0013</t>
  </si>
  <si>
    <t>多摩湖クリニック</t>
  </si>
  <si>
    <t>042-396-4516</t>
  </si>
  <si>
    <t>042-396-4614</t>
  </si>
  <si>
    <t>189-0013</t>
  </si>
  <si>
    <t>189-0002</t>
  </si>
  <si>
    <t>042-391-2523</t>
  </si>
  <si>
    <t>042-391-1903</t>
  </si>
  <si>
    <t>東村山市　萩山町　３－２６－１６</t>
  </si>
  <si>
    <t>189-0012</t>
  </si>
  <si>
    <t>精神科領域全般　小児・児童・思春期の発達障害　認知症（認知症疾患医療センター併設）　物質使用障害　地域精神医療　精神科作業療法　精神科デイケア・デイナイトケア・ナイトケア　精神科訪問看護　心理検査　心理面接　精神保健福祉相談</t>
  </si>
  <si>
    <t>042-393-2880</t>
  </si>
  <si>
    <t>042-393-2881</t>
  </si>
  <si>
    <t>東村山市　青葉町　２－２７－１</t>
  </si>
  <si>
    <t>042-391-5494</t>
  </si>
  <si>
    <t>042-391-3035</t>
  </si>
  <si>
    <t>東村山市　青葉町　３－２９－１</t>
  </si>
  <si>
    <t>042-471-0155</t>
  </si>
  <si>
    <t>042-471-0122</t>
  </si>
  <si>
    <t>東久留米市　小山　５－７－３</t>
  </si>
  <si>
    <t>203-0051</t>
  </si>
  <si>
    <t>※すべて予約制です。電話で予約してください。</t>
  </si>
  <si>
    <t>042-595-9806</t>
  </si>
  <si>
    <t>042-595-9805</t>
  </si>
  <si>
    <t>羽村市　五ノ神　１－２－２　羽村駅東口前メディカルプラザ３階</t>
  </si>
  <si>
    <t>205-0011</t>
  </si>
  <si>
    <t>042-554-3009</t>
  </si>
  <si>
    <t>042-554-0838</t>
  </si>
  <si>
    <t>羽村市　双葉町　２－２１－１</t>
  </si>
  <si>
    <t>205-0022</t>
  </si>
  <si>
    <t>042-661-8874</t>
  </si>
  <si>
    <t>042-661-7411</t>
  </si>
  <si>
    <t>193-0835</t>
  </si>
  <si>
    <t>192-0081</t>
  </si>
  <si>
    <t>042-621-4560</t>
  </si>
  <si>
    <t>八王子市　三崎町　９－６　アクセス５　４階</t>
  </si>
  <si>
    <t>192-0084</t>
  </si>
  <si>
    <t>三井クリニック</t>
  </si>
  <si>
    <t>思春期専門外来　認知症専門外来　発達障害対応可能　臨床心理検査　心理カウンセリング　心の健康相談　精神科産業医</t>
  </si>
  <si>
    <t>042-648-7423</t>
  </si>
  <si>
    <t>042-642-8793</t>
  </si>
  <si>
    <t>192-0083</t>
  </si>
  <si>
    <t>臨床心理検査　臨床心理士によるカウンセリング</t>
  </si>
  <si>
    <t>042-656-2627</t>
  </si>
  <si>
    <t>042-655-7322</t>
  </si>
  <si>
    <t>042-655-7321</t>
  </si>
  <si>
    <t>八王子市　旭町　１２－１　ファルマ８０２－６階</t>
  </si>
  <si>
    <t>193-0944</t>
  </si>
  <si>
    <t>192-0153</t>
  </si>
  <si>
    <t>睡眠障害　躁うつ病　不安障害　パニック障害　認知症　心身症　適応障害　強迫性障害　産後うつ状態</t>
  </si>
  <si>
    <t>042-621-6078</t>
  </si>
  <si>
    <t>八王子市　台町　３－２４－２６</t>
  </si>
  <si>
    <t>193-0931</t>
  </si>
  <si>
    <t>193-0801</t>
  </si>
  <si>
    <t>192-0082</t>
  </si>
  <si>
    <t>042-663-7613</t>
  </si>
  <si>
    <t>八王子市　狭間町　１６８２－５</t>
  </si>
  <si>
    <t>193-0941</t>
  </si>
  <si>
    <t>193-0942</t>
  </si>
  <si>
    <t>192-0005</t>
  </si>
  <si>
    <t>192-0911</t>
  </si>
  <si>
    <t>192-0046</t>
  </si>
  <si>
    <t>精神科疾患一般　臨床心理検査　心理療法　</t>
  </si>
  <si>
    <t>042-645-2263</t>
  </si>
  <si>
    <t>042-645-2227</t>
  </si>
  <si>
    <t>八王子市　横山町　３－１３　矢島ビル４階</t>
  </si>
  <si>
    <t>042-643-5680</t>
  </si>
  <si>
    <t>042-643-5688</t>
  </si>
  <si>
    <t>八王子市　東町　３－１１　プレイム八王子ビル３０１号</t>
  </si>
  <si>
    <t>精神科疾患一般</t>
  </si>
  <si>
    <t>042-660-5257</t>
  </si>
  <si>
    <t>042-660-5256</t>
  </si>
  <si>
    <t>八王子市　明神町　４－２－７　秀和第一八王子レジデンス１０４</t>
  </si>
  <si>
    <t>042-651-3131</t>
  </si>
  <si>
    <t>八王子市　美山町　１０７６</t>
  </si>
  <si>
    <t>192-0152</t>
  </si>
  <si>
    <t>臨床心理検査　思春期のうつ病・躁うつ病　睡眠障害　拒食症・過食症　アルコール依存症　薬物依存症　強迫性障害　心身症　通院カウンセリング　認知行動療法　</t>
  </si>
  <si>
    <t>042-661-7823</t>
  </si>
  <si>
    <t>042-661-7821</t>
  </si>
  <si>
    <t>八王子市　館町　２２３２－８</t>
  </si>
  <si>
    <t>042-654-4196</t>
  </si>
  <si>
    <t>042-654-4551</t>
  </si>
  <si>
    <t>八王子市　上川町　２１５０</t>
  </si>
  <si>
    <t>192-0151</t>
  </si>
  <si>
    <t>042-668-5331</t>
  </si>
  <si>
    <t>042-661-6652</t>
  </si>
  <si>
    <t>八王子市　高尾町　２１８７</t>
  </si>
  <si>
    <t>193-0844</t>
  </si>
  <si>
    <t>042-639-1112</t>
  </si>
  <si>
    <t>042-639-1111</t>
  </si>
  <si>
    <t>八王子市　石川町　１８３８</t>
  </si>
  <si>
    <t>192-0032</t>
  </si>
  <si>
    <t>042-626-6218</t>
  </si>
  <si>
    <t>042-623-5308</t>
  </si>
  <si>
    <t>八王子市　中野町　２０８２</t>
  </si>
  <si>
    <t>192-0015</t>
  </si>
  <si>
    <t>042-654-6302</t>
  </si>
  <si>
    <t>042-654-6131</t>
  </si>
  <si>
    <t>八王子市　犬目町　６４１</t>
  </si>
  <si>
    <t>193-0802</t>
  </si>
  <si>
    <t>臨床心理検査　精神科作業療法　アルコール依存症　認知症</t>
  </si>
  <si>
    <t>042-691-1717</t>
  </si>
  <si>
    <t>042-691-1131</t>
  </si>
  <si>
    <t>八王子市　宮下町　１７８</t>
  </si>
  <si>
    <t>※完全予約制</t>
  </si>
  <si>
    <t>042-662-9850</t>
  </si>
  <si>
    <t>042-661-0316</t>
  </si>
  <si>
    <t>八王子市　南浅川町　３８１５</t>
  </si>
  <si>
    <t>193-0846</t>
  </si>
  <si>
    <t>認知症</t>
  </si>
  <si>
    <t>042-635-5301</t>
  </si>
  <si>
    <t>042-635-5111</t>
  </si>
  <si>
    <t>八王子市　小比企町　１７１０</t>
  </si>
  <si>
    <t>193-0934</t>
  </si>
  <si>
    <t>042-663-3286</t>
  </si>
  <si>
    <t>042-663-2222</t>
  </si>
  <si>
    <t>八王子市　裏高尾町　２７３</t>
  </si>
  <si>
    <t>193-8505</t>
  </si>
  <si>
    <t>臨床心理検査　社会生活訓練療法　精神分析療法</t>
  </si>
  <si>
    <t>042-654-7427</t>
  </si>
  <si>
    <t>042-654-4231</t>
  </si>
  <si>
    <t>八王子市　川口町　２７５８番地</t>
  </si>
  <si>
    <t>統合失調症　気分障害　認知症　心身症　睡眠障害　臨床心理検査　カウンセリング　精神科作業療法　精神科ショートケア</t>
  </si>
  <si>
    <t>042-636-0303</t>
  </si>
  <si>
    <t>042-637-1001</t>
  </si>
  <si>
    <t>八王子市　打越町　１０６８</t>
  </si>
  <si>
    <t>精神科作業療法　精神科ディケア（大規模）　疾患教室　臨床心理検査　認知症</t>
  </si>
  <si>
    <t>042-651-3411</t>
  </si>
  <si>
    <t>八王子市　西寺方町　１０５</t>
  </si>
  <si>
    <t>042-661-1331</t>
  </si>
  <si>
    <t>042-661-4108</t>
  </si>
  <si>
    <t>八王子市　椚田町　５８３－１５</t>
  </si>
  <si>
    <t>176-0001</t>
  </si>
  <si>
    <t>緩和ケア内科</t>
  </si>
  <si>
    <t>178-0062</t>
  </si>
  <si>
    <t>177-0041</t>
  </si>
  <si>
    <t>03-6659-6055</t>
  </si>
  <si>
    <t>練馬区　練馬　１－２６－１０　グランチノ１階</t>
  </si>
  <si>
    <t>うつ病　躁うつ病　神経症　睡眠障害　摂食障害　認知症　心身症　ニコチン依存症</t>
  </si>
  <si>
    <t>03-3978-8650</t>
  </si>
  <si>
    <t>03-3978-9223</t>
  </si>
  <si>
    <t>練馬区　大泉学園町　６－１－３７　１階</t>
  </si>
  <si>
    <t>178-0061</t>
  </si>
  <si>
    <t>臨床心理検査　うつ病　躁うつ病　睡眠障害　拒食症・過食症　心身症　慢性疼痛線維筋痛症　</t>
  </si>
  <si>
    <t>03-5912-5701</t>
  </si>
  <si>
    <t>03-5912-5700</t>
  </si>
  <si>
    <t>練馬区　氷川台　３－３９－１２　風祭ビル１階</t>
  </si>
  <si>
    <t>179-0084</t>
  </si>
  <si>
    <t>176-0012</t>
  </si>
  <si>
    <t>03-3557-9496</t>
  </si>
  <si>
    <t>03-3557-2421</t>
  </si>
  <si>
    <t>練馬区　練馬　１－２－５　光運ビル４階</t>
  </si>
  <si>
    <t>03-5971-3647</t>
  </si>
  <si>
    <t>03-5971-3639</t>
  </si>
  <si>
    <t>176-0023</t>
  </si>
  <si>
    <t>精神科臨床一般</t>
  </si>
  <si>
    <t>03-3999-7321</t>
  </si>
  <si>
    <t>練馬区　貫井　１－５－９</t>
  </si>
  <si>
    <t>176-0021</t>
  </si>
  <si>
    <t>03-5372-6839</t>
  </si>
  <si>
    <t>03-3997-7323</t>
  </si>
  <si>
    <t>発達障害　児童思春期　精神病疾患</t>
  </si>
  <si>
    <t>03-3557-8363</t>
  </si>
  <si>
    <t>176-0006</t>
  </si>
  <si>
    <t>03-3993-0305</t>
  </si>
  <si>
    <t>練馬区　桜台　１－７－５　吉本ビル１階</t>
  </si>
  <si>
    <t>176-0002</t>
  </si>
  <si>
    <t>03-3997-3075</t>
  </si>
  <si>
    <t>03-3997-3070</t>
  </si>
  <si>
    <t>練馬区　石神井町　４－３－１６</t>
  </si>
  <si>
    <t>03-6913-1524</t>
  </si>
  <si>
    <t>03-6913-1523</t>
  </si>
  <si>
    <t>練馬区　高松　５－１８－４　サンフラワー大門光が丘１階</t>
  </si>
  <si>
    <t>179-0075</t>
  </si>
  <si>
    <t>178-0063</t>
  </si>
  <si>
    <t>臨床心理検査　精神科カウンセリング　臨床心理士によるカウンセリング　強迫性障害　パニック障害　うつ病　社会不安障害　睡眠障害　心身症　躁うつ病　統合失調症</t>
  </si>
  <si>
    <t>03-5905-7747</t>
  </si>
  <si>
    <t>03-5905-7750</t>
  </si>
  <si>
    <t>練馬区　東大泉　１－３０－７　瀧島ビル３階</t>
  </si>
  <si>
    <t>思春期のうつ病・躁うつ病　睡眠障害　強迫性障害　認知症　統合失調症　神経症（パニック障害）　産業精神衛生相談</t>
  </si>
  <si>
    <t>03-3948-7222</t>
  </si>
  <si>
    <t>練馬区　豊玉北　５－７－１５</t>
  </si>
  <si>
    <t>発達障害対応可　臨床心理検査</t>
  </si>
  <si>
    <t>03-3929-0411</t>
  </si>
  <si>
    <t>03-3920-1111</t>
  </si>
  <si>
    <t>練馬区　関町南　１－１－２４　１階</t>
  </si>
  <si>
    <t>177-0053</t>
  </si>
  <si>
    <t>臨床心理検査　社会生活訓練療法　精神分析療法　精神科作業療法　認知症　精神保健福祉相談</t>
  </si>
  <si>
    <t>03-3923-3955</t>
  </si>
  <si>
    <t>03-3923-0221</t>
  </si>
  <si>
    <t>練馬区　大泉町　２－１７－１</t>
  </si>
  <si>
    <t>03-3979-3787</t>
  </si>
  <si>
    <t>03-3979-3611</t>
  </si>
  <si>
    <t>179-0072</t>
  </si>
  <si>
    <t>臨床心理検査、社会生活訓練療法、精神分析療法、精神科作業療法、気分障害、睡眠障害、認知症、統合失調症、神経症（不安・強迫・パニック、対人恐怖）、心身症、老年期精神障害、精神科通院カウンセリング</t>
  </si>
  <si>
    <t>03-3928-6626</t>
  </si>
  <si>
    <t>03-3928-6511</t>
  </si>
  <si>
    <t>練馬区　関町南　４－１４－５３</t>
  </si>
  <si>
    <t>臨床心理検査　社会生活訓練療法　精神科作業療法　思春期のうつ病・躁うつ病　睡眠障害　拒食症・過食症　強迫性障害　心身症　認知症　統合失調症　</t>
  </si>
  <si>
    <t>03-5387-5511</t>
  </si>
  <si>
    <t>03-5387-3111</t>
  </si>
  <si>
    <t>練馬区　東大泉　６－３－３</t>
  </si>
  <si>
    <t>うつ病　適応障害　パニック障害　睡眠障害　躁うつ病</t>
  </si>
  <si>
    <t>042-425-3887</t>
  </si>
  <si>
    <t>042-425-3886</t>
  </si>
  <si>
    <t>西東京市　東町　３－１４－２４　保谷駅南口メディカルモール２階　診療所３</t>
  </si>
  <si>
    <t>202-0012</t>
  </si>
  <si>
    <t>042-422-0333</t>
  </si>
  <si>
    <t>西東京市　ひばりが丘北　３－３－２２　エトワールビル２階</t>
  </si>
  <si>
    <t>202-0002</t>
  </si>
  <si>
    <t>042-468-2522</t>
  </si>
  <si>
    <t>042-468-2505</t>
  </si>
  <si>
    <t>西東京市　田無町　４－２３－４　クリーンヒルズＫＨビル２階</t>
  </si>
  <si>
    <t>188-0011</t>
  </si>
  <si>
    <t>188-0012</t>
  </si>
  <si>
    <t>042-467-4658</t>
  </si>
  <si>
    <t>042-461-0005</t>
  </si>
  <si>
    <t>西東京市　南町　３－４－１０</t>
  </si>
  <si>
    <t>164-0012</t>
  </si>
  <si>
    <t>164-0011</t>
  </si>
  <si>
    <t>メンタルヘルス不全領域のプライマリケア　うつ病　躁うつ病　統合失調症　パニック障害　摂食障害　適応障害などのカウンセリングは医師がおこなう。</t>
  </si>
  <si>
    <t>03-6908-5017</t>
  </si>
  <si>
    <t>中野区　東中野　５－１－１　ユニゾンタワー３階</t>
  </si>
  <si>
    <t>164-0003</t>
  </si>
  <si>
    <t>牧野クリニック</t>
  </si>
  <si>
    <t>03-3319-8337</t>
  </si>
  <si>
    <t>03-3319-8333</t>
  </si>
  <si>
    <t>中野区　新井　２－１－１　ランドコープビル３階</t>
  </si>
  <si>
    <t>165-0026</t>
  </si>
  <si>
    <t>03-5371-0908</t>
  </si>
  <si>
    <t>03-5371-0909</t>
  </si>
  <si>
    <t>165-0034</t>
  </si>
  <si>
    <t>165-0032</t>
  </si>
  <si>
    <t>03-3229-2169</t>
  </si>
  <si>
    <t>中野区　本町　６－１６－１２　新中野ＦＫビル５階</t>
  </si>
  <si>
    <t>新中野ＦＫクリニック</t>
  </si>
  <si>
    <t>03-3339-6424</t>
  </si>
  <si>
    <t>白浜医院</t>
  </si>
  <si>
    <t>精神科・神経科領域のプライマリケア　思春期のうつ病・躁うつ病　睡眠障害　拒食症・過食症　アルコール依存症　強迫性障害　心身症　認知症　パニック障害</t>
  </si>
  <si>
    <t>03-3371-6667</t>
  </si>
  <si>
    <t>03-3371-6665</t>
  </si>
  <si>
    <t>03-3310-1840</t>
  </si>
  <si>
    <t>03-5351-8388</t>
  </si>
  <si>
    <t>164-0013</t>
  </si>
  <si>
    <t>03-3380-3272</t>
  </si>
  <si>
    <t>中野区　中央　５－４４－９</t>
  </si>
  <si>
    <t>あしかりクリニック</t>
  </si>
  <si>
    <t>統合失調症　躁うつ病　うつ病　心理療法</t>
  </si>
  <si>
    <t>03-5348-2533</t>
  </si>
  <si>
    <t>中野区　東中野　３－８－１３　ＭＳＲ東中野Ｂ１階</t>
  </si>
  <si>
    <t>03-3381-4799</t>
  </si>
  <si>
    <t>03-3382-1231</t>
  </si>
  <si>
    <t>中野区　中央　４－５９－１６</t>
  </si>
  <si>
    <t>164-8607</t>
  </si>
  <si>
    <t>03-5343-5612</t>
  </si>
  <si>
    <t>03-5343-5611</t>
  </si>
  <si>
    <t>中野区　中野　４－２２－１</t>
  </si>
  <si>
    <t>164-8541</t>
  </si>
  <si>
    <t>03-3387-5659</t>
  </si>
  <si>
    <t>03-3387-5421</t>
  </si>
  <si>
    <t>中野区　江古田　３－１５－２</t>
  </si>
  <si>
    <t>165-8906</t>
  </si>
  <si>
    <t>171-0031</t>
  </si>
  <si>
    <t>03-6907-2520</t>
  </si>
  <si>
    <t>豊島区　池袋　２－４８－９　恩京アムールビル２階</t>
  </si>
  <si>
    <t>171-0014</t>
  </si>
  <si>
    <t>171-0021</t>
  </si>
  <si>
    <t>170-0004</t>
  </si>
  <si>
    <t>03-5944-9996</t>
  </si>
  <si>
    <t>03-5944-9995</t>
  </si>
  <si>
    <t>精神科・神経科領域のプライマリケア　思春期のうつ病・躁うつ病　睡眠障害　拒食症・過食症　アルコール依存症　強迫性障害　心身症</t>
  </si>
  <si>
    <t>03-3942-5951</t>
  </si>
  <si>
    <t>豊島区　巣鴨　１－１８－９　石川ビル５階</t>
  </si>
  <si>
    <t>170-0002</t>
  </si>
  <si>
    <t>ゆあさクリニック</t>
  </si>
  <si>
    <t>03-5906-5863</t>
  </si>
  <si>
    <t>豊島区　目白　３－４－１１　ヒューリック目白ビル３階</t>
  </si>
  <si>
    <t>171-0022</t>
  </si>
  <si>
    <t>自費診療のみ　精神療法　カウンセリング（英語対応可能なカウンセラー在籍）　精神分析療法のみ</t>
  </si>
  <si>
    <t>03-3565-7501</t>
  </si>
  <si>
    <t>03-3565-7500</t>
  </si>
  <si>
    <t>豊島区　目白　３－１４－１９　シャンツェ岩倉２０１号室</t>
  </si>
  <si>
    <t>うつ病　躁うつ病　統合失調症　強迫性障害　睡眠障害　トラウマ関連障害（ＤＶ、性被害）　各種後遺症</t>
  </si>
  <si>
    <t>03-6914-2784</t>
  </si>
  <si>
    <t>03-6914-2783</t>
  </si>
  <si>
    <t>豊島区　南池袋　２－２３－４　富沢ビル５０２</t>
  </si>
  <si>
    <t>171-0051</t>
  </si>
  <si>
    <t>03-3957-4572</t>
  </si>
  <si>
    <t>03-3957-4567</t>
  </si>
  <si>
    <t>豊島区　長崎　２－２７－１９　寺田ビル１階</t>
  </si>
  <si>
    <t>03-3916-7740</t>
  </si>
  <si>
    <t>03-3916-7700</t>
  </si>
  <si>
    <t>豊島区　巣鴨　３－３１－２　アルカディア篠ビル６階</t>
  </si>
  <si>
    <t>170-0005</t>
  </si>
  <si>
    <t>03-6902-1453</t>
  </si>
  <si>
    <t>03-6902-1451</t>
  </si>
  <si>
    <t>豊島区　巣鴨　１－２７－２</t>
  </si>
  <si>
    <t>精神医学一般　漢方療法</t>
  </si>
  <si>
    <t>03-3941-7915</t>
  </si>
  <si>
    <t>豊島区　巣鴨　１－１０－３　第３川端ビル３階</t>
  </si>
  <si>
    <t>下田医院</t>
  </si>
  <si>
    <t>心理検査　カウンセリング併設</t>
  </si>
  <si>
    <t>03-5957-2416</t>
  </si>
  <si>
    <t>臨床心理検査　思春期のうつ病・躁うつ病　睡眠障害　拒食症・過食症　強迫性障害　心身症　パニック障害　森田療法　統合失調症　高次脳機能障害　在宅診療・往診　産業精神保健　　</t>
  </si>
  <si>
    <t>03-5395-0722</t>
  </si>
  <si>
    <t>03-5395-0721</t>
  </si>
  <si>
    <t>03-3982-8816</t>
  </si>
  <si>
    <t>豊島区　目白　１－７－１７　清幸ビル４階</t>
  </si>
  <si>
    <t>大宅クリニック</t>
  </si>
  <si>
    <t>03-3987-8110</t>
  </si>
  <si>
    <t>豊島区　南大塚　３－４５－５　第１４松仲ビル１階</t>
  </si>
  <si>
    <t>大塚・栄一クリニック</t>
  </si>
  <si>
    <t>03-5319-1908</t>
  </si>
  <si>
    <t>03-3982-5090</t>
  </si>
  <si>
    <t>03-3982-5321</t>
  </si>
  <si>
    <t>豊島区　西池袋　１－２－５</t>
  </si>
  <si>
    <t>精神科・神経科領域のプライマリケア　睡眠障害　拒食症・過食症　強迫性障害　カウンセリング　躁うつ病　うつ病　統合失調症</t>
  </si>
  <si>
    <t>03-5954-0323</t>
  </si>
  <si>
    <t>豊島区　西池袋　３－２２－７　池田ビル５階</t>
  </si>
  <si>
    <t>心身症　摂食障害　再養育療法（臨床心理士による母子面接）発達障害一部相談可能</t>
  </si>
  <si>
    <t>03-5391-9603</t>
  </si>
  <si>
    <t>03-5391-9602</t>
  </si>
  <si>
    <t>豊島区　西池袋　１－３９－４　第一大谷ビル５階</t>
  </si>
  <si>
    <t>03-5985-7781</t>
  </si>
  <si>
    <t>豊島区　南池袋　２－２７－２　マルグリットビル４階</t>
  </si>
  <si>
    <t>03-6903-1773</t>
  </si>
  <si>
    <t>豊島区　西池袋　１－２８－７　ニイミビル６階</t>
  </si>
  <si>
    <t>03-3941-6389</t>
  </si>
  <si>
    <t>03-3941-3211</t>
  </si>
  <si>
    <t>豊島区　南大塚　２－８－１</t>
  </si>
  <si>
    <t>170-8476</t>
  </si>
  <si>
    <t>認知症専門外来　女性医師外来</t>
  </si>
  <si>
    <t>03-6915-3255</t>
  </si>
  <si>
    <t>03-6915-3250</t>
  </si>
  <si>
    <t>豊島区　目白　３－４－１２　Ｅ＆Ｋビル５階</t>
  </si>
  <si>
    <t>03-5927-1286</t>
  </si>
  <si>
    <t>03-5927-1282</t>
  </si>
  <si>
    <t>豊島区　南大塚　３－４３－１１　福祉財団ビル３階</t>
  </si>
  <si>
    <t>03-6902-1350</t>
  </si>
  <si>
    <t>03-6902-1321</t>
  </si>
  <si>
    <t>豊島区　南大塚　２－１０－２　佐久間ビル３階</t>
  </si>
  <si>
    <t>102-0083</t>
  </si>
  <si>
    <t>03-6914-5334</t>
  </si>
  <si>
    <t>03-6914-5333</t>
  </si>
  <si>
    <t>100-0006</t>
  </si>
  <si>
    <t>101-0025</t>
  </si>
  <si>
    <t>03-3230-0002</t>
  </si>
  <si>
    <t>千代田区　九段北　１－３－２　大橋ビル６階</t>
  </si>
  <si>
    <t>03-5282-2556</t>
  </si>
  <si>
    <t>千代田区　神田神保町　１－１６－３　ＴＳＩ神保町ビル４階</t>
  </si>
  <si>
    <t>101-0051</t>
  </si>
  <si>
    <t>101-0047</t>
  </si>
  <si>
    <t>03-6262-1689</t>
  </si>
  <si>
    <t>03-6262-1666</t>
  </si>
  <si>
    <t>100-0004</t>
  </si>
  <si>
    <t>03-5687-9765</t>
  </si>
  <si>
    <t>03-3862-9111</t>
  </si>
  <si>
    <t>千代田区　神田和泉町　１</t>
  </si>
  <si>
    <t>101-8643</t>
  </si>
  <si>
    <t>03-3526-2614</t>
  </si>
  <si>
    <t>03-3526-2613</t>
  </si>
  <si>
    <t>千代田区　神田淡路町　１－１１－８　淡路町ＵＫビル３階</t>
  </si>
  <si>
    <t>101-0063</t>
  </si>
  <si>
    <t>03-3221-1929</t>
  </si>
  <si>
    <t>03-3221-1919</t>
  </si>
  <si>
    <t>千代田区　九段北　４－１－５　市ヶ谷法曹ビル地下１階</t>
  </si>
  <si>
    <t>03-3221-0521</t>
  </si>
  <si>
    <t>千代田区　一番町　２１－３　ルミナス一番町１０１号</t>
  </si>
  <si>
    <t>102-0082</t>
  </si>
  <si>
    <t>03-3230-2843</t>
  </si>
  <si>
    <t>03-3230-0510</t>
  </si>
  <si>
    <t>半蔵門モロオカクリニック</t>
  </si>
  <si>
    <t>躁うつ病　統合失調症　神経症　睡眠障害　拒食症・過食症　認知症　臨床心理検査　心理カウンセリング　認知行動療法　集団精神療法（週１：１回）</t>
  </si>
  <si>
    <t>03-3263-3252</t>
  </si>
  <si>
    <t>03-3263-3251</t>
  </si>
  <si>
    <t>千代田区　麹町　１－１０　澤田麹町ビルＢ１階</t>
  </si>
  <si>
    <t>03-5281-4801</t>
  </si>
  <si>
    <t>03-5281-4800</t>
  </si>
  <si>
    <t>101-0052</t>
  </si>
  <si>
    <t>不安障害　気分障害　統合失調症　認知行動療法</t>
  </si>
  <si>
    <t>03-5212-3336</t>
  </si>
  <si>
    <t>03-5212-3335</t>
  </si>
  <si>
    <t>千代田区　飯田橋　１－５－８　アクサンビル４階</t>
  </si>
  <si>
    <t>102-0072</t>
  </si>
  <si>
    <t>発達障害対応不可</t>
  </si>
  <si>
    <t>救急科　臨床検査科　病理診断科　乳腺・内分泌外科</t>
  </si>
  <si>
    <t>03-3293-9138</t>
  </si>
  <si>
    <t>03-3293-1711</t>
  </si>
  <si>
    <t>千代田区　神田駿河台　１－６</t>
  </si>
  <si>
    <t>101-8309</t>
  </si>
  <si>
    <t>発達障害対応可。臨床心理検査対応可。</t>
  </si>
  <si>
    <t>03-5577-2162</t>
  </si>
  <si>
    <t>03-5577-2161</t>
  </si>
  <si>
    <t>千代田区　神田駿河台　１－７－１０　ＹＫ駿河台ビル１階</t>
  </si>
  <si>
    <t>101-0062</t>
  </si>
  <si>
    <t>100-0005</t>
  </si>
  <si>
    <t>トラウマ治療など心理療法主体で薬物の減量から解離性障害などの難治性疾患や児童、アルコール依存も対応可。</t>
  </si>
  <si>
    <t>03-5275-0079</t>
  </si>
  <si>
    <t>03-5275-0077</t>
  </si>
  <si>
    <t>102-0093</t>
  </si>
  <si>
    <t>03-3219-1121</t>
  </si>
  <si>
    <t>03-3219-6721</t>
  </si>
  <si>
    <t>千代田区　神田駿河台　２－１－４５　ニュー駿河台ビル５階</t>
  </si>
  <si>
    <t>03-3257-5680</t>
  </si>
  <si>
    <t>03-3257-5678</t>
  </si>
  <si>
    <t>千代田区　神田駿河台　３－２－６　Ａ・Ｐｌａｚａ御茶の水ビル７階</t>
  </si>
  <si>
    <t>大人のＡＤＨＤ対応可（薬物療法）</t>
  </si>
  <si>
    <t>03-5281-0880</t>
  </si>
  <si>
    <t>03-5687-1516</t>
  </si>
  <si>
    <t>適応障害　気分障害　不安障害（社会不安障害、パニック障害など）</t>
  </si>
  <si>
    <t>03-3239-5776</t>
  </si>
  <si>
    <t>精神科・神経科領域のプライマリケア　てんかん　うつ病　躁うつ病　睡眠障害　摂食障害　強迫性障害　心身症　認知症　精神科カウンセリング　パニック障害　ＡＤＨＤ</t>
  </si>
  <si>
    <t>03-5687-1510</t>
  </si>
  <si>
    <t>千代田区　神田佐久間町　３－３７－５９　マルチーノビル３階・４階</t>
  </si>
  <si>
    <t>03-3518-2158</t>
  </si>
  <si>
    <t>03-3292-3981</t>
  </si>
  <si>
    <t>千代田区　神田駿河台　２－５</t>
  </si>
  <si>
    <t>101-8326</t>
  </si>
  <si>
    <t>03-3252-8225</t>
  </si>
  <si>
    <t>院長は内科・循環器科・精神科の専門医であり、心と体を合わせて診療いたします。</t>
  </si>
  <si>
    <t>03-3580-5031</t>
  </si>
  <si>
    <t>03-3580-5001</t>
  </si>
  <si>
    <t>千代田区　永田町　２－１１－１　山王パークタワー２５階</t>
  </si>
  <si>
    <t>100-6125</t>
  </si>
  <si>
    <t>うつ病・躁うつ病　睡眠障害　拒食症・過食症　強迫性障害　心身症　統合失調症</t>
  </si>
  <si>
    <t>03-3263-0162</t>
  </si>
  <si>
    <t>03-3263-0161</t>
  </si>
  <si>
    <t>千代田区　九段北　２－３－１　九段増田ビル２階</t>
  </si>
  <si>
    <t>101-0044</t>
  </si>
  <si>
    <t>03-3525-4357</t>
  </si>
  <si>
    <t>精神療法</t>
  </si>
  <si>
    <t>03-3239-5611</t>
  </si>
  <si>
    <t>千代田区　隼町　３－１９　隼町ＭＴビル２階</t>
  </si>
  <si>
    <t>102-0092</t>
  </si>
  <si>
    <t>03-5244-5934</t>
  </si>
  <si>
    <t>千代田区　神田駿河台　２－４　お茶の水日健ビル４階</t>
  </si>
  <si>
    <t>03-3237-5558</t>
  </si>
  <si>
    <t>心療内科領域のプライマリケア　社交不安障害　睡眠障害　精神科カウンセリング　パニック障害</t>
  </si>
  <si>
    <t>03-3237-5559</t>
  </si>
  <si>
    <t>飯田橋メンタルクリニック</t>
  </si>
  <si>
    <t>03-6260-9863</t>
  </si>
  <si>
    <t>03-5276-2160</t>
  </si>
  <si>
    <t>飯田橋ガーデンクリニック</t>
  </si>
  <si>
    <t>リワークプログラム　アディクションデイナイトケア（アルコール・薬剤・ギャンブル）　統合失調症　認知症デイナイトケア</t>
  </si>
  <si>
    <t>03-5276-0600</t>
  </si>
  <si>
    <t>03-5276-0601</t>
  </si>
  <si>
    <t>東京駅</t>
  </si>
  <si>
    <t>03-3212-0009</t>
  </si>
  <si>
    <t>03-3212-0003</t>
  </si>
  <si>
    <t>千代田区　丸の内　１－７－１２　サピアタワー７階</t>
  </si>
  <si>
    <t>うつ病　不安障害　統合失調症　パニック障害　強迫性障害　パーソナリティ障害　児童思春期分野の摂食障害・不登校　発達障害　高齢者の認知症　双極性感情障害　心理検査　</t>
  </si>
  <si>
    <t>03-5298-7687</t>
  </si>
  <si>
    <t>千代田区　神田松永町　１１　ＡＴ第一ビル７階</t>
  </si>
  <si>
    <t>101-0023</t>
  </si>
  <si>
    <t>03-3253-2102</t>
  </si>
  <si>
    <t>03-3253-2100</t>
  </si>
  <si>
    <t>千代田区　内神田　３－１４－８　ニシザワビル５階</t>
  </si>
  <si>
    <t>182-0024</t>
  </si>
  <si>
    <t>精神科・神経科領域のプライマリケア　自閉症　思春期のうつ病・躁うつ病　睡眠障害　強迫性障害　心身症　認知症　精神科カウンセリング　パニック障害　ドクターによるカウンセリング</t>
  </si>
  <si>
    <t>042-440-8541</t>
  </si>
  <si>
    <t>042-440-8518</t>
  </si>
  <si>
    <t>博愛医院</t>
  </si>
  <si>
    <t>精神科・神経科領域のプライマリケア</t>
  </si>
  <si>
    <t>042-443-9788</t>
  </si>
  <si>
    <t>調布市　国領町　２－５－１５　コクティー２階</t>
  </si>
  <si>
    <t>182-0022</t>
  </si>
  <si>
    <t>都丸メンタルクリニック</t>
  </si>
  <si>
    <t>042-486-7844</t>
  </si>
  <si>
    <t>042-486-7833</t>
  </si>
  <si>
    <t>調布市　布田　１－４４－３　高橋ビル６０３</t>
  </si>
  <si>
    <t>調布はしもとクリニック</t>
  </si>
  <si>
    <t>03-3305-3060</t>
  </si>
  <si>
    <t>03-5314-1630</t>
  </si>
  <si>
    <t>調布市　仙川町　１－１９－１７　仙川パティオ２階</t>
  </si>
  <si>
    <t>182-0002</t>
  </si>
  <si>
    <t>03-5315-5506</t>
  </si>
  <si>
    <t>03-5315-5505</t>
  </si>
  <si>
    <t>042-480-0555</t>
  </si>
  <si>
    <t>042-480-0556</t>
  </si>
  <si>
    <t>調布市　国領町　５－７０－２　サン・ルーシービル３階３０２号</t>
  </si>
  <si>
    <t>042-444-8627</t>
  </si>
  <si>
    <t>042-444-8527</t>
  </si>
  <si>
    <t>調布市　布田　２－５１－６　みこしビル４０２号室　</t>
  </si>
  <si>
    <t>03-5313-3781</t>
  </si>
  <si>
    <t>調布市　仙川町　１－１２－４５　サンエービル２階</t>
  </si>
  <si>
    <t>042-486-2260</t>
  </si>
  <si>
    <t>042-483-0125</t>
  </si>
  <si>
    <t>182-0011</t>
  </si>
  <si>
    <t>042-483-1355</t>
  </si>
  <si>
    <t>182-0035</t>
  </si>
  <si>
    <t>03-3305-8780</t>
  </si>
  <si>
    <t>03-3308-8281</t>
  </si>
  <si>
    <t>182-0005</t>
  </si>
  <si>
    <t>042-482-8260</t>
  </si>
  <si>
    <t>042-482-9151</t>
  </si>
  <si>
    <t>調布市　深大寺北町　４－１７－１</t>
  </si>
  <si>
    <t>042-483-6088</t>
  </si>
  <si>
    <t>調布市　上石原　３－３３－１７</t>
  </si>
  <si>
    <t>03-3535-2281</t>
  </si>
  <si>
    <t>03-3535-2280</t>
  </si>
  <si>
    <t>中央区　銀座　１－６－１６　銀座１６１６ビル４階　</t>
  </si>
  <si>
    <t>104-0061</t>
  </si>
  <si>
    <t>103-0027</t>
  </si>
  <si>
    <t>103-0022</t>
  </si>
  <si>
    <t>03-3552-7500</t>
  </si>
  <si>
    <t>03-3552-7099</t>
  </si>
  <si>
    <t>中央区　八丁堀　３－１９－９　トーエイ八丁堀ビル５階</t>
  </si>
  <si>
    <t>104-0032</t>
  </si>
  <si>
    <t>03-3546-3554</t>
  </si>
  <si>
    <t>03-3546-3553</t>
  </si>
  <si>
    <t>中央区　築地　４－３－８　登喜和ビル２階</t>
  </si>
  <si>
    <t>104-0045</t>
  </si>
  <si>
    <t>精神科・神経科領域のプライマリケア　睡眠障害　うつ病　躁うつ病　適応障害　不安障害　統合失調症　強迫性障害　心身症　認知症　パニック障害　職場のメンタルヘルス　精神保健相談　　</t>
  </si>
  <si>
    <t>03-5565-5530</t>
  </si>
  <si>
    <t>03-5565-5533</t>
  </si>
  <si>
    <t>中央区　銀座　４－１２－１５　歌舞伎座タワー１６階</t>
  </si>
  <si>
    <t>東銀座クリニック</t>
  </si>
  <si>
    <t>03-3538-6056</t>
  </si>
  <si>
    <t>03-3538-6055</t>
  </si>
  <si>
    <t>中央区　京橋　２－６－６　藤木ビル２階</t>
  </si>
  <si>
    <t>104-0031</t>
  </si>
  <si>
    <t>103-0021</t>
  </si>
  <si>
    <t>うつ病　適応障害　不安障害専門　職場のメンタルヘルス対応</t>
  </si>
  <si>
    <t>03-5614-7099</t>
  </si>
  <si>
    <t>03-5614-7087</t>
  </si>
  <si>
    <t>103-0013</t>
  </si>
  <si>
    <t>03-3243-2773</t>
  </si>
  <si>
    <t>03-3243-2772</t>
  </si>
  <si>
    <t>中央区　日本橋本石町　３－２－１２　社労士ビル１階</t>
  </si>
  <si>
    <t>03-5542-1719</t>
  </si>
  <si>
    <t>03-5542-1718</t>
  </si>
  <si>
    <t>中央区　日本橋　２－１－２１　第二東洋ビル３階</t>
  </si>
  <si>
    <t>03-3668-7123</t>
  </si>
  <si>
    <t>中央区　日本橋茅場町　１－１３－１５　新居ビル２階</t>
  </si>
  <si>
    <t>103-0025</t>
  </si>
  <si>
    <t>精神科・神経科領域のプライマリケア　睡眠障害　うつ病　躁うつ病　パニック障害　心身症　ストレス関連疾患　職場のメンタルヘルス　認知症　※予約制</t>
  </si>
  <si>
    <t>03-3248-5617</t>
  </si>
  <si>
    <t>中央区　築地　７－１２－１４　紀文第２ビル２階</t>
  </si>
  <si>
    <t>03-5524-7703</t>
  </si>
  <si>
    <t>03-5524-7700</t>
  </si>
  <si>
    <t>中央区　銀座　３－８－１０　銀座朝日ビル８階</t>
  </si>
  <si>
    <t>03-6666-7601</t>
  </si>
  <si>
    <t>03-6666-7600</t>
  </si>
  <si>
    <t>中央区　銀座　８－１０－８　銀座８丁目１０番ビル８階</t>
  </si>
  <si>
    <t>03-5250-4861</t>
  </si>
  <si>
    <t>03-5250-4860</t>
  </si>
  <si>
    <t>中央区　銀座　１－７－６　タニザワビル８階</t>
  </si>
  <si>
    <t>03-3571-7721</t>
  </si>
  <si>
    <t>03-6253-8786</t>
  </si>
  <si>
    <t>中央区　銀座　６－１２－１０　銀座龍岡ビル２階</t>
  </si>
  <si>
    <t>03-5537-3497</t>
  </si>
  <si>
    <t>03-5537-3496</t>
  </si>
  <si>
    <t>中央区　銀座　５－１－１５　第一御幸ビル５階</t>
  </si>
  <si>
    <t>03-6263-8852</t>
  </si>
  <si>
    <t>03-6263-8851</t>
  </si>
  <si>
    <t>中央区　銀座　５－９－１３　銀座菊正ビル３階</t>
  </si>
  <si>
    <t>03-5643-9865</t>
  </si>
  <si>
    <t>03-5643-9855</t>
  </si>
  <si>
    <t>中央区　日本橋茅場町　２－８－１０　碧山ビル２階</t>
  </si>
  <si>
    <t>03-5560-6603</t>
  </si>
  <si>
    <t>03-5560-0073</t>
  </si>
  <si>
    <t>104-0054</t>
  </si>
  <si>
    <t>勝どき二丁目クリニック</t>
  </si>
  <si>
    <t>女性診療部　乳腺外科　腫瘍内科　腎臓内科　アレルギー膠原病科　感染症科　緩和ケア科　胸部外科　血液内科　血液腫瘍科　歯科口腔外科　内分泌代謝科</t>
  </si>
  <si>
    <t>03-3544-0649</t>
  </si>
  <si>
    <t>03-3541-5151</t>
  </si>
  <si>
    <t>中央区　明石町　９－１</t>
  </si>
  <si>
    <t>104-8560</t>
  </si>
  <si>
    <t>03-3527-9731</t>
  </si>
  <si>
    <t>中央区　日本橋室町　１－８－７　エバー室町ビル３階</t>
  </si>
  <si>
    <t>03-6222-7267</t>
  </si>
  <si>
    <t>中央区　八丁堀　４－９－９　八丁堀フロンティアビル４階</t>
  </si>
  <si>
    <t>※毎週月曜日休診　休日の場合の振替なし</t>
  </si>
  <si>
    <t>03-6226-5813</t>
  </si>
  <si>
    <t>03-6226-5812</t>
  </si>
  <si>
    <t>中央区　築地　１－９－９　細川築地ビル６階</t>
  </si>
  <si>
    <t>臨床心理検査　血液検査</t>
  </si>
  <si>
    <t>03-5565-5570</t>
  </si>
  <si>
    <t>03-5565-5560</t>
  </si>
  <si>
    <t>中央区　築地　２－８－１０　築地Ｋ＆ＲⅡ　ＴＯＤＡビル６階　</t>
  </si>
  <si>
    <t>03-5542-1804</t>
  </si>
  <si>
    <t>03-5542-1803</t>
  </si>
  <si>
    <t>103-0028</t>
  </si>
  <si>
    <t>03-6228-5582</t>
  </si>
  <si>
    <t>03-6228-5581</t>
  </si>
  <si>
    <t>03-5203-1932</t>
  </si>
  <si>
    <t>03-5203-1930</t>
  </si>
  <si>
    <t>中央区　京橋　１－２－４　八重洲ノリオビル９階</t>
  </si>
  <si>
    <t>206-0033</t>
  </si>
  <si>
    <t>206-0025</t>
  </si>
  <si>
    <t>一般外来診療は行っておりません。精神科デイケア、ショートケア　月、火、木、金　９：３０～１６：３０　中学卒業後～概ね４０才程度の利用者を対象としたプログラム。発達障害対応可</t>
  </si>
  <si>
    <t>042-376-6885</t>
  </si>
  <si>
    <t>多摩市　中沢　２－１－３</t>
  </si>
  <si>
    <t>206-0036</t>
  </si>
  <si>
    <t>042-319-3057</t>
  </si>
  <si>
    <t>多摩市　落合　１－９－９　多摩クレイドゥルビル２Ａ</t>
  </si>
  <si>
    <t>042-373-1542</t>
  </si>
  <si>
    <t>042-373-1541</t>
  </si>
  <si>
    <t>042-400-7782</t>
  </si>
  <si>
    <t>042-400-7781</t>
  </si>
  <si>
    <t>多摩市　関戸　４－７２　聖蹟桜ヶ丘オーパ５階</t>
  </si>
  <si>
    <t>206-0011</t>
  </si>
  <si>
    <t>042-338-1538</t>
  </si>
  <si>
    <t>042-337-0366</t>
  </si>
  <si>
    <t>多摩市　一ノ宮　３－４－６　ヴェルドミール多摩桜ヶ丘１階１０１号</t>
  </si>
  <si>
    <t>206-0002</t>
  </si>
  <si>
    <t>発達障害対応可　臨床心理検査　うつ病　躁うつ病　統合失調症　拒食症・過食症　アルコール依存症　パニック障害　カウンセリング</t>
  </si>
  <si>
    <t>042-374-6552</t>
  </si>
  <si>
    <t>042-374-6511</t>
  </si>
  <si>
    <t>多摩市　関戸　２－３９－１２　桜ヶ丘ＮＫビル７階</t>
  </si>
  <si>
    <t>桜ケ丘神経内科クリニック</t>
  </si>
  <si>
    <t>206-0021</t>
  </si>
  <si>
    <t>臨床心理検査　カウンセリング　精神科作業療法</t>
  </si>
  <si>
    <t>042-374-2114</t>
  </si>
  <si>
    <t>042-374-2111</t>
  </si>
  <si>
    <t>多摩市　連光寺　２－６２－２</t>
  </si>
  <si>
    <t>障害児歯科</t>
  </si>
  <si>
    <t>042-372-9363</t>
  </si>
  <si>
    <t>042-374-2071</t>
  </si>
  <si>
    <t>多摩市　中沢　１－３１－１</t>
  </si>
  <si>
    <t>042-375-2100</t>
  </si>
  <si>
    <t>042-375-6311</t>
  </si>
  <si>
    <t>多摩市　連光寺　１－１－１</t>
  </si>
  <si>
    <t>臨床心理検査　認知症　老年期精神障害　</t>
  </si>
  <si>
    <t>042-310-0334</t>
  </si>
  <si>
    <t>042-310-0333</t>
  </si>
  <si>
    <t>多摩市　中沢　２－５－１</t>
  </si>
  <si>
    <t>190-0023</t>
  </si>
  <si>
    <t>042-525-7212</t>
  </si>
  <si>
    <t>042-525-7211</t>
  </si>
  <si>
    <t>立川市　錦町　３－１－３３</t>
  </si>
  <si>
    <t>190-0022</t>
  </si>
  <si>
    <t>042-526-3105</t>
  </si>
  <si>
    <t>190-0012</t>
  </si>
  <si>
    <t>精神科・心療内科領域のプライマリケア　うつ病・躁うつ病　睡眠障害　強迫性障害　心身症　パニック障害　社交不安障害　全般性不安障害　統合失調症</t>
  </si>
  <si>
    <t>042-523-6762</t>
  </si>
  <si>
    <t>042-523-6693</t>
  </si>
  <si>
    <t>立川市　柴崎町　３－５－７　安田ビル４階</t>
  </si>
  <si>
    <t>うつ病　双極性感情障害　睡眠障害　パニック障害　強迫性障害　統合失調症　リワーク（復職支援）プログラム　デイケア・ショートケア　臨床心理検査　臨床心理士によるカウンセリング</t>
  </si>
  <si>
    <t>042-523-8644</t>
  </si>
  <si>
    <t>042-523-8639</t>
  </si>
  <si>
    <t>立川市　曙町　１－１５－３</t>
  </si>
  <si>
    <t>精神科・神経科領域のプライマリケア　臨床心理士によるカウンセリング</t>
  </si>
  <si>
    <t>042-521-4149</t>
  </si>
  <si>
    <t>042-521-4139</t>
  </si>
  <si>
    <t>臨床心理検査　精神科・神経科領域のプライマリケア　思春期のうつ病・躁うつ病　睡眠障害　アルコール依存症　強迫性障害　心身症　認知症　精神科カウンセリング　パニック障害　臨床心理士によるカウンセリング　統合失調症　てんかん　　脳波検査　摂食障害　発達障害対応可</t>
  </si>
  <si>
    <t>042-529-5570</t>
  </si>
  <si>
    <t>042-548-7675</t>
  </si>
  <si>
    <t>042-525-6285</t>
  </si>
  <si>
    <t>立川市　曙町　２－３２－３　立川三和ビル２階２０１号室</t>
  </si>
  <si>
    <t>救急科</t>
  </si>
  <si>
    <t>042-522-5784</t>
  </si>
  <si>
    <t>042-523-3131</t>
  </si>
  <si>
    <t>立川市　錦町　４－２－２２</t>
  </si>
  <si>
    <t>03-5828-3841</t>
  </si>
  <si>
    <t>111-0034</t>
  </si>
  <si>
    <t>03-6663-8814</t>
  </si>
  <si>
    <t>03-6663-8813</t>
  </si>
  <si>
    <t>110-0005</t>
  </si>
  <si>
    <t>110-0015</t>
  </si>
  <si>
    <t>一般外来診療は行っておりません。　デイケアは、思春期青年期向けで統合失調症及びアスペルガー症候群などの方を対象としたプログラムを行っています。</t>
  </si>
  <si>
    <t>03-3844-2213</t>
  </si>
  <si>
    <t>03-3844-2210</t>
  </si>
  <si>
    <t>110-0004</t>
  </si>
  <si>
    <t>03-5821-8823</t>
  </si>
  <si>
    <t>03-5821-8822</t>
  </si>
  <si>
    <t>台東区　浅草橋　１－９－１２　浅草橋駅前ビル３階</t>
  </si>
  <si>
    <t>111-0053</t>
  </si>
  <si>
    <t>セレーナメンタルクリニック</t>
  </si>
  <si>
    <t>03-3842-7730</t>
  </si>
  <si>
    <t>台東区　上野　７－７－７　早稲田ビルヂング６階</t>
  </si>
  <si>
    <t>111-0042</t>
  </si>
  <si>
    <t>03-5685-3861</t>
  </si>
  <si>
    <t>台東区　池之端　４－６－６</t>
  </si>
  <si>
    <t>110-0008</t>
  </si>
  <si>
    <t>コークリニック</t>
  </si>
  <si>
    <t>03-3866-0559</t>
  </si>
  <si>
    <t>03-3866-0556</t>
  </si>
  <si>
    <t>111-0051</t>
  </si>
  <si>
    <t>03-3836-0538</t>
  </si>
  <si>
    <t>03-3836-0537</t>
  </si>
  <si>
    <t>台東区　上野　６－６－２　クレインビル３階</t>
  </si>
  <si>
    <t>発達障害も対応可（大人の発達障害も可）　デイ・ナイトケア実施</t>
  </si>
  <si>
    <t>03-5816-1389</t>
  </si>
  <si>
    <t>03-5816-1381</t>
  </si>
  <si>
    <t>台東区　東上野　１－７－６　　</t>
  </si>
  <si>
    <t>思春期のうつ病・躁うつ病　睡眠障害　摂食障害　統合失調症　強迫性障害　心身症　ＰＴＳＤ　成人のうつ病・躁うつ病　不眠症　パニック障害　社交不安障害　適応障害　神経症　更年期障害　育児ノイローゼ　自律神経失調症</t>
  </si>
  <si>
    <t>03-3876-5868</t>
  </si>
  <si>
    <t>03-6662-6152</t>
  </si>
  <si>
    <t>台東区　根岸　２－３－１　遠藤ビル１階</t>
  </si>
  <si>
    <t>110-0003</t>
  </si>
  <si>
    <t>復職支援プログラム、カウンセリング、認知行動療法、女性医師、うつ病、不安障害、統合失調症、発達障害など精神科全般</t>
  </si>
  <si>
    <t>03-5817-4825</t>
  </si>
  <si>
    <t>03-5817-4824</t>
  </si>
  <si>
    <t>03-5826-0834</t>
  </si>
  <si>
    <t>03-3841-5118</t>
  </si>
  <si>
    <t>台東区　寿　２－１０－１１　ＭＳ田原町ビル３階　</t>
  </si>
  <si>
    <t>03-5833-5234</t>
  </si>
  <si>
    <t>03-5833-5233</t>
  </si>
  <si>
    <t>台東区　浅草橋　２－１－１０　松根屋ビル５階</t>
  </si>
  <si>
    <t>浅草橋こころのクリニック</t>
  </si>
  <si>
    <t>03-3822-2283</t>
  </si>
  <si>
    <t>03-3822-2201</t>
  </si>
  <si>
    <t>台東区　上野桜木　１－１２－１２</t>
  </si>
  <si>
    <t>110-0002</t>
  </si>
  <si>
    <t>157-0062</t>
  </si>
  <si>
    <t>パーソナリティ障害、アルコール・薬物関連、認知症は対象外。</t>
  </si>
  <si>
    <t>03-5716-5122</t>
  </si>
  <si>
    <t>03-5716-5121</t>
  </si>
  <si>
    <t>世田谷区　用賀　４－９－７　アルイグスビル３階</t>
  </si>
  <si>
    <t>158-0097</t>
  </si>
  <si>
    <t>154-0015</t>
  </si>
  <si>
    <t>03-6265-8661</t>
  </si>
  <si>
    <t>世田谷区　松原　２－４５－１０　２階</t>
  </si>
  <si>
    <t>156-0043</t>
  </si>
  <si>
    <t>156-0044</t>
  </si>
  <si>
    <t>157-0066</t>
  </si>
  <si>
    <t>158-0094</t>
  </si>
  <si>
    <t>156-0051</t>
  </si>
  <si>
    <t>03-3707-2507</t>
  </si>
  <si>
    <t>世田谷区　玉川　３－６－１２　第７明友ビル７階</t>
  </si>
  <si>
    <t>思春期のうつ病・躁うつ病　睡眠障害　拒食症・過食症　精神科カウンセリング　パニック障害　ドクターによるカウンセリング　臨床心理士によるカウンセリング</t>
  </si>
  <si>
    <t>03-5491-4153</t>
  </si>
  <si>
    <t>03-5491-4140</t>
  </si>
  <si>
    <t>世田谷区　用賀　４－４－８　第二福島ビル５階</t>
  </si>
  <si>
    <t>155-0031</t>
  </si>
  <si>
    <t>154-0004</t>
  </si>
  <si>
    <t>03-5314-3289</t>
  </si>
  <si>
    <t>03-5314-3288</t>
  </si>
  <si>
    <t>157-0061</t>
  </si>
  <si>
    <t>03-3302-7839</t>
  </si>
  <si>
    <t>03-3302-7711</t>
  </si>
  <si>
    <t>世田谷区　上北沢　２－１－７</t>
  </si>
  <si>
    <t>156-0057</t>
  </si>
  <si>
    <t>発達障害対応可　</t>
  </si>
  <si>
    <t>03-5313-0677</t>
  </si>
  <si>
    <t>世田谷区　南烏山　５－１６－１　第２三沢ビル２階</t>
  </si>
  <si>
    <t>精神科・神経科領域のプライマリケア　思春期のうつ病・躁うつ病　睡眠障害　パニック障害　ドクターによるカウンセリング</t>
  </si>
  <si>
    <t>03-3425-2778</t>
  </si>
  <si>
    <t>156-0055</t>
  </si>
  <si>
    <t>田鹿医院</t>
  </si>
  <si>
    <t>精神科・神経科領域のプライマリケア　統合失調症　うつ病　双極性障害　強迫性障害　パニック障害　心身症</t>
  </si>
  <si>
    <t>03-3420-7020</t>
  </si>
  <si>
    <t>世田谷区　桜　３－２６－１５</t>
  </si>
  <si>
    <t>156-0053</t>
  </si>
  <si>
    <t>多賀谷医院</t>
  </si>
  <si>
    <t>心身症　外来森田療法　神経症　自律神経失調症　更年期障害　不眠症　うつ状態　職場・学校・家庭等でのストレス　老年期健康相談</t>
  </si>
  <si>
    <t>03-5717-3459</t>
  </si>
  <si>
    <t>03-5717-3458</t>
  </si>
  <si>
    <t>世田谷区　玉川　２－２４－６　シルク玉川長崎屋ビル６０３</t>
  </si>
  <si>
    <t>たかはしメンタルクリニック</t>
  </si>
  <si>
    <t>精神科・神経科領域のプライマリケア　拒食症・過食症　心身症　パニック障害</t>
  </si>
  <si>
    <t>03-5787-3320</t>
  </si>
  <si>
    <t>世田谷区　代田　２－１８－１１　エコービル１階</t>
  </si>
  <si>
    <t>155-0033</t>
  </si>
  <si>
    <t>代田クリニック</t>
  </si>
  <si>
    <t>03-5429-7602</t>
  </si>
  <si>
    <t>03-5429-7622</t>
  </si>
  <si>
    <t>世田谷区　成城　６－１４－２　ミワビル２階</t>
  </si>
  <si>
    <t>成城メンタルクリニック</t>
  </si>
  <si>
    <t>154-0024</t>
  </si>
  <si>
    <t>158-0083</t>
  </si>
  <si>
    <t>03-6459-5110</t>
  </si>
  <si>
    <t>03-5300-8377</t>
  </si>
  <si>
    <t>世田谷区　赤堤　４－４１－１０　第三通商ビル２Ａ</t>
  </si>
  <si>
    <t>03-6450-8997</t>
  </si>
  <si>
    <t>03-6450-8996</t>
  </si>
  <si>
    <t>世田谷区　太子堂　２－７－３　橋和屋東京４階</t>
  </si>
  <si>
    <t>03-3421-7508</t>
  </si>
  <si>
    <t>03-3421-6660</t>
  </si>
  <si>
    <t>世田谷区　三軒茶屋　２－１９－１６</t>
  </si>
  <si>
    <t>03-3795-7775</t>
  </si>
  <si>
    <t>03-3795-7744</t>
  </si>
  <si>
    <t>世田谷区　太子堂　４－２７－１１　ウィンベル福本２階Ａ・Ｂ</t>
  </si>
  <si>
    <t>03-3411-6060</t>
  </si>
  <si>
    <t>03-6804-0126</t>
  </si>
  <si>
    <t>世田谷区　三軒茶屋　１－３７－８　ワコーレ三軒茶屋６４ビル５階</t>
  </si>
  <si>
    <t>精神科・神経科領域のプライマリケア　自閉症　思春期のうつ病・躁うつ病　睡眠障害　拒食症・過食症　アルコール依存症　薬物依存症　強迫性障害　心身症　認知症　精神科カウンセリング　パニック障害</t>
  </si>
  <si>
    <t>03-3420-2066</t>
  </si>
  <si>
    <t>世田谷区　桜新町　１－１５－１９　リッキービル２０２</t>
  </si>
  <si>
    <t>桜新町メンタルクリニック</t>
  </si>
  <si>
    <t>03-3429-1662</t>
  </si>
  <si>
    <t>03-3429-1192</t>
  </si>
  <si>
    <t>世田谷区　新町　３－２１－１　さくらウェルガーデン２階</t>
  </si>
  <si>
    <t>154-0014</t>
  </si>
  <si>
    <t>154-0012</t>
  </si>
  <si>
    <t>臨床心理検査　睡眠障害　拒食症・過食症　アルコール依存症　強迫性障害　心身症　認知症　パニック障害　躁うつ病　統合失調症　社会不安障害</t>
  </si>
  <si>
    <t>03-3414-8198</t>
  </si>
  <si>
    <t>世田谷区　駒沢　２－３１－１　駒沢そらビル２階</t>
  </si>
  <si>
    <t>駒沢メンタルクリニック</t>
  </si>
  <si>
    <t>03-6279-5721</t>
  </si>
  <si>
    <t>03-6279-5722</t>
  </si>
  <si>
    <t>03-6909-1219</t>
  </si>
  <si>
    <t>03-6909-1218</t>
  </si>
  <si>
    <t>精神疾患及び認知症等により通院困難な方に対して、訪問診療・精神科訪問看護を組み合わせた精神科アウトリーチを専門的に行っている。</t>
  </si>
  <si>
    <t>世田谷区　北烏山　３－５－９　日栄ビル２０１号</t>
  </si>
  <si>
    <t>03-3721-3431</t>
  </si>
  <si>
    <t>03-3721-3336</t>
  </si>
  <si>
    <t>世田谷区　奥沢　５－４１－１３　サウスウィング自由が丘３階</t>
  </si>
  <si>
    <t>03-6407-0985</t>
  </si>
  <si>
    <t>03-6407-0984</t>
  </si>
  <si>
    <t>精神科・神経科領域のプライマリケア　乳幼児の精神医療　児童・思春期の精神障害　子どもの発達障害対応可</t>
  </si>
  <si>
    <t>03-5477-6914</t>
  </si>
  <si>
    <t>03-5477-6915</t>
  </si>
  <si>
    <t>世田谷区　宮坂　３－１３－６－２０１</t>
  </si>
  <si>
    <t>クリニック川畑</t>
  </si>
  <si>
    <t>03-6272-3632</t>
  </si>
  <si>
    <t>03-5430-2245</t>
  </si>
  <si>
    <t>154-0023</t>
  </si>
  <si>
    <t>精神分析療法　　（プレイセラピー）</t>
  </si>
  <si>
    <t>03-5799-4385</t>
  </si>
  <si>
    <t>03-5799-4388</t>
  </si>
  <si>
    <t>世田谷区　経堂　２－１８－１　経堂ＫＨＳビル４階</t>
  </si>
  <si>
    <t>156-0052</t>
  </si>
  <si>
    <t>03-5477-7008</t>
  </si>
  <si>
    <t>03-5477-7003</t>
  </si>
  <si>
    <t>世田谷区　宮坂　２－１９－１　経堂ブルームＢＬＤＧ３階</t>
  </si>
  <si>
    <t>03-6411-0057</t>
  </si>
  <si>
    <t>03-6411-0056</t>
  </si>
  <si>
    <t>世田谷区　喜多見　８－１９－１４　ツーエムビル３階</t>
  </si>
  <si>
    <t>157-0067</t>
  </si>
  <si>
    <t>03-3410-0721</t>
  </si>
  <si>
    <t>世田谷区　三軒茶屋　１－３７－１０　ドルフ三茶２階</t>
  </si>
  <si>
    <t>03-3412-1404</t>
  </si>
  <si>
    <t>03-3412-1401</t>
  </si>
  <si>
    <t>世田谷区　北沢　２－２２－１１</t>
  </si>
  <si>
    <t>加藤医院</t>
  </si>
  <si>
    <t>もの忘れ外来　睡眠外来</t>
  </si>
  <si>
    <t>03-6411-8740</t>
  </si>
  <si>
    <t>03-6411-8739</t>
  </si>
  <si>
    <t>世田谷区　喜多見　８－１８－１２　コーポ真木４階</t>
  </si>
  <si>
    <t>成人のみ発達障害対応可</t>
  </si>
  <si>
    <t>03-6413-8247</t>
  </si>
  <si>
    <t>03-6413-8246</t>
  </si>
  <si>
    <t>臨床心理検査　アルコール依存症　精神分析療法　精神科作業療法　薬物依存症　認知症（もの忘れ外来を含む）　セカンドオピニオン</t>
  </si>
  <si>
    <t>03-3329-7586</t>
  </si>
  <si>
    <t>03-3303-7211</t>
  </si>
  <si>
    <t>世田谷区　上北沢　２－１－１</t>
  </si>
  <si>
    <t>精神科作業療法　臨床心理検査　躁うつ病　うつ病　統合失調症　発達障害（成人）　てんかん　パニック障害　強迫神経症　認知症　　全般性不安障害、不眠症　アルコール依存症　　思春期外来　ＡＤＨＤ外来　アディクション全般（アルコール、薬物など）</t>
  </si>
  <si>
    <t>03-3308-9710</t>
  </si>
  <si>
    <t>03-3300-5231</t>
  </si>
  <si>
    <t>世田谷区　北烏山　６－１１－１１</t>
  </si>
  <si>
    <t>157-8577</t>
  </si>
  <si>
    <t>精神科病棟は職域病院として防衛省職員と扶養家族だけを対象（一般の方の入院治療は行っておりません）</t>
  </si>
  <si>
    <t>病理診断科　腎臓内科　代謝内科　血液内科　感染症内科　救急科</t>
  </si>
  <si>
    <t>03-3413-0093</t>
  </si>
  <si>
    <t>03-3411-0151</t>
  </si>
  <si>
    <t>世田谷区　池尻　１－２－２４</t>
  </si>
  <si>
    <t>154-8532</t>
  </si>
  <si>
    <t>03-3416-2222</t>
  </si>
  <si>
    <t>03-3416-0181</t>
  </si>
  <si>
    <t>世田谷区　大蔵　２－１０－１</t>
  </si>
  <si>
    <t>157-8535</t>
  </si>
  <si>
    <t>03-3426-0326</t>
  </si>
  <si>
    <t>03-3429-1171</t>
  </si>
  <si>
    <t>世田谷区　上用賀　６－２５－１</t>
  </si>
  <si>
    <t>158-8531</t>
  </si>
  <si>
    <t>03-5600-0832</t>
  </si>
  <si>
    <t>03-5600-0830</t>
  </si>
  <si>
    <t>130-0022</t>
  </si>
  <si>
    <t>130-0003</t>
  </si>
  <si>
    <t>03-3623-2026</t>
  </si>
  <si>
    <t>03-3623-2011</t>
  </si>
  <si>
    <t>墨田区　横川　３－２－４</t>
  </si>
  <si>
    <t>03-3614-5070</t>
  </si>
  <si>
    <t>03-3614-5091</t>
  </si>
  <si>
    <t>墨田区　堤通　１－３－１１</t>
  </si>
  <si>
    <t>131-0034</t>
  </si>
  <si>
    <t>新生児科　歯科口腔外科　感染症科</t>
  </si>
  <si>
    <t>03-3633-6151</t>
  </si>
  <si>
    <t>墨田区　江東橋　４－２３－１５</t>
  </si>
  <si>
    <t>130-8575</t>
  </si>
  <si>
    <t>03-5608-3211</t>
  </si>
  <si>
    <t>03-3625-6381</t>
  </si>
  <si>
    <t>墨田区　横網　２－１－１１</t>
  </si>
  <si>
    <t>130-8587</t>
  </si>
  <si>
    <t>同愛記念病院</t>
  </si>
  <si>
    <t>166-0012</t>
  </si>
  <si>
    <t>166-0004</t>
  </si>
  <si>
    <t>精神科・神経科領域のプライマリケア　睡眠障害　強迫性障害　心身症　認知症　精神科カウンセリング　パニック障害　ドクターによるカウンセリング</t>
  </si>
  <si>
    <t>03-5382-8237</t>
  </si>
  <si>
    <t>杉並区　西荻北　３－１３－１４　エスカイア西荻窪２０８</t>
  </si>
  <si>
    <t>167-0042</t>
  </si>
  <si>
    <t>柳沢クリニック</t>
  </si>
  <si>
    <t>精神科・神経科領域のプライマリケア　うつ病　睡眠障害　パニック障害　強迫性障害　ストレス障害　認知症　ドクターによるカウンセリング　臨床心理士によるカウンセリング　うつ病の復職支援</t>
  </si>
  <si>
    <t>03-3397-2237</t>
  </si>
  <si>
    <t>03-3397-2220</t>
  </si>
  <si>
    <t>03-3396-1522</t>
  </si>
  <si>
    <t>03-3396-1520</t>
  </si>
  <si>
    <t>杉並区　今川　１－１－４</t>
  </si>
  <si>
    <t>167-0035</t>
  </si>
  <si>
    <t>精神科・神経科領域のプライマリケア　睡眠障害　パニック（不安性）障害　ストレス性障害　強迫性障害　うつ病　躁うつ病　統合失調症　認知症の治療　発達障害　思春期症状の相談　薬の副作用の相談　精神科カウンセリング　臨床心理士によるカウンセリング　各種心理検査　</t>
  </si>
  <si>
    <t>03-5347-5762</t>
  </si>
  <si>
    <t>03-5347-5761</t>
  </si>
  <si>
    <t>杉並区　荻窪　５－２７－５　中島第二ビル　４０１号室</t>
  </si>
  <si>
    <t>167-0051</t>
  </si>
  <si>
    <t>03-3399-8765</t>
  </si>
  <si>
    <t>杉並区　西荻北　３－１８－１２</t>
  </si>
  <si>
    <t>166-0003</t>
  </si>
  <si>
    <t>精神科・神経科領域のプライマリケア　うつ病　パニック障害　統合失調症　産後うつ病　社会不安障害　睡眠障害　適応障害　月経前気分不快障害　更年期障害　精神保健相談　カウンセリング</t>
  </si>
  <si>
    <t>03-5913-8207</t>
  </si>
  <si>
    <t>03-5913-8212</t>
  </si>
  <si>
    <t>03-5929-8667</t>
  </si>
  <si>
    <t>03-5929-7366</t>
  </si>
  <si>
    <t>杉並区　高円寺南　２－２１－６　第１２紀州ビル１階</t>
  </si>
  <si>
    <t>166-0002</t>
  </si>
  <si>
    <t>03-5347-7872</t>
  </si>
  <si>
    <t>03-5347-7871</t>
  </si>
  <si>
    <t>167-0032</t>
  </si>
  <si>
    <t>治療抵抗症　難治性のうつ病と躁うつ病（双極性障害）の相談と治療　各種不安障害（パニック障害・社会不安障害・強迫性障害・全般性不安障害など）　適応障害　発達障害　向精神薬の副作用や離脱についての相談カウンセリング　各種心理検査</t>
  </si>
  <si>
    <t>03-5335-7909</t>
  </si>
  <si>
    <t>03-5335-7907</t>
  </si>
  <si>
    <t>杉並区　阿佐谷南　３－３７－１３　大同ビル３階３０６号</t>
  </si>
  <si>
    <t>168-0082</t>
  </si>
  <si>
    <t>精神科・神経科領域のプライマリケア　うつ病　躁うつ病　睡眠障害　統合失調症　強迫性障害　心身症　認知症　各種不安障害　各種心理検査</t>
  </si>
  <si>
    <t>03-3398-9839</t>
  </si>
  <si>
    <t>03-3398-3222</t>
  </si>
  <si>
    <t>杉並区　阿佐谷南　３－３７－１３　大同ビル３０１、３０３号</t>
  </si>
  <si>
    <t>精神科・神経科領域のプライマリケア　睡眠障害　パニック障害　ドクターによるカウンセリング　臨床心理士によるカウンセリング　うつ病</t>
  </si>
  <si>
    <t>03-6909-9375</t>
  </si>
  <si>
    <t>03-6909-9374</t>
  </si>
  <si>
    <t>杉並区　西荻北　２－３－９　グランピア西荻窪３０１号</t>
  </si>
  <si>
    <t>167-0043</t>
  </si>
  <si>
    <t>168-0065</t>
  </si>
  <si>
    <t>03-3318-4432</t>
  </si>
  <si>
    <t>03-3318-1822</t>
  </si>
  <si>
    <t>杉並区　高円寺南　３－４６－５　後藤ビル１階</t>
  </si>
  <si>
    <t>03-6915-1062</t>
  </si>
  <si>
    <t>03-6915-1061</t>
  </si>
  <si>
    <t>杉並区　阿佐谷南　３－１－２３　第五進和ビル２階</t>
  </si>
  <si>
    <t>外来・カウンセリング・訪問診療・精神科訪問看護で精神科全般に対応（一部対応外）</t>
  </si>
  <si>
    <t>03-6379-0692</t>
  </si>
  <si>
    <t>03-6379-0690</t>
  </si>
  <si>
    <t>168-0064</t>
  </si>
  <si>
    <t>トラウマ　精神疾患　</t>
  </si>
  <si>
    <t>03-6454-6525</t>
  </si>
  <si>
    <t>03-5327-3756</t>
  </si>
  <si>
    <t>03-5327-3755</t>
  </si>
  <si>
    <t>杉並区　高円寺北　３－２３－１２　オークタワー高円寺４階</t>
  </si>
  <si>
    <t>03-5347-2622</t>
  </si>
  <si>
    <t>杉並区　荻窪　５－１６－５　エルシオン荻窪１０４</t>
  </si>
  <si>
    <t>黒田クリニック</t>
  </si>
  <si>
    <t>03-5941-3832</t>
  </si>
  <si>
    <t>杉並区　久我山　５－５－１２　さざれえにし２０２</t>
  </si>
  <si>
    <t>03-6676-5798</t>
  </si>
  <si>
    <t>杉並区　荻窪　３－４７－１２</t>
  </si>
  <si>
    <t>03-5336-7223</t>
  </si>
  <si>
    <t>杉並区　西荻南　３－１９－２</t>
  </si>
  <si>
    <t>167-0053</t>
  </si>
  <si>
    <t>うみのメンタルクリニック</t>
  </si>
  <si>
    <t>※予約診療のため受診希望者は０９０－２４１２－５３３８にて電話予約の上ご来院ください。</t>
  </si>
  <si>
    <t>03-3220-4362</t>
  </si>
  <si>
    <t>03-3220-4361</t>
  </si>
  <si>
    <t>杉並区　上荻　１－５－８　直長ビル３階</t>
  </si>
  <si>
    <t>血液内科　腫瘍内科</t>
  </si>
  <si>
    <t>03-5340-7473</t>
  </si>
  <si>
    <t>03-5340-7472</t>
  </si>
  <si>
    <t>03-3382-8972</t>
  </si>
  <si>
    <t>03-3383-1281</t>
  </si>
  <si>
    <t>杉並区　和田　２－２５－１</t>
  </si>
  <si>
    <t>03-3381-7236</t>
  </si>
  <si>
    <t>杉並区　和田　１－４０－５</t>
  </si>
  <si>
    <t>03-3339-2986</t>
  </si>
  <si>
    <t>03-3339-2121</t>
  </si>
  <si>
    <t>166-8588</t>
  </si>
  <si>
    <t>03-6233-9538</t>
  </si>
  <si>
    <t>162-0042</t>
  </si>
  <si>
    <t>03-5292-2855</t>
  </si>
  <si>
    <t>新宿区　西早稲田　３－２８－１　ＲＩＣＯＳビル３階</t>
  </si>
  <si>
    <t>169-0051</t>
  </si>
  <si>
    <t>03-5225-1291</t>
  </si>
  <si>
    <t>新宿区　市谷本村町　２－２３　京都荘ビル１階</t>
  </si>
  <si>
    <t>162-0845</t>
  </si>
  <si>
    <t>臨床心理検査　精神分析療法　思春期のうつ病・躁うつ病　睡眠障害　拒食症・過食症　禁煙相談　性同一性障害　強迫性障害　心身症　認知症</t>
  </si>
  <si>
    <t>03-5369-8224</t>
  </si>
  <si>
    <t>03-5369-8222</t>
  </si>
  <si>
    <t>160-0008</t>
  </si>
  <si>
    <t>160-0004</t>
  </si>
  <si>
    <t>03-5366-9222</t>
  </si>
  <si>
    <t>新宿区　四谷　１－２－５　ヒグチ四谷ビル３階</t>
  </si>
  <si>
    <t>03-3377-9001</t>
  </si>
  <si>
    <t>03-5339-7460</t>
  </si>
  <si>
    <t>160-0023</t>
  </si>
  <si>
    <t>やしまメンタルクリニック</t>
  </si>
  <si>
    <t>03-5906-5093</t>
  </si>
  <si>
    <t>03-5906-5092</t>
  </si>
  <si>
    <t>新宿区　下落合　３－１６－１０　大同ビル３階</t>
  </si>
  <si>
    <t>161-0033</t>
  </si>
  <si>
    <t>160-0022</t>
  </si>
  <si>
    <t>162-0825</t>
  </si>
  <si>
    <t>169-0075</t>
  </si>
  <si>
    <t>03-5155-5559</t>
  </si>
  <si>
    <t>03-5155-5556</t>
  </si>
  <si>
    <t>新宿区　新宿　６－２８－１２　ＤＳ新宿ビル２階</t>
  </si>
  <si>
    <t>03-5323-8117</t>
  </si>
  <si>
    <t>03-5323-8112</t>
  </si>
  <si>
    <t>新宿区　西新宿　６－２０－７　コンシェリア西新宿タワーズウエスト２階</t>
  </si>
  <si>
    <t>発達障害対応可　臨床心理検査　認知行動療法</t>
  </si>
  <si>
    <t>03-5879-7193</t>
  </si>
  <si>
    <t>03-5879-7192</t>
  </si>
  <si>
    <t>新宿区　下宮比町　２－１　第一勧銀稲垣ビル別館３階</t>
  </si>
  <si>
    <t>162-0822</t>
  </si>
  <si>
    <t>169-0074</t>
  </si>
  <si>
    <t>160-0021</t>
  </si>
  <si>
    <t>03-5338-9956</t>
  </si>
  <si>
    <t>03-5338-9955</t>
  </si>
  <si>
    <t>169-0073</t>
  </si>
  <si>
    <t>03-3348-7555</t>
  </si>
  <si>
    <t>03-3348-5888</t>
  </si>
  <si>
    <t>新宿区　西新宿　１－１２－１２　河西ビル２階</t>
  </si>
  <si>
    <t>たまきクリニック</t>
  </si>
  <si>
    <t>03-5155-3666</t>
  </si>
  <si>
    <t>新宿区　高田馬場　１－３４－２　　縄田ビル２階</t>
  </si>
  <si>
    <t>03-3269-5581</t>
  </si>
  <si>
    <t>新宿区　榎町　３３－１　ザ・スクエア－６階</t>
  </si>
  <si>
    <t>162-0806</t>
  </si>
  <si>
    <t>武野クリニック</t>
  </si>
  <si>
    <t>03-5227-1621</t>
  </si>
  <si>
    <t>新宿区　下宮比町　３－１　津多屋ビル４階</t>
  </si>
  <si>
    <t>160-0012</t>
  </si>
  <si>
    <t>精神科・神経科領域のプライマリケア　思春期のうつ病・躁うつ病　睡眠障害　拒食症・過食症　強迫性障害　心身症　認知症　精神科カウンセリング　パニック障害　社会不安障害　ストレス関連障害</t>
  </si>
  <si>
    <t>03-5338-8161</t>
  </si>
  <si>
    <t>新宿区　西新宿　７－１１－１５　サンフル西新宿３階</t>
  </si>
  <si>
    <t>03-5321-6799</t>
  </si>
  <si>
    <t>03-5321-6777</t>
  </si>
  <si>
    <t>新宿区　西新宿　１－１８－６　須田ビル４階</t>
  </si>
  <si>
    <t>医師全員が産業医経験あり。</t>
  </si>
  <si>
    <t>03-6279-0358</t>
  </si>
  <si>
    <t>03-6279-0357</t>
  </si>
  <si>
    <t>精神科領域のうち、特にアルコール依存症、うつ病の復職支援を得意領域とする。アルコール依存症、うつ病の復職支援のデイケアを行っている。アルコール依存症の家族相談もあり。他、軽度の心身症、企業のメンタルヘルス相談など。</t>
  </si>
  <si>
    <t>03-3360-3335</t>
  </si>
  <si>
    <t>03-3360-0031</t>
  </si>
  <si>
    <t>新宿区　高田馬場　４－３－１１</t>
  </si>
  <si>
    <t>03-3350-5743</t>
  </si>
  <si>
    <t>03-3350-5680</t>
  </si>
  <si>
    <t>新宿区　南元町　１９番地　シナノビル南口館３０４号</t>
  </si>
  <si>
    <t>信濃町きぼうクリニック</t>
  </si>
  <si>
    <t>精神科・神経科領域のプライマリケア　思春期のうつ病・躁うつ病　睡眠障害　拒食症・過食症　アルコール依存症　薬物依存症　禁煙相談　強迫性障害　心身症　認知症　精神科カウンセリング</t>
  </si>
  <si>
    <t>03-3232-1633</t>
  </si>
  <si>
    <t>03-3232-1622</t>
  </si>
  <si>
    <t>新宿区　高田馬場　１－２９－２１　みかどビル２階</t>
  </si>
  <si>
    <t>160-0017</t>
  </si>
  <si>
    <t>03-3208-5316</t>
  </si>
  <si>
    <t>03-3208-5848</t>
  </si>
  <si>
    <t>新宿区　高田馬場　２－１４－９　明芳ビル５０１</t>
  </si>
  <si>
    <t>さちクリニック</t>
  </si>
  <si>
    <t>03-3353-1654</t>
  </si>
  <si>
    <t>03-3353-1650</t>
  </si>
  <si>
    <t>新宿区　新宿　１－３－１２　壱丁目参番館１１階</t>
  </si>
  <si>
    <t>03-5909-3708</t>
  </si>
  <si>
    <t>03-5909-3707</t>
  </si>
  <si>
    <t>新宿区　西新宿　１－１９－１２　鮎沢ビル８階</t>
  </si>
  <si>
    <t>03-5348-8914</t>
  </si>
  <si>
    <t>新宿区　北新宿　２－２１－１　新宿フロントタワー３階</t>
  </si>
  <si>
    <t>03-5155-4158</t>
  </si>
  <si>
    <t>03-5155-4155</t>
  </si>
  <si>
    <t>新宿区　歌舞伎町　２－３９－７　ＯＫビル３階</t>
  </si>
  <si>
    <t>03-6280-8108</t>
  </si>
  <si>
    <t>03-6280-8107</t>
  </si>
  <si>
    <t>新宿区　神楽坂　３－２　神楽坂Ｋビル６階</t>
  </si>
  <si>
    <t>気分障害（うつ病・躁うつ病）、不安障害（パニック障害・強迫性障害・社交不安障害・恐怖症）、適応障害、心身症、統合失調症、睡眠障害、認知症など</t>
  </si>
  <si>
    <t>03-6280-8408</t>
  </si>
  <si>
    <t>03-6280-8407</t>
  </si>
  <si>
    <t>新宿区　神楽坂　６－４８　ＴＯＭＯＳビル５階</t>
  </si>
  <si>
    <t>03-3200-1512</t>
  </si>
  <si>
    <t>03-3200-1510</t>
  </si>
  <si>
    <t>新宿区　高田馬場　２－１６－６　宇田川ビル５階</t>
  </si>
  <si>
    <t>職場のメンタルヘルス</t>
  </si>
  <si>
    <t>03-5360-7119</t>
  </si>
  <si>
    <t>新宿区　新宿　３－３２－５　日原ビル７階</t>
  </si>
  <si>
    <t>アルバ・メンタルクリニック</t>
  </si>
  <si>
    <t>臨床心理検査　心理療法（認知行動療法を含む）　気分障害　各種不安障害　睡眠障害　認知症　心身症　うつ病　双極性感情障害　統合失調症　ストレス性障害　適応障害　強迫性障害　摂食障害　依存症　自立神経失調症</t>
  </si>
  <si>
    <t>03-3260-7840</t>
  </si>
  <si>
    <t>03-3269-8111</t>
  </si>
  <si>
    <t>新宿区　津久戸町　５－１</t>
  </si>
  <si>
    <t>162-8543</t>
  </si>
  <si>
    <t>血液内科　内分泌内科　腎臓内科　血液浄化療法科　化学療法・緩和ケア科　画像診断・核医学科　放射線腫瘍科　病理診断科　救急科　小児科（新生児）　歯科口腔外科　内分泌外科　腎臓外科　腎臓小児科　循環器小児科　糖尿病代謝内科　糖尿病眼科</t>
  </si>
  <si>
    <t>03-3351-8979</t>
  </si>
  <si>
    <t>03-3353-8111</t>
  </si>
  <si>
    <t>新宿区　河田町　８－１</t>
  </si>
  <si>
    <t>162-8666</t>
  </si>
  <si>
    <t>うつ病　躁うつ病　ストレス関連障害　パニック障害　不安障害　統合失調症　睡眠障害　精神療法　心理検査　※精神科についてはメンタルヘルス科で対応。</t>
  </si>
  <si>
    <t>03-3342-6203</t>
  </si>
  <si>
    <t>03-3342-6111</t>
  </si>
  <si>
    <t>新宿区　西新宿　６－７－１</t>
  </si>
  <si>
    <t>03-3954-7091</t>
  </si>
  <si>
    <t>03-3951-1111</t>
  </si>
  <si>
    <t>新宿区　中落合　２－５－１</t>
  </si>
  <si>
    <t>161-8521</t>
  </si>
  <si>
    <t>糖尿病内科　血液内科　内分泌代謝内科　腎臓内科　感染症内科　新生児内科　内視鏡内科　人工透析内科　緩和ケア内科　ペインクリニック内科　アレルギー内科　頭頸部外科　放射線診断科　放射線治療科　歯科口腔外科　病理診断科　救急科</t>
  </si>
  <si>
    <t>03-3207-1038</t>
  </si>
  <si>
    <t>03-3202-7181</t>
  </si>
  <si>
    <t>新宿区　戸山　１－２１－１</t>
  </si>
  <si>
    <t>162-8655</t>
  </si>
  <si>
    <t>腎臓・内分泌・代謝内科　血液内科　リウマチ内科　総合診療科　一般・消化器外科　救急科　歯科・口腔外科　スポーツ医学総合センター　漢方医学センター　感染症外来　腫瘍センター　メモリークリニック　緩和ケアセンター　臨床遺伝学センター外来</t>
  </si>
  <si>
    <t>03-5379-0187</t>
  </si>
  <si>
    <t>03-3353-1211</t>
  </si>
  <si>
    <t>新宿区　信濃町　３５番地</t>
  </si>
  <si>
    <t>160-8582</t>
  </si>
  <si>
    <t>151-0051</t>
  </si>
  <si>
    <t>151-0063</t>
  </si>
  <si>
    <t>うつ病　躁うつ病　統合失調症　不眠症　強迫性障害　心身症　パニック障害　パーソナリティ障害　思春期精神障害　ＡＤＨＤ　ＡＳＤ　臨床心理検査　ショートケア</t>
  </si>
  <si>
    <t>03-3320-0731</t>
  </si>
  <si>
    <t>03-5459-8895</t>
  </si>
  <si>
    <t>03-5459-8885</t>
  </si>
  <si>
    <t>渋谷区　道玄坂　１－３－１　渋谷駅前会館６階</t>
  </si>
  <si>
    <t>150-0043</t>
  </si>
  <si>
    <t>軽症うつ外来　パニック障害　社交不安障害（あがり症など）　不眠症</t>
  </si>
  <si>
    <t>03-6276-1831</t>
  </si>
  <si>
    <t>渋谷区　代々木　２－１２－４　西原ビル４階</t>
  </si>
  <si>
    <t>150-0022</t>
  </si>
  <si>
    <t>150-0002</t>
  </si>
  <si>
    <t>精神療法　薬物療法</t>
  </si>
  <si>
    <t>03-6427-6723</t>
  </si>
  <si>
    <t>03-3407-3908</t>
  </si>
  <si>
    <t>03-6384-2515</t>
  </si>
  <si>
    <t>発達障害対応可（乳幼児から）　心理検査　個別発達支援対応　学習障害支援対応　グループ指導等　　</t>
  </si>
  <si>
    <t>03-3375-6035</t>
  </si>
  <si>
    <t>03-3375-1161</t>
  </si>
  <si>
    <t>渋谷区　代々木　１－３８－１１</t>
  </si>
  <si>
    <t>花クリニック</t>
  </si>
  <si>
    <t>03-5464-2156</t>
  </si>
  <si>
    <t>03-5464-2155</t>
  </si>
  <si>
    <t>渋谷区　渋谷　１－８－８　新栄宮益ビル３階</t>
  </si>
  <si>
    <t>151-0073</t>
  </si>
  <si>
    <t>03-5269-6540</t>
  </si>
  <si>
    <t>03-5363-1481</t>
  </si>
  <si>
    <t>渋谷区　千駄ヶ谷　５－２１－６　プラザＦ１７階</t>
  </si>
  <si>
    <t>03-3378-0777</t>
  </si>
  <si>
    <t>渋谷区　笹塚　２－１９－２　ＴＳＫ笹塚ビル７階</t>
  </si>
  <si>
    <t>薬物療法</t>
  </si>
  <si>
    <t>03-3496-2021</t>
  </si>
  <si>
    <t>03-3496-2020</t>
  </si>
  <si>
    <t>渋谷区　道玄坂　２－２５－５　島田ビル４階Ｃ</t>
  </si>
  <si>
    <t>03-3498-1022</t>
  </si>
  <si>
    <t>03-3498-2555</t>
  </si>
  <si>
    <t>03-6873-7288</t>
  </si>
  <si>
    <t>渋谷区　代々木　４－１１－８</t>
  </si>
  <si>
    <t>03-5848-7713</t>
  </si>
  <si>
    <t>03-5848-7712</t>
  </si>
  <si>
    <t>渋谷区　代々木　２－１２－１　記録映画社ビル３階</t>
  </si>
  <si>
    <t>03-5738-8370</t>
  </si>
  <si>
    <t>03-3377-9829</t>
  </si>
  <si>
    <t>03-3377-9809</t>
  </si>
  <si>
    <t>渋谷区　本町　１－５２－２　Ｋビル３階</t>
  </si>
  <si>
    <t>151-0071</t>
  </si>
  <si>
    <t>03-6451-0227</t>
  </si>
  <si>
    <t>03-6451-0226</t>
  </si>
  <si>
    <t>渋谷区　恵比寿南　２－１３－９　美芳ビル１階</t>
  </si>
  <si>
    <t>150-0012</t>
  </si>
  <si>
    <t>03-5798-3459</t>
  </si>
  <si>
    <t>03-5798-3458</t>
  </si>
  <si>
    <t>渋谷区　恵比寿　１－９－７　ＩＴＯＸ６階</t>
  </si>
  <si>
    <t>150-0013</t>
  </si>
  <si>
    <t>03-6427-8059</t>
  </si>
  <si>
    <t>03-6427-8736</t>
  </si>
  <si>
    <t>渋谷区　猿楽町　２４－７　代官山プラザ３０３</t>
  </si>
  <si>
    <t>150-0033</t>
  </si>
  <si>
    <t>03-6427-0690</t>
  </si>
  <si>
    <t>150-0021</t>
  </si>
  <si>
    <t>03-5848-3559</t>
  </si>
  <si>
    <t>03-5848-3558</t>
  </si>
  <si>
    <t>渋谷区　恵比寿　１－７－１１　吉原ビル７階</t>
  </si>
  <si>
    <t>職場のメンタルヘルス　うつ病　パニック障害　睡眠障害　てんかん外来　脳波検査　老年期うつ病　認知症　</t>
  </si>
  <si>
    <t>03-5485-6989</t>
  </si>
  <si>
    <t>03-3486-7872</t>
  </si>
  <si>
    <t>渋谷区　渋谷　１－１－１０　ニューハイツ青山２０１号</t>
  </si>
  <si>
    <t>03-5454-1859</t>
  </si>
  <si>
    <t>03-5454-1849</t>
  </si>
  <si>
    <t>精神療法専門。（薬物療法は行っていません。）</t>
  </si>
  <si>
    <t>03-5798-7088</t>
  </si>
  <si>
    <t>03-5798-0041</t>
  </si>
  <si>
    <t>渋谷区　広尾　５－２５－４　宝ビルディング６階</t>
  </si>
  <si>
    <t>03-3797-6677</t>
  </si>
  <si>
    <t>渋谷区　渋谷　１－１０－３－１１０２　スタープラザ青山１１階</t>
  </si>
  <si>
    <t>03-5464-5489</t>
  </si>
  <si>
    <t>03-5464-5467</t>
  </si>
  <si>
    <t>青山渋谷メディカルクリニック</t>
  </si>
  <si>
    <t>03-3404-5799</t>
  </si>
  <si>
    <t>03-3404-7661</t>
  </si>
  <si>
    <t>渋谷区　千駄ケ谷　１－３０－７</t>
  </si>
  <si>
    <t>臨床心理検査　不安障害　気分障害　統合失調症　睡眠障害　認知症　てんかん</t>
  </si>
  <si>
    <t>03-3409-1604</t>
  </si>
  <si>
    <t>03-3400-1311</t>
  </si>
  <si>
    <t>渋谷区　広尾　４－１－２２</t>
  </si>
  <si>
    <t>03-3444-1181</t>
  </si>
  <si>
    <t>渋谷区　恵比寿　２－３４－１０</t>
  </si>
  <si>
    <t>03-3370-8501</t>
  </si>
  <si>
    <t>03-3320-2210</t>
  </si>
  <si>
    <t>渋谷区　代々木　２－１－３</t>
  </si>
  <si>
    <t>151-8528</t>
  </si>
  <si>
    <t>ＪＲ東京総合病院</t>
  </si>
  <si>
    <t>漢方薬中心</t>
  </si>
  <si>
    <t>漢方科</t>
  </si>
  <si>
    <t>142-0063</t>
  </si>
  <si>
    <t>「認知行動療法」　関東信越厚生局へ施設基準に係る届出済　</t>
  </si>
  <si>
    <t>141-0021</t>
  </si>
  <si>
    <t>目黒心療クリニック</t>
  </si>
  <si>
    <t>品川区　上大崎　４－４－６　目黒ＭＴビル</t>
  </si>
  <si>
    <t>品川区　上大崎　３－３－１　オバタビル５階</t>
  </si>
  <si>
    <t>品川区　東五反田　１－１０－３</t>
  </si>
  <si>
    <t>141-0022</t>
  </si>
  <si>
    <t>142-0062</t>
  </si>
  <si>
    <t>精神科・神経科領域のプライマリケア　発達障害　思春期のうつ病・躁うつ病　睡眠障害　摂食障害　アルコール依存症　薬物依存症　禁煙相談　強迫性障害　心身症　認知症</t>
  </si>
  <si>
    <t>品川区　西大井　６－１５－１２</t>
  </si>
  <si>
    <t>140-0015</t>
  </si>
  <si>
    <t>松山クリニック</t>
  </si>
  <si>
    <t>精神科専門医　睡眠学会専門医</t>
  </si>
  <si>
    <t>品川区　上大崎　２－１７－２　ＪＲ目黒グリーンビル７階</t>
  </si>
  <si>
    <t>マコトメンタルクリニック</t>
  </si>
  <si>
    <t>品川区　大崎　４－１－２　ウィン第２五反田ビル４階</t>
  </si>
  <si>
    <t>141-0032</t>
  </si>
  <si>
    <t>品川区　旗の台　２－６－９　サンヴィアーレノーブル旗の台１階</t>
  </si>
  <si>
    <t>142-0064</t>
  </si>
  <si>
    <t>品川区　東五反田　１－１１－８　大阪屋ビル４階</t>
  </si>
  <si>
    <t>品川区　中延　２－８－１２</t>
  </si>
  <si>
    <t>142-0053</t>
  </si>
  <si>
    <t>品川区　西五反田　２－１３－８　山崎ビル２階</t>
  </si>
  <si>
    <t>141-0031</t>
  </si>
  <si>
    <t>徳井記念五反田メンタルクリニック</t>
  </si>
  <si>
    <t>140-0011</t>
  </si>
  <si>
    <t>品川区　大崎　１－６－４　大崎ニューシティ４号館２階</t>
  </si>
  <si>
    <t>142-0054</t>
  </si>
  <si>
    <t>140-0002</t>
  </si>
  <si>
    <t>品川区　西五反田　２－５－２　五反田東幸ビル７階</t>
  </si>
  <si>
    <t xml:space="preserve">141-0031 </t>
  </si>
  <si>
    <t>品川区　西五反田　１－５－２　トラヤビル９階</t>
  </si>
  <si>
    <t>品川区　東大井　５－１４－１１　セントポールビル３階</t>
  </si>
  <si>
    <t>各種健康相談（不安、ゆううつ、イライラ、児童期、思春期、青年期、更年期、老年期、女性、育児、食、職場・家庭・学校での人間関係・ストレス）　カウンセリング</t>
  </si>
  <si>
    <t>品川区　中延　２－１５－５　酒井ビル１、２階</t>
  </si>
  <si>
    <t>精神科プライマリケア　臨床心理士によるカウンセリング　心理検査　</t>
  </si>
  <si>
    <t>品川区　上大崎　２－１３－４５　トラストリンク第３ビル４階</t>
  </si>
  <si>
    <t>品川区　西中延　２－１４－１９</t>
  </si>
  <si>
    <t>ペイン　口外</t>
  </si>
  <si>
    <t>品川区　東五反田　５－９－２２</t>
  </si>
  <si>
    <t>141-8625</t>
  </si>
  <si>
    <t>ＮＴＴ東日本関東病院</t>
  </si>
  <si>
    <t>03-6276-1783</t>
  </si>
  <si>
    <t>03-5333-7207</t>
  </si>
  <si>
    <t>新宿区　西新宿　４－２－１８　武居西新宿ビル６階</t>
  </si>
  <si>
    <t>発達障害対応可　精神科デイケア　リワークデイケア（復職支援）　男性更年期障害対応可　持続性注射（ＬＡＩ）対応可能</t>
  </si>
  <si>
    <t>03-5946-8586</t>
  </si>
  <si>
    <t>一般精神科の他、薬物・アルコール依存症専門外来有り。</t>
  </si>
  <si>
    <t>03-5369-2592</t>
  </si>
  <si>
    <t>03-5369-2591</t>
  </si>
  <si>
    <t>162-0055</t>
  </si>
  <si>
    <t>201-0014</t>
  </si>
  <si>
    <t>※初診は予約制です</t>
  </si>
  <si>
    <t>03-5438-6120</t>
  </si>
  <si>
    <t>03-5438-6110</t>
  </si>
  <si>
    <t>狛江のんびりクリニック</t>
  </si>
  <si>
    <t>03-3480-5700</t>
  </si>
  <si>
    <t>03-3480-1151</t>
  </si>
  <si>
    <t>狛江市　和泉本町　４－１１－１</t>
  </si>
  <si>
    <t>201-8601</t>
  </si>
  <si>
    <t>042-347-0632</t>
  </si>
  <si>
    <t>042-347-0631</t>
  </si>
  <si>
    <t>小平市　美園町　１－７－１７　エスエフビル２階</t>
  </si>
  <si>
    <t>187-0041</t>
  </si>
  <si>
    <t>むさしクリニック</t>
  </si>
  <si>
    <t>187-0045</t>
  </si>
  <si>
    <t>うつ病　神経症　睡眠障害　心身症　強迫性障害　パニック障害　躁うつ病　摂食障害　漢方治療　精神保健相談</t>
  </si>
  <si>
    <t>042-451-5513</t>
  </si>
  <si>
    <t>042-451-5533</t>
  </si>
  <si>
    <t>小平市　花小金井南町　１－１８－２５　ＮＲ花小金井駅前２階－Ｄ</t>
  </si>
  <si>
    <t>187-0003</t>
  </si>
  <si>
    <t>不安障害（パニック障害、強迫性障害、社交不安障害）　統合失調症　うつ病　躁うつ病　睡眠障害　認知症　</t>
  </si>
  <si>
    <t>漢方内科　糖尿病内科</t>
  </si>
  <si>
    <t>042-312-1186</t>
  </si>
  <si>
    <t>042-312-1185</t>
  </si>
  <si>
    <t>小平市　小川町　２－１９７５－８</t>
  </si>
  <si>
    <t>187-0032</t>
  </si>
  <si>
    <t>ストレスに伴う就業、通学が困難な方の治療を主に行っております。</t>
  </si>
  <si>
    <t>042-312-1776</t>
  </si>
  <si>
    <t>小平市　学園西町　３－２５－１７</t>
  </si>
  <si>
    <t>042-346-0788</t>
  </si>
  <si>
    <t>042-346-0888</t>
  </si>
  <si>
    <t>小平市　仲町　６５２－１</t>
  </si>
  <si>
    <t>187-0042</t>
  </si>
  <si>
    <t>※完全予約制です。　</t>
  </si>
  <si>
    <t>042-341-9800</t>
  </si>
  <si>
    <t>042-341-7111</t>
  </si>
  <si>
    <t>小平市　小川町　１－４８５</t>
  </si>
  <si>
    <t>糖尿病科</t>
  </si>
  <si>
    <t>042-341-1610</t>
  </si>
  <si>
    <t>042-341-1611</t>
  </si>
  <si>
    <t>小平市　美園町　３－１１－１</t>
  </si>
  <si>
    <t>042-344-6745</t>
  </si>
  <si>
    <t>042-341-2711</t>
  </si>
  <si>
    <t>小平市　小川東町　４－１－１</t>
  </si>
  <si>
    <t>158-8551</t>
  </si>
  <si>
    <t>042-328-5659</t>
  </si>
  <si>
    <t>042-328-5660</t>
  </si>
  <si>
    <t>国分寺市　本町　４－１－９　国分寺本町クリスタルビル３階</t>
  </si>
  <si>
    <t>185-0012</t>
  </si>
  <si>
    <t>185-0011</t>
  </si>
  <si>
    <t>042-324-4723</t>
  </si>
  <si>
    <t>042-324-4733</t>
  </si>
  <si>
    <t>国分寺市　本町　２－１０－９　島田ビル２―Ａ</t>
  </si>
  <si>
    <t>185-0021</t>
  </si>
  <si>
    <t>臨床心理検査　カウンセリング　ソーシャルワーク　青年期　産業メンタルヘルス　家族相談　精神科デイケア　リワーク</t>
  </si>
  <si>
    <t>042-325-5372</t>
  </si>
  <si>
    <t>042-325-5286</t>
  </si>
  <si>
    <t>国分寺市　南町　３－１７－２　東海ビル５階、６階</t>
  </si>
  <si>
    <t>042-349-6227</t>
  </si>
  <si>
    <t>042-349-6223</t>
  </si>
  <si>
    <t>国分寺市　本町　２－９－１７　アスクムデルフィオーレ１０１号</t>
  </si>
  <si>
    <t>042-316-7767</t>
  </si>
  <si>
    <t>042-316-7766</t>
  </si>
  <si>
    <t>国分寺市　本町　１－７－３　国分寺クリニックヴィレッジ１階</t>
  </si>
  <si>
    <t>042-312-4407</t>
  </si>
  <si>
    <t>042-312-4406</t>
  </si>
  <si>
    <t>国分寺市　本多　２－３－３　国分寺市商工会館５階</t>
  </si>
  <si>
    <t>042-323-4667</t>
  </si>
  <si>
    <t>国分寺市　南町　３－１５－１０　ヒラキビル２階</t>
  </si>
  <si>
    <t>国分寺駅前クリニック</t>
  </si>
  <si>
    <t>自閉スペクトラム症　発達障害</t>
  </si>
  <si>
    <t>042-359-6051</t>
  </si>
  <si>
    <t>042-359-6050</t>
  </si>
  <si>
    <t>184-0015</t>
  </si>
  <si>
    <t>うつ病　躁うつ病　睡眠障害　摂食障害　社会性不安　強迫性障害　統合失調症　心身症　境界性人格障害　解離性障害</t>
  </si>
  <si>
    <t>042-385-0228</t>
  </si>
  <si>
    <t>042-385-0221</t>
  </si>
  <si>
    <t>小金井市　本町　６－１－１５　ＩＲＩＥ武蔵野１０１</t>
  </si>
  <si>
    <t>184-0004</t>
  </si>
  <si>
    <t>心理検査　認知行動療法　産業精神保健　復職相談</t>
  </si>
  <si>
    <t>042-316-7356</t>
  </si>
  <si>
    <t>小金井市　本町　１－９－７　大嶋ビル４階</t>
  </si>
  <si>
    <t>042-382-3177</t>
  </si>
  <si>
    <t>042-382-3166</t>
  </si>
  <si>
    <t>042-231-2055</t>
  </si>
  <si>
    <t>042-231-1231</t>
  </si>
  <si>
    <t>小金井市　東町　１－４４－２６</t>
  </si>
  <si>
    <t>184-8585</t>
  </si>
  <si>
    <t>042-381-3658</t>
  </si>
  <si>
    <t>042-381-1658</t>
  </si>
  <si>
    <t>小金井市　前原町　４－４－４７</t>
  </si>
  <si>
    <t>184-8558</t>
  </si>
  <si>
    <t>臨床心理士によるカウンセリング対応（保険外）</t>
  </si>
  <si>
    <t>03-5548-5570</t>
  </si>
  <si>
    <t>03-5548-5560</t>
  </si>
  <si>
    <t>江東区　豊洲　４－４－２６　ＮＹビル１階</t>
  </si>
  <si>
    <t>135-0061</t>
  </si>
  <si>
    <t>136-0071</t>
  </si>
  <si>
    <t>135-0016</t>
  </si>
  <si>
    <t>03-5653-3504</t>
  </si>
  <si>
    <t>03-5653-3500</t>
  </si>
  <si>
    <t>135-0042</t>
  </si>
  <si>
    <t>03-5628-2202</t>
  </si>
  <si>
    <t>03-5628-2201</t>
  </si>
  <si>
    <t>江東区　亀戸　６－５７－１９　丸宇本社ビル６階</t>
  </si>
  <si>
    <t>精神科・神経科領域のプライマリケア　アルコール依存症　統合失調症　うつ病　躁うつ病　ストレス関連障害</t>
  </si>
  <si>
    <t>03-5858-3712</t>
  </si>
  <si>
    <t>03-5858-3711</t>
  </si>
  <si>
    <t>136-0072</t>
  </si>
  <si>
    <t>乳腺外科　内分泌内科　甲状腺科</t>
  </si>
  <si>
    <t>03-5621-5027</t>
  </si>
  <si>
    <t>03-5621-5026</t>
  </si>
  <si>
    <t>135-0048</t>
  </si>
  <si>
    <t>産業メンタルヘルス　発達障害対応可</t>
  </si>
  <si>
    <t>03-5859-0081</t>
  </si>
  <si>
    <t>03-5859-0080</t>
  </si>
  <si>
    <t>03-5633-6154</t>
  </si>
  <si>
    <t>03-5633-6153</t>
  </si>
  <si>
    <t>江東区　東陽　３－２７－１７　長谷川ビル６階</t>
  </si>
  <si>
    <t>03-5639-9164</t>
  </si>
  <si>
    <t>03-5639-9163</t>
  </si>
  <si>
    <t>135-0024</t>
  </si>
  <si>
    <t>03-5875-8051</t>
  </si>
  <si>
    <t>03-5875-8515</t>
  </si>
  <si>
    <t>江東区　門前仲町　１－６－１１　トレディパーチェ門前仲町４階</t>
  </si>
  <si>
    <t>精神科・神経科領域のプライマリケア　睡眠障害　心身症　統合失調症　パニック障害　不安障害・恐怖症　うつ病全般　躁うつ病　男性更年期　女性更年期　産後うつ病　月経前症候群　更年期うつ病　</t>
  </si>
  <si>
    <t>03-3630-5566</t>
  </si>
  <si>
    <t>江東区　白河　１－２－１１</t>
  </si>
  <si>
    <t>135-0021</t>
  </si>
  <si>
    <t>白河クリニック</t>
  </si>
  <si>
    <t>03-5875-8237</t>
  </si>
  <si>
    <t>03-5875-8235</t>
  </si>
  <si>
    <t>江東区　富岡　１－３－５　一光ビル１階</t>
  </si>
  <si>
    <t>135-0047</t>
  </si>
  <si>
    <t>03-3615-5547</t>
  </si>
  <si>
    <t>クリニック東陽町</t>
  </si>
  <si>
    <t>03-3642-6474</t>
  </si>
  <si>
    <t>03-3684-3721</t>
  </si>
  <si>
    <t>江東区　大島　１－３３－１２　西大島和田ビル６階</t>
  </si>
  <si>
    <t>03-3636-2741</t>
  </si>
  <si>
    <t>03-3636-2665</t>
  </si>
  <si>
    <t>江東区　亀戸　６－４２－１３</t>
  </si>
  <si>
    <t>03-5600-0088</t>
  </si>
  <si>
    <t>03-5600-0033</t>
  </si>
  <si>
    <t>江東区　森下　３－２０－６</t>
  </si>
  <si>
    <t>135-0004</t>
  </si>
  <si>
    <t>03-6240-2326</t>
  </si>
  <si>
    <t>03-6240-2725</t>
  </si>
  <si>
    <t>042-569-7168</t>
  </si>
  <si>
    <t>042-574-7087</t>
  </si>
  <si>
    <t>国立市　北　１－９－１　エムビル地下１階</t>
  </si>
  <si>
    <t>186-0001</t>
  </si>
  <si>
    <t>042-580-1386</t>
  </si>
  <si>
    <t>042-580-1385</t>
  </si>
  <si>
    <t>国立市　東　１－１７－２０　サンライズ２１ビル２０２号室</t>
  </si>
  <si>
    <t>186-0002</t>
  </si>
  <si>
    <t>042-575-2002</t>
  </si>
  <si>
    <t>国立市　東　１－１５－３０　北島第５ビル５階</t>
  </si>
  <si>
    <t>204-0023</t>
  </si>
  <si>
    <t>清瀬駅</t>
  </si>
  <si>
    <t>042-495-9511</t>
  </si>
  <si>
    <t>204-0022</t>
  </si>
  <si>
    <t>精神科一般</t>
  </si>
  <si>
    <t>042-495-7081</t>
  </si>
  <si>
    <t>042-495-7121</t>
  </si>
  <si>
    <t>清瀬市　松山　１－５－５</t>
  </si>
  <si>
    <t>緩和ケア内科　糖尿病科</t>
  </si>
  <si>
    <t>042-495-6729</t>
  </si>
  <si>
    <t>042-495-6727</t>
  </si>
  <si>
    <t>清瀬市　元町　１－３－４５　玉春堂ビル３階、４階、５階</t>
  </si>
  <si>
    <t>204-0021</t>
  </si>
  <si>
    <t>臨床心理検査　精神科作業療法　臨床心理士によるカウンセリング</t>
  </si>
  <si>
    <t>042-492-7866</t>
  </si>
  <si>
    <t>042-491-2711</t>
  </si>
  <si>
    <t>清瀬市　竹丘　３－４－２５</t>
  </si>
  <si>
    <t>精神科・神経科</t>
  </si>
  <si>
    <t>042-493-5312</t>
  </si>
  <si>
    <t>042-492-0311</t>
  </si>
  <si>
    <t>清瀬市　中清戸　５－２７</t>
  </si>
  <si>
    <t>204-0012</t>
  </si>
  <si>
    <t>114-0034</t>
  </si>
  <si>
    <t>03-5902-3072</t>
  </si>
  <si>
    <t>03-5902-3071</t>
  </si>
  <si>
    <t>114-0004</t>
  </si>
  <si>
    <t>03-5939-6870</t>
  </si>
  <si>
    <t>03-5939-6878</t>
  </si>
  <si>
    <t>北区　赤羽南　１－３－１　高橋ビル９階</t>
  </si>
  <si>
    <t>115-0044</t>
  </si>
  <si>
    <t>03-6458-2795</t>
  </si>
  <si>
    <t>北区　東田端　１－１４－１　田端クリニックモール３階</t>
  </si>
  <si>
    <t>114-0013</t>
  </si>
  <si>
    <t>114-0014</t>
  </si>
  <si>
    <t>03-3823-8776</t>
  </si>
  <si>
    <t>北区　田端　１－２０－２０</t>
  </si>
  <si>
    <t>田端北口クリニック</t>
  </si>
  <si>
    <t>発達障害対応可。精神分析療法（カウンセラーによる）対応可。</t>
  </si>
  <si>
    <t>03-5959-8512</t>
  </si>
  <si>
    <t>03-5959-8511</t>
  </si>
  <si>
    <t>北区　王子　２－１２－１２　松尾ビル１階</t>
  </si>
  <si>
    <t>114-0002</t>
  </si>
  <si>
    <t>03-3927-6660</t>
  </si>
  <si>
    <t>03-3911-3050</t>
  </si>
  <si>
    <t>北区　上中里　３－６－１３</t>
  </si>
  <si>
    <t>114-0016</t>
  </si>
  <si>
    <t>精神科・神経科領域のプライマリケア　自閉症　思春期のうつ病・躁うつ病　睡眠障害　心身症　認知症　精神科カウンセリング　ドクターによるカウンセリング</t>
  </si>
  <si>
    <t>03-5961-7007</t>
  </si>
  <si>
    <t>03-3910-2104</t>
  </si>
  <si>
    <t>114-0024</t>
  </si>
  <si>
    <t>小峰クリニック</t>
  </si>
  <si>
    <t>114-0015</t>
  </si>
  <si>
    <t>03-5815-3281</t>
  </si>
  <si>
    <t>北区　中里　１－１０－６　駒込Ｋビル４階</t>
  </si>
  <si>
    <t>精神科・神経科領域のプライマリケア　思春期のうつ病・躁うつ病　睡眠障害　拒食症・過食症　アルコール依存症　薬物依存症　強迫性障害　心身症　認知症</t>
  </si>
  <si>
    <t>03-5902-7888</t>
  </si>
  <si>
    <t>北区　王子　１－５－３　ＡＲビル５階</t>
  </si>
  <si>
    <t>神経小児科</t>
  </si>
  <si>
    <t>03-3903-8866</t>
  </si>
  <si>
    <t>03-3903-3311</t>
  </si>
  <si>
    <t>北区　赤羽南　２－１０－２０</t>
  </si>
  <si>
    <t>精神科・神経科領域のプライマリケア　パニック障害　うつ病　強迫性障害　心身症　適応障害　社会不安障害　思春期・更年期・老年期等の精神症状</t>
  </si>
  <si>
    <t>03-3905-2318</t>
  </si>
  <si>
    <t>03-3905-2317</t>
  </si>
  <si>
    <t>北区　赤羽西　１－１５－１７　ゲノムハウス１階</t>
  </si>
  <si>
    <t>115-0055</t>
  </si>
  <si>
    <t>赤羽メンタルクリニック</t>
  </si>
  <si>
    <t>03-5939-7682</t>
  </si>
  <si>
    <t>03-5939-7668</t>
  </si>
  <si>
    <t>北区　赤羽南　１－４－８　赤羽南商業ビル５階</t>
  </si>
  <si>
    <t>03-3905-7001</t>
  </si>
  <si>
    <t>北区　赤羽西　１－３９－６　ヴィルトー１０－２０１号室</t>
  </si>
  <si>
    <t>03-5939-7258</t>
  </si>
  <si>
    <t>03-5939-7257</t>
  </si>
  <si>
    <t>北区　赤羽南　１－９－１１　赤羽南ビル３階</t>
  </si>
  <si>
    <t>115-0045</t>
  </si>
  <si>
    <t>03-3910-6612</t>
  </si>
  <si>
    <t>03-3910-6661</t>
  </si>
  <si>
    <t>北区　西ケ原　３－３３－１１</t>
  </si>
  <si>
    <t>03-3576-4808</t>
  </si>
  <si>
    <t>03-3917-6561</t>
  </si>
  <si>
    <t>北区　西ケ原　２－４６－９</t>
  </si>
  <si>
    <t>124-0021</t>
  </si>
  <si>
    <t>125-0062</t>
  </si>
  <si>
    <t>金町駅</t>
  </si>
  <si>
    <t>125-0042</t>
  </si>
  <si>
    <t>葛飾区　水元　３－２２－２１　水元公園共同ビル２階</t>
  </si>
  <si>
    <t>125-0032</t>
  </si>
  <si>
    <t>睡眠障害　心身症　認知症　躁うつ病　統合失調症</t>
  </si>
  <si>
    <t>125-0041</t>
  </si>
  <si>
    <t>精神科・心療内科領域のプライマリケア　統合失調症　うつ病　躁うつ病　強迫性障害　心身症　認知症（火曜午後は専門外来）</t>
  </si>
  <si>
    <t>03-3654-7590</t>
  </si>
  <si>
    <t>葛飾区　新小岩　１－４９－１０　第５デリカビル４階</t>
  </si>
  <si>
    <t>124-0024</t>
  </si>
  <si>
    <t>125-0061</t>
  </si>
  <si>
    <t>124-0005</t>
  </si>
  <si>
    <t>精神科・神経科領域のプライマリケア　気分障害　神経症性障害（不安、パニック）　ストレス関連障害</t>
  </si>
  <si>
    <t>03-5654-9920</t>
  </si>
  <si>
    <t>124-0012</t>
  </si>
  <si>
    <t>03-5680-0628</t>
  </si>
  <si>
    <t>03-5876-3628</t>
  </si>
  <si>
    <t>葛飾区　金町　６－２－１　ヴィナシス金町２階</t>
  </si>
  <si>
    <t>葛飾区　西新小岩　１－８－４　山口ビル２階</t>
  </si>
  <si>
    <t>124-0025</t>
  </si>
  <si>
    <t>心身症</t>
  </si>
  <si>
    <t>葛飾区　立石　２－２８－６　メッツ立石１０１号</t>
  </si>
  <si>
    <t>自然堂鈴木クリニック</t>
  </si>
  <si>
    <t>※初診予約制</t>
  </si>
  <si>
    <t>葛飾区　亀有　５－１７－１０　大田ビル２階</t>
  </si>
  <si>
    <t>葛飾区　東金町　１－４１－１　桜井ビル２階</t>
  </si>
  <si>
    <t>精神科・神経科領域のプライマリケア　思春期のうつ病・躁うつ病　睡眠障害　拒食症・過食症　性同一性障害　強迫性障害　心身症　認知症　精神科カウンセリング</t>
  </si>
  <si>
    <t>03-3694-8706</t>
  </si>
  <si>
    <t>葛飾区　宝町　２－３４－１３　お花茶屋スカイマンション１１２</t>
  </si>
  <si>
    <t>03-5680-6886</t>
  </si>
  <si>
    <t>葛飾区　亀有　３－７－７　サンセリテ鞠子ビル３階２Ａ号室</t>
  </si>
  <si>
    <t>03-3600-5055</t>
  </si>
  <si>
    <t>葛飾区　東金町　１－４３－９　ＫＨＢｅ５ビル３階</t>
  </si>
  <si>
    <t>神経難病　認知症</t>
  </si>
  <si>
    <t>03-3609-7509</t>
  </si>
  <si>
    <t>臨床精神医学一般</t>
  </si>
  <si>
    <t>葛飾区　青戸　３－３３－１４　サンプラザビル２階</t>
  </si>
  <si>
    <t>臨床心理検査　思春期　うつ病　躁うつ病　睡眠障害　強迫性障害　心身症　認知症</t>
  </si>
  <si>
    <t>03-3601-9600</t>
  </si>
  <si>
    <t>葛飾区　青戸　６－４１－２</t>
  </si>
  <si>
    <t>125-8506</t>
  </si>
  <si>
    <t>03-3607-0126</t>
  </si>
  <si>
    <t>葛飾区　東金町　７－３３－１</t>
  </si>
  <si>
    <t>0428-83-3457</t>
  </si>
  <si>
    <t>0428-83-3454</t>
  </si>
  <si>
    <t>奥多摩町　海澤　５００</t>
  </si>
  <si>
    <t>198-0213</t>
  </si>
  <si>
    <t>144-0051</t>
  </si>
  <si>
    <t>臨床心理検査　強迫性障害　心身症　パニック障害　摂食障害　うつ病　躁うつ病　対人恐怖　あがり症　赤面症　臨床動作療法</t>
  </si>
  <si>
    <t>03-3733-1345</t>
  </si>
  <si>
    <t>大田区　南蒲田　１－１－２３－２０３</t>
  </si>
  <si>
    <t>144-0035</t>
  </si>
  <si>
    <t>藤村クリニック</t>
  </si>
  <si>
    <t>145-0064</t>
  </si>
  <si>
    <t>144-0052</t>
  </si>
  <si>
    <t>03-6424-5770</t>
  </si>
  <si>
    <t>大田区　西蒲田　７－１－３　ステラビル西蒲田８階</t>
  </si>
  <si>
    <t>143-0016</t>
  </si>
  <si>
    <t>03-3726-7816</t>
  </si>
  <si>
    <t>03-3727-0521</t>
  </si>
  <si>
    <t>大田区　東雪谷　４－５－１０</t>
  </si>
  <si>
    <t>145-0065</t>
  </si>
  <si>
    <t>発達障害対応可　精神科・神経科領域のプライマリケア　自閉症　思春期のうつ病・躁うつ病　睡眠障害　拒食症・過食症　アルコール依存症　薬物依存症　性同一性障害　強迫性障害　心身症　認知症　精神科カウンセリング　臨床心理検査　脳波検査</t>
  </si>
  <si>
    <t>03-5711-6522</t>
  </si>
  <si>
    <t>03-5711-6521</t>
  </si>
  <si>
    <t>143-0023</t>
  </si>
  <si>
    <t>03-6715-7278</t>
  </si>
  <si>
    <t>03-6715-7260</t>
  </si>
  <si>
    <t>大田区　蒲田　５－１１－７　栄月ビル４階</t>
  </si>
  <si>
    <t>蒲田駅</t>
  </si>
  <si>
    <t>03-5703-1322</t>
  </si>
  <si>
    <t>03-5703-1321</t>
  </si>
  <si>
    <t>大田区　蒲田　４－２９－１１　高橋ビル</t>
  </si>
  <si>
    <t>03-3753-3725</t>
  </si>
  <si>
    <t>03-3751-7254</t>
  </si>
  <si>
    <t>146-0085</t>
  </si>
  <si>
    <t>03-5539-3737</t>
  </si>
  <si>
    <t>03-3774-3230</t>
  </si>
  <si>
    <t>大田区　北馬込　２－９－７</t>
  </si>
  <si>
    <t>143-0021</t>
  </si>
  <si>
    <t>精神障害を持ち、通院困難な患者さんに対応します。疾患としては統合失調症、うつ病、躁うつ病、知的障害、発達障害、認知症などです。</t>
  </si>
  <si>
    <t>03-5742-5080</t>
  </si>
  <si>
    <t>03-5742-1700</t>
  </si>
  <si>
    <t>大田区　山王　２－５－３</t>
  </si>
  <si>
    <t>眼科専門医在籍　発達障害対応可</t>
  </si>
  <si>
    <t>03-5718-6162</t>
  </si>
  <si>
    <t>03-5718-6161</t>
  </si>
  <si>
    <t>大田区　山王　３－２７－６　大森ラルタビル１階</t>
  </si>
  <si>
    <t>03-5767-0327</t>
  </si>
  <si>
    <t>03-5767-0226</t>
  </si>
  <si>
    <t>大田区　大森北　１－２３－１０</t>
  </si>
  <si>
    <t>145-0062</t>
  </si>
  <si>
    <t>03-5714-7829</t>
  </si>
  <si>
    <t>03-5714-7828</t>
  </si>
  <si>
    <t>かまたメンタルクリニック</t>
  </si>
  <si>
    <t>03-5763-7855</t>
  </si>
  <si>
    <t>03-5763-7830</t>
  </si>
  <si>
    <t>大田区　大森西　７－７－１１</t>
  </si>
  <si>
    <t>143-0015</t>
  </si>
  <si>
    <t>03-3777-3324</t>
  </si>
  <si>
    <t>03-3777-3322</t>
  </si>
  <si>
    <t>03-5753-3360</t>
  </si>
  <si>
    <t>03-5753-3361</t>
  </si>
  <si>
    <t>大田区　大森北　１－１３－６</t>
  </si>
  <si>
    <t>03-5731-3833</t>
  </si>
  <si>
    <t>大田区　北千束　１－４８－２　柴田ビル３階</t>
  </si>
  <si>
    <t>03-5714-0788</t>
  </si>
  <si>
    <t>大田区　蒲田　２－７－１　第５山田ビル１階</t>
  </si>
  <si>
    <t>03-6715-8581</t>
  </si>
  <si>
    <t>03-6715-8552</t>
  </si>
  <si>
    <t>大田区　西蒲田　７－４６－９　月村ビル４０１</t>
  </si>
  <si>
    <t>03-3761-8677</t>
  </si>
  <si>
    <t>03-3768-7132</t>
  </si>
  <si>
    <t>大田区　大森北　１－２９－４</t>
  </si>
  <si>
    <t>石井メンタルクリニック</t>
  </si>
  <si>
    <t>03-3733-0867</t>
  </si>
  <si>
    <t>03-3733-4612</t>
  </si>
  <si>
    <t>大田区　南蒲田　１－５－１５</t>
  </si>
  <si>
    <t>03-3768-3620</t>
  </si>
  <si>
    <t>03-3762-4151</t>
  </si>
  <si>
    <t>大田区　大森西　６－１１－１</t>
  </si>
  <si>
    <t>143-8541</t>
  </si>
  <si>
    <t>精神科・神経科領域のプライマリケア　うつ病　躁うつ病　睡眠障害　認知症　神経症</t>
  </si>
  <si>
    <t>03-3744-9310</t>
  </si>
  <si>
    <t>03-3742-7301</t>
  </si>
  <si>
    <t>大田区　大森南　４－１３－２１</t>
  </si>
  <si>
    <t>143-0013</t>
  </si>
  <si>
    <t>03-3717-4138</t>
  </si>
  <si>
    <t>大田区　北千束　３－２７－２</t>
  </si>
  <si>
    <t>感染症　歯科口腔外科</t>
  </si>
  <si>
    <t>03-5734-8023</t>
  </si>
  <si>
    <t>03-5734-8000</t>
  </si>
  <si>
    <t>0428-24-9273</t>
  </si>
  <si>
    <t>0428-24-8771</t>
  </si>
  <si>
    <t>198-0036</t>
  </si>
  <si>
    <t>中野クリニック</t>
  </si>
  <si>
    <t>一般精神科診療　睡眠障害　認知症診断</t>
  </si>
  <si>
    <t>0428-24-3055</t>
  </si>
  <si>
    <t>青梅市　河辺町　１０－１３－１</t>
  </si>
  <si>
    <t>198-0001</t>
  </si>
  <si>
    <t>精神科作業療法　ＳＳＴ　精神科カウンセリング　精神保健相談　認知症　統合失調症</t>
  </si>
  <si>
    <t>0428-74-4733</t>
  </si>
  <si>
    <t>0428-74-5121</t>
  </si>
  <si>
    <t>青梅市　成木　４－５７６</t>
  </si>
  <si>
    <t>0428-31-5110</t>
  </si>
  <si>
    <t>0428-32-0111</t>
  </si>
  <si>
    <t>青梅市　末広町　１－４－５</t>
  </si>
  <si>
    <t>198-0025</t>
  </si>
  <si>
    <t>0428-74-4131</t>
  </si>
  <si>
    <t>0428-74-7111</t>
  </si>
  <si>
    <t>青梅市　富岡　３－１２５４</t>
  </si>
  <si>
    <t>198-0002</t>
  </si>
  <si>
    <t>統合失調症　気分障害　認知症等　精神科作業療法　心理カウンセリング　認知症外来（予約制）</t>
  </si>
  <si>
    <t>往診</t>
  </si>
  <si>
    <t>0428-24-7288</t>
  </si>
  <si>
    <t>0428-22-3126</t>
  </si>
  <si>
    <t>198-0052</t>
  </si>
  <si>
    <t>精神科急性期治療病棟、精神療養病棟、認知症病棟、認知症疾患医療センター併設。精神科作業療法　臨床心理検査　心理カウンセリング　もの忘れ外来　統合失調症　認知症　躁うつ病　アルコール依存症　心身症　睡眠障害　社会不安障害</t>
  </si>
  <si>
    <t>0428-74-7131</t>
  </si>
  <si>
    <t>0428-74-4111</t>
  </si>
  <si>
    <t>青梅市　成木　１－４４７</t>
  </si>
  <si>
    <t>0428-24-5126</t>
  </si>
  <si>
    <t>0428-22-3191</t>
  </si>
  <si>
    <t>青梅市　東青梅　４－１６－５</t>
  </si>
  <si>
    <t>198-0042</t>
  </si>
  <si>
    <t>134-0083</t>
  </si>
  <si>
    <t>03-3657-1037</t>
  </si>
  <si>
    <t>江戸川区　南小岩　５－１６－８</t>
  </si>
  <si>
    <t>133-0056</t>
  </si>
  <si>
    <t>吉岡医院</t>
  </si>
  <si>
    <t>03-3877-5771</t>
  </si>
  <si>
    <t>03-3670-3211</t>
  </si>
  <si>
    <t>江戸川区　鹿骨　２－２１－７</t>
  </si>
  <si>
    <t>133-0073</t>
  </si>
  <si>
    <t>03-5659-0733</t>
  </si>
  <si>
    <t>江戸川区　西葛西　６－１７－５　関寅ビル第３　６階</t>
  </si>
  <si>
    <t>134-0088</t>
  </si>
  <si>
    <t>132-0035</t>
  </si>
  <si>
    <t>03-3654-1088</t>
  </si>
  <si>
    <t>江戸川区　中央　２－２２－２７</t>
  </si>
  <si>
    <t>132-0021</t>
  </si>
  <si>
    <t>03-5678-8588</t>
  </si>
  <si>
    <t>江戸川区　松島　４－４５－７</t>
  </si>
  <si>
    <t>132-0031</t>
  </si>
  <si>
    <t>瑞江駅</t>
  </si>
  <si>
    <t>03-5666-4675</t>
  </si>
  <si>
    <t>133-0065</t>
  </si>
  <si>
    <t>03-3618-6761</t>
  </si>
  <si>
    <t>江戸川区　平井　５－２１－１２　ベルモエースビル３０２</t>
  </si>
  <si>
    <t>03-5607-7051</t>
  </si>
  <si>
    <t>江戸川区　東小松川　１－１２－１１</t>
  </si>
  <si>
    <t>132-0033</t>
  </si>
  <si>
    <t>精神科・心療内科領域のプライマリケア　統合失調症　うつ病　躁うつ病　強迫性障害　心身症　認知症</t>
  </si>
  <si>
    <t>03-6801-7623</t>
  </si>
  <si>
    <t>江戸川区　南小岩　８－１１－１０　アメニティ・タナカ３０１号</t>
  </si>
  <si>
    <t>03-5622-7221</t>
  </si>
  <si>
    <t>03-5878-0526</t>
  </si>
  <si>
    <t>江戸川区　東葛西　６－１－１７　第６カネ長ビル７０２号室</t>
  </si>
  <si>
    <t>134-0084</t>
  </si>
  <si>
    <t>精神科・神経科領域のプライマリケア　うつ病　躁うつ病　統合失調症　パニック障害　強迫性障害　睡眠障害　アルコール依存症　</t>
  </si>
  <si>
    <t>03-6663-4567</t>
  </si>
  <si>
    <t>03-3653-5541</t>
  </si>
  <si>
    <t>江戸川区　松島　１－４１－２９</t>
  </si>
  <si>
    <t>自閉症　思春期のうつ病・躁うつ病　睡眠障害　拒食症・過食症　アルコール依存症　薬物依存症　強迫性障害　心身症　認知症　精神科カウンセリング　臨床心理検査　精神分析療法　</t>
  </si>
  <si>
    <t>03-5605-8811</t>
  </si>
  <si>
    <t>江戸川区　臨海町　１－４－２</t>
  </si>
  <si>
    <t>134-0086</t>
  </si>
  <si>
    <t>042-331-6287</t>
  </si>
  <si>
    <t>042-331-5531</t>
  </si>
  <si>
    <t>稲城市　若葉台　３－７－１</t>
  </si>
  <si>
    <t>206-0824</t>
  </si>
  <si>
    <t>03-5968-5867</t>
  </si>
  <si>
    <t>03-5968-5866</t>
  </si>
  <si>
    <t>板橋区　成増　２－１２－３　第ニ幸昇ビル３階</t>
  </si>
  <si>
    <t>175-0094</t>
  </si>
  <si>
    <t>173-0004</t>
  </si>
  <si>
    <t>老年内科</t>
  </si>
  <si>
    <t>175-0092</t>
  </si>
  <si>
    <t>03-5965-6098</t>
  </si>
  <si>
    <t>03-5965-6097</t>
  </si>
  <si>
    <t>03-5997-0822</t>
  </si>
  <si>
    <t>03-5997-0800</t>
  </si>
  <si>
    <t>03-3967-2031</t>
  </si>
  <si>
    <t>03-3965-0003</t>
  </si>
  <si>
    <t>板橋区　坂下　２－１－４１　川島ビル１階</t>
  </si>
  <si>
    <t>174-0043</t>
  </si>
  <si>
    <t>内藤医院</t>
  </si>
  <si>
    <t>174-0071</t>
  </si>
  <si>
    <t>精神科・神経科領域のプライマリケア　うつ病　統合失調症　パニック障害　社会不安障害　適応障害　心身症　更年期・老年期等の精神症状　臨床心理士によるカウンセリング　心理検査</t>
  </si>
  <si>
    <t>03-6906-5236</t>
  </si>
  <si>
    <t>03-6906-5235</t>
  </si>
  <si>
    <t>板橋区　高島平　８－１５－６　メゾン高橋１階</t>
  </si>
  <si>
    <t>175-0082</t>
  </si>
  <si>
    <t>03-3939-6278</t>
  </si>
  <si>
    <t>03-3939-6161</t>
  </si>
  <si>
    <t>板橋区　成増　３－３－１５</t>
  </si>
  <si>
    <t>03-3559-1200</t>
  </si>
  <si>
    <t>03-3559-0111</t>
  </si>
  <si>
    <t>03-3938-3336</t>
  </si>
  <si>
    <t>03-3938-3337</t>
  </si>
  <si>
    <t>板橋区　赤塚　２－１－１４　入山プラザ４０１</t>
  </si>
  <si>
    <t>03-3972-0015</t>
  </si>
  <si>
    <t>03-3972-8111</t>
  </si>
  <si>
    <t>板橋区　大谷口上町　３０－１</t>
  </si>
  <si>
    <t>173-8610</t>
  </si>
  <si>
    <t>日本大学医学部附属板橋病院</t>
  </si>
  <si>
    <t>03-3939-1653</t>
  </si>
  <si>
    <t>03-3939-1191</t>
  </si>
  <si>
    <t>板橋区　三園　１－１９－１</t>
  </si>
  <si>
    <t>175-0091</t>
  </si>
  <si>
    <t>内分泌代謝内科　腎臓内科　血液内科　緩和ケア内科　感染症内科　救急科　歯科口腔外科</t>
  </si>
  <si>
    <t>03-5944-3534</t>
  </si>
  <si>
    <t>03-5375-1234</t>
  </si>
  <si>
    <t>板橋区　栄町　３３－１</t>
  </si>
  <si>
    <t>173-0015</t>
  </si>
  <si>
    <t>03-5986-3112</t>
  </si>
  <si>
    <t>03-5986-3111</t>
  </si>
  <si>
    <t>板橋区　小茂根　４－１１－１１</t>
  </si>
  <si>
    <t>173-0037</t>
  </si>
  <si>
    <t>03-3964-9342</t>
  </si>
  <si>
    <t>03-3964-1211</t>
  </si>
  <si>
    <t>板橋区　加賀　２－１１－１</t>
  </si>
  <si>
    <t>173-8606</t>
  </si>
  <si>
    <t>03-3960-0019</t>
  </si>
  <si>
    <t>03-3960-0091</t>
  </si>
  <si>
    <t>板橋区　常盤台　２－３３－１５</t>
  </si>
  <si>
    <t>174-8680</t>
  </si>
  <si>
    <t>糖尿病内科　漢方内科　血管外科</t>
  </si>
  <si>
    <t>03-3964-0614</t>
  </si>
  <si>
    <t>03-3961-5351</t>
  </si>
  <si>
    <t>板橋区　加賀　１－３－１</t>
  </si>
  <si>
    <t>173-8588</t>
  </si>
  <si>
    <t>116-0014</t>
  </si>
  <si>
    <t>03-6906-9107</t>
  </si>
  <si>
    <t>荒川区　西尾久　２－２－５</t>
  </si>
  <si>
    <t>116-0011</t>
  </si>
  <si>
    <t>116-0013</t>
  </si>
  <si>
    <t>不眠、抑うつ気分、不安焦燥感、対人関係のストレス、パニック障害、赤面症、対人恐怖症、自立神経失調症、思春期特有の問題、物忘れ等　</t>
  </si>
  <si>
    <t>03-5901-9217</t>
  </si>
  <si>
    <t>03-5901-9179</t>
  </si>
  <si>
    <t>116-0012</t>
  </si>
  <si>
    <t>116-0001</t>
  </si>
  <si>
    <t>臨床心理検査　心理カウンセリング　思春期のうつ病　老年期のうつ病・躁うつ病　睡眠障害　拒食症・過食症　強迫性障害　心身症　認知症　統合失調症　産褥うつ病　産後うつ病　不安障害</t>
  </si>
  <si>
    <t>03-5855-0023</t>
  </si>
  <si>
    <t>03-5855-0303</t>
  </si>
  <si>
    <t>荒川区　西尾久　７－５０－６　三博ビル１階</t>
  </si>
  <si>
    <t>03-5901-2266</t>
  </si>
  <si>
    <t>荒川区　町屋　２－２－１９　クレストＡ６０１</t>
  </si>
  <si>
    <t>発達障害対応可。　精神科・神経科領域のプライマリケア　自閉症　思春期のうつ病・躁うつ病　睡眠障害　拒食症・過食症　性同一性障害　強迫性障害　心身症　認知症　精神科カウンセリング　パニック障害　臨床心理士によるカウンセリング　東京都認知症疾患医療センター　</t>
  </si>
  <si>
    <t>03-5810-7809</t>
  </si>
  <si>
    <t>03-5810-7808</t>
  </si>
  <si>
    <t>03-3888-3525</t>
  </si>
  <si>
    <t>足立区　千住　４－２５－１０</t>
  </si>
  <si>
    <t>120-0034</t>
  </si>
  <si>
    <t>123-0841</t>
  </si>
  <si>
    <t>03-5673-0556</t>
  </si>
  <si>
    <t>03-5673-0555</t>
  </si>
  <si>
    <t>120-0005</t>
  </si>
  <si>
    <t>121-0064</t>
  </si>
  <si>
    <t>03-5888-5816</t>
  </si>
  <si>
    <t>足立区　西新井栄町　１－１７－１　パサージオ３階</t>
  </si>
  <si>
    <t>123-0843</t>
  </si>
  <si>
    <t>03-3880-1153</t>
  </si>
  <si>
    <t>03-3880-1133</t>
  </si>
  <si>
    <t>足立区　梅島　３－３－２４－１０８</t>
  </si>
  <si>
    <t>121-0816</t>
  </si>
  <si>
    <t>腫瘍内科</t>
  </si>
  <si>
    <t>03-3881-5378</t>
  </si>
  <si>
    <t>足立区　千住大川町　３７－２</t>
  </si>
  <si>
    <t>120-0031</t>
  </si>
  <si>
    <t>千住中央診療所</t>
  </si>
  <si>
    <t>03-5613-5704</t>
  </si>
  <si>
    <t>03-5613-5701</t>
  </si>
  <si>
    <t>足立区　東和　４－２４－１６</t>
  </si>
  <si>
    <t>120-0003</t>
  </si>
  <si>
    <t>臨床心理検査　精神分析療法　思春期のうつ病・躁うつ病　睡眠障害　拒食症・過食症　アルコール依存症　薬物依存症　性同一性障害　強迫神経症　強迫性障害　心身症　認知症</t>
  </si>
  <si>
    <t>03-3605-1092</t>
  </si>
  <si>
    <t>03-3605-1094</t>
  </si>
  <si>
    <t>120-0004</t>
  </si>
  <si>
    <t>03-6806-3902</t>
  </si>
  <si>
    <t>03-6806-3901</t>
  </si>
  <si>
    <t>足立区　足立　４－３８－９　加島ビル２階</t>
  </si>
  <si>
    <t>120-0015</t>
  </si>
  <si>
    <t>03-5838-0798</t>
  </si>
  <si>
    <t>03-5838-0797</t>
  </si>
  <si>
    <t>足立区　江北　１－３３－２３　ロイヤルＫＪ　１階</t>
  </si>
  <si>
    <t>123-0872</t>
  </si>
  <si>
    <t>03-3879-9301</t>
  </si>
  <si>
    <t>03-3888-5988</t>
  </si>
  <si>
    <t>足立区　千住　１－２１－７　龍ビル６～３・Ｂ１階</t>
  </si>
  <si>
    <t>臨床心理検査　思春期のうつ病・躁うつ病　睡眠障害　神経症性障害（強迫性障害、不安障害、パニック障害）　発達障害（自閉症、ＡＤＨＤ）　心理カウンセリング</t>
  </si>
  <si>
    <t>03-3881-7192</t>
  </si>
  <si>
    <t>03-3881-7120</t>
  </si>
  <si>
    <t>足立区　千住　３－９８　千住ミルディスⅡ番館３０７</t>
  </si>
  <si>
    <t>03-3879-9249</t>
  </si>
  <si>
    <t>03-3879-4565</t>
  </si>
  <si>
    <t>足立区　千住旭町　３１－５</t>
  </si>
  <si>
    <t>120-0026</t>
  </si>
  <si>
    <t>03-3889-3402</t>
  </si>
  <si>
    <t>03-3889-3401</t>
  </si>
  <si>
    <t>足立区　梅島　１－６－３　エスペランサ梅島２階</t>
  </si>
  <si>
    <t>03-6662-9841</t>
  </si>
  <si>
    <t>足立区　綾瀬　１－３３－１１　齋藤ビル２階</t>
  </si>
  <si>
    <t>03-5856-3121</t>
  </si>
  <si>
    <t>03-5856-3120</t>
  </si>
  <si>
    <t>足立区　綾瀬　３－３－２　第一星ビル３０２</t>
  </si>
  <si>
    <t>03-3883-1155</t>
  </si>
  <si>
    <t>121-0813</t>
  </si>
  <si>
    <t>拒食症・過食症　心身症　パニック障害　自律神経失調症　認知行動療法</t>
  </si>
  <si>
    <t>03-3629-1533</t>
  </si>
  <si>
    <t>03-3629-5841</t>
  </si>
  <si>
    <t>臨床心理検査　精神科作業療法　思春期のうつ病・躁うつ病　睡眠障害　拒食症・過食症　アルコール依存症　強迫性障害　心身症　認知症　心理カウンセリング　成人の発達障害対応可</t>
  </si>
  <si>
    <t>03-3884-7036</t>
  </si>
  <si>
    <t>03-3883-6331</t>
  </si>
  <si>
    <t>足立区　保木間　５－２３－２０</t>
  </si>
  <si>
    <t>２４時間３６５日救急受入れによる精神科急性期医療提供のほか、「こころの発達支援室」専門スタッフによる発達支援、心理検査対応可能。訪問診療、訪問看護あり。</t>
  </si>
  <si>
    <t>03-5851-7671</t>
  </si>
  <si>
    <t>050-3734-5041</t>
  </si>
  <si>
    <t>足立区　島根　３－２－１</t>
  </si>
  <si>
    <t>121-8515</t>
  </si>
  <si>
    <t>03-3879-8753</t>
  </si>
  <si>
    <t>03-3881-7711</t>
  </si>
  <si>
    <t>足立区　千住寿町　８－２</t>
  </si>
  <si>
    <t>120-0033</t>
  </si>
  <si>
    <t>03-3856-0448</t>
  </si>
  <si>
    <t>03-3890-1306</t>
  </si>
  <si>
    <t>足立区　西新井　５－４１－１</t>
  </si>
  <si>
    <t>03-3856-1601</t>
  </si>
  <si>
    <t>03-3898-7471</t>
  </si>
  <si>
    <t>足立区　西新井本町　２－２３－１</t>
  </si>
  <si>
    <t>123-0845</t>
  </si>
  <si>
    <t>統合失調症　躁うつ病　抑うつ状態　精神科身体合併症　睡眠障害　精神科作業療法</t>
  </si>
  <si>
    <t>03-3605-8585</t>
  </si>
  <si>
    <t>03-3605-3319</t>
  </si>
  <si>
    <t>197-0804</t>
  </si>
  <si>
    <t>発達障害対応可。臨床心理検査可。</t>
  </si>
  <si>
    <t>042-559-2241</t>
  </si>
  <si>
    <t>あきる野市　上代継　８４－６</t>
  </si>
  <si>
    <t>197-0832</t>
  </si>
  <si>
    <t>042-559-8054</t>
  </si>
  <si>
    <t>042-559-5761</t>
  </si>
  <si>
    <t>あきる野市　秋川　６－５－１</t>
  </si>
  <si>
    <t>042-558-7281</t>
  </si>
  <si>
    <t>042-558-7211</t>
  </si>
  <si>
    <t>あきる野市　平沢　４７２</t>
  </si>
  <si>
    <t>197-0812</t>
  </si>
  <si>
    <t>秋川病院</t>
  </si>
  <si>
    <t>内</t>
  </si>
  <si>
    <t>神内</t>
  </si>
  <si>
    <t>整</t>
  </si>
  <si>
    <t>泌</t>
  </si>
  <si>
    <t>リハ</t>
  </si>
  <si>
    <t>訪問看護・訪問診療・往診</t>
  </si>
  <si>
    <t>外</t>
  </si>
  <si>
    <t>呼</t>
  </si>
  <si>
    <t>循</t>
  </si>
  <si>
    <t>消</t>
  </si>
  <si>
    <t>リウマチ・膠原病内科　美容皮膚科</t>
  </si>
  <si>
    <t>足立区　竹の塚　１－４０－１５　第一庄栄ビル３階</t>
  </si>
  <si>
    <t>小</t>
  </si>
  <si>
    <t>肛</t>
  </si>
  <si>
    <t>まちどりクリニック</t>
  </si>
  <si>
    <t>リウ</t>
  </si>
  <si>
    <t>クズウクリニック</t>
  </si>
  <si>
    <t>産婦</t>
  </si>
  <si>
    <t>すずきクリニック</t>
  </si>
  <si>
    <t>皮</t>
  </si>
  <si>
    <t>耳</t>
  </si>
  <si>
    <t>帝京大学医学部附属病院</t>
  </si>
  <si>
    <t>形</t>
  </si>
  <si>
    <t>心外</t>
  </si>
  <si>
    <t>眼</t>
  </si>
  <si>
    <t>放</t>
  </si>
  <si>
    <t>麻</t>
  </si>
  <si>
    <t>小外</t>
  </si>
  <si>
    <t>いとうメンタルクリニック</t>
  </si>
  <si>
    <t>ＡＤＨＤ対応可　カウンセリング可</t>
  </si>
  <si>
    <t>統合失調症、感情障害、認知症など。精神科作業療法　臨床心理検査　認知症専門病棟　精神療養病棟　認知症相談外来（予約制）</t>
  </si>
  <si>
    <t>婦</t>
  </si>
  <si>
    <t>気</t>
  </si>
  <si>
    <t>呼外</t>
  </si>
  <si>
    <t>美</t>
  </si>
  <si>
    <t>性</t>
  </si>
  <si>
    <t>産</t>
  </si>
  <si>
    <t>アレ</t>
  </si>
  <si>
    <t>いなだクリニック</t>
  </si>
  <si>
    <t>大田区　山王　２－１－６　キャビックビル３０１</t>
  </si>
  <si>
    <t>訪問診療・往診</t>
  </si>
  <si>
    <t>なごみクリニック</t>
  </si>
  <si>
    <t>あおとメンタルクリニック</t>
  </si>
  <si>
    <t>※第２、第４土曜日休診</t>
  </si>
  <si>
    <t>訪問看護・往診</t>
  </si>
  <si>
    <t>はやしメンタルクリニック</t>
  </si>
  <si>
    <t>精神科・神経科領域のプライマリケア　思春期のうつ病・躁うつ病　睡眠障害　心身症　発達障害対応可</t>
  </si>
  <si>
    <t>発達障害対応可能。　心理検査可能。　認知症・躁うつ病・統合失調症・産業メンタルヘルス対応可能。</t>
  </si>
  <si>
    <t>※第１、第３、第５土曜日休診</t>
  </si>
  <si>
    <t>発達障害対応可。うつ病　躁うつ病　摂食障害　老人性精神病　認知症　統合失調症　神経症　心身症　ＰＭＳ、ＢＰＳＤ等　アルコール・薬物依存　パーソナリティ障害対応可。　身体科と連携。　院内処方。　</t>
  </si>
  <si>
    <t>訪問看護・訪問診療</t>
  </si>
  <si>
    <t>小金井メンタルクリニック</t>
  </si>
  <si>
    <t>英</t>
  </si>
  <si>
    <t>田中クリニック</t>
  </si>
  <si>
    <t>もりしたクリニック</t>
  </si>
  <si>
    <t>※日曜診療を月１回（１２：００～１７：００）、予約制で実施しています。他通常の診療も予約制です。時間予約も可能です。</t>
  </si>
  <si>
    <t>イワタクリニック</t>
  </si>
  <si>
    <t>※要電話予約　詳細はホームページをご覧下さい。</t>
  </si>
  <si>
    <t>参宮橋駅</t>
  </si>
  <si>
    <t>１ｓｔ　ＳＴＥＰ　こころのクリニック</t>
  </si>
  <si>
    <t>慶應義塾大学病院</t>
  </si>
  <si>
    <t>東京医科大学病院</t>
  </si>
  <si>
    <t>東京女子医科大学病院</t>
  </si>
  <si>
    <t>オボクリニック</t>
  </si>
  <si>
    <t>胃</t>
  </si>
  <si>
    <t>新宿ゲートウェイクリニック</t>
  </si>
  <si>
    <t>新宿メンタルヘルスクリニック</t>
  </si>
  <si>
    <t>外堀クリニック</t>
  </si>
  <si>
    <t>めじろそらクリニック</t>
  </si>
  <si>
    <t>精神科、神経科領域のプライマリーケア　臨床心理検査　気分障害（うつ病　躁うつ病）　不安障害（パニック障害　社交不安障害　強迫性障害　恐怖症）　適応障害　心身症　統合失調症　睡眠障害　認知症　精神科カウンセリング</t>
  </si>
  <si>
    <t>臨床心理検査　カウンセリング　発達障害対応可能</t>
  </si>
  <si>
    <t>ハン</t>
  </si>
  <si>
    <t>ポル</t>
  </si>
  <si>
    <t>はるの・こころみクリニック</t>
  </si>
  <si>
    <t>ひまわりメンタルクリニック</t>
  </si>
  <si>
    <t>ミズメンタルクリニック</t>
  </si>
  <si>
    <t>あいわクリニック</t>
  </si>
  <si>
    <t>世田谷区　駒沢　２－１１－５　ＮＥＷ　ＶＡＬＵＥ駒沢ビル６階</t>
  </si>
  <si>
    <t>クリニックおくでら</t>
  </si>
  <si>
    <t>こころのクリニック自由が丘診療所</t>
  </si>
  <si>
    <t>下高井戸メンタルクリニック</t>
  </si>
  <si>
    <t>世田谷区　船橋　１－３０－３－１Ｃ</t>
  </si>
  <si>
    <t>千歳船橋駅</t>
  </si>
  <si>
    <t>蔵前駅</t>
  </si>
  <si>
    <t>台東区　雷門　２－１８－１５　コレクション雷門ビル４階</t>
  </si>
  <si>
    <t>立川市　曙町　１－２８－１０　ウエストウイング２階</t>
  </si>
  <si>
    <t>たけしたクリニック</t>
  </si>
  <si>
    <t>聖路加国際病院</t>
  </si>
  <si>
    <t>うつ病　不安障害　躁うつ病　睡眠障害　発達障害対応可</t>
  </si>
  <si>
    <t>人形町メンタルクリニック</t>
  </si>
  <si>
    <t>ミチワクリニック</t>
  </si>
  <si>
    <t>思春期のうつ病、躁うつ病　睡眠障害　拒食症・過食症　アルコール依存症　強迫性障害　心身症　精神科カウンセリング　パニック障害　ドクターによるカウンセリング</t>
  </si>
  <si>
    <t>永田町駅</t>
  </si>
  <si>
    <t>日本大学病院</t>
  </si>
  <si>
    <t>半蔵門駅</t>
  </si>
  <si>
    <t>新御茶ノ水駅</t>
  </si>
  <si>
    <t>あきメンタルクリニック</t>
  </si>
  <si>
    <t>池袋駅</t>
  </si>
  <si>
    <t>目白駅</t>
  </si>
  <si>
    <t>総合診療内科　病理診断科　救急科　脳血管内治療科</t>
  </si>
  <si>
    <t>発達障害対応可（ただし、臨床心理検査等はしていないため、確定診断後の診療のみ対応可能。）精神科・神経科領域のプライマリケア　思春期のうつ病・躁うつ病　睡眠障害　拒食症・過食症　強迫性障害　心身症　精神科カウンセリング　パニック障害　ドクターによるカウンセリング　更年期障害　不登校　親子関係の問題　精神分析的精神療法　漢方　鍼灸　氣功　</t>
  </si>
  <si>
    <t>後藤クリニック</t>
  </si>
  <si>
    <t>中野区　大和町　２－６－７　１階</t>
  </si>
  <si>
    <t>リワークデイケア　（問合せ電話０４２－４９７－４５７１）</t>
  </si>
  <si>
    <t>保谷駅</t>
  </si>
  <si>
    <t>練馬区　大泉学園町　６－９－１</t>
  </si>
  <si>
    <t>かわはらメンタルクリニック</t>
  </si>
  <si>
    <t>中村橋メンタルクリニック</t>
  </si>
  <si>
    <t>042-651-3412</t>
  </si>
  <si>
    <t>精神科作業療法　アルコール依存症　アルコール専門病棟あり</t>
  </si>
  <si>
    <t>八王子市　旭町　１０－１３　４階</t>
  </si>
  <si>
    <t>歯科口腔外科　乳腺外科　血管外科　救急　病理</t>
  </si>
  <si>
    <t>こころクリニック</t>
  </si>
  <si>
    <t>内分泌代謝科</t>
  </si>
  <si>
    <t>※土曜日午後の診療は、毎月第１・第３週のみとなります。</t>
  </si>
  <si>
    <t>精神療法中心　予約診療（選定療養）あり　発達障害対応可　大人と子どものＡＤＨＤの診療対応可　薬物療法や芸術療法を併用</t>
  </si>
  <si>
    <t>きむらメンタルクリニック</t>
  </si>
  <si>
    <t>自閉症・発達障害対応可　各種臨床心理検査　アルコール・薬物・ギャンブル・ゲーム依存対応可　デイナイトケア　睡眠時無呼吸症候群</t>
  </si>
  <si>
    <t>すこやかクリニック</t>
  </si>
  <si>
    <t>つるまるクリニック</t>
  </si>
  <si>
    <t>0422-31-8603</t>
  </si>
  <si>
    <t>みこしばクリニック</t>
  </si>
  <si>
    <t>国際医療福祉大学三田病院</t>
  </si>
  <si>
    <t>アイデス・クリニック</t>
  </si>
  <si>
    <t>発達障害対応可　臨床心理検査施行可能　うつ病、躁うつ病、睡眠障害、パニック障害、強迫性障害、社会不安障害、統合失調症など各種精神疾患に対応</t>
  </si>
  <si>
    <t>しろかねたかなわクリニック</t>
  </si>
  <si>
    <t>新橋１４クリニック</t>
  </si>
  <si>
    <t>新橋スリープ・メンタルクリニック</t>
  </si>
  <si>
    <t>睡眠障害　強迫性障害　うつ病　パニック障害　社交不安障害　躁うつ病　統合失調症　摂食障害　職場のメンタル関連相談　認定産業医　ドクターによるカウンセリング（初診の予約なし。当日可能。）　　ＡＤＨＤの診断と薬物療法　　発達障害対応可</t>
  </si>
  <si>
    <t>ひびおクリニック</t>
  </si>
  <si>
    <t>精神科　心療内科　一般老年期　思春期対応</t>
  </si>
  <si>
    <t>吉祥寺駅</t>
  </si>
  <si>
    <t>ポレポレクリニック</t>
  </si>
  <si>
    <t>やまでらクリニック</t>
  </si>
  <si>
    <t>ゆいメンタルクリニック</t>
  </si>
  <si>
    <t>アイメディカルクリニック</t>
  </si>
  <si>
    <t>学芸大学メンタルケアクリニック</t>
  </si>
  <si>
    <t>千代田区</t>
  </si>
  <si>
    <t>独</t>
  </si>
  <si>
    <t>仏</t>
  </si>
  <si>
    <t>循内</t>
  </si>
  <si>
    <t>歯</t>
  </si>
  <si>
    <t>中央区</t>
  </si>
  <si>
    <t>港区</t>
  </si>
  <si>
    <t>中</t>
  </si>
  <si>
    <t>新宿区</t>
  </si>
  <si>
    <t>文京区</t>
  </si>
  <si>
    <t>台東区</t>
  </si>
  <si>
    <t>墨田区</t>
  </si>
  <si>
    <t>江東区</t>
  </si>
  <si>
    <t>品川区</t>
  </si>
  <si>
    <t>漢方外来</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</si>
  <si>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</si>
  <si>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</si>
  <si>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</si>
  <si>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</si>
  <si>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</si>
  <si>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</si>
  <si>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</si>
  <si>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</si>
  <si>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</si>
  <si>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</si>
  <si>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</si>
  <si>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</si>
  <si>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</si>
  <si>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</si>
  <si>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</si>
  <si>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</si>
  <si>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</si>
  <si>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</si>
  <si>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</si>
  <si>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</si>
  <si>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調布市</t>
  </si>
  <si>
    <t>町田市</t>
  </si>
  <si>
    <t>小金井市</t>
  </si>
  <si>
    <t>小平市</t>
  </si>
  <si>
    <t>日野市</t>
  </si>
  <si>
    <t>東村山市</t>
  </si>
  <si>
    <t>国分寺市</t>
  </si>
  <si>
    <t>国立市</t>
  </si>
  <si>
    <t>福生市</t>
  </si>
  <si>
    <t>狛江市</t>
  </si>
  <si>
    <t>東大和市</t>
  </si>
  <si>
    <t>清瀬市</t>
  </si>
  <si>
    <t>東久留米市</t>
  </si>
  <si>
    <t>多摩市</t>
  </si>
  <si>
    <t>稲城市</t>
  </si>
  <si>
    <t>羽村市</t>
  </si>
  <si>
    <t>あきる野市</t>
  </si>
  <si>
    <t>西東京市</t>
  </si>
  <si>
    <t>日の出町</t>
  </si>
  <si>
    <t>奥多摩町</t>
  </si>
  <si>
    <t>文字数：</t>
    <rPh sb="0" eb="3">
      <t>モジスウ</t>
    </rPh>
    <phoneticPr fontId="1"/>
  </si>
  <si>
    <t>診療時間帯１</t>
    <rPh sb="0" eb="2">
      <t>シンリョウ</t>
    </rPh>
    <rPh sb="2" eb="5">
      <t>ジカンタイ</t>
    </rPh>
    <phoneticPr fontId="1"/>
  </si>
  <si>
    <t>診療時間帯２</t>
    <rPh sb="0" eb="2">
      <t>シンリョウ</t>
    </rPh>
    <rPh sb="2" eb="5">
      <t>ジカンタイ</t>
    </rPh>
    <phoneticPr fontId="1"/>
  </si>
  <si>
    <t>診療時間帯３</t>
    <rPh sb="0" eb="2">
      <t>シンリョウ</t>
    </rPh>
    <rPh sb="2" eb="5">
      <t>ジカンタイ</t>
    </rPh>
    <phoneticPr fontId="1"/>
  </si>
  <si>
    <t>英
（英）</t>
    <rPh sb="3" eb="4">
      <t>エイ</t>
    </rPh>
    <phoneticPr fontId="2"/>
  </si>
  <si>
    <t>ハングル
（ハン）</t>
  </si>
  <si>
    <t>中国語
（中）</t>
    <rPh sb="0" eb="2">
      <t>チュウゴク</t>
    </rPh>
    <rPh sb="2" eb="3">
      <t>ゴ</t>
    </rPh>
    <rPh sb="5" eb="6">
      <t>チュウ</t>
    </rPh>
    <phoneticPr fontId="2"/>
  </si>
  <si>
    <t>スペイン語
（スペ）</t>
    <rPh sb="4" eb="5">
      <t>ゴ</t>
    </rPh>
    <phoneticPr fontId="2"/>
  </si>
  <si>
    <t>ポルトガル語
（ポル）</t>
    <rPh sb="5" eb="6">
      <t>ゴ</t>
    </rPh>
    <phoneticPr fontId="2"/>
  </si>
  <si>
    <t>ドイツ語
（独）</t>
    <rPh sb="3" eb="4">
      <t>ゴ</t>
    </rPh>
    <rPh sb="6" eb="7">
      <t>ドク</t>
    </rPh>
    <phoneticPr fontId="2"/>
  </si>
  <si>
    <t>フランス語
（仏）</t>
    <rPh sb="4" eb="5">
      <t>ゴ</t>
    </rPh>
    <rPh sb="7" eb="8">
      <t>ホトケ</t>
    </rPh>
    <phoneticPr fontId="2"/>
  </si>
  <si>
    <t>ベトナム語
（ベト）</t>
    <rPh sb="4" eb="5">
      <t>ゴ</t>
    </rPh>
    <phoneticPr fontId="2"/>
  </si>
  <si>
    <t>ロシア語
（露）</t>
    <rPh sb="3" eb="4">
      <t>ゴ</t>
    </rPh>
    <rPh sb="6" eb="7">
      <t>ロ</t>
    </rPh>
    <phoneticPr fontId="2"/>
  </si>
  <si>
    <t>イタリア語
（伊）</t>
    <rPh sb="4" eb="5">
      <t>ゴ</t>
    </rPh>
    <rPh sb="7" eb="8">
      <t>イ</t>
    </rPh>
    <phoneticPr fontId="2"/>
  </si>
  <si>
    <t>内科
（内）</t>
    <rPh sb="0" eb="2">
      <t>ナイカ</t>
    </rPh>
    <rPh sb="4" eb="5">
      <t>ナイ</t>
    </rPh>
    <phoneticPr fontId="2"/>
  </si>
  <si>
    <t>胃腸科
（胃）</t>
    <rPh sb="0" eb="3">
      <t>イチョウカ</t>
    </rPh>
    <rPh sb="5" eb="6">
      <t>イ</t>
    </rPh>
    <phoneticPr fontId="2"/>
  </si>
  <si>
    <t>気管食道科
（気）</t>
    <rPh sb="0" eb="2">
      <t>キカン</t>
    </rPh>
    <rPh sb="2" eb="4">
      <t>ショクドウ</t>
    </rPh>
    <rPh sb="4" eb="5">
      <t>カ</t>
    </rPh>
    <rPh sb="7" eb="8">
      <t>キ</t>
    </rPh>
    <phoneticPr fontId="2"/>
  </si>
  <si>
    <t>呼吸器科
（呼）</t>
    <rPh sb="0" eb="4">
      <t>コキュウキカ</t>
    </rPh>
    <rPh sb="6" eb="7">
      <t>コ</t>
    </rPh>
    <phoneticPr fontId="2"/>
  </si>
  <si>
    <t>循環器科
（循）</t>
    <rPh sb="0" eb="3">
      <t>ジュンカンキ</t>
    </rPh>
    <rPh sb="3" eb="4">
      <t>カ</t>
    </rPh>
    <rPh sb="6" eb="7">
      <t>ジュン</t>
    </rPh>
    <phoneticPr fontId="2"/>
  </si>
  <si>
    <t>消化器科
（消）</t>
    <rPh sb="0" eb="2">
      <t>ショウカ</t>
    </rPh>
    <rPh sb="2" eb="3">
      <t>キ</t>
    </rPh>
    <rPh sb="3" eb="4">
      <t>カ</t>
    </rPh>
    <rPh sb="6" eb="7">
      <t>ショウ</t>
    </rPh>
    <phoneticPr fontId="2"/>
  </si>
  <si>
    <t>神経内科
（神内）</t>
    <rPh sb="0" eb="2">
      <t>シンケイ</t>
    </rPh>
    <rPh sb="2" eb="4">
      <t>ナイカ</t>
    </rPh>
    <rPh sb="6" eb="7">
      <t>カミ</t>
    </rPh>
    <rPh sb="7" eb="8">
      <t>ナイ</t>
    </rPh>
    <phoneticPr fontId="2"/>
  </si>
  <si>
    <t>小児科
（小）</t>
    <rPh sb="0" eb="3">
      <t>ショウニカ</t>
    </rPh>
    <rPh sb="5" eb="6">
      <t>ショウ</t>
    </rPh>
    <phoneticPr fontId="2"/>
  </si>
  <si>
    <t>小児外科
（小外）</t>
    <rPh sb="0" eb="2">
      <t>ショウニ</t>
    </rPh>
    <rPh sb="2" eb="4">
      <t>ゲカ</t>
    </rPh>
    <rPh sb="6" eb="7">
      <t>ショウ</t>
    </rPh>
    <rPh sb="7" eb="8">
      <t>ソト</t>
    </rPh>
    <phoneticPr fontId="2"/>
  </si>
  <si>
    <t>外科
（外）</t>
    <rPh sb="0" eb="2">
      <t>ゲカ</t>
    </rPh>
    <rPh sb="4" eb="5">
      <t>ソト</t>
    </rPh>
    <phoneticPr fontId="2"/>
  </si>
  <si>
    <t>整形外科
（整）</t>
    <rPh sb="0" eb="2">
      <t>セイケイ</t>
    </rPh>
    <rPh sb="2" eb="4">
      <t>ゲカ</t>
    </rPh>
    <rPh sb="6" eb="7">
      <t>セイ</t>
    </rPh>
    <phoneticPr fontId="2"/>
  </si>
  <si>
    <t>形成外科
（形）</t>
    <rPh sb="0" eb="2">
      <t>ケイセイ</t>
    </rPh>
    <rPh sb="2" eb="4">
      <t>ゲカ</t>
    </rPh>
    <rPh sb="6" eb="7">
      <t>カタチ</t>
    </rPh>
    <phoneticPr fontId="2"/>
  </si>
  <si>
    <t>循環器内科
（循内）</t>
    <rPh sb="0" eb="3">
      <t>ジュンカンキ</t>
    </rPh>
    <rPh sb="3" eb="5">
      <t>ナイカ</t>
    </rPh>
    <rPh sb="7" eb="8">
      <t>ジュン</t>
    </rPh>
    <rPh sb="8" eb="9">
      <t>ナイ</t>
    </rPh>
    <phoneticPr fontId="2"/>
  </si>
  <si>
    <t>消化器内科
（消内）</t>
    <rPh sb="0" eb="3">
      <t>ショウカキ</t>
    </rPh>
    <rPh sb="3" eb="5">
      <t>ナイカ</t>
    </rPh>
    <rPh sb="7" eb="8">
      <t>ショウ</t>
    </rPh>
    <rPh sb="8" eb="9">
      <t>ナイ</t>
    </rPh>
    <phoneticPr fontId="2"/>
  </si>
  <si>
    <t>呼吸器内科
（呼内）</t>
    <rPh sb="0" eb="3">
      <t>コキュウキ</t>
    </rPh>
    <rPh sb="3" eb="5">
      <t>ナイカ</t>
    </rPh>
    <rPh sb="7" eb="8">
      <t>コ</t>
    </rPh>
    <rPh sb="8" eb="9">
      <t>ナイ</t>
    </rPh>
    <phoneticPr fontId="2"/>
  </si>
  <si>
    <t>循環器外科
（循外）</t>
    <rPh sb="0" eb="3">
      <t>ジュンカンキ</t>
    </rPh>
    <rPh sb="3" eb="5">
      <t>ゲカ</t>
    </rPh>
    <rPh sb="7" eb="8">
      <t>ジュン</t>
    </rPh>
    <rPh sb="8" eb="9">
      <t>ソト</t>
    </rPh>
    <phoneticPr fontId="2"/>
  </si>
  <si>
    <t>消化器外科
（消外）</t>
    <rPh sb="0" eb="3">
      <t>ショウカキ</t>
    </rPh>
    <rPh sb="3" eb="5">
      <t>ゲカ</t>
    </rPh>
    <rPh sb="7" eb="8">
      <t>ショウ</t>
    </rPh>
    <rPh sb="8" eb="9">
      <t>ソト</t>
    </rPh>
    <phoneticPr fontId="2"/>
  </si>
  <si>
    <t>呼吸器外科
（呼外）</t>
    <rPh sb="0" eb="3">
      <t>コキュウキ</t>
    </rPh>
    <rPh sb="3" eb="5">
      <t>ゲカ</t>
    </rPh>
    <rPh sb="7" eb="8">
      <t>コ</t>
    </rPh>
    <rPh sb="8" eb="9">
      <t>ソト</t>
    </rPh>
    <phoneticPr fontId="2"/>
  </si>
  <si>
    <t>心臓血管外科
（心外）</t>
    <rPh sb="0" eb="2">
      <t>シンゾウ</t>
    </rPh>
    <rPh sb="2" eb="4">
      <t>ケッカン</t>
    </rPh>
    <rPh sb="4" eb="6">
      <t>ゲカ</t>
    </rPh>
    <rPh sb="8" eb="9">
      <t>ココロ</t>
    </rPh>
    <rPh sb="9" eb="10">
      <t>ソト</t>
    </rPh>
    <phoneticPr fontId="2"/>
  </si>
  <si>
    <t>脳神経外科
（脳外）</t>
    <rPh sb="3" eb="5">
      <t>ゲカ</t>
    </rPh>
    <phoneticPr fontId="2"/>
  </si>
  <si>
    <t>美容外科
（美）</t>
    <rPh sb="0" eb="2">
      <t>ビヨウ</t>
    </rPh>
    <rPh sb="2" eb="4">
      <t>ゲカ</t>
    </rPh>
    <rPh sb="6" eb="7">
      <t>ビ</t>
    </rPh>
    <phoneticPr fontId="2"/>
  </si>
  <si>
    <t>眼科
（眼）</t>
    <rPh sb="0" eb="2">
      <t>ガンカ</t>
    </rPh>
    <rPh sb="4" eb="5">
      <t>メ</t>
    </rPh>
    <phoneticPr fontId="2"/>
  </si>
  <si>
    <t>耳鼻咽喉科
（耳）</t>
    <rPh sb="0" eb="2">
      <t>ジビ</t>
    </rPh>
    <rPh sb="2" eb="4">
      <t>インコウ</t>
    </rPh>
    <rPh sb="4" eb="5">
      <t>カ</t>
    </rPh>
    <rPh sb="7" eb="8">
      <t>ミミ</t>
    </rPh>
    <phoneticPr fontId="2"/>
  </si>
  <si>
    <t>肛門科
（肛）</t>
    <rPh sb="0" eb="3">
      <t>コウモンカ</t>
    </rPh>
    <rPh sb="5" eb="6">
      <t>コウ</t>
    </rPh>
    <phoneticPr fontId="2"/>
  </si>
  <si>
    <t>性病科
（性）</t>
    <rPh sb="0" eb="3">
      <t>セイビョウカ</t>
    </rPh>
    <rPh sb="5" eb="6">
      <t>セイ</t>
    </rPh>
    <phoneticPr fontId="2"/>
  </si>
  <si>
    <t>泌尿器科
（泌）</t>
    <rPh sb="0" eb="4">
      <t>ヒニョウキカ</t>
    </rPh>
    <rPh sb="6" eb="7">
      <t>ヒツ</t>
    </rPh>
    <phoneticPr fontId="2"/>
  </si>
  <si>
    <t>皮膚科
（皮）</t>
    <rPh sb="0" eb="3">
      <t>ヒフカ</t>
    </rPh>
    <rPh sb="5" eb="6">
      <t>カワ</t>
    </rPh>
    <phoneticPr fontId="2"/>
  </si>
  <si>
    <t>皮膚泌尿器科
（皮泌）</t>
    <rPh sb="0" eb="2">
      <t>ヒフ</t>
    </rPh>
    <rPh sb="2" eb="6">
      <t>ヒニョウキカ</t>
    </rPh>
    <rPh sb="8" eb="9">
      <t>カワ</t>
    </rPh>
    <rPh sb="9" eb="10">
      <t>ヒツ</t>
    </rPh>
    <phoneticPr fontId="2"/>
  </si>
  <si>
    <t>産科
（産）</t>
    <rPh sb="0" eb="2">
      <t>サンカ</t>
    </rPh>
    <rPh sb="4" eb="5">
      <t>サン</t>
    </rPh>
    <phoneticPr fontId="2"/>
  </si>
  <si>
    <t>婦人科
（婦）</t>
    <rPh sb="0" eb="3">
      <t>フジンカ</t>
    </rPh>
    <rPh sb="5" eb="6">
      <t>フ</t>
    </rPh>
    <phoneticPr fontId="2"/>
  </si>
  <si>
    <t>産婦人科
（産婦）</t>
    <rPh sb="0" eb="4">
      <t>サンフジンカ</t>
    </rPh>
    <rPh sb="6" eb="8">
      <t>サンプ</t>
    </rPh>
    <phoneticPr fontId="2"/>
  </si>
  <si>
    <t>アレルギー科
（アレ）</t>
    <rPh sb="5" eb="6">
      <t>カ</t>
    </rPh>
    <phoneticPr fontId="2"/>
  </si>
  <si>
    <t>放射線科
（放）</t>
    <rPh sb="0" eb="3">
      <t>ホウシャセン</t>
    </rPh>
    <rPh sb="3" eb="4">
      <t>カ</t>
    </rPh>
    <rPh sb="6" eb="7">
      <t>ホウ</t>
    </rPh>
    <phoneticPr fontId="2"/>
  </si>
  <si>
    <t>麻酔科
（麻）</t>
    <rPh sb="0" eb="3">
      <t>マスイカ</t>
    </rPh>
    <rPh sb="5" eb="6">
      <t>マ</t>
    </rPh>
    <phoneticPr fontId="2"/>
  </si>
  <si>
    <t>リウマチ科
（リウ）</t>
    <rPh sb="4" eb="5">
      <t>カ</t>
    </rPh>
    <phoneticPr fontId="2"/>
  </si>
  <si>
    <t>リハビリテーション科
（リハ）</t>
    <rPh sb="9" eb="10">
      <t>カ</t>
    </rPh>
    <phoneticPr fontId="2"/>
  </si>
  <si>
    <t>歯科
（歯）</t>
    <rPh sb="0" eb="2">
      <t>シカ</t>
    </rPh>
    <rPh sb="4" eb="5">
      <t>ハ</t>
    </rPh>
    <phoneticPr fontId="2"/>
  </si>
  <si>
    <t>医療機能
情報
文字数</t>
    <rPh sb="0" eb="2">
      <t>イリョウ</t>
    </rPh>
    <rPh sb="2" eb="4">
      <t>キノウ</t>
    </rPh>
    <rPh sb="5" eb="7">
      <t>ジョウホウ</t>
    </rPh>
    <rPh sb="8" eb="11">
      <t>モジスウ</t>
    </rPh>
    <phoneticPr fontId="1"/>
  </si>
  <si>
    <t>通信欄</t>
    <rPh sb="0" eb="3">
      <t>ツウシンラン</t>
    </rPh>
    <phoneticPr fontId="1"/>
  </si>
  <si>
    <t>希望有</t>
    <rPh sb="0" eb="2">
      <t>キボウ</t>
    </rPh>
    <rPh sb="2" eb="3">
      <t>アリ</t>
    </rPh>
    <phoneticPr fontId="1"/>
  </si>
  <si>
    <t>変更無</t>
    <rPh sb="0" eb="2">
      <t>ヘンコウ</t>
    </rPh>
    <rPh sb="2" eb="3">
      <t>ナ</t>
    </rPh>
    <phoneticPr fontId="1"/>
  </si>
  <si>
    <t>診療所</t>
  </si>
  <si>
    <t>アイクリニックカンダ</t>
  </si>
  <si>
    <t>アキハバラガーデンクリニック</t>
  </si>
  <si>
    <t>アルツクリニックトウキョウ</t>
  </si>
  <si>
    <t>イイダバシエノモトクリニック</t>
  </si>
  <si>
    <t>イイダバシガーデンクリニック</t>
  </si>
  <si>
    <t>イイダバシヒガシグチナイカシンリョウナイカシンリョウジョ</t>
  </si>
  <si>
    <t>イイダバシメンタルクリニック</t>
  </si>
  <si>
    <t>オチャノミズメンタルクリニック</t>
  </si>
  <si>
    <t>カゼノキクリニック</t>
  </si>
  <si>
    <t>病院</t>
  </si>
  <si>
    <t>カンダアワジチョウメンタルクリニック</t>
  </si>
  <si>
    <t>クダンゴミブチクリニック</t>
  </si>
  <si>
    <t>コウチクリニック</t>
  </si>
  <si>
    <t>コウラクエンクリニック</t>
  </si>
  <si>
    <t>サンノウクリニック</t>
  </si>
  <si>
    <t>サンラクビョウイン</t>
  </si>
  <si>
    <t>シノミヤクリニック</t>
  </si>
  <si>
    <t>ジンボウチョウメンタルクリニック</t>
  </si>
  <si>
    <t>ジンボウチョウモリタメンタルクリニック</t>
  </si>
  <si>
    <t>スルガダイココロノクリニック</t>
  </si>
  <si>
    <t>スルガダイシンリョウジョ</t>
  </si>
  <si>
    <t>チヨダシンリョウクリニック</t>
  </si>
  <si>
    <t>トチノキドオリシンリョウショ</t>
  </si>
  <si>
    <t>ニホンダイガクビョウイン</t>
  </si>
  <si>
    <t>ハラダメンタルクリニック</t>
  </si>
  <si>
    <t>ハリマメンタルクリニック</t>
  </si>
  <si>
    <t>ハンゾウモンシンリョウクリニック</t>
  </si>
  <si>
    <t>ハンゾウモンモロオカクリニック</t>
  </si>
  <si>
    <t>バンチョウコミネクリニック</t>
  </si>
  <si>
    <t>ヒトクチザカクリニック</t>
  </si>
  <si>
    <t>ミツイキネンビョウイン</t>
  </si>
  <si>
    <t>メディカルケアオオテマチ</t>
  </si>
  <si>
    <t>ヤマモトアキメンタルクリニック</t>
  </si>
  <si>
    <t>ユウラクチョウサクラクリニック</t>
  </si>
  <si>
    <t>カヤバチョウココロノケアクリニック</t>
  </si>
  <si>
    <t>キョウバシメンタルクリニック</t>
  </si>
  <si>
    <t>中央区　銀座　８－５－４　ＭＡＤＩＳＯＮ　ＢＵＩＬＤＩＮＧ７０２号</t>
  </si>
  <si>
    <t>タワラクリニックトキョウ</t>
  </si>
  <si>
    <t>ツキジココロノクリニック</t>
  </si>
  <si>
    <t>ツキジフタバクリニック</t>
  </si>
  <si>
    <t>ハッチョウボリメンタルクリニック</t>
  </si>
  <si>
    <t>ムロマチハシモトクリック</t>
  </si>
  <si>
    <t>カチドキニチョウメクリニック</t>
  </si>
  <si>
    <t>中央区　勝どき　２－９－１４　勝どき二丁目富永ビル４階</t>
  </si>
  <si>
    <t>ギンザシンリョウナイカクリニック</t>
  </si>
  <si>
    <t>ギンザストレスクリニック</t>
  </si>
  <si>
    <t>ギンザタイメイクリニック</t>
  </si>
  <si>
    <t>ギンザナイカ・シンケイナイカクリニック</t>
  </si>
  <si>
    <t>ギンザメンタルクリニック</t>
  </si>
  <si>
    <t>ギンザレンガドオリクリニック</t>
  </si>
  <si>
    <t>スリープクリニックギンザ</t>
  </si>
  <si>
    <t>セイルカコクサイビョウイン</t>
  </si>
  <si>
    <t>ツキジサイトウクリニック</t>
  </si>
  <si>
    <t>ニホンバシカヤバチョウココロノクリニック</t>
  </si>
  <si>
    <t>ニホンバシサンクリニック</t>
  </si>
  <si>
    <t>ニホンバシメンタルクリニック</t>
  </si>
  <si>
    <t>ニンギョウチョウメンタルクリニック</t>
  </si>
  <si>
    <t>ハライクリニック</t>
  </si>
  <si>
    <t>ヒガシギンザクリニック</t>
  </si>
  <si>
    <t>ヒガシギンザメディカルクリニック</t>
  </si>
  <si>
    <t>アオキイイン</t>
  </si>
  <si>
    <t>アオヤマメンタルクリニック</t>
  </si>
  <si>
    <t>アカサカココロノクリニック「ケイローン」</t>
  </si>
  <si>
    <t>アカサカタメイケクリニック</t>
  </si>
  <si>
    <t>アザブジュウバンメンタルケアクリニック</t>
  </si>
  <si>
    <t>アマラクリニックオモテサンドウ</t>
  </si>
  <si>
    <t>オモテサンドウソフィアクリニック</t>
  </si>
  <si>
    <t>カワムラソウゴウシンリョウイン</t>
  </si>
  <si>
    <t>キタアオヤマシンリョウジョ</t>
  </si>
  <si>
    <t>サチハナクリニック</t>
  </si>
  <si>
    <t>シナガワココロノクリニック</t>
  </si>
  <si>
    <t>港区　高輪　３－２４−１８　高輪エンパイヤビル２階</t>
  </si>
  <si>
    <t>シナガワシンリョウナイカ</t>
  </si>
  <si>
    <t>シロカネダイメディカルクリニック</t>
  </si>
  <si>
    <t>シロカネタカナワクリニック</t>
  </si>
  <si>
    <t>シロカネメンタルクリニック</t>
  </si>
  <si>
    <t>シンバシアサイクリニック</t>
  </si>
  <si>
    <t>シンバシガーデンクリニック</t>
  </si>
  <si>
    <t>シンバシスリープ・メンタルクリニック</t>
  </si>
  <si>
    <t>セラピイアオヤマクリニック</t>
  </si>
  <si>
    <t>ソラクリニックガイエンマエ</t>
  </si>
  <si>
    <t>タカハシイイン</t>
  </si>
  <si>
    <t>タマチメンタルクリニック</t>
  </si>
  <si>
    <t>トウキョウジケイカイイカダイガクフゾクビョウイン</t>
  </si>
  <si>
    <t>トウキョウトサイセイカイチュウオウビョウイン</t>
  </si>
  <si>
    <t>トラノモンビョウイン</t>
  </si>
  <si>
    <t>トラノモンヤマシタメンタルクリニック</t>
  </si>
  <si>
    <t>ハママツチョウメンタルクリニック</t>
  </si>
  <si>
    <t>ヒロオストレスクリニック</t>
  </si>
  <si>
    <t>メディカルケアトラノモン</t>
  </si>
  <si>
    <t>ヨシモトメディカルクリニック</t>
  </si>
  <si>
    <t>ロッポンギメンタルクリニック</t>
  </si>
  <si>
    <t>アパリクリニック</t>
  </si>
  <si>
    <t>イチガヤヒモロギクリニック</t>
  </si>
  <si>
    <t>162-0843</t>
  </si>
  <si>
    <t>ニシシンジュクオザワメンタルクリニック</t>
  </si>
  <si>
    <t>ブレインケアクリニック</t>
  </si>
  <si>
    <t>カグラザカココロノクリニック</t>
  </si>
  <si>
    <t>カグラザカストレスクリニック</t>
  </si>
  <si>
    <t>カブキチョウメンタルクリニック</t>
  </si>
  <si>
    <t>キタシンジュクガーデンクリニック</t>
  </si>
  <si>
    <t>ケイオウギジュクダイガクビョウイン</t>
  </si>
  <si>
    <t>ケイクリニック</t>
  </si>
  <si>
    <t>コクリツコクサイイリョウケンキュウセンタービョウイン</t>
  </si>
  <si>
    <t>サイジョウクリニック</t>
  </si>
  <si>
    <t>サチクリニック</t>
  </si>
  <si>
    <t>シドウクリニック</t>
  </si>
  <si>
    <t>シナノマチキボウクリニック</t>
  </si>
  <si>
    <t>ジユウクリニック</t>
  </si>
  <si>
    <t>シンジュクゲートウェイクリニック</t>
  </si>
  <si>
    <t>シンジュクミナミクリニック</t>
  </si>
  <si>
    <t>シンジュクメンタルヘルスクリニック</t>
  </si>
  <si>
    <t>セイボビョウイン</t>
  </si>
  <si>
    <t>ソトボリクリニック</t>
  </si>
  <si>
    <t>タケノクリニック</t>
  </si>
  <si>
    <t>タナカクリニック</t>
  </si>
  <si>
    <t>タマキクリニック</t>
  </si>
  <si>
    <t>テラオクリニカ</t>
  </si>
  <si>
    <t>トウキョウイカダイガクビョウイン</t>
  </si>
  <si>
    <t>トウキョウシンジュクメディカルセンター</t>
  </si>
  <si>
    <t>ナンカイクリニック</t>
  </si>
  <si>
    <t>ニシシンジュクコンシェリアクリニック</t>
  </si>
  <si>
    <t>ヒガシシンジュクココロノクリニック</t>
  </si>
  <si>
    <t>メジロソラクリニック</t>
  </si>
  <si>
    <t>ヤシマメンタルクリニック</t>
  </si>
  <si>
    <t>ヨツヤイワサキクリニック</t>
  </si>
  <si>
    <t>ヨツヤサンエイドオリメンタルクリニック</t>
  </si>
  <si>
    <t>ヨツヤユイクリニック</t>
  </si>
  <si>
    <t>ロクバンチョウメンタルクリニック</t>
  </si>
  <si>
    <t>新宿区　左門町　２－６　ワコービル４階</t>
  </si>
  <si>
    <t>03-5315-0711</t>
  </si>
  <si>
    <t>ワセダドオリココロノクリニック</t>
  </si>
  <si>
    <t>ワセダメンタルクリニック</t>
  </si>
  <si>
    <t>アンズココロノクリニック</t>
  </si>
  <si>
    <t>キムラメンタルクリニック</t>
  </si>
  <si>
    <t>コイシカワメンタルクリニック</t>
  </si>
  <si>
    <t>コウラクエンココロノアカリクリニック</t>
  </si>
  <si>
    <t>コマゴメリョクインシンリョウジョ</t>
  </si>
  <si>
    <t>文京区　本駒込　５－１９－２　小林ビルデンス２階</t>
  </si>
  <si>
    <t>ジュンテンドウダイガクイガクブフゾクジュンテンドウイイン</t>
  </si>
  <si>
    <t>03-3813-6111</t>
  </si>
  <si>
    <t>トウキョウダイガクイガクブフゾクビョウイン</t>
  </si>
  <si>
    <t>ナイトウクリニック</t>
  </si>
  <si>
    <t>ニホンイカダイガクフゾクビョウイン</t>
  </si>
  <si>
    <t>フウメンタルクリニックホンゴウ</t>
  </si>
  <si>
    <t>ホンゴウサイトウクリニック</t>
  </si>
  <si>
    <t>ホンゴウトウダイマエココロノクリニック</t>
  </si>
  <si>
    <t>メグミクリニック</t>
  </si>
  <si>
    <t>モリヤイイン</t>
  </si>
  <si>
    <t>ヨシカワクリニック</t>
  </si>
  <si>
    <t>アサクサバシココロノクリニック</t>
  </si>
  <si>
    <t>アサクサファミリークリニック</t>
  </si>
  <si>
    <t>ウグイスダニメンタルクリニック</t>
  </si>
  <si>
    <t>オカチマチエノモトクリニック</t>
  </si>
  <si>
    <t>オカチマチクリニック</t>
  </si>
  <si>
    <t>クラマエエキココロノクリニック</t>
  </si>
  <si>
    <t>ストレスケアトウキョウウエノエキマエクリニック</t>
  </si>
  <si>
    <t>トウキョウトリツセイシンホケンフクシセンター</t>
  </si>
  <si>
    <t>ライモンメンタルクリニック</t>
  </si>
  <si>
    <t>イワキシンリョウジョ</t>
  </si>
  <si>
    <t>クボタクリニック</t>
  </si>
  <si>
    <t>ドウアイキネンビョウイン</t>
  </si>
  <si>
    <t>トウキョウトリツボクトウビョウイン</t>
  </si>
  <si>
    <t>ヒガクリニック</t>
  </si>
  <si>
    <t>シンタニイイン</t>
  </si>
  <si>
    <t>アサカワクリニック</t>
  </si>
  <si>
    <t>イワキコウトウクリニック</t>
  </si>
  <si>
    <t>カサイクリニック</t>
  </si>
  <si>
    <t>キヨスミケアクリニック</t>
  </si>
  <si>
    <t>クリニックトウヨウチョウ</t>
  </si>
  <si>
    <t>ココロクリニックモンゼンナカチョウ</t>
  </si>
  <si>
    <t>シラカワクリニック</t>
  </si>
  <si>
    <t>シンセイココロノクリニックモンゼンナカチョウ</t>
  </si>
  <si>
    <t>タケシザイタククリニック</t>
  </si>
  <si>
    <t>135-0032</t>
  </si>
  <si>
    <t>トウヨウチョウココロノクリニック</t>
  </si>
  <si>
    <t>トヨスメンタルクリニック</t>
  </si>
  <si>
    <t>ノザキクリニック</t>
  </si>
  <si>
    <t>ハナクリニック</t>
  </si>
  <si>
    <t>ヒビキメンタルクリニック</t>
  </si>
  <si>
    <t>フカガワギャザリアクリニック</t>
  </si>
  <si>
    <t>リンカイトヨスクリニック</t>
  </si>
  <si>
    <t>エトウメンタルクリニックメグロ</t>
  </si>
  <si>
    <t>エヌティティヒガシニホンカントウビョウイン</t>
  </si>
  <si>
    <t>エバラナカノブクリニック</t>
  </si>
  <si>
    <t>オオイマチメンタルクリニック</t>
  </si>
  <si>
    <t>ゴタンダエキマエメンタルクリニック</t>
  </si>
  <si>
    <t>ジェイメンタルゴタンダエキマエクリニック</t>
  </si>
  <si>
    <t>シナガワシーサイドセントラルクリニック</t>
  </si>
  <si>
    <t>シンリョウナイカアーツクリニックオオサキ</t>
  </si>
  <si>
    <t>トクイキネンゴタンダメンタルクリニック</t>
  </si>
  <si>
    <t>ナガヤマメンタルクリニックゴタンダ</t>
  </si>
  <si>
    <t>ハタノダイメンタルクリニック</t>
  </si>
  <si>
    <t>ヒメノトモミクリニック</t>
  </si>
  <si>
    <t>ファミリークリニックシナガワ</t>
  </si>
  <si>
    <t>マオメディカルクリニック</t>
  </si>
  <si>
    <t>マツヤマクリニック</t>
  </si>
  <si>
    <t>ムサシコヤマメンタルクリニック</t>
  </si>
  <si>
    <t>ムラキイイン</t>
  </si>
  <si>
    <t>メグロエキヒガシグチメンタルクリニック</t>
  </si>
  <si>
    <t>メグロシンリョウクリニック</t>
  </si>
  <si>
    <t>モリシタクリニック</t>
  </si>
  <si>
    <t>アオバシンリョウクリニック</t>
  </si>
  <si>
    <t>目黒区　上目黒　２－１７－５</t>
  </si>
  <si>
    <t>アヤクリニック</t>
  </si>
  <si>
    <t>ガクゲイダイガクメンタルケアクリニック</t>
  </si>
  <si>
    <t>コウセイチュウオウビョウイン</t>
  </si>
  <si>
    <t>コグレイイン</t>
  </si>
  <si>
    <t>コマザワケイクリニック</t>
  </si>
  <si>
    <t>センゾクシンリョウナイカクリニック</t>
  </si>
  <si>
    <t>タカバンメンタルクリニック</t>
  </si>
  <si>
    <t>チアキクリニック</t>
  </si>
  <si>
    <t>トウキョウキョウサイビョウイン</t>
  </si>
  <si>
    <t>ナカメグロメンタルクリニック</t>
  </si>
  <si>
    <t>ハタイクリニック</t>
  </si>
  <si>
    <t>ホウザンクリニック</t>
  </si>
  <si>
    <t>ミシュクビョウイン</t>
  </si>
  <si>
    <t>祐天寺松本クリニック</t>
  </si>
  <si>
    <t>ユウテンジマツモトクリニック</t>
  </si>
  <si>
    <t>リンシノモリクリニック</t>
  </si>
  <si>
    <t>アベクリニック</t>
  </si>
  <si>
    <t>イシイメンタルクリニック</t>
  </si>
  <si>
    <t>イナダクリニック</t>
  </si>
  <si>
    <t>ウメヤシキモリタクリニック</t>
  </si>
  <si>
    <t>オオオカヤマメンタルクリニック</t>
  </si>
  <si>
    <t>オオモリエノモトクリニック</t>
  </si>
  <si>
    <t>オオモリココロクリニック</t>
  </si>
  <si>
    <t>オオモリニシメンタルクリニック</t>
  </si>
  <si>
    <t>カマタメンタルクリニック</t>
  </si>
  <si>
    <t>シナガワザイタククリニック</t>
  </si>
  <si>
    <t>ソメカワイイン</t>
  </si>
  <si>
    <t>タカハシクリニック</t>
  </si>
  <si>
    <t>タワラクリニックカマタ</t>
  </si>
  <si>
    <t>ツネイズミクリニック</t>
  </si>
  <si>
    <t>トウキュウビョウイン</t>
  </si>
  <si>
    <t>トウキョウトリツキタリョウイクイリョウセンタージョウナンブンエン</t>
  </si>
  <si>
    <t>トウキョウロウサイビョウイン</t>
  </si>
  <si>
    <t>ナゴミクリニック</t>
  </si>
  <si>
    <t>ナンセイビョウイン</t>
  </si>
  <si>
    <t>ファミリークリニックカマタ</t>
  </si>
  <si>
    <t>大田区　南蒲田　２－４－１９　ＡＮＴビル４階</t>
  </si>
  <si>
    <t>03-5480-1810</t>
  </si>
  <si>
    <t>ファミリークリニックタマガワ</t>
  </si>
  <si>
    <t>03-6424-4454</t>
  </si>
  <si>
    <t>フジムラクリニック</t>
  </si>
  <si>
    <t>マキタソウゴウビョウイン</t>
  </si>
  <si>
    <t>144-8501</t>
  </si>
  <si>
    <t>大田区　西蒲田　８－２０－１</t>
  </si>
  <si>
    <t>アイワクリニック</t>
  </si>
  <si>
    <t>イシヅカクリニック</t>
  </si>
  <si>
    <t>カトウイイン</t>
  </si>
  <si>
    <t>カントウチュウオウビョウイン</t>
  </si>
  <si>
    <t>キタオカクリニック</t>
  </si>
  <si>
    <t>キタミメンタルクリニック</t>
  </si>
  <si>
    <t>キョウドウメンタルクリニック</t>
  </si>
  <si>
    <t>クリニックオクデラ</t>
  </si>
  <si>
    <t>クリニックオグラ</t>
  </si>
  <si>
    <t>クリニックカワバタ</t>
  </si>
  <si>
    <t>コクリツセイイクイリョウケンキュウセンター</t>
  </si>
  <si>
    <t>ココロトカラダノホウモンクリニック</t>
  </si>
  <si>
    <t>世田谷区　北沢　２－１－１　ツバサマンション１０３号室</t>
  </si>
  <si>
    <t>ココロノクリニックジユウガオカシンリョウジョ</t>
  </si>
  <si>
    <t>ココロノホームクリニックセタガヤ</t>
  </si>
  <si>
    <t>コドモトカゾクノメンタルクリニックヤマネコ</t>
  </si>
  <si>
    <t>コマザワメンタルクリニック</t>
  </si>
  <si>
    <t>サクラクリニック</t>
  </si>
  <si>
    <t>サクラシンマチアーバンクリニック</t>
  </si>
  <si>
    <t>サクラシンマチメンタルクリニック</t>
  </si>
  <si>
    <t>サンゲンヂャヤシンケイカシンリョウナイカクリニック</t>
  </si>
  <si>
    <t>サンゲンヂャヤシンリョウジョ</t>
  </si>
  <si>
    <t>サンゲンチャヤナカムラメンタルクリニック</t>
  </si>
  <si>
    <t>ジエイタイチュウオウビョウイン</t>
  </si>
  <si>
    <t>シモタカイドメンタルクリニック</t>
  </si>
  <si>
    <t>ジユウガオカシンリョウナイカ</t>
  </si>
  <si>
    <t>ショウワダイガクフゾクカラスヤマビョウイン</t>
  </si>
  <si>
    <t>セイジョウメンタルクリニック</t>
  </si>
  <si>
    <t>ダイタクリニック</t>
  </si>
  <si>
    <t>タカハシメンタルクリニック</t>
  </si>
  <si>
    <t>タガヤイイン</t>
  </si>
  <si>
    <t>タジカイイン</t>
  </si>
  <si>
    <t>タムラメンタルクリニック</t>
  </si>
  <si>
    <t>トウキョウトリツチュウブソウゴウセイシンホケンフクシセンター</t>
  </si>
  <si>
    <t>トウキョウトリツマツザワビョウイン</t>
  </si>
  <si>
    <t>ドングリハッタツクリニック</t>
  </si>
  <si>
    <t>ファミリーメンタルクリニックマツタニ</t>
  </si>
  <si>
    <t>フタゴタマガワココロノクリニック</t>
  </si>
  <si>
    <t>メイダイマエメンタルクリニック</t>
  </si>
  <si>
    <t>ヨウガメンタルクリニック</t>
  </si>
  <si>
    <t>アオヤマシブヤメディカルクリニック</t>
  </si>
  <si>
    <t>アライカズエクリニック</t>
  </si>
  <si>
    <t>イズミヤクリニック</t>
  </si>
  <si>
    <t>エビスメディカルクリニック</t>
  </si>
  <si>
    <t>エビスヤマノシンリョウジョ</t>
  </si>
  <si>
    <t>オーキッドダイカンヤマクリニック</t>
  </si>
  <si>
    <t>カエデノモリメンタルクリニック</t>
  </si>
  <si>
    <t>クリニックレイタケダ</t>
  </si>
  <si>
    <t>ココロノモリ・シンジュククリニック</t>
  </si>
  <si>
    <t>サングウバシココロノクリニック</t>
  </si>
  <si>
    <t>ジェイアールトウキョウソウゴウビョウイン</t>
  </si>
  <si>
    <t>シブヤコアクリニック</t>
  </si>
  <si>
    <t>シブヤメンタルクリニック</t>
  </si>
  <si>
    <t>トウキョウトリツヒロオビョウイン</t>
  </si>
  <si>
    <t>ナチュラルクリニックヨヨギ</t>
  </si>
  <si>
    <t>ハシモトクリニック</t>
  </si>
  <si>
    <t>ミドリガオカクリニック</t>
  </si>
  <si>
    <t>ヨヨギノモリシンリョウジョ</t>
  </si>
  <si>
    <t>ヨヨギビョウイン</t>
  </si>
  <si>
    <t>アシカリクリニック</t>
  </si>
  <si>
    <t>オオクラシンリョウジョ</t>
  </si>
  <si>
    <t>ココロノモリクリニック</t>
  </si>
  <si>
    <t>ゴトウクリニック</t>
  </si>
  <si>
    <t>シンナカノエフケークリニック</t>
  </si>
  <si>
    <t>ソウゴウトウキョウビョウイン</t>
  </si>
  <si>
    <t>トウキョウケイサツビョウイン</t>
  </si>
  <si>
    <t>ニトベキネンナカノソウゴウビョウイン</t>
  </si>
  <si>
    <t>ハートケアギンガクリニック</t>
  </si>
  <si>
    <t>東中野駅前メンタルクリニック</t>
  </si>
  <si>
    <t>ヒガシナカノエキマエメンタルクリニック</t>
  </si>
  <si>
    <t>マキノクリニック</t>
  </si>
  <si>
    <t>アイクリニック</t>
  </si>
  <si>
    <t>アンドウイイン</t>
  </si>
  <si>
    <t>ウミノメンタルクリニック</t>
  </si>
  <si>
    <t>オギクボサンチョウメクリニック</t>
  </si>
  <si>
    <t>カワキタソウゴウビョウイン</t>
  </si>
  <si>
    <t>キュウセイグンブースキネンビョウイン</t>
  </si>
  <si>
    <t>クガヤマメンタルクリニック</t>
  </si>
  <si>
    <t>クロダクリニック</t>
  </si>
  <si>
    <t>コウエンジフジタクリニック</t>
  </si>
  <si>
    <t>ココロトカラダ・ヒカリノハナクリニック</t>
  </si>
  <si>
    <t>シオイリイイン</t>
  </si>
  <si>
    <t>スギナミコクサイクリニック</t>
  </si>
  <si>
    <t>ニシオギメンタルクリニック</t>
  </si>
  <si>
    <t>ハルノ・ココロミクリニック</t>
  </si>
  <si>
    <t>ヒマワリメンタルクリニック</t>
  </si>
  <si>
    <t>メンタルクリニックイワオ</t>
  </si>
  <si>
    <t>メンタルクリニックオギクボ</t>
  </si>
  <si>
    <t>モロオカクリニック</t>
  </si>
  <si>
    <t>ヤナイクリニック</t>
  </si>
  <si>
    <t>ヤナギサワクリニック</t>
  </si>
  <si>
    <t>リッショウコウセイカイフゾクコウセイビョウイン</t>
  </si>
  <si>
    <t>コドモメンタルクリニックシンオオツカ</t>
  </si>
  <si>
    <t>ゼンコクリョウイクソウダンセンター</t>
  </si>
  <si>
    <t>メジロエムエムクリニック</t>
  </si>
  <si>
    <t>アキメンタルクリニック</t>
  </si>
  <si>
    <t>イケブクロココロノクリニック</t>
  </si>
  <si>
    <t>イケブクロシンリョウナイカメディカルオーククリニック</t>
  </si>
  <si>
    <t>イケブクロニシグチメンタルクリニック</t>
  </si>
  <si>
    <t>エノモトクリニック</t>
  </si>
  <si>
    <t>オウワメンタルクリニック</t>
  </si>
  <si>
    <t>クリニックニシカワ</t>
  </si>
  <si>
    <t>豊島区　南大塚　２－４５－９　ヤマナカヤ・ビル１階</t>
  </si>
  <si>
    <t>サトウメンタルクリニックイケブクロ</t>
  </si>
  <si>
    <t>シモダイイン</t>
  </si>
  <si>
    <t>シュウアイスガモクリニック</t>
  </si>
  <si>
    <t>スガモキムラクリニック</t>
  </si>
  <si>
    <t>テラダクリニック</t>
  </si>
  <si>
    <t>トウキョウトリツオオツカビョウイン</t>
  </si>
  <si>
    <t>ヒダマリクリニック</t>
  </si>
  <si>
    <t>ホッタクリニック</t>
  </si>
  <si>
    <t>メジロメンタルクリニック</t>
  </si>
  <si>
    <t>ユアサクリニック</t>
  </si>
  <si>
    <t>ワココロクリニック</t>
  </si>
  <si>
    <t>アカバネエキマエシンリョウナイカ</t>
  </si>
  <si>
    <t>アカバネココロノモリクリニック</t>
  </si>
  <si>
    <t>アカバネタナカクリニック</t>
  </si>
  <si>
    <t>アカバネミナミグチメンタルクリニック</t>
  </si>
  <si>
    <t>アカバネメンタルクリニック</t>
  </si>
  <si>
    <t>オウジクリニック</t>
  </si>
  <si>
    <t>オウジココロノクリニック</t>
  </si>
  <si>
    <t>コマゴメエゼルシンリョウジョ</t>
  </si>
  <si>
    <t>コミネクリニック</t>
  </si>
  <si>
    <t>シュウアイトシダクリニック</t>
  </si>
  <si>
    <t>ソメヤメンタルクリニック</t>
  </si>
  <si>
    <t>タバタキタグチクリニック</t>
  </si>
  <si>
    <t>タバタメンタルクリニック</t>
  </si>
  <si>
    <t>ニシガハラビョウイン</t>
  </si>
  <si>
    <t>ハヤシメンタルクリニック</t>
  </si>
  <si>
    <t>フジビョウイン</t>
  </si>
  <si>
    <t>ホリフネクリニック</t>
  </si>
  <si>
    <t>シャコマエココロノクリニック</t>
  </si>
  <si>
    <t>スズキクリニック</t>
  </si>
  <si>
    <t>モリノヒトココロノイリョウカクリニック</t>
  </si>
  <si>
    <t>アイセイビョウイン</t>
  </si>
  <si>
    <t>アカツカメンタルクリニック</t>
  </si>
  <si>
    <t>イイヌマビョウイン</t>
  </si>
  <si>
    <t>03-3939-0110</t>
  </si>
  <si>
    <t>ココロノクリニックタカシマダイラ</t>
  </si>
  <si>
    <t>ココロノクリニックナリマス</t>
  </si>
  <si>
    <t>タカシマダイラメンタルクリニック</t>
  </si>
  <si>
    <t>テイキョウダイガクイガクブフゾクビョウイン</t>
  </si>
  <si>
    <t>ナイトウイイン</t>
  </si>
  <si>
    <t>ナリマスコウセイビョウイン</t>
  </si>
  <si>
    <t>ナリマスメンタルクリニック</t>
  </si>
  <si>
    <t>ニホンダイガクイガクブフゾクイタバシビョウイン</t>
  </si>
  <si>
    <t>モチマルシンリョウナイカクリニック</t>
  </si>
  <si>
    <t/>
  </si>
  <si>
    <t>アオバクリニック</t>
  </si>
  <si>
    <t>ウチダクリニック</t>
  </si>
  <si>
    <t>オオイズミセイキョウビョウイン</t>
  </si>
  <si>
    <t>オオイズミビョウイン</t>
  </si>
  <si>
    <t>03-3924-2111</t>
  </si>
  <si>
    <t>オオイズミメンタルクリニック</t>
  </si>
  <si>
    <t>カワハラメンタルクリニック</t>
  </si>
  <si>
    <t>ココロノクリニックシャクジイ</t>
  </si>
  <si>
    <t>サクラダイシンリョウジョ</t>
  </si>
  <si>
    <t>ジウンドウビョウイン</t>
  </si>
  <si>
    <t>シャクジイコウエンクリニック</t>
  </si>
  <si>
    <t>スミイイン</t>
  </si>
  <si>
    <t>ナカムラバシメンタルクリニック</t>
  </si>
  <si>
    <t>ネリマエキマエメンタルクリニック</t>
  </si>
  <si>
    <t>ネリマヒカリガオカビョウイン</t>
  </si>
  <si>
    <t>ヒカワダイナイカクリニック</t>
  </si>
  <si>
    <t>フジノイイン</t>
  </si>
  <si>
    <t>ブドウノキクリニック</t>
  </si>
  <si>
    <t>ヨウワビョウイン</t>
  </si>
  <si>
    <t>アヤセエキマエシンリョウジョ</t>
  </si>
  <si>
    <t>アヤセココロノクリニック</t>
  </si>
  <si>
    <t>アヤセビョウイン</t>
  </si>
  <si>
    <t>アヤセメンタルクリニック</t>
  </si>
  <si>
    <t>ウメジマウキクリニック</t>
  </si>
  <si>
    <t>オオイシキネンビョウイン</t>
  </si>
  <si>
    <t>オオウチビョウイン</t>
  </si>
  <si>
    <t>キタセンジュアサヒクリニック</t>
  </si>
  <si>
    <t>キタセンジュメンタルクリニック</t>
  </si>
  <si>
    <t>コウジンクリニック</t>
  </si>
  <si>
    <t>コウホクメンタルクリニック</t>
  </si>
  <si>
    <t>ゴタンノメンタルクリニック</t>
  </si>
  <si>
    <t>シンリョウナイカクリニック</t>
  </si>
  <si>
    <t>スズキビョウイン</t>
  </si>
  <si>
    <t>セイジンビョウイン</t>
  </si>
  <si>
    <t>セツルメントシンリョウショブンイン</t>
  </si>
  <si>
    <t>センジュチュウオウシンリョウジョ</t>
  </si>
  <si>
    <t>ソウジュドウクリニック</t>
  </si>
  <si>
    <t>トウキョウアダチビョウイン</t>
  </si>
  <si>
    <t>ニシアライココロノクリニック</t>
  </si>
  <si>
    <t>マチドリクリニック</t>
  </si>
  <si>
    <t>足立区　綾瀬　３－６－２　ボナールビル４階</t>
  </si>
  <si>
    <t>アオトメンタルクリニック</t>
  </si>
  <si>
    <t>アサノカナマチクリニック</t>
  </si>
  <si>
    <t>カツシカシンシンソウゴウクリニック</t>
  </si>
  <si>
    <t>カツシカバシビョウイン</t>
  </si>
  <si>
    <t>カナマチエキマエシンリョウナイカカワセミクリニック</t>
  </si>
  <si>
    <t>カメアリメンタルクリニック</t>
  </si>
  <si>
    <t>クロカワクリニック</t>
  </si>
  <si>
    <t>コンドウクリニック</t>
  </si>
  <si>
    <t>シゼンドウスズキクリニック</t>
  </si>
  <si>
    <t>シンコイワメンタルクリニック</t>
  </si>
  <si>
    <t>セキヤマシンリョウナイカシンケイカイイン</t>
  </si>
  <si>
    <t>タテイシココロクリニック</t>
  </si>
  <si>
    <t>トウキョウジケイカイイカダイガクカツシカイリョウセンター</t>
  </si>
  <si>
    <t>ヒトミクリニック</t>
  </si>
  <si>
    <t>ホソダシンリョウジョ</t>
  </si>
  <si>
    <t>ミズモトセツルメントシンリョウジョ</t>
  </si>
  <si>
    <t>イトウメンタルクリニック</t>
  </si>
  <si>
    <t>カサイココロノクリニック</t>
  </si>
  <si>
    <t>コイワエノモトクリニック</t>
  </si>
  <si>
    <t>コイワヒトミクリニック</t>
  </si>
  <si>
    <t>コマツガワクリニック</t>
  </si>
  <si>
    <t>コマツクリニック</t>
  </si>
  <si>
    <t>シロヒゲザイタクシンリョウジョ</t>
  </si>
  <si>
    <t>シンコイワミナミグチクリニック</t>
  </si>
  <si>
    <t>シンドウクリニック</t>
  </si>
  <si>
    <t>トウキョウリンカイビョウイン</t>
  </si>
  <si>
    <t>マスムラメンタルクリニック</t>
  </si>
  <si>
    <t>マツシマビョウイン</t>
  </si>
  <si>
    <t>ムラカミイイン</t>
  </si>
  <si>
    <t>メンタルクリニックカサイ</t>
  </si>
  <si>
    <t>江戸川区　中葛西　５－４１－１２　ＡＴ２１ビル　２階</t>
  </si>
  <si>
    <t>ヨシオカイイン</t>
  </si>
  <si>
    <t>アイコウクリニック</t>
  </si>
  <si>
    <t>アオゾラクリニック</t>
  </si>
  <si>
    <t>エイセイビョウイン</t>
  </si>
  <si>
    <t>オオモリクリニック</t>
  </si>
  <si>
    <t>オンガタビョウイン</t>
  </si>
  <si>
    <t>キタノダイビョウイン</t>
  </si>
  <si>
    <t>キョウワビョウイン</t>
  </si>
  <si>
    <t>ケンメンタルクリニック</t>
  </si>
  <si>
    <t>コマギノビョウイン</t>
  </si>
  <si>
    <t>セイパウロビョウイン</t>
  </si>
  <si>
    <t>ダイマチクリニック</t>
  </si>
  <si>
    <t>タカオコウセイビョウイン</t>
  </si>
  <si>
    <t>タカツキビョウイン</t>
  </si>
  <si>
    <t>タマビョウイン</t>
  </si>
  <si>
    <t>トウキョウタカオビョウイン</t>
  </si>
  <si>
    <t>ニシハチオウジビョウイン</t>
  </si>
  <si>
    <t>ハチオウジケイアイビョウイン</t>
  </si>
  <si>
    <t>ハチオウジメンタルクリニック</t>
  </si>
  <si>
    <t>ヒラカワビョウイン</t>
  </si>
  <si>
    <t>ミイクリニック</t>
  </si>
  <si>
    <t>リョウナンシンリョウジョ</t>
  </si>
  <si>
    <t>アケボノクリニック</t>
  </si>
  <si>
    <t>ウエスギクリニック</t>
  </si>
  <si>
    <t>ウチノクリニック</t>
  </si>
  <si>
    <t>オアシスクリニック</t>
  </si>
  <si>
    <t>ケヤキメンタルクリニック</t>
  </si>
  <si>
    <t>タチカワパークサイドクリニック</t>
  </si>
  <si>
    <t>タチカワビョウイン</t>
  </si>
  <si>
    <t>ニシノキクリニック</t>
  </si>
  <si>
    <t>オザキココロノクリニック</t>
  </si>
  <si>
    <t>キチジョウジイロハメンタルクリニック</t>
  </si>
  <si>
    <t>キチジョウジクローバークリニック</t>
  </si>
  <si>
    <t>キチジョウジココロノシンリョウジョ</t>
  </si>
  <si>
    <t>キチジョウジタカノメンタルクリニック</t>
  </si>
  <si>
    <t>キチジョウジメンタルヘルスクリニック</t>
  </si>
  <si>
    <t>コウガクリニック</t>
  </si>
  <si>
    <t>シイナイイン</t>
  </si>
  <si>
    <t>シバクリニック</t>
  </si>
  <si>
    <t>スエヒロドオリクロサワクリニック</t>
  </si>
  <si>
    <t>タケウチシンリョウジョ</t>
  </si>
  <si>
    <t>ノノハナメンタルクリニック</t>
  </si>
  <si>
    <t>ヒグチクリニック</t>
  </si>
  <si>
    <t>ムサシノメンタルクリニック</t>
  </si>
  <si>
    <t>ヤマデラクリニック</t>
  </si>
  <si>
    <t>ユイメンタルクリニック</t>
  </si>
  <si>
    <t>ワキクリニック</t>
  </si>
  <si>
    <t>イノカシラビョウイン</t>
  </si>
  <si>
    <t>オガワクリニック</t>
  </si>
  <si>
    <t>キチジョウジドオリハナオカクリニック</t>
  </si>
  <si>
    <t>キョウリンダイガクイガクブフゾクビョウイン</t>
  </si>
  <si>
    <t>セムイクリニック</t>
  </si>
  <si>
    <t>ハセガワビョウイン</t>
  </si>
  <si>
    <t>ミコシバクリニック</t>
  </si>
  <si>
    <t>ミタカノモリココロノクリニック</t>
  </si>
  <si>
    <t>オウメナリキダイビョウイン</t>
  </si>
  <si>
    <t>カベヒフカメンタルクリニック</t>
  </si>
  <si>
    <t>スズキジコウビョウイン</t>
  </si>
  <si>
    <t>トウキョウオウメビョウイン</t>
  </si>
  <si>
    <t>トウキョウカイドウビョウイン</t>
  </si>
  <si>
    <t>ナカノクリニック</t>
  </si>
  <si>
    <t>ナリキチョウセイビョウイン</t>
  </si>
  <si>
    <t>サイトウビョウイン</t>
  </si>
  <si>
    <t>ササキクリニック</t>
  </si>
  <si>
    <t>トウキョウトリツショウニソウゴウイリョウセンター</t>
  </si>
  <si>
    <t>トウキョウトリツタマソウゴウイリョウセンター</t>
  </si>
  <si>
    <t>ネギシビョウイン</t>
  </si>
  <si>
    <t>フノモリメンタルクリニック</t>
  </si>
  <si>
    <t>ヨシザワメンタルクリニック</t>
  </si>
  <si>
    <t>アイワシンリョウショ</t>
  </si>
  <si>
    <t>042-314-1551</t>
  </si>
  <si>
    <t>キチジョウジビョウイン</t>
  </si>
  <si>
    <t>クドウハートフルクリニック</t>
  </si>
  <si>
    <t>クラシナクリニック</t>
  </si>
  <si>
    <t>ココロノクリニックチョウフ</t>
  </si>
  <si>
    <t>ジュンクリニック</t>
  </si>
  <si>
    <t>センガワエキマエイタガキメンタルクリニック</t>
  </si>
  <si>
    <t>センガワムラタクリニック</t>
  </si>
  <si>
    <t>チョウフハシモトクリニック</t>
  </si>
  <si>
    <t>トマルメンタルクリニック</t>
  </si>
  <si>
    <t>ハクアイイイン</t>
  </si>
  <si>
    <t>アスカビョウイン</t>
  </si>
  <si>
    <t>ケイアイクリニック</t>
  </si>
  <si>
    <t>ココロノホスピタルマチダ</t>
  </si>
  <si>
    <t>スコヤカクリニック</t>
  </si>
  <si>
    <t>ツクシノクリニック</t>
  </si>
  <si>
    <t>ツルガオカガーデンホスピタル</t>
  </si>
  <si>
    <t>ツルカワサクラビョウイン</t>
  </si>
  <si>
    <t>ツルカワサナトリウムビョウイン</t>
  </si>
  <si>
    <t>ツルカワシンリョウクリニック</t>
  </si>
  <si>
    <t>ツルマルクリニック</t>
  </si>
  <si>
    <t>ナルセメンタルクリニック</t>
  </si>
  <si>
    <t>ハートクリニックマチダ</t>
  </si>
  <si>
    <t>042-722-8228</t>
  </si>
  <si>
    <t>ハナイカダシンリョウクリニック</t>
  </si>
  <si>
    <t>ハマクリニック</t>
  </si>
  <si>
    <t>マチダシミンビョウイン</t>
  </si>
  <si>
    <t>マチダシンリョウクリニック</t>
  </si>
  <si>
    <t>マチダマゴコロクリニック</t>
  </si>
  <si>
    <t>マチダメンタルナイカクリニック</t>
  </si>
  <si>
    <t>町田市　森野　１－２５－１５　グリーンシンフォニービル１０２号室</t>
  </si>
  <si>
    <t>町田市　原町田　６－１７－４　芳村ビル１階１号室</t>
  </si>
  <si>
    <t>ヨシノビョウイン</t>
  </si>
  <si>
    <t>イイモリクリニック</t>
  </si>
  <si>
    <t>コガネイビョウイン</t>
  </si>
  <si>
    <t>コガネイメンタルクリニック</t>
  </si>
  <si>
    <t>ムサシコガネイミナミグチシンリョウクリニック</t>
  </si>
  <si>
    <t>ムサシノショウニハッタツクリニック</t>
  </si>
  <si>
    <t>ムサシノチュウオウビョウイン</t>
  </si>
  <si>
    <t>コダイラナカマチクリニック</t>
  </si>
  <si>
    <t>サイワイクリニック</t>
  </si>
  <si>
    <t>シンコダイラクリニック</t>
  </si>
  <si>
    <t>タマサイセイビョウイン</t>
  </si>
  <si>
    <t>タムラクリニック</t>
  </si>
  <si>
    <t>ミナミダイビョウイン</t>
  </si>
  <si>
    <t>ムサシクリニック</t>
  </si>
  <si>
    <t>アサガオクリニック</t>
  </si>
  <si>
    <t>ココロクリニック</t>
  </si>
  <si>
    <t>ナナオビョウイン</t>
  </si>
  <si>
    <t>ヒノオリーブザカシンリョウジョ</t>
  </si>
  <si>
    <t>ヒノシリツビョウイン</t>
  </si>
  <si>
    <t>ミナミダイラヤマノウエクリニック</t>
  </si>
  <si>
    <t>サンケイビョウイン</t>
  </si>
  <si>
    <t>タマアオバビョウイン</t>
  </si>
  <si>
    <t>フジミクリニック</t>
  </si>
  <si>
    <t>ヘンミビョウイン</t>
  </si>
  <si>
    <t>ヤマシタイイン</t>
  </si>
  <si>
    <t>コクブンジエキマエクリニック</t>
  </si>
  <si>
    <t>コクブンジスズカケシンリョウクリニック</t>
  </si>
  <si>
    <t>コクブンジメンタルクリニック</t>
  </si>
  <si>
    <t>ダイガクドオリムサシノサイミンクリニック</t>
  </si>
  <si>
    <t>タマコクブンジココロノクリニック</t>
  </si>
  <si>
    <t>ニシムラクリニック</t>
  </si>
  <si>
    <t>ムサシノコクブンジクリニック</t>
  </si>
  <si>
    <t>アサヒドオリヤノクリニック</t>
  </si>
  <si>
    <t>オザワココロノクリニック</t>
  </si>
  <si>
    <t>リョクフウメンタルクリニック</t>
  </si>
  <si>
    <t>ウシハマココロノモリクリニック</t>
  </si>
  <si>
    <t>クマガワビョウイン</t>
  </si>
  <si>
    <t>コマエノンビリクリニック</t>
  </si>
  <si>
    <t>タマコクリニック</t>
  </si>
  <si>
    <t>ヤマテクリニック</t>
  </si>
  <si>
    <t>キヨセフジミビョウイン</t>
  </si>
  <si>
    <t>ナカジマイイン</t>
  </si>
  <si>
    <t>ヤマザキビョウイン</t>
  </si>
  <si>
    <t>ヨシモリクリニック</t>
  </si>
  <si>
    <t>クルメガオカビョウイン</t>
  </si>
  <si>
    <t>アマモトビョウイン</t>
  </si>
  <si>
    <t>サクラガオカキネンビョウイン</t>
  </si>
  <si>
    <t>サクラガオカシンケイナイカクリニック</t>
  </si>
  <si>
    <t>サクラガオカシンリョウジョ</t>
  </si>
  <si>
    <t>シマダリョウイクセンター</t>
  </si>
  <si>
    <t>セイセキサクラガオカメンタルクリニック</t>
  </si>
  <si>
    <t>タケシタクリニック</t>
  </si>
  <si>
    <t>タマシンリョウクリニック</t>
  </si>
  <si>
    <t>タマチュウオウビョウイン</t>
  </si>
  <si>
    <t>トウキョウトリツタマソウゴウセイシンホケンフクシセンター</t>
  </si>
  <si>
    <t>042-376-1111</t>
  </si>
  <si>
    <t>イナギダイビョウイン</t>
  </si>
  <si>
    <t>チヒロメンタルクリニック</t>
  </si>
  <si>
    <t>ニシタマビョウイン</t>
  </si>
  <si>
    <t>アキガワビョウイン</t>
  </si>
  <si>
    <t>アキルダイビョウイン</t>
  </si>
  <si>
    <t>カミヨツギシンリョウジョ</t>
  </si>
  <si>
    <t>タナシメンタルクリニック</t>
  </si>
  <si>
    <t>ナカジマクリニック</t>
  </si>
  <si>
    <t>ヤマダビョウイン</t>
  </si>
  <si>
    <t>ヒノデガオカビョウイン</t>
  </si>
  <si>
    <t>フタバカイシンリョウジョ</t>
  </si>
  <si>
    <t>アダチクリニック</t>
  </si>
  <si>
    <t>シバコウエンクリニック</t>
  </si>
  <si>
    <t>メグロエキマエメンタルクリニック</t>
  </si>
  <si>
    <t>03-5480-1823</t>
  </si>
  <si>
    <t>03-4243-2384</t>
  </si>
  <si>
    <t>03-5385-0734</t>
  </si>
  <si>
    <t>山手線・中央線・銀座線　
神田駅</t>
  </si>
  <si>
    <t>—</t>
  </si>
  <si>
    <t>ＪＲ山手線
秋葉原駅</t>
  </si>
  <si>
    <t>山手線　
秋葉原駅</t>
  </si>
  <si>
    <t>東京メトロ線・都営大江戸線　
飯田橋駅</t>
  </si>
  <si>
    <t>精神科</t>
  </si>
  <si>
    <t>総武線　
水道橋駅</t>
  </si>
  <si>
    <t>総武線　
飯田橋駅　　　</t>
  </si>
  <si>
    <t>ＪＲ総武線・東京メトロ線・都営大江戸線　
飯田橋駅</t>
  </si>
  <si>
    <t>心療内科</t>
  </si>
  <si>
    <t>英　仏</t>
  </si>
  <si>
    <t>ＪＲ中央線　
御茶ノ水駅</t>
  </si>
  <si>
    <t>地下鉄半蔵門線　
半蔵門駅</t>
  </si>
  <si>
    <t>循内</t>
    <rPh sb="0" eb="2">
      <t>ジュンナイ</t>
    </rPh>
    <phoneticPr fontId="1"/>
  </si>
  <si>
    <t>性</t>
    <rPh sb="0" eb="1">
      <t>セイ</t>
    </rPh>
    <phoneticPr fontId="1"/>
  </si>
  <si>
    <t>泌</t>
    <rPh sb="0" eb="1">
      <t>ヒツ</t>
    </rPh>
    <phoneticPr fontId="1"/>
  </si>
  <si>
    <t>皮</t>
    <rPh sb="0" eb="1">
      <t>カワ</t>
    </rPh>
    <phoneticPr fontId="1"/>
  </si>
  <si>
    <t>都営新宿線　
小川町駅　</t>
  </si>
  <si>
    <t>都営新宿線・半蔵門線・東西線
九段下駅
ＪＲ中央線・総武線・都営大江戸線・有楽町線・南北線
飯田橋駅</t>
  </si>
  <si>
    <t>銀座線・南北線　
溜池山王駅</t>
  </si>
  <si>
    <t>中央線・丸ノ内線　
御茶ノ水駅
千代田線　
新御茶ノ水駅　</t>
  </si>
  <si>
    <t>山手線・京浜東北線・つくばエクスプレス線・日比谷線　
秋葉原駅　　　　</t>
  </si>
  <si>
    <t>東京メトロ半蔵門線・都営三田線・都営新宿線　
神保町駅</t>
  </si>
  <si>
    <t>東京メトロ半蔵門線・都営三田線・都営新宿線
神保町駅</t>
  </si>
  <si>
    <t>千代田線　
新御茶ノ水駅</t>
  </si>
  <si>
    <t>丸ノ内線・ＪＲ線　
御茶ノ水駅　
千代田線　
新御茶ノ水駅　</t>
  </si>
  <si>
    <t>ＪＲ中央線
御茶ノ水駅</t>
  </si>
  <si>
    <t>総武線　
飯田橋駅
東西線　
九段下駅</t>
  </si>
  <si>
    <t>千代田線　
新御茶ノ水駅
半蔵門線・都営三田線・都営新宿線　
神保町駅
ＪＲ線・丸の内線　
御茶ノ水駅</t>
  </si>
  <si>
    <t>半蔵門線　
半蔵門駅　　　</t>
  </si>
  <si>
    <t>産業精神保健（適応障害、うつ病）　老年精神医学（認知症、専門診断）　カウンセリング（有償）　認知行動療法　
※初・再診共完全予約制（予約センター：０１２０－８６－３２１２）</t>
  </si>
  <si>
    <t>地下鉄東西線・丸ノ内線・千代田線・半蔵門線
大手町駅</t>
  </si>
  <si>
    <t>東京メトロ線・都営新宿線　
神保町駅</t>
  </si>
  <si>
    <t>東西線・半蔵門線・都営新宿線　
九段下駅</t>
  </si>
  <si>
    <t>産業メンタルヘルス　発達障害対応可　
※祝日も休診　　</t>
  </si>
  <si>
    <t>日比谷線・東西線
茅場町駅</t>
  </si>
  <si>
    <t>ＪＲ線　
東京駅
銀座線　
京橋駅</t>
  </si>
  <si>
    <t>丸ノ内線　
銀座駅
ＪＲ・銀座線
新橋駅　</t>
  </si>
  <si>
    <t>ＪＲ線
東京駅
地下鉄線　
日本橋駅</t>
  </si>
  <si>
    <t>日比谷線　
築地駅</t>
  </si>
  <si>
    <t>日比谷線
築地駅</t>
  </si>
  <si>
    <t>ＪＲ・日比谷線　
八丁堀駅</t>
  </si>
  <si>
    <t>半蔵門線・銀座線　
三越前駅</t>
  </si>
  <si>
    <t>うつ病
※第２、４土曜１１：００－１５：００診療。</t>
  </si>
  <si>
    <t>都営大江戸線　
勝どき駅　　　</t>
  </si>
  <si>
    <t>東西線・日比谷線　
茅場町駅</t>
  </si>
  <si>
    <t>銀座線・日比谷線・丸ノ内線
銀座駅</t>
  </si>
  <si>
    <t>ＪＲ・ゆりかもめ・銀座線
新橋駅
銀座線
銀座駅
日比谷線
東銀座駅</t>
  </si>
  <si>
    <t>銀座線・丸ノ内線　
銀座駅
山手線　
有楽町駅</t>
  </si>
  <si>
    <t>銀座線・日比谷線　
銀座駅</t>
  </si>
  <si>
    <t>睡眠障害　心身症　うつ病　不安障害　
※完全予約制</t>
  </si>
  <si>
    <t>眼</t>
    <rPh sb="0" eb="1">
      <t>メ</t>
    </rPh>
    <phoneticPr fontId="1"/>
  </si>
  <si>
    <t>耳</t>
    <rPh sb="0" eb="1">
      <t>ミミ</t>
    </rPh>
    <phoneticPr fontId="1"/>
  </si>
  <si>
    <t>丸ノ内線・日比谷線・銀座線　
銀座駅
都営浅草線　
東銀座駅
有楽町線　
銀座一丁目駅
ＪＲ線　
有楽町駅</t>
  </si>
  <si>
    <t>日比谷線　
築地駅　　　
有楽町線　
新富町駅</t>
  </si>
  <si>
    <t>日比谷線　
築地駅
有楽町線　
新富町駅　　　</t>
  </si>
  <si>
    <t>銀座線・東西線・都営浅草線　
日本橋駅</t>
  </si>
  <si>
    <t>銀座線　
三越前駅</t>
  </si>
  <si>
    <t>日比谷線
人形町　　　</t>
  </si>
  <si>
    <t>浅草線
宝町駅
銀座線
京橋駅</t>
  </si>
  <si>
    <t>日比谷線　
東銀座駅</t>
  </si>
  <si>
    <t>日比谷線・都営浅草線　
東銀座駅
都営大江戸線　
築地市場駅</t>
  </si>
  <si>
    <t>発達障害対応可　臨床心理検査　認知行動療法　睡眠障害　躁うつ病　うつ病　統合失調症　強迫性障害　心身症　更年期障害　パニック障害　社会不安障害　　　
※精神神経科は標記時間帯のほか金曜日１９：００－２０：００も受付
※土曜日（９：３０－１３：３０　第１・３・５のみ）</t>
  </si>
  <si>
    <t>日比谷線　
八丁堀駅</t>
  </si>
  <si>
    <t>都営地下鉄浅草線
高輪台駅</t>
  </si>
  <si>
    <t>発達障害対応可　認知機能検査
※予約制</t>
  </si>
  <si>
    <t>銀座線　
外苑前駅
銀座線・千代田線・半蔵門線　
表参道駅　</t>
  </si>
  <si>
    <t>精神科・神経科領域のプライマリケア　睡眠障害　神経症　うつ病　躁うつ病　統合失調症　認知症　
※関連施設　青木病院入院相談　介護老人保健施設入所相談</t>
  </si>
  <si>
    <t>銀座線・半蔵門線・千代田線　
表参道駅　　</t>
  </si>
  <si>
    <t>睡眠外来　睡眠時無呼吸外来
※第１水曜日午後は休診</t>
  </si>
  <si>
    <t>銀座線・千代田線・半蔵門線　
表参道駅　　</t>
  </si>
  <si>
    <t>千代田線　
赤坂駅　　</t>
  </si>
  <si>
    <t>都営大江戸線・東京メトロ南北線　
麻布十番駅</t>
  </si>
  <si>
    <t>銀座線・半蔵門線・千代田線　　
表参道駅</t>
  </si>
  <si>
    <t>銀座線・半蔵門線・千代田線　
表参道駅</t>
  </si>
  <si>
    <t>銀座線　
外苑前駅</t>
  </si>
  <si>
    <t>ＪＲ線・京急線　
品川駅</t>
  </si>
  <si>
    <t>都営三田線・東京メトロ南北線
白金台駅</t>
  </si>
  <si>
    <t>南北線
白金高輪駅
バス停「古川橋」</t>
  </si>
  <si>
    <t>英　漢語</t>
  </si>
  <si>
    <t>山手線　
新橋駅　</t>
  </si>
  <si>
    <t>都営三田線
内幸町駅</t>
  </si>
  <si>
    <t>ＪＲ線　
新橋駅
都営三田線　
内幸町駅</t>
  </si>
  <si>
    <t>精神科一般　職場、家庭内等のストレス相談　大人の発達障害対応可　臨床心理士によるカウンセリング　各種心理検査　
※曜日により英語対応可　
※祝日は、通常診療。
※１４：３０～１５：３０は休診時間で電話がつながりません。</t>
  </si>
  <si>
    <t>ＪＲ線・銀座線
新橋駅　
都営三田線　
内幸町駅</t>
  </si>
  <si>
    <t>丸ノ内線
赤坂見附駅</t>
  </si>
  <si>
    <t>千代田線・半蔵門線・銀座線　
表参道駅</t>
  </si>
  <si>
    <t>日比谷線　
広尾駅　　</t>
  </si>
  <si>
    <t>女性心療内科　女性精神科　精神科一般外来　臨床心理士によるカウンセリング　
※完全予約制　
※土曜日の診療は隔週　１０：００～１３：００</t>
  </si>
  <si>
    <t>日比谷線　
広尾駅　</t>
  </si>
  <si>
    <t>山手線　
田町駅
都営浅草線・都営三田線　
三田駅</t>
  </si>
  <si>
    <t>うつ病　睡眠障害　気分障害　パニック障害　社交不安障害　心身症　神経症　職場のメンタルヘルス相談　心理検査　臨床心理士によるカウンセリング
※月曜日は網野医師休み</t>
  </si>
  <si>
    <t>都営三田線　
御成門駅　</t>
  </si>
  <si>
    <t>都営大江戸線　
赤羽橋駅　　</t>
  </si>
  <si>
    <t>うつ病　躁うつ病　不安性障害　職場関係ストレス疾患　身体疾患に伴う不安　抑うつ症状　睡眠障害　認知症　物忘れ外来　神経心理検査
※第２、第４土曜日休診</t>
  </si>
  <si>
    <t>銀座線　
虎ノ門駅　　</t>
  </si>
  <si>
    <t>銀座線　
虎ノ門駅</t>
  </si>
  <si>
    <t>山手線　
浜松町駅
都営大江戸線　
大門駅　　</t>
  </si>
  <si>
    <t>都営三田線　
内幸町駅　　</t>
  </si>
  <si>
    <t>日比谷線　
広尾駅</t>
  </si>
  <si>
    <t>銀座線
外苑前駅
銀座線・半蔵門線　
青山一丁目駅</t>
  </si>
  <si>
    <t>日比谷線　
六本木駅</t>
  </si>
  <si>
    <t>日比谷線
広尾駅</t>
  </si>
  <si>
    <t>都営新宿線
曙橋駅
都営大江戸線
若松河田駅</t>
  </si>
  <si>
    <t>東京メトロ有楽町線　
市ヶ谷駅</t>
  </si>
  <si>
    <t>都営大江戸線
西新宿五丁目駅</t>
  </si>
  <si>
    <t>山手線　
新宿駅　　　</t>
  </si>
  <si>
    <t>山手線　
高田馬場駅</t>
  </si>
  <si>
    <t>東西線　
神楽坂駅</t>
  </si>
  <si>
    <t>中央線・総武線・有楽町線・南北線・東西線・都営大江戸線　
飯田橋駅</t>
  </si>
  <si>
    <t>ＪＲ線・都営大江戸線　
新宿駅
ＪＲ線　
新大久保駅・
大久保駅
西武新宿線　
西武新宿駅　</t>
  </si>
  <si>
    <t>東京メトロ丸ノ内線
西新宿駅</t>
  </si>
  <si>
    <t>総武線　
信濃町駅　　</t>
  </si>
  <si>
    <t>睡眠障害　うつ病性障害　パニック障害　強迫性障害　適応障害　過敏性腸症候群　認知症　他
※午後の診察日：月、水、木のみ。　時間は１５：００～１７：００</t>
  </si>
  <si>
    <t>都営大江戸線　
若松河田駅　　</t>
  </si>
  <si>
    <t>丸ノ内線　
新宿御苑前駅　　</t>
  </si>
  <si>
    <t>東西線　
早稲田駅・神楽坂駅
大江戸線　
牛込柳町駅</t>
  </si>
  <si>
    <t>山手線・東西線・西武新宿線　
高田馬場駅</t>
  </si>
  <si>
    <t>山手線・東西線・西武新宿線　
高田馬場駅　　</t>
  </si>
  <si>
    <t>総武線　
信濃町駅　</t>
  </si>
  <si>
    <t>山手線・東西線・西武新宿線　
高田馬場駅　</t>
  </si>
  <si>
    <t>ＪＲ線・京王線・小田急線・丸ノ内線・都営大江戸線　
新宿駅　　　　</t>
  </si>
  <si>
    <t>山手線・京王線・小田急線・京王新線・都営新宿線・都営大江戸線　
新宿駅</t>
  </si>
  <si>
    <t>ＪＲ線・丸ノ内線・小田急線・京王線　
新宿駅</t>
  </si>
  <si>
    <t>西武新宿線　
下落合駅　</t>
  </si>
  <si>
    <t>英　スペ　仏</t>
  </si>
  <si>
    <t>臨床心理検査　パニック障害　うつ病　ストレス障害　統合失調症　思春期のうつ病・躁うつ病　拒食症　過食症　アルコール依存症　心身症　認知症　臨床精神医学一般　
※第３土曜日休診　
※初診要予約　℡０３－３９５１－１１１１</t>
  </si>
  <si>
    <t>総武線　
飯田橋駅　　</t>
  </si>
  <si>
    <t>ユング派精神分析　精神療法　
※完全予約制　自費診療</t>
  </si>
  <si>
    <t>西武新宿線　
高田馬場駅</t>
  </si>
  <si>
    <t>山手線　
新宿駅　　</t>
  </si>
  <si>
    <t>丸ノ内線
西新宿駅</t>
  </si>
  <si>
    <t>臨床心理検査　精神科作業療法　各種不安症　双極性障害　うつ病　統合失調症　睡眠障害　認知症　臨床心理士によるカウンセリング　
※土曜日初診のみ　第３土曜日休み</t>
  </si>
  <si>
    <t>総武線・東西線・有楽町線・南北線・都営大江戸線　
飯田橋駅　</t>
  </si>
  <si>
    <t>ＪＲ総武線・地下鉄東西線・地下鉄南北線　
飯田橋駅</t>
  </si>
  <si>
    <t>都営大江戸線　
西新宿五丁目駅</t>
  </si>
  <si>
    <t>都営大江戸線・副都心線　
東新宿駅</t>
  </si>
  <si>
    <t>山手線　
目白駅</t>
  </si>
  <si>
    <t>英　独　仏</t>
  </si>
  <si>
    <t>高校生以上の発達障害対応可　心理検査　認知行動療法　多文化精神外来　
※土曜日は隔週診療。</t>
  </si>
  <si>
    <t>中央線　
新宿駅</t>
  </si>
  <si>
    <t>中央線・総武線・丸ノ内線・南北線　
四ツ谷駅</t>
  </si>
  <si>
    <t>ＪＲ中央線　
四ツ谷駅</t>
  </si>
  <si>
    <t>英　ハン　スペ　ポル　韓</t>
  </si>
  <si>
    <t>有楽町線　
江戸川橋駅</t>
  </si>
  <si>
    <t>都営大江戸線・都営三田線　
春日駅</t>
  </si>
  <si>
    <t>山手線・南北線　　
駒込駅</t>
  </si>
  <si>
    <t>山手線・南北線　
駒込駅
都営三田線　
千石駅　</t>
  </si>
  <si>
    <t>ＪＲ総武線・ＪＲ中央線・東京メトロ丸ノ内線　
御茶ノ水駅　　　</t>
  </si>
  <si>
    <t>中央線　
御茶ノ水駅
千代田線　
新御茶ノ水駅</t>
  </si>
  <si>
    <t>丸の内線・都営大江戸線　
本郷三丁目駅
千代田線　
湯島駅
丸の内線　
御茶ノ水駅
千代田線　
根津駅　</t>
  </si>
  <si>
    <t>山手線　
田端駅　　　</t>
  </si>
  <si>
    <t>丸ノ内線　
御茶ノ水駅</t>
  </si>
  <si>
    <t>精神科領域のプライマリケア　うつ病　躁うつ病　睡眠障害　強迫性障害　パニック障害　社会不安障害　神経症　心身症
※予約制診療</t>
  </si>
  <si>
    <t>丸ノ内線・都営大江戸線　
本郷三丁目駅</t>
  </si>
  <si>
    <t>丸ノ内線　
茗荷谷駅</t>
  </si>
  <si>
    <t>発達障害対応可　子供と女性対象　臨床心理検査　発達障害　チック　夜尿症　不登校　うつ病　強迫性障害　パニック障害　身体表現性障害　社会不安障害　適応障害　不眠症　ＰＭＳ症候群　産後うつ　更年期　
※完全予約制　</t>
  </si>
  <si>
    <t>都営三田線
白山駅</t>
  </si>
  <si>
    <t>総武線　
浅草橋駅　　　　</t>
  </si>
  <si>
    <t>銀座線　
田原町駅</t>
  </si>
  <si>
    <t>ＪＲ山手線　
御徒町駅</t>
  </si>
  <si>
    <t>山手線　
鶯谷駅
日比谷線
入谷駅</t>
  </si>
  <si>
    <t>都営大江戸線・つくばエクスプレス　
新御徒町駅
日比谷線　
仲御徒町駅</t>
  </si>
  <si>
    <t>山手線・京浜東北線
御徒町駅
都営大江戸線
上野御徒町駅
日比谷線
仲御徒町駅
銀座線
上野広小路駅</t>
  </si>
  <si>
    <t>千代田線　
根津駅　　　</t>
  </si>
  <si>
    <t>ＪＲ山手線
上野駅</t>
  </si>
  <si>
    <t>総武線・都営浅草線　
浅草橋駅</t>
  </si>
  <si>
    <t>強迫性障害の行動療法　パニック障害　社交不安障害
精神科領域のプライマリケア</t>
  </si>
  <si>
    <t>山手線　
鶯谷駅　　　</t>
  </si>
  <si>
    <t>ＪＲ線
上野駅・鶯谷駅
日比谷線
入谷駅</t>
  </si>
  <si>
    <t>都営浅草線・銀座線・東武線　
浅草駅　　　</t>
  </si>
  <si>
    <t>東武伊勢崎線
曳舟駅</t>
  </si>
  <si>
    <t>精神科・神経科領域のプライマリケア　睡眠障害　強迫性障害　心身症　認知症　不安障害　臨床心理士によるカウンセリング及び検査　
※外来受付　金曜日の１７：００－１９：００は第２・４のみ</t>
  </si>
  <si>
    <t>産</t>
    <rPh sb="0" eb="1">
      <t>サン</t>
    </rPh>
    <phoneticPr fontId="1"/>
  </si>
  <si>
    <t>ＪＲ総武線　
錦糸町駅</t>
  </si>
  <si>
    <t>整</t>
    <rPh sb="0" eb="1">
      <t>セイ</t>
    </rPh>
    <phoneticPr fontId="1"/>
  </si>
  <si>
    <t>麻</t>
    <rPh sb="0" eb="1">
      <t>アサ</t>
    </rPh>
    <phoneticPr fontId="1"/>
  </si>
  <si>
    <t>総武線・半蔵門線　
錦糸町駅</t>
  </si>
  <si>
    <t>うつ病　双極性障害　不安障害　パニック障害　心身症　ストレス性疾患　統合失調症　睡眠障害　思春期～更年期～老年期精神障害　認知症　職場のストレス　心理カウンセリング　自律訓練法　臨床動作法　心理検査　精神保健相談　
※予約制　</t>
  </si>
  <si>
    <t>有楽町線
豊洲駅</t>
  </si>
  <si>
    <t>都営新宿線
菊川駅</t>
  </si>
  <si>
    <t>総武線　
亀戸駅　</t>
  </si>
  <si>
    <t>精神科・神経科領域のプライマリケア　統合失調症　躁うつ病　うつ病　睡眠障害　パニック障害　強迫性障害　ストレス関連障害　心身症　認知症　精神科デイケア（小規模）　心理検査　カウンセリング
※初診予約制</t>
  </si>
  <si>
    <t>都営新宿線　
西大島駅</t>
  </si>
  <si>
    <t>大江戸線・半蔵門線
清澄白河駅</t>
  </si>
  <si>
    <t>東西線　
東陽町駅　　</t>
  </si>
  <si>
    <t>精神科・神経科領域のプライマリケア　睡眠障害　心身症　認知症　
※予約制</t>
  </si>
  <si>
    <t>東西線・都営大江戸線
門前仲町駅</t>
  </si>
  <si>
    <t>半蔵門線・都営大江戸線　
清澄白河駅　</t>
  </si>
  <si>
    <t>発達障害、うつ病、双極性障害、統合失調症及び認知症に伴う精神興奮運動発作等に対しての薬物療法が主体
※予約制</t>
  </si>
  <si>
    <t>東西線
東陽町駅</t>
  </si>
  <si>
    <t>東京メトロ東西線・都営大江戸線
門前仲町駅</t>
  </si>
  <si>
    <t>都営新宿線
大島駅　</t>
  </si>
  <si>
    <t>ＪＲ総武線　
亀戸駅</t>
  </si>
  <si>
    <t>東西線　
木場駅</t>
  </si>
  <si>
    <t>有楽町線・ゆりかもめ　
豊洲駅</t>
  </si>
  <si>
    <t>山手線・東急目黒線・都営三田線・南北線　
目黒駅</t>
  </si>
  <si>
    <t>山手線
五反田駅</t>
  </si>
  <si>
    <t>東急池上線
荏原中延駅　　　</t>
  </si>
  <si>
    <t>京浜東北線
大井町駅</t>
  </si>
  <si>
    <t>職場のメンタルヘルス　うつ病　社会不安障害　パニック障害　強迫性障害　睡眠障害　過敏性腸症候群　自立神経失調症　臨床心理検査　認知行動療法　臨床心理士によるカウンセリング　
※完全予約制です。</t>
  </si>
  <si>
    <t>ＪＲ
五反田駅</t>
  </si>
  <si>
    <t>りんかい線
品川シーサイド駅
京浜急行線
青物横丁駅</t>
  </si>
  <si>
    <t>東急池上線
旗の台駅</t>
  </si>
  <si>
    <t>うつ病　認知症　心身症　睡眠障害　パニック障害　臨床心理検査　
※完全予約制</t>
  </si>
  <si>
    <t>東急池上線
荏原中延駅</t>
  </si>
  <si>
    <t>山手線
大崎駅</t>
  </si>
  <si>
    <t>東急池上・大井町線　
旗の台駅</t>
  </si>
  <si>
    <t>英　中</t>
  </si>
  <si>
    <t>睡眠障害　うつ病　ストレス　精神保健相談　東洋医学　漢方治療　
※予約制なし</t>
  </si>
  <si>
    <t>ＪＲ山手線・東急池上線・都営浅草線
五反田駅</t>
  </si>
  <si>
    <t>東急大井町線・東急池上線　
旗の台駅　</t>
  </si>
  <si>
    <t>精神科領域の一次診療を行っております。
※初診時は電話予約が必要です。初診時以外も予約診療が原則です。予約以外は対応できないことがあります。
※心理検査、発達障害、思春期、依存症の診療は対応できないことがあります。特定の薬だけを希望すること、初診時に休業の診断書の発行を希望すること、不穏状態等には対応できません。</t>
  </si>
  <si>
    <t>ＪＲ線　
五反田駅
東急池上線
大崎広小路駅</t>
  </si>
  <si>
    <t>ＪＲ京浜東北線
大森駅</t>
  </si>
  <si>
    <t>ＪＲ山手線　
目黒駅　</t>
  </si>
  <si>
    <t>横須賀線　
西大井駅　　　</t>
  </si>
  <si>
    <t>東急目黒線　
武蔵小山駅</t>
  </si>
  <si>
    <t>山手線・都営浅草線
五反田駅</t>
  </si>
  <si>
    <t>ＪＲ線・南北線
目黒駅</t>
  </si>
  <si>
    <t>山手線
目黒駅</t>
  </si>
  <si>
    <t>東急目黒線
武蔵小山駅</t>
  </si>
  <si>
    <t>東急東横線
都立大学駅　　　</t>
  </si>
  <si>
    <t>東急東横線
中目黒駅　　　</t>
  </si>
  <si>
    <t>東急東横線　
学芸大学駅　　　</t>
  </si>
  <si>
    <t>東急東横線
学芸大学駅</t>
  </si>
  <si>
    <t>東急東横線
都立大学駅</t>
  </si>
  <si>
    <t>田園都市線　
駒沢大学駅　
バス停「東が丘２丁目」</t>
  </si>
  <si>
    <t>東急東横線
自由が丘駅</t>
  </si>
  <si>
    <t>東急目黒線
洗足駅</t>
  </si>
  <si>
    <t>東急東横線・大井町線
自由が丘駅</t>
  </si>
  <si>
    <t>東急東横線　
中目黒駅　　　</t>
  </si>
  <si>
    <t>精神科領域一般　
※予約制</t>
  </si>
  <si>
    <t>東急東横線
中目黒駅</t>
  </si>
  <si>
    <t>東急東横線　
祐天寺駅</t>
  </si>
  <si>
    <t>東急東横線　
祐天寺駅　</t>
  </si>
  <si>
    <t>東急東横線
祐天寺駅
東急田園都市線　
池尻大橋駅　　　</t>
  </si>
  <si>
    <t>東急東横線
祐天寺駅</t>
  </si>
  <si>
    <t>発達障害対応可（児童思春期精神科）　臨床心理検査
※第２第４土曜日のみ午後診療（１３：３０－１５：００）あり</t>
  </si>
  <si>
    <t>ＪＲ京浜東北線　
大森駅　</t>
  </si>
  <si>
    <t>京浜東北線
蒲田駅　　</t>
  </si>
  <si>
    <t>京浜急行　
梅屋敷駅</t>
  </si>
  <si>
    <t>東急池上線　
洗足池駅</t>
  </si>
  <si>
    <t>東急目黒線・大井町線
大岡山駅　　　</t>
  </si>
  <si>
    <t>ＪＲ京浜東北線　
大森駅
京浜急行　
大森海岸駅</t>
  </si>
  <si>
    <t>京浜東北線
大森駅　</t>
  </si>
  <si>
    <t>京浜急行線
梅屋敷駅</t>
  </si>
  <si>
    <t>産業精神保健
※初診予約制</t>
  </si>
  <si>
    <t>京浜東北線・東急池上線・東急多摩川線
蒲田駅　　　</t>
  </si>
  <si>
    <t>京浜東北線
大森駅　　　</t>
  </si>
  <si>
    <t>発達障害対応可。　臨床心理士による検査実施中。精神科・神経科領域のプライマリケア　思春期のうつ病・躁うつ病　睡眠障害　拒食症・過食症　強迫性障害　心身症　認知症
※土曜日は第２・４のみ</t>
  </si>
  <si>
    <t>京浜東北線
大森駅</t>
  </si>
  <si>
    <t>都営浅草線
馬込駅</t>
  </si>
  <si>
    <t>東急池上線　
池上駅</t>
  </si>
  <si>
    <t>主として認知症、身体合併症の方。　
※月曜～木曜午後（１４：００～１７：３０）は予約診療、訪問診療。
※初診は予約。</t>
  </si>
  <si>
    <t>京浜東北線・京急線・東急線
蒲田駅</t>
  </si>
  <si>
    <t>京浜東北線　
蒲田駅　　　</t>
  </si>
  <si>
    <t>東急池上線
洗足池駅</t>
  </si>
  <si>
    <t>京浜東北線
大森駅・蒲田駅
京浜急行
平和島駅
バス停「森ケ崎」</t>
  </si>
  <si>
    <t>京浜東北線
大森駅・蒲田駅
バス停「東邦大学」
京浜急行本線
梅屋敷駅</t>
  </si>
  <si>
    <t>ＪＲ京浜東北線
蒲田駅</t>
  </si>
  <si>
    <t>京浜急行本線　
京急蒲田駅　　　</t>
  </si>
  <si>
    <t>東急電鉄東横線・目黒線
田園調布駅・多摩川駅</t>
  </si>
  <si>
    <t>京浜急行線
京急蒲田駅　　　</t>
  </si>
  <si>
    <t>英　伊</t>
  </si>
  <si>
    <t>形</t>
    <rPh sb="0" eb="1">
      <t>ケイ</t>
    </rPh>
    <phoneticPr fontId="1"/>
  </si>
  <si>
    <t>肛</t>
    <rPh sb="0" eb="1">
      <t>コウ</t>
    </rPh>
    <phoneticPr fontId="1"/>
  </si>
  <si>
    <t>小田急線　
喜多見駅</t>
  </si>
  <si>
    <t>京王井の頭線・小田急線　
下北沢駅　　</t>
  </si>
  <si>
    <t>東急田園都市線　
用賀駅　
バス停「関東中央病院」</t>
  </si>
  <si>
    <t>東急田園都市線　
三軒茶屋駅</t>
  </si>
  <si>
    <t>小田急線　
経堂駅</t>
  </si>
  <si>
    <t>東急世田谷線　
松陰神社前駅　　</t>
  </si>
  <si>
    <t>小田急小田原線　
経堂駅　　</t>
  </si>
  <si>
    <t>小田急小田原線　
成城学園前駅　
バス停「国立成育医療センター前」　　　</t>
  </si>
  <si>
    <t>京王線
千歳烏山駅</t>
  </si>
  <si>
    <t>東急田園都市線　
駒沢大学駅　</t>
  </si>
  <si>
    <t>東急田園都市線　
桜新町駅　　</t>
  </si>
  <si>
    <t>東急田園都市線・世田谷線　
三軒茶屋駅　</t>
  </si>
  <si>
    <t>躁うつ病・うつ病・不安障害
公認心理士による認知行動療法
※初診は平日１４：００－１５：００</t>
  </si>
  <si>
    <t>東急田園都市線・世田谷線　
三軒茶屋駅　　</t>
  </si>
  <si>
    <t>東急田園都市線　
三軒茶屋駅
世田谷線　
西太子堂駅</t>
  </si>
  <si>
    <t>東急田園都市線
池尻大橋駅</t>
  </si>
  <si>
    <t>消外</t>
    <rPh sb="0" eb="1">
      <t>ケ</t>
    </rPh>
    <rPh sb="1" eb="2">
      <t>ソト</t>
    </rPh>
    <phoneticPr fontId="1"/>
  </si>
  <si>
    <t>歯</t>
    <rPh sb="0" eb="1">
      <t>ハ</t>
    </rPh>
    <phoneticPr fontId="1"/>
  </si>
  <si>
    <t>京王線
下高井戸駅　　</t>
  </si>
  <si>
    <t>精神科・神経科領域のプライマリケア　睡眠障害　強迫性障害　心身症　うつ病　躁うつ病　
※完全予約制　
※薬物依存症とアルコール依存症はダルクとマック通所者で施設の紹介のみ　予約可能</t>
  </si>
  <si>
    <t>京王線　
千歳烏山駅　　</t>
  </si>
  <si>
    <t>小田急小田原線
成城学園前駅</t>
  </si>
  <si>
    <t>小田急小田原線　
世田谷代田駅　</t>
  </si>
  <si>
    <t>東急田園都市線　
二子玉川駅　</t>
  </si>
  <si>
    <t>東急世田谷線
上町駅
バス停「オークランド前」</t>
  </si>
  <si>
    <t>京王線　
千歳烏山駅</t>
  </si>
  <si>
    <t>京王線　
八幡山駅</t>
  </si>
  <si>
    <t>東急田園都市線　
用賀駅　</t>
  </si>
  <si>
    <t>東急大井町線・東急田園都市線　
二子玉川駅　</t>
  </si>
  <si>
    <t>東急田園都市線
用賀駅　</t>
  </si>
  <si>
    <t>山手線・銀座線・半蔵門線　
渋谷駅　</t>
  </si>
  <si>
    <t>ＪＲ線・地下鉄線
渋谷駅</t>
  </si>
  <si>
    <t>千代田線
代々木公園駅
小田急線　
代々木八幡駅　</t>
  </si>
  <si>
    <t>山手線
渋谷駅
銀座線
表参道駅</t>
  </si>
  <si>
    <t>ＪＲ線・日比谷線
恵比寿駅</t>
  </si>
  <si>
    <t>うつ病　統合失調症　パニック障害　強迫性障害　パーソナリティ障害　発達障害　摂食障害　児童・思春期全般の精神障害　不登校　認知症　
※発達障害は、児童・思春期・成人で対応可。</t>
  </si>
  <si>
    <t>山手線・日比谷線・埼京線
恵比寿駅</t>
  </si>
  <si>
    <t>発達障害対応可
※土曜日は隔週休診</t>
  </si>
  <si>
    <t>東急東横線
代官山駅</t>
  </si>
  <si>
    <t>山手線　
恵比寿駅　　</t>
  </si>
  <si>
    <t>都営新宿線　
初台駅</t>
  </si>
  <si>
    <t>臨床心理検査　精神分析療法　思春期のうつ病・躁うつ病　睡眠障害　拒食症・過食症　禁煙相談　性同一性障害　強迫性障害　心身症　認知症　
※初診【（午前９：００～９：３０、午後４：００～４：３０）】要予約、第５土曜日休診</t>
  </si>
  <si>
    <t>小田急線
代々木上原駅・
代々木八幡駅・
代々木公園駅
京王井の頭線
駒場東大前駅</t>
  </si>
  <si>
    <t>ＪＲ線・都営大江戸線・京王線・都営新宿線・小田急線
新宿駅</t>
  </si>
  <si>
    <t>ＪＲ線・都営大江戸線
新宿駅</t>
  </si>
  <si>
    <t>ＪＲ線
渋谷駅</t>
  </si>
  <si>
    <t>京王井の頭線　
渋谷駅</t>
  </si>
  <si>
    <t>京王線　
笹塚駅</t>
  </si>
  <si>
    <t>ＪＲ線・都営大江戸線　
代々木駅　　</t>
  </si>
  <si>
    <t>銀座線・千代田線・半蔵門線　
表参道駅</t>
  </si>
  <si>
    <t>ＪＲ線
新宿駅</t>
  </si>
  <si>
    <t>ＪＲ線　
渋谷駅</t>
  </si>
  <si>
    <t>ＪＲ線　
新宿駅</t>
  </si>
  <si>
    <t>山手線・都営大江戸線　
代々木駅　</t>
  </si>
  <si>
    <t>総武線
千駄ヶ谷駅</t>
  </si>
  <si>
    <t>中央線　
中野駅　　　</t>
  </si>
  <si>
    <t>丸ノ内線　
中野新橋駅</t>
  </si>
  <si>
    <t>西武新宿線　
都立家政駅　</t>
  </si>
  <si>
    <t>総武線　
東中野駅　　　</t>
  </si>
  <si>
    <t>西武新宿線　
野方駅　　　</t>
  </si>
  <si>
    <t>精神科領域一般。　
※必要に応じてカウンセラー（心理士）も対応。
※週に４日は女医が担当。
※予約制。
※漢方による治療も可能。</t>
  </si>
  <si>
    <t>丸ノ内線　
新中野駅　　　</t>
  </si>
  <si>
    <t>西武新宿線　
沼袋駅</t>
  </si>
  <si>
    <t>中央線・総武線・東西線　
中野駅
西武新宿線　
野方駅</t>
  </si>
  <si>
    <t>中央線・総武線・東西線
中野駅</t>
  </si>
  <si>
    <t>丸ノ内線・都営大江戸線　
中野坂上駅　　</t>
  </si>
  <si>
    <t>総武線・都営大江戸線　
東中野駅
東西線　
落合駅</t>
  </si>
  <si>
    <t>総武線・都営大江戸線
東中野駅　　</t>
  </si>
  <si>
    <t>中央線・丸ノ内線　
荻窪駅　　</t>
  </si>
  <si>
    <t>東京メトロ丸ノ内線
東高円寺駅</t>
  </si>
  <si>
    <t>中央・総武線・東西線
西荻窪駅　</t>
  </si>
  <si>
    <t>中央線　
阿佐ヶ谷駅
丸ノ内線　
南阿佐ヶ谷駅　　</t>
  </si>
  <si>
    <t>脳卒中関連：東京都脳卒中急性期医療機関　ｔ－ＰＡ使用　急性期リハビリテーション実施　救急患者２４時間受入可能　物忘れ外来　臨床心理・神経心理検査　臨床心理士によるカウンセリング（自費診療）　発達障害対応可
※午後の診療は完全予約制。</t>
  </si>
  <si>
    <t>丸ノ内線　
中野富士見町駅　</t>
  </si>
  <si>
    <t>認知症を中心とした高齢者を主に診療。
※予約状況により新規予約をお受けできないことがあります。</t>
  </si>
  <si>
    <t>京王井の頭線
久我山駅</t>
  </si>
  <si>
    <t>中央線　
荻窪駅　　</t>
  </si>
  <si>
    <t>中央線
高円寺駅</t>
  </si>
  <si>
    <t>京王井の頭線　
永福町駅　　</t>
  </si>
  <si>
    <t>中央線　
阿佐ヶ谷駅　　　　</t>
  </si>
  <si>
    <t>精神科・神経科領域のプライマリケア　統合失調症　思春期のうつ病・躁うつ病　睡眠障害　拒食症・過食症　強迫性障害　心身症　認知症
※予約制　土曜日の診療は隔週</t>
  </si>
  <si>
    <t>中央線　
高円寺駅</t>
  </si>
  <si>
    <t>※初診要予約
※木曜・金曜１９：００－２０：００再診のみ受付で要予約</t>
  </si>
  <si>
    <t>中央線　
西荻窪駅　　　</t>
  </si>
  <si>
    <t>中央線　
西荻窪駅　</t>
  </si>
  <si>
    <t>中央線　
阿佐ヶ谷駅　　</t>
  </si>
  <si>
    <t>中央線　
阿佐ヶ谷駅　</t>
  </si>
  <si>
    <t>中央線　
荻窪駅</t>
  </si>
  <si>
    <t>発達障害対応可
※往診は近隣のみ。</t>
  </si>
  <si>
    <t>丸ノ内線　
新高円寺駅　　</t>
  </si>
  <si>
    <t>中央線・総武線・東西線
西荻窪駅　　　</t>
  </si>
  <si>
    <t>中央線
荻窪駅</t>
  </si>
  <si>
    <t>丸ノ内線　
方南町駅</t>
  </si>
  <si>
    <t>丸ノ内線
新大塚駅
ＪＲ山手線　
大塚駅</t>
  </si>
  <si>
    <t>ＪＲ山手線　
大塚駅
丸ノ内線　
新大塚駅</t>
  </si>
  <si>
    <t>ＪＲ山手線　
目白駅</t>
  </si>
  <si>
    <t>ＪＲ線　
池袋駅</t>
  </si>
  <si>
    <t>ＪＲ線・丸ノ内線・東武東上線　
池袋駅</t>
  </si>
  <si>
    <t>山手線　
池袋駅</t>
  </si>
  <si>
    <t>ＪＲ線　
池袋駅　　　</t>
  </si>
  <si>
    <t>発達障害対応可。専門のデイケアフロア「エデュケーションフロア」もあり。　臨床心理検査は、以下のとおり。ＷＩＳＣ　ＷＡＩＳ　バウムテスト　描写テスト　ＬＳＡＳ－Ｊ　ＳＤＳ　ＡＱ成人用　　ＡＱ児童用　
※デイケア利用の方には無料送迎あり。</t>
  </si>
  <si>
    <t>ＪＲ山手線・都営三田線　
巣鴨駅</t>
  </si>
  <si>
    <t>山手線　
大塚駅　
都電荒川線　
大塚駅前駅
丸ノ内線　
新大塚駅　　</t>
  </si>
  <si>
    <t>山手線
目白駅
副都心線
雑司が谷駅</t>
  </si>
  <si>
    <t>婦</t>
    <rPh sb="0" eb="1">
      <t>フ</t>
    </rPh>
    <phoneticPr fontId="1"/>
  </si>
  <si>
    <t>山手線　
大塚駅</t>
  </si>
  <si>
    <t>副都心線・ＪＲ線　
池袋駅</t>
  </si>
  <si>
    <t>山手線　
巣鴨駅　　　</t>
  </si>
  <si>
    <t>ＪＲ山手線・都営三田線　
巣鴨駅　　　</t>
  </si>
  <si>
    <t>丸ノ内線　
新大塚駅</t>
  </si>
  <si>
    <t>ＪＲ線・東武東上線・西武池袋線・東京メトロ線　
池袋駅</t>
  </si>
  <si>
    <t xml:space="preserve">パニック障害　社会不安障害　全般性不安障害　強迫性障害　摂食障害　境界性パーソナリティ障害　大人の発達障害　うつ病　躁うつ病　統合失調症　アルコール依存症
※月曜、日曜、祝日は休診。
</t>
  </si>
  <si>
    <t>京浜東北線　
赤羽駅　　　</t>
  </si>
  <si>
    <t>京浜東北線・埼京線　
赤羽駅</t>
  </si>
  <si>
    <t>気分障害（うつ病、躁うつ病）、パニック障害、社交不安障害、統合失調症など。
※土曜日の受診も可能です。
※完全予約制。</t>
  </si>
  <si>
    <t>埼京線・京浜東北線・宇都宮線・湘南新宿ライン　
赤羽駅　</t>
  </si>
  <si>
    <t>埼京線
赤羽駅</t>
  </si>
  <si>
    <t>京浜東北線・埼京線　
赤羽駅　　　</t>
  </si>
  <si>
    <t>京浜東北線　
王子駅</t>
  </si>
  <si>
    <t>不眠・不安・パニック・うつ・躁うつ・もの忘れ・認知症・神経症・適応障害・強迫性障害・心身症・統合失調症など精神科・心療内科の疾患を対象に治療を行っております。
※完全予約制ですのでお電話でご予約をお願い申し上げます。臨時休診日はホームページで告知しております。</t>
  </si>
  <si>
    <t>山手線・南北線　
駒込駅</t>
  </si>
  <si>
    <t>南北線
西ヶ原駅</t>
  </si>
  <si>
    <t>京浜東北線　
上中里駅</t>
  </si>
  <si>
    <t>南北線　
王子駅　　　</t>
  </si>
  <si>
    <t>山手線・京浜東北線　
田端駅</t>
  </si>
  <si>
    <t>東京メトロ南北線　
西ヶ原駅
ＪＲ京浜東北線
上中里駅　　　</t>
  </si>
  <si>
    <t>精神科・神経科領域のプライマリケア　精神分析療法　精神科作業療法　統合失調症　躁うつ病　うつ病　思春期のうつ病　睡眠障害　心身症　強迫性障害　ストレス関連障害　セカンドオピニオン　家族相談　電話相談　
※午後予約診療は要相談。初診外来受付は１１：００まで。</t>
  </si>
  <si>
    <t>臨床心理検査　精神療法　
※予約制</t>
  </si>
  <si>
    <t>都電荒川線　
梶原駅　　</t>
  </si>
  <si>
    <t>山手線
日暮里駅　</t>
  </si>
  <si>
    <t>千代田線・京成線・都電荒川線
町屋駅</t>
  </si>
  <si>
    <t>宇都宮線・高崎線　
尾久駅
都電荒川線
荒川車庫前駅</t>
  </si>
  <si>
    <t>日暮里・舎人ライナー
赤土小学校前駅</t>
  </si>
  <si>
    <t>美</t>
    <rPh sb="0" eb="1">
      <t>ビ</t>
    </rPh>
    <phoneticPr fontId="1"/>
  </si>
  <si>
    <t>都電荒川線　
宮ノ前駅　</t>
  </si>
  <si>
    <t>都営三田線
新板橋駅
ＪＲ埼京線
十条駅</t>
  </si>
  <si>
    <t>東武東上線
下赤塚駅
東京メトロ副都心線
赤塚駅　</t>
  </si>
  <si>
    <t>東武東上線　
ときわ台駅</t>
  </si>
  <si>
    <t>英　スペ</t>
  </si>
  <si>
    <t>地下鉄線
成増駅</t>
  </si>
  <si>
    <t>都営三田線
西台駅</t>
  </si>
  <si>
    <t>東武東上線　
成増駅</t>
  </si>
  <si>
    <t>都営三田線
高島平駅</t>
  </si>
  <si>
    <t>ＪＲ埼京線
十条駅
都営三田線
板橋本町駅</t>
  </si>
  <si>
    <t>東武東上線
大山駅</t>
  </si>
  <si>
    <t>東京メトロ有楽町線・副都心線・西武有楽町線
小竹向原駅　　　</t>
  </si>
  <si>
    <t>東武東上線　
大山駅</t>
  </si>
  <si>
    <t>精神科急性期医療　身体合併症医療　修正型電気けいれん療法　躁うつ病　認知症　統合失調症脳器質性精神障害　
※紹介予約制</t>
  </si>
  <si>
    <t>都営三田線　
蓮根駅　　　</t>
  </si>
  <si>
    <t>※精神科は月・火の午後、４時までに予約。特記：月・火曜の午後以外は、内科の患者さん主体です。
※往診は少数、内科疾患のみ行います。</t>
  </si>
  <si>
    <t>東武東上線
成増駅</t>
  </si>
  <si>
    <t>東武東上線
成増駅　　　</t>
  </si>
  <si>
    <t>不安障害　パニック障害　抑うつ状態　うつ病　睡眠障害　心身症　自律神経失調症　更年期障害　過敏性腸症候群
※初診は電話予約</t>
  </si>
  <si>
    <t>うつ病　パニック障害　社会不安障害　適応障害　強迫性障害　過敏性腸症候群　各種心身症
※完全予約制</t>
  </si>
  <si>
    <t>丸ノ内線　
荻窪駅
バス停「善福寺」</t>
  </si>
  <si>
    <t>西武池袋線・都営大江戸線・有楽町線　
練馬駅　　　</t>
  </si>
  <si>
    <t>西武池袋線　
大泉学園駅
バス停「第五上石神井住宅」</t>
  </si>
  <si>
    <t>西武池袋線　
大泉学園駅　　
バス停「大泉風致地区」</t>
  </si>
  <si>
    <t>西武池袋線　
大泉学園駅</t>
  </si>
  <si>
    <t>都営大江戸線　
光が丘駅　　</t>
  </si>
  <si>
    <t>西武池袋線
石神井公園駅</t>
  </si>
  <si>
    <t>西武池袋線　
桜台駅　　　</t>
  </si>
  <si>
    <t>西武新宿線
武蔵関駅
中央線・京王井之頭線
吉祥寺駅
中央線　
三鷹駅</t>
  </si>
  <si>
    <t>西武池袋線　
中村橋駅</t>
  </si>
  <si>
    <t>西武池袋線　
中村橋駅　　　</t>
  </si>
  <si>
    <t>西武池袋線・有楽町線・都営大江戸線　
練馬駅　　　</t>
  </si>
  <si>
    <t>都営大江戸線　
光が丘駅</t>
  </si>
  <si>
    <t>精神科一般　
※ただし依存的治療は行っていません。</t>
  </si>
  <si>
    <t>有楽町線・副都心線
氷川台駅</t>
  </si>
  <si>
    <t>西武池袋線
大泉学園駅</t>
  </si>
  <si>
    <t>西武池袋線　
練馬駅</t>
  </si>
  <si>
    <t>西武池袋線　
石神井公園駅</t>
  </si>
  <si>
    <t>千代田線
綾瀬駅</t>
  </si>
  <si>
    <t>千代田線
綾瀬駅　　</t>
  </si>
  <si>
    <t>千代田線　
綾瀬駅
つくばＥＸ　
青井駅</t>
  </si>
  <si>
    <t>東武伊勢崎線
梅島駅　　　</t>
  </si>
  <si>
    <t>※土曜日隔週　
※完全予約制</t>
  </si>
  <si>
    <t>東武大師線
大師前駅
舎人ライナー
西新井大師西駅　　</t>
  </si>
  <si>
    <t>千代田線・日比谷線・常磐線・つくば線
北千住駅</t>
  </si>
  <si>
    <t>常磐線・日比谷線・千代田線・東武スカイツリー線・つくば線
北千住駅　　</t>
  </si>
  <si>
    <t>常磐線・東武線・日比谷線・千代田線・半蔵門線・つくば線
北千住駅</t>
  </si>
  <si>
    <t>日暮里・舎人ライナー　
江北駅</t>
  </si>
  <si>
    <t>東武伊勢崎線
五反野駅　　　</t>
  </si>
  <si>
    <t>東武スカイツリーライン　
西新井駅</t>
  </si>
  <si>
    <t>常磐線
亀有駅　　</t>
  </si>
  <si>
    <t>ＪＲ線・東京メトロ線・東武線
北千住駅　</t>
  </si>
  <si>
    <t>東武スカイツリーライン
梅島駅</t>
  </si>
  <si>
    <t>発達障害対応可
臨床心理検査可</t>
  </si>
  <si>
    <t>東武伊勢崎線
竹ノ塚駅
バス停「団地入口」</t>
  </si>
  <si>
    <t>千代田線・日比谷線・常磐線・東武線・つくば線　
北千住駅　　　</t>
  </si>
  <si>
    <t>京成線
青砥駅</t>
  </si>
  <si>
    <t>千代田線・常磐線・京成線
金町駅</t>
  </si>
  <si>
    <t>常磐線
金町駅</t>
  </si>
  <si>
    <t>うつ病　睡眠障害　発達障害　パニック障害
※日曜日は第２・第４日曜日のみ診療</t>
  </si>
  <si>
    <t>常磐線
亀有駅</t>
  </si>
  <si>
    <t>京成本線
お花茶屋駅</t>
  </si>
  <si>
    <t>京成押上線
京成立石駅</t>
  </si>
  <si>
    <t>総武線　
新小岩駅　</t>
  </si>
  <si>
    <t>総武線
新小岩駅</t>
  </si>
  <si>
    <t>常磐線
金町駅
京成線
京成金町駅</t>
  </si>
  <si>
    <t>京成線　
青砥駅</t>
  </si>
  <si>
    <t>京成押上線　
京成立石駅</t>
  </si>
  <si>
    <t>京成線　
高砂駅</t>
  </si>
  <si>
    <t>東西線
西葛西駅</t>
  </si>
  <si>
    <t>東西線　
葛西駅</t>
  </si>
  <si>
    <t>ＪＲ総武線
小岩駅</t>
  </si>
  <si>
    <t>アルコール・薬物・ギャンブル等の依存症、統合失調症、うつ病、認知症および各精神疾患を対象としたデイ・ナイト・ケアを実施。
※祝日は休診。初診の方は予めお電話にてご連絡を頂いてからご来院ください。混雑状況によっては、少しお時間を頂く場合もございますのでご了承ください。</t>
  </si>
  <si>
    <t>ＪＲ総武線　
小岩駅</t>
  </si>
  <si>
    <t>総武線
新小岩駅
都営新宿線
船堀駅</t>
  </si>
  <si>
    <t>総武線
平井駅　</t>
  </si>
  <si>
    <t>睡眠障害　認知症　統合失調症　うつ病・躁うつ病の薬物療法　神経症圏の精神療法
※初診時要予約</t>
  </si>
  <si>
    <t>ＪＲ総武線
新小岩駅</t>
  </si>
  <si>
    <t>総武線
新小岩駅
東西線
葛西駅
都営新宿線
船堀駅・一之江駅</t>
  </si>
  <si>
    <t>精神科・神経科領域のプライマリケア　思春期のうつ病・躁うつ病　睡眠障害　強迫性障害　心身症　認知症　パニック障害
※初診時受付（午前１１時３０分、午後４時３０分まで）
※火曜日第１・第２・第３週は、午後１５：００－１７：３０になります。</t>
  </si>
  <si>
    <t>東西線　
西葛西駅　
バス停「東京臨海病院前」</t>
  </si>
  <si>
    <t>東西線　
西葛西駅</t>
  </si>
  <si>
    <t>総武線
小岩駅
バス停「小岩消防署」</t>
  </si>
  <si>
    <t>総武線
小岩駅</t>
  </si>
  <si>
    <t>東西線
葛西駅</t>
  </si>
  <si>
    <t>京王線
京王八王子駅</t>
  </si>
  <si>
    <t>京王線
京王八王子駅
中央線
八王子駅</t>
  </si>
  <si>
    <t>京王線
めじろ台駅</t>
  </si>
  <si>
    <t>中央線　
八王子駅</t>
  </si>
  <si>
    <t>中央線・京王線　
高尾駅　</t>
  </si>
  <si>
    <t>京王線　
北野駅　　　</t>
  </si>
  <si>
    <t>ＪＲ中央線　
八王子駅　
バス停「川口事務所」</t>
  </si>
  <si>
    <t>ＪＲ中央線・京王線　
高尾駅　</t>
  </si>
  <si>
    <t>中央線
高尾駅　</t>
  </si>
  <si>
    <t>京王高尾線　
山田駅　　　</t>
  </si>
  <si>
    <t>中央線　
西八王子駅</t>
  </si>
  <si>
    <t>京王高尾線　
高尾山口駅　</t>
  </si>
  <si>
    <t>ＪＲ中央線　
八王子駅　</t>
  </si>
  <si>
    <t>中央線　
八王子駅
バス停「馬場谷戸」</t>
  </si>
  <si>
    <t>中央線
八王子駅
京王線
京王八王子駅</t>
  </si>
  <si>
    <t>京王高尾線
高尾山口駅</t>
  </si>
  <si>
    <t>中央線
八王子駅
京王線
めじろ台駅</t>
  </si>
  <si>
    <t>中央線　
八王子駅
京王線　
京王八王子駅</t>
  </si>
  <si>
    <t>中央線　
八王子駅　　　</t>
  </si>
  <si>
    <t>ＪＲ・京王線
高尾駅
北口より送迎バス
京王八王子駅
送迎バス</t>
  </si>
  <si>
    <t>ＪＲ中央線　
西八王子駅</t>
  </si>
  <si>
    <t>中央線　
立川駅　　　</t>
  </si>
  <si>
    <t>中央線　
立川駅
多摩都市モノレール　
立川北駅</t>
  </si>
  <si>
    <t>中央線　
立川駅　　</t>
  </si>
  <si>
    <t>精神科・神経科領域のプライマリケア　精神療法　生活療法　思春期のうつ病・躁うつ病　睡眠障害　拒食症・過食症　パニック障害　発達障害　認知症　てんかん　脳波検査　
※完全予約制</t>
  </si>
  <si>
    <t>南武線　
西国立駅　　　</t>
  </si>
  <si>
    <t>入院治療は精神障害者の身体合併診療に特化しています。
※予約制　土曜日の診療は第２・第４週のみ。</t>
  </si>
  <si>
    <t>中央線・青梅線　
立川駅
モノレール　
立川南駅
南武線
西国立駅　　</t>
  </si>
  <si>
    <t>中央線・井の頭線　
吉祥寺駅</t>
  </si>
  <si>
    <t>中央線　
吉祥寺駅　　　</t>
  </si>
  <si>
    <t>中央線・総武線・井の頭線　
吉祥寺駅</t>
  </si>
  <si>
    <t>中央線　
吉祥寺駅</t>
  </si>
  <si>
    <t>中央線　
武蔵境駅　　　</t>
  </si>
  <si>
    <t>中央線　
三鷹駅　　　</t>
  </si>
  <si>
    <t>中央線・総武線　
三鷹駅</t>
  </si>
  <si>
    <t>中央線　
武蔵境駅</t>
  </si>
  <si>
    <t>中央線　
武蔵境駅　</t>
  </si>
  <si>
    <t>ＪＲ中央線
武蔵境駅</t>
  </si>
  <si>
    <t>中央線・総武線
三鷹駅</t>
  </si>
  <si>
    <t>中央線
三鷹駅　　　</t>
  </si>
  <si>
    <t>中央線　
三鷹駅　　</t>
  </si>
  <si>
    <t>中央線　
三鷹駅</t>
  </si>
  <si>
    <t>心身症　生活習慣病　頭痛　交流分析　自律訓練法　行動療法　
※予約制</t>
  </si>
  <si>
    <t>中央線
三鷹駅・吉祥寺駅　
京王線　
仙川駅・調布駅</t>
  </si>
  <si>
    <t>ＪＲ中央線　
武蔵境駅
バス停「大沢橋・羽沢小学校前」
京王線
調布駅
バス停「大沢橋・羽沢小学校前」</t>
  </si>
  <si>
    <t>英　ハン　中</t>
  </si>
  <si>
    <t>中央線・総武線・東西線　
三鷹駅</t>
  </si>
  <si>
    <t>井の頭線　
三鷹台駅</t>
  </si>
  <si>
    <t>ＪＲ青梅線　
河辺駅</t>
  </si>
  <si>
    <t>青梅線
東青梅駅</t>
  </si>
  <si>
    <t>青梅線　
河辺駅</t>
  </si>
  <si>
    <t>ＪＲ青梅線　
河辺駅　
専用バス</t>
  </si>
  <si>
    <t>青梅線
河辺駅</t>
  </si>
  <si>
    <t>青梅線
河辺駅
西武池袋線
飯能駅</t>
  </si>
  <si>
    <t>ＪＲ中央線　
武蔵小金井駅
京王線　
府中駅　　
バス停「浅間町」</t>
  </si>
  <si>
    <t>京王線　
府中駅　
ＪＲ武蔵野線
府中本町駅</t>
  </si>
  <si>
    <t>臨床心理士によるカウンセリング　各種臨床心理検査　精神保健福祉士による訪問看護
※火曜金曜は午前中のみ女性担当医１名含む　２名体制</t>
  </si>
  <si>
    <t>中央線　
西国分寺駅　　</t>
  </si>
  <si>
    <t>中央線　
西国分寺駅</t>
  </si>
  <si>
    <t>中央線　
西国分寺駅　　　</t>
  </si>
  <si>
    <t>京王線　
府中駅　　　</t>
  </si>
  <si>
    <t>武蔵野線
北府中駅
バス停「第九小学校入り口」「栄町三丁目」</t>
  </si>
  <si>
    <t>京王線　
西調布駅　　　</t>
  </si>
  <si>
    <t>精神科・心療内科領域のプライマリケア　統合失調症　気分障害　認知症疾患医療センター　精神科作業療法　臨床心理検査　社会生活訓練療法　
※初診は原則予約制です。</t>
  </si>
  <si>
    <t>京王線　
調布駅　　　</t>
  </si>
  <si>
    <t>中央線　
三鷹駅
京王線　
調布駅　
バス停「調布北高校前」　　</t>
  </si>
  <si>
    <t>京王線
調布駅
バス停「山野（さんや）」
ＪＲ
三鷹駅・吉祥寺駅
バス停「調布北高校前」</t>
  </si>
  <si>
    <t>京王線
仙川駅</t>
  </si>
  <si>
    <t xml:space="preserve">うつ病　躁うつ病　不安障害　統合失調症　心身症　強迫性障害　パニック障害　睡眠障害　心理士による心理検査とカウンセリング　
※英語での対応は金曜日のみ
</t>
  </si>
  <si>
    <t>京王線
布田駅</t>
  </si>
  <si>
    <t>京王線　
仙川駅</t>
  </si>
  <si>
    <t>うつ病　躁うつ病　統合失調症　睡眠障害　パニック障害　強迫性障害　ＳＡＤ　認知症　ドクターによるカウンセリング　不安やストレスに関する健康相談　精神保健相談　
※予約制</t>
  </si>
  <si>
    <t>京王線　
つつじヶ丘駅　　　</t>
  </si>
  <si>
    <t>京王線
国領駅　　　</t>
  </si>
  <si>
    <t>小田急小田原線　
鶴川駅　　　</t>
  </si>
  <si>
    <t>小田急線・ＪＲ横浜線　
町田駅　
バス停「忠生四丁目」</t>
  </si>
  <si>
    <t>ご自宅で療養されている方に対して定期的に訪問診療を行う在宅医療専門のクリニックです。　主に町田市、多摩市、相模原市　
※月曜、金曜午後１４：００～１８：００は訪問診療　火曜、水曜、土曜は全日訪問診療。</t>
  </si>
  <si>
    <t>京王相模原線　
南大沢駅　　　</t>
  </si>
  <si>
    <t>臨床心理検査　精神科作業療法　理学療法　統合失調症　躁うつ病　うつ病　老人性精神障害　認知症　言語聴覚療法
※別事業所のドゥ町田訪問看護ステーションあり</t>
  </si>
  <si>
    <t>小田急線　
町田駅</t>
  </si>
  <si>
    <t>東急田園都市線　
つくし野駅　　　</t>
  </si>
  <si>
    <t>小田急線
鶴川駅</t>
  </si>
  <si>
    <t>小田急小田原線　
鶴川駅　
バス停「サンシティ町田」</t>
  </si>
  <si>
    <t>小田急線　
鶴川駅
京王相模原線　
若葉台駅</t>
  </si>
  <si>
    <t>小田急線　　
鶴川駅</t>
  </si>
  <si>
    <t>臨床心理士による心理検査
臨床心理士による心理カウンセリング</t>
  </si>
  <si>
    <t>ＪＲ横浜線　
成瀬駅</t>
  </si>
  <si>
    <t>小田急線・横浜線　
町田駅</t>
  </si>
  <si>
    <t>ＪＲ横浜線・小田急線　
町田駅　</t>
  </si>
  <si>
    <t>ＪＲ横浜線・京王相模原線
橋本駅</t>
  </si>
  <si>
    <t>横浜線　
成瀬駅</t>
  </si>
  <si>
    <t>小田急小田原線・ＪＲ横浜線　
町田駅</t>
  </si>
  <si>
    <t>小田急小田原線　
町田駅</t>
  </si>
  <si>
    <t>「発達障害対応可」　臨床心理検査　カウンセリング　森田療法　コウノメソッド　
※日曜日は第１・３・５日曜のみ診療。</t>
  </si>
  <si>
    <t>小田急線
町田駅</t>
  </si>
  <si>
    <t>小田急小田原線
町田駅　
バス停「日大三高入口」
横浜線　
淵野辺駅　
バス停「日大三高」</t>
  </si>
  <si>
    <t>精神科急性期治療病棟（＋アルコール依存症専門病棟）　精神療養病棟　作業療法　大規模ディケア２単位　
※初診予約制</t>
  </si>
  <si>
    <t>ＪＲ中央線・中央快速　
武蔵小金井駅
バス停「多磨霊園裏門」</t>
  </si>
  <si>
    <t>中央線
武蔵小金井駅</t>
  </si>
  <si>
    <t>ＪＲ中央線　
国分寺駅</t>
  </si>
  <si>
    <t>西武多摩川線
新小金井駅</t>
  </si>
  <si>
    <t>西武多摩湖線・拝島線　
萩山駅</t>
  </si>
  <si>
    <t>西武多摩湖線
青梅街道駅</t>
  </si>
  <si>
    <t>・精神科ショートケア（小規模）　・成人の発達障害対応可能（臨床心理検査、カウンセリング）　・認知症のＢＰＳＤの外来治療対応可能　・歯科心身症（舌痛症、口腔内違和感）の外来治療対応可能
・当院外来通院の方において必要と認められる場合に訪問看護を実施
※完全予約制</t>
  </si>
  <si>
    <t>西武多摩湖線
一橋学園駅</t>
  </si>
  <si>
    <t>武蔵野線
新小平駅</t>
  </si>
  <si>
    <t>西武新宿線　
小平駅　</t>
  </si>
  <si>
    <t>精神科作業療法　睡眠障害　心身症　躁うつ病　外来のみ（拒食・過食症、認知症）　電気けいれん療法　臨床心理検査　精神科カウンセリング
※初診予約制　</t>
  </si>
  <si>
    <t>西武新宿線
花小金井駅　</t>
  </si>
  <si>
    <t>西武拝島線
東大和市駅</t>
  </si>
  <si>
    <t>西武新宿線
小平駅　</t>
  </si>
  <si>
    <t>睡眠障害対応可　関連病院で精密検査可能
※月・日・祝　休診　</t>
  </si>
  <si>
    <t>ＪＲ中央線
豊田駅</t>
  </si>
  <si>
    <t>中央線　
日野駅</t>
  </si>
  <si>
    <t>京王線　
平山城址公園駅</t>
  </si>
  <si>
    <t>中央線　
豊田駅</t>
  </si>
  <si>
    <t>うつ病　強迫性障害　パニック障害　社交不安障害　双極性障害　統合失調症　認知症　
※予約制</t>
  </si>
  <si>
    <t>京王線　
南平駅</t>
  </si>
  <si>
    <t>西武池袋線　
秋津駅
武蔵野線　
新秋津駅　</t>
  </si>
  <si>
    <t>西武新宿線　
久米川駅
西武池袋線　
清瀬駅
ＪＲ武蔵野線　
新秋津駅　
各駅よりバス停「青葉町１丁目」</t>
  </si>
  <si>
    <t>西武拝島線　
萩山駅　　　</t>
  </si>
  <si>
    <t>西武新宿線　
久米川駅</t>
  </si>
  <si>
    <t>中央線
国分寺駅</t>
  </si>
  <si>
    <t>中央線　
国分寺駅　</t>
  </si>
  <si>
    <t>中央線・西武国分寺線・西武多摩湖線
国分寺駅</t>
  </si>
  <si>
    <t>中央線・西武国分寺線・西武多摩湖線　
国分寺駅</t>
  </si>
  <si>
    <t>催眠療法が専門のクリニックですが一般の保険治療も行っています。
※土曜日午前は休診日あり。詳しくはホームページをご覧いただくか、お電話下さい。</t>
  </si>
  <si>
    <t>中央線　
国分寺駅</t>
  </si>
  <si>
    <t>臨床心理士によるカウンセリング　認知行動療法　臨床心理検査　思春期の精神障害　老年期の精神障害
※精神神経科の土曜日午前の外来受付は９：００－１２：００　</t>
  </si>
  <si>
    <t>ＪＲ中央線・西武国分寺線・西武多摩湖線
国分寺駅</t>
  </si>
  <si>
    <t>中央線　
国立駅</t>
  </si>
  <si>
    <t>※予約制
※土曜診療は隔週（原則として第２・４土曜のみ）。</t>
  </si>
  <si>
    <t>中央線　
国立駅　</t>
  </si>
  <si>
    <t>精神療法を重視　
※予約制</t>
  </si>
  <si>
    <t>精神科・心療内科領域のプライマリケア　うつ病　　躁うつ病　強迫性障害　パニック障害　社交不安障害　身体表現性障害　統合失調症　睡眠障害　アルコール・薬物依存症は不可。
※完全予約制</t>
  </si>
  <si>
    <t>青梅線　
牛浜駅</t>
  </si>
  <si>
    <t>青梅線　
福生駅</t>
  </si>
  <si>
    <t>青梅線　
福生駅　　　</t>
  </si>
  <si>
    <t>青梅線・八高線・五日市線・西武拝島線　
拝島駅　</t>
  </si>
  <si>
    <t>小田急小田原線　
狛江駅</t>
  </si>
  <si>
    <t>京王線
国領駅</t>
  </si>
  <si>
    <t>西武拝島線　
東大和市駅　</t>
  </si>
  <si>
    <t>西武拝島線　
東大和市駅　　　</t>
  </si>
  <si>
    <t>西武池袋線・東京メトロ有楽町線・副都心線　
清瀬駅</t>
  </si>
  <si>
    <t>在宅総合診療　
※第３土曜日は休診。</t>
  </si>
  <si>
    <t>西武池袋線　
清瀬駅　　</t>
  </si>
  <si>
    <t>西武池袋線
清瀬駅</t>
  </si>
  <si>
    <t>西武池袋線　
清瀬駅　　　</t>
  </si>
  <si>
    <t>小田急線
唐木田駅
京王線
多摩センター駅</t>
  </si>
  <si>
    <t>京王線　
聖蹟桜ヶ丘駅　　　</t>
  </si>
  <si>
    <t>小田急線・京王線・多摩都市モノレール　
多摩センター駅
バス停「多摩南部地域病院」</t>
  </si>
  <si>
    <t>京王線　
聖蹟桜ヶ丘駅</t>
  </si>
  <si>
    <t>認知症、老年期精神障害、うつ病、神経症（パニック障害、社会不安障害）、不眠症など　
※初診は電話予約が必要。</t>
  </si>
  <si>
    <t>京王相模原線　
京王永山駅
小田急多摩線　
小田急永山駅</t>
  </si>
  <si>
    <t>神経症性障害、気分障害、認知症、統合失調症、睡眠障害など。
※電話予約が必要。</t>
  </si>
  <si>
    <t>京王相模原線・小田急多摩線・多摩都市モノレール　
多摩センター駅</t>
  </si>
  <si>
    <t>京王線　
若葉台駅
小田急線　
はるひ野駅
ＪＲ南武線　
南多摩駅　　　　　</t>
  </si>
  <si>
    <t>青梅線　
羽村駅</t>
  </si>
  <si>
    <t>五日市線
東秋留駅
青梅線　
福生駅　</t>
  </si>
  <si>
    <t>ＪＲ五日市線　
秋川駅</t>
  </si>
  <si>
    <t>ＪＲ五日市線
秋川駅</t>
  </si>
  <si>
    <t>西武池袋線　
ひばりヶ丘駅</t>
  </si>
  <si>
    <t>西武新宿線　
田無駅　</t>
  </si>
  <si>
    <t>ＪＲ武蔵五日市線　
武蔵増戸駅　
無料送迎バス　</t>
  </si>
  <si>
    <t>青梅線
奥多摩駅</t>
  </si>
  <si>
    <t>発達障害対応可　知的障害対応可　認知症対応可　手話、触手話対応可　日本精神神経学会認定専門医
※午後（１３：３０～１７：００）は予約外来。</t>
  </si>
  <si>
    <t>東武スカイツリー線
竹ノ塚駅</t>
  </si>
  <si>
    <t>都営大江戸線
赤羽橋駅</t>
  </si>
  <si>
    <t>内</t>
    <rPh sb="0" eb="1">
      <t>ウチ</t>
    </rPh>
    <phoneticPr fontId="1"/>
  </si>
  <si>
    <t>胃</t>
    <rPh sb="0" eb="1">
      <t>イ</t>
    </rPh>
    <phoneticPr fontId="1"/>
  </si>
  <si>
    <t>気</t>
    <rPh sb="0" eb="1">
      <t>キ</t>
    </rPh>
    <phoneticPr fontId="1"/>
  </si>
  <si>
    <t>呼</t>
    <rPh sb="0" eb="1">
      <t>ヨ</t>
    </rPh>
    <phoneticPr fontId="1"/>
  </si>
  <si>
    <t>循</t>
    <rPh sb="0" eb="1">
      <t>ジュン</t>
    </rPh>
    <phoneticPr fontId="1"/>
  </si>
  <si>
    <t>消</t>
    <rPh sb="0" eb="1">
      <t>ケ</t>
    </rPh>
    <phoneticPr fontId="1"/>
  </si>
  <si>
    <t>神内</t>
    <rPh sb="0" eb="1">
      <t>カミ</t>
    </rPh>
    <rPh sb="1" eb="2">
      <t>ナイ</t>
    </rPh>
    <phoneticPr fontId="1"/>
  </si>
  <si>
    <t>小</t>
    <rPh sb="0" eb="1">
      <t>ショウ</t>
    </rPh>
    <phoneticPr fontId="1"/>
  </si>
  <si>
    <t>小外</t>
    <rPh sb="0" eb="1">
      <t>ショウ</t>
    </rPh>
    <rPh sb="1" eb="2">
      <t>ゲ</t>
    </rPh>
    <phoneticPr fontId="1"/>
  </si>
  <si>
    <t>外</t>
    <rPh sb="0" eb="1">
      <t>ソト</t>
    </rPh>
    <phoneticPr fontId="1"/>
  </si>
  <si>
    <t>消内</t>
    <rPh sb="0" eb="1">
      <t>ケ</t>
    </rPh>
    <rPh sb="1" eb="2">
      <t>ナイ</t>
    </rPh>
    <phoneticPr fontId="1"/>
  </si>
  <si>
    <t>呼内</t>
    <rPh sb="0" eb="1">
      <t>ヨ</t>
    </rPh>
    <rPh sb="1" eb="2">
      <t>ウチ</t>
    </rPh>
    <phoneticPr fontId="1"/>
  </si>
  <si>
    <t>循外</t>
    <rPh sb="0" eb="1">
      <t>ジュン</t>
    </rPh>
    <rPh sb="1" eb="2">
      <t>ソト</t>
    </rPh>
    <phoneticPr fontId="1"/>
  </si>
  <si>
    <t>呼外</t>
    <rPh sb="0" eb="1">
      <t>ヨ</t>
    </rPh>
    <rPh sb="1" eb="2">
      <t>ソト</t>
    </rPh>
    <phoneticPr fontId="1"/>
  </si>
  <si>
    <t>心外</t>
    <rPh sb="0" eb="1">
      <t>ココロ</t>
    </rPh>
    <rPh sb="1" eb="2">
      <t>ガイ</t>
    </rPh>
    <phoneticPr fontId="1"/>
  </si>
  <si>
    <t>脳外</t>
    <rPh sb="0" eb="1">
      <t>ノウ</t>
    </rPh>
    <rPh sb="1" eb="2">
      <t>ソト</t>
    </rPh>
    <phoneticPr fontId="1"/>
  </si>
  <si>
    <t>皮泌</t>
    <rPh sb="0" eb="1">
      <t>カワ</t>
    </rPh>
    <rPh sb="1" eb="2">
      <t>ヒツ</t>
    </rPh>
    <phoneticPr fontId="1"/>
  </si>
  <si>
    <t>産婦</t>
    <rPh sb="0" eb="1">
      <t>サン</t>
    </rPh>
    <rPh sb="1" eb="2">
      <t>フ</t>
    </rPh>
    <phoneticPr fontId="1"/>
  </si>
  <si>
    <t>放</t>
    <rPh sb="0" eb="1">
      <t>ハナ</t>
    </rPh>
    <phoneticPr fontId="1"/>
  </si>
  <si>
    <t>英</t>
    <rPh sb="0" eb="1">
      <t>エイ</t>
    </rPh>
    <phoneticPr fontId="1"/>
  </si>
  <si>
    <t>中</t>
    <rPh sb="0" eb="1">
      <t>ナカ</t>
    </rPh>
    <phoneticPr fontId="1"/>
  </si>
  <si>
    <t>独</t>
    <rPh sb="0" eb="1">
      <t>ドク</t>
    </rPh>
    <phoneticPr fontId="1"/>
  </si>
  <si>
    <t>仏</t>
    <rPh sb="0" eb="1">
      <t>フツ</t>
    </rPh>
    <phoneticPr fontId="1"/>
  </si>
  <si>
    <t>ベト</t>
  </si>
  <si>
    <t>露</t>
    <rPh sb="0" eb="1">
      <t>ロ</t>
    </rPh>
    <phoneticPr fontId="1"/>
  </si>
  <si>
    <t>伊</t>
    <rPh sb="0" eb="1">
      <t>イ</t>
    </rPh>
    <phoneticPr fontId="1"/>
  </si>
  <si>
    <t>診療科目</t>
    <rPh sb="0" eb="2">
      <t>シンリョウ</t>
    </rPh>
    <rPh sb="2" eb="4">
      <t>カモク</t>
    </rPh>
    <phoneticPr fontId="1"/>
  </si>
  <si>
    <t>略称</t>
    <rPh sb="0" eb="2">
      <t>リャクショウ</t>
    </rPh>
    <phoneticPr fontId="1"/>
  </si>
  <si>
    <t>結果</t>
    <rPh sb="0" eb="2">
      <t>ケッカ</t>
    </rPh>
    <phoneticPr fontId="1"/>
  </si>
  <si>
    <t>言語名</t>
    <rPh sb="0" eb="2">
      <t>ゲンゴ</t>
    </rPh>
    <rPh sb="2" eb="3">
      <t>メイ</t>
    </rPh>
    <phoneticPr fontId="1"/>
  </si>
  <si>
    <t>コピー用</t>
    <rPh sb="3" eb="4">
      <t>ヨウ</t>
    </rPh>
    <phoneticPr fontId="1"/>
  </si>
  <si>
    <t>前回掲載</t>
    <rPh sb="0" eb="2">
      <t>ゼンカイ</t>
    </rPh>
    <rPh sb="2" eb="4">
      <t>ケイサイ</t>
    </rPh>
    <phoneticPr fontId="1"/>
  </si>
  <si>
    <t>統合失調症　うつ病　躁うつ病　睡眠障害　強迫性障害　心身症　心理カウンセリング　臨床心理検査　
※訪問看護は関連訪問看護ステーションにて実施。</t>
  </si>
  <si>
    <t>03-6665-0170</t>
  </si>
  <si>
    <t>03-6277-1338</t>
  </si>
  <si>
    <t>03-3448-6321</t>
  </si>
  <si>
    <t>03-3784-7013</t>
  </si>
  <si>
    <t>03-5742-2225</t>
  </si>
  <si>
    <t>03-3450-2112</t>
  </si>
  <si>
    <t>03-3495-5755</t>
  </si>
  <si>
    <t>03-3491-7773</t>
  </si>
  <si>
    <t>03-3458-2121</t>
  </si>
  <si>
    <t>03-3784-8000</t>
  </si>
  <si>
    <t>03-5745-0668</t>
  </si>
  <si>
    <t>03-3786-8353</t>
  </si>
  <si>
    <t>03-3494-6691</t>
  </si>
  <si>
    <t>03-3787-6006</t>
  </si>
  <si>
    <t>03-3447-9988</t>
  </si>
  <si>
    <t>03-5788-3080</t>
  </si>
  <si>
    <t>03-5436-7351</t>
  </si>
  <si>
    <t>03-6459-6823</t>
  </si>
  <si>
    <t>03-6420-3500</t>
  </si>
  <si>
    <t>03-3778-3815</t>
  </si>
  <si>
    <t>03-3782-5955</t>
  </si>
  <si>
    <t>03-3447-6292</t>
  </si>
  <si>
    <t>03-6277-2188</t>
  </si>
  <si>
    <t>03-3490-8699</t>
  </si>
  <si>
    <t>03-3490-3040</t>
  </si>
  <si>
    <t>03-5750-2832</t>
  </si>
  <si>
    <t>03-5629-7088</t>
  </si>
  <si>
    <t>03-3609-7511</t>
  </si>
  <si>
    <t>03-3627-0233</t>
  </si>
  <si>
    <t>03-3607-0891</t>
  </si>
  <si>
    <t>03-3600-5550</t>
  </si>
  <si>
    <t>03-3838-0807</t>
  </si>
  <si>
    <t>03-3694-8675</t>
  </si>
  <si>
    <t>03-5616-6533</t>
  </si>
  <si>
    <t>03-3697-7660</t>
  </si>
  <si>
    <t>03-3695-1511</t>
  </si>
  <si>
    <t>03-5876-3627</t>
  </si>
  <si>
    <t>03-3697-6488</t>
  </si>
  <si>
    <t>03-3603-2111</t>
  </si>
  <si>
    <t>03-3654-7571</t>
  </si>
  <si>
    <t>03-3826-5015</t>
  </si>
  <si>
    <t>03-6801-6501</t>
  </si>
  <si>
    <t>03-5803-0135</t>
  </si>
  <si>
    <t>03-3280-7768</t>
  </si>
  <si>
    <t>03-3448-6270</t>
  </si>
  <si>
    <t>03-3784-6492</t>
  </si>
  <si>
    <t>03-5742-2226</t>
  </si>
  <si>
    <t>03-5783-1622</t>
  </si>
  <si>
    <t>03-3495-5756</t>
  </si>
  <si>
    <t>03-3491-7776</t>
  </si>
  <si>
    <t>03-3458-2269</t>
  </si>
  <si>
    <t>03-3784-8302</t>
  </si>
  <si>
    <t>03-3493-7766</t>
  </si>
  <si>
    <t>03-3494-6692</t>
  </si>
  <si>
    <t>03-3447-9987</t>
  </si>
  <si>
    <t>03-5436-7353</t>
  </si>
  <si>
    <t>03-6735-4390</t>
  </si>
  <si>
    <t>03-6459-6822</t>
  </si>
  <si>
    <t>03-6420-3525</t>
  </si>
  <si>
    <t>03-3778-3824</t>
  </si>
  <si>
    <t>03-3447-6885</t>
  </si>
  <si>
    <t>03-6277-2189</t>
  </si>
  <si>
    <t>03-3490-8698</t>
  </si>
  <si>
    <t>050-3664-3861</t>
  </si>
  <si>
    <t>03-3380-3273</t>
  </si>
  <si>
    <t>03-5985-7787</t>
  </si>
  <si>
    <t>03-3627-0234</t>
  </si>
  <si>
    <t>03-3695-1519</t>
  </si>
  <si>
    <t>03-3657-3084</t>
  </si>
  <si>
    <t>03-3826-5016</t>
  </si>
  <si>
    <t>03-6663-4568</t>
  </si>
  <si>
    <t>03-5878-0527</t>
  </si>
  <si>
    <t>03-5622-7220</t>
  </si>
  <si>
    <t>03-6801-7624</t>
  </si>
  <si>
    <t>03-5607-7052</t>
  </si>
  <si>
    <t>03-3618-6763</t>
  </si>
  <si>
    <t>03-5678-8688</t>
  </si>
  <si>
    <t>03-5605-8113</t>
  </si>
  <si>
    <t>03-5659-0781</t>
  </si>
  <si>
    <t>03-3653-5547</t>
  </si>
  <si>
    <t>03-3670-7250</t>
  </si>
  <si>
    <t>03-3877-5366</t>
  </si>
  <si>
    <t>３  新たに掲載を希望される医療機関は、記入要領を参考にして以下に御記入ください。</t>
    <rPh sb="30" eb="32">
      <t>イカ</t>
    </rPh>
    <phoneticPr fontId="1"/>
  </si>
  <si>
    <r>
      <t>▽掲載内容</t>
    </r>
    <r>
      <rPr>
        <b/>
        <sz val="9"/>
        <color theme="1"/>
        <rFont val="游ゴシック"/>
        <family val="3"/>
        <charset val="128"/>
        <scheme val="minor"/>
      </rPr>
      <t>（以下</t>
    </r>
    <r>
      <rPr>
        <b/>
        <sz val="9"/>
        <color rgb="FFFF0000"/>
        <rFont val="游ゴシック"/>
        <family val="3"/>
        <charset val="128"/>
        <scheme val="minor"/>
      </rPr>
      <t>二重枠内は冊子とホームページに掲載されます。</t>
    </r>
    <r>
      <rPr>
        <b/>
        <sz val="9"/>
        <color theme="1"/>
        <rFont val="游ゴシック"/>
        <family val="3"/>
        <charset val="128"/>
        <scheme val="minor"/>
      </rPr>
      <t>必ず御確認ください。）</t>
    </r>
    <rPh sb="1" eb="3">
      <t>ケイサイ</t>
    </rPh>
    <rPh sb="3" eb="5">
      <t>ナイヨウ</t>
    </rPh>
    <rPh sb="6" eb="8">
      <t>イカ</t>
    </rPh>
    <rPh sb="8" eb="10">
      <t>ニジュウ</t>
    </rPh>
    <rPh sb="10" eb="12">
      <t>ワクナイ</t>
    </rPh>
    <rPh sb="13" eb="15">
      <t>サッシ</t>
    </rPh>
    <rPh sb="23" eb="25">
      <t>ケイサイ</t>
    </rPh>
    <rPh sb="30" eb="31">
      <t>カナラ</t>
    </rPh>
    <rPh sb="32" eb="35">
      <t>ゴカクニン</t>
    </rPh>
    <phoneticPr fontId="1"/>
  </si>
  <si>
    <t>＠</t>
    <phoneticPr fontId="1"/>
  </si>
  <si>
    <t>@</t>
    <phoneticPr fontId="1"/>
  </si>
  <si>
    <t>基本情報</t>
    <rPh sb="0" eb="2">
      <t>キホン</t>
    </rPh>
    <rPh sb="2" eb="4">
      <t>ジョウホウ</t>
    </rPh>
    <phoneticPr fontId="1"/>
  </si>
  <si>
    <t>①名称（法人名を含む）</t>
    <phoneticPr fontId="1"/>
  </si>
  <si>
    <t>②フリガナ(法人名を含まない）</t>
    <phoneticPr fontId="1"/>
  </si>
  <si>
    <t>③病院・診療所の別</t>
    <phoneticPr fontId="1"/>
  </si>
  <si>
    <t>⑤郵便番号</t>
    <phoneticPr fontId="1"/>
  </si>
  <si>
    <r>
      <rPr>
        <sz val="11"/>
        <color theme="1"/>
        <rFont val="游ゴシック"/>
        <family val="3"/>
        <charset val="128"/>
        <scheme val="minor"/>
      </rPr>
      <t>④所在地域</t>
    </r>
    <r>
      <rPr>
        <sz val="6"/>
        <color theme="1"/>
        <rFont val="游ゴシック"/>
        <family val="3"/>
        <charset val="128"/>
        <scheme val="minor"/>
      </rPr>
      <t>（区市町村名）</t>
    </r>
    <rPh sb="1" eb="3">
      <t>ショザイ</t>
    </rPh>
    <rPh sb="3" eb="5">
      <t>チイキ</t>
    </rPh>
    <rPh sb="6" eb="7">
      <t>ク</t>
    </rPh>
    <rPh sb="7" eb="10">
      <t>シチョウソン</t>
    </rPh>
    <rPh sb="10" eb="11">
      <t>メイ</t>
    </rPh>
    <phoneticPr fontId="1"/>
  </si>
  <si>
    <r>
      <t>⑥所在地</t>
    </r>
    <r>
      <rPr>
        <sz val="8"/>
        <color theme="1"/>
        <rFont val="游ゴシック"/>
        <family val="3"/>
        <charset val="128"/>
        <scheme val="minor"/>
      </rPr>
      <t>　例　○○区　○○　〇ー〇ー〇</t>
    </r>
    <phoneticPr fontId="1"/>
  </si>
  <si>
    <t>⑦電話</t>
    <phoneticPr fontId="1"/>
  </si>
  <si>
    <t>⑧FAX</t>
    <phoneticPr fontId="1"/>
  </si>
  <si>
    <t>⑨ホームページの有無</t>
    <phoneticPr fontId="1"/>
  </si>
  <si>
    <t>⑩最寄り駅(１つ）
線名　駅名　バス停名</t>
    <phoneticPr fontId="1"/>
  </si>
  <si>
    <t>⑪精神病床数</t>
    <phoneticPr fontId="1"/>
  </si>
  <si>
    <t>⑫保険医療</t>
    <phoneticPr fontId="1"/>
  </si>
  <si>
    <t>⑬生活保護医療</t>
    <rPh sb="1" eb="3">
      <t>セイカツ</t>
    </rPh>
    <rPh sb="3" eb="5">
      <t>ホゴ</t>
    </rPh>
    <rPh sb="5" eb="7">
      <t>イリョウ</t>
    </rPh>
    <phoneticPr fontId="1"/>
  </si>
  <si>
    <t>⑭精神保健指定医</t>
    <phoneticPr fontId="1"/>
  </si>
  <si>
    <r>
      <t>⑮自立支援医療</t>
    </r>
    <r>
      <rPr>
        <sz val="8"/>
        <color theme="1"/>
        <rFont val="游ゴシック"/>
        <family val="3"/>
        <charset val="128"/>
        <scheme val="minor"/>
      </rPr>
      <t>（精神通院医療）</t>
    </r>
    <rPh sb="1" eb="3">
      <t>ジリツ</t>
    </rPh>
    <rPh sb="3" eb="5">
      <t>シエン</t>
    </rPh>
    <rPh sb="5" eb="7">
      <t>イリョウ</t>
    </rPh>
    <rPh sb="8" eb="10">
      <t>セイシン</t>
    </rPh>
    <rPh sb="10" eb="12">
      <t>ツウイン</t>
    </rPh>
    <rPh sb="12" eb="14">
      <t>イリョウ</t>
    </rPh>
    <phoneticPr fontId="1"/>
  </si>
  <si>
    <t>⑯外国語対応</t>
    <phoneticPr fontId="1"/>
  </si>
  <si>
    <t>⑰他診療科目</t>
    <phoneticPr fontId="1"/>
  </si>
  <si>
    <t>⑱訪問看護・訪問診療・往診</t>
    <phoneticPr fontId="1"/>
  </si>
  <si>
    <t>⑲療養生活継続支援加算</t>
    <phoneticPr fontId="1"/>
  </si>
  <si>
    <t>⑳精神科デイケア</t>
    <phoneticPr fontId="1"/>
  </si>
  <si>
    <t>㉑精神科ナイトケア</t>
  </si>
  <si>
    <t>㉑精神科ナイトケア</t>
    <rPh sb="1" eb="4">
      <t>セイシンカ</t>
    </rPh>
    <phoneticPr fontId="1"/>
  </si>
  <si>
    <t>㉒依存症診療</t>
    <phoneticPr fontId="1"/>
  </si>
  <si>
    <t>㉓発達障害児者に対する専門的診療</t>
    <rPh sb="1" eb="3">
      <t>ハッタツ</t>
    </rPh>
    <rPh sb="3" eb="5">
      <t>ショウガイ</t>
    </rPh>
    <rPh sb="5" eb="6">
      <t>ジ</t>
    </rPh>
    <rPh sb="6" eb="7">
      <t>シャ</t>
    </rPh>
    <rPh sb="8" eb="9">
      <t>タイ</t>
    </rPh>
    <rPh sb="11" eb="14">
      <t>センモンテキ</t>
    </rPh>
    <rPh sb="14" eb="16">
      <t>シンリョウ</t>
    </rPh>
    <phoneticPr fontId="1"/>
  </si>
  <si>
    <t>㉔医療機能情報
（220文字以内）</t>
    <phoneticPr fontId="1"/>
  </si>
  <si>
    <r>
      <t>㉕診療科名称</t>
    </r>
    <r>
      <rPr>
        <sz val="8"/>
        <color theme="1"/>
        <rFont val="游ゴシック"/>
        <family val="3"/>
        <charset val="128"/>
        <scheme val="minor"/>
      </rPr>
      <t xml:space="preserve">  (精神科・心療内科に関するもの)</t>
    </r>
    <phoneticPr fontId="1"/>
  </si>
  <si>
    <t>㉖外来受付時間(新規・再来)</t>
    <phoneticPr fontId="1"/>
  </si>
  <si>
    <t>：上記以外</t>
    <rPh sb="1" eb="3">
      <t>ジョウキ</t>
    </rPh>
    <rPh sb="3" eb="5">
      <t>イガイ</t>
    </rPh>
    <phoneticPr fontId="1"/>
  </si>
  <si>
    <t>その他の言語</t>
    <rPh sb="2" eb="3">
      <t>タ</t>
    </rPh>
    <rPh sb="4" eb="6">
      <t>ゲンゴ</t>
    </rPh>
    <phoneticPr fontId="1"/>
  </si>
  <si>
    <t>言語のチェックボックスの確認用</t>
    <rPh sb="0" eb="2">
      <t>ゲンゴ</t>
    </rPh>
    <rPh sb="12" eb="15">
      <t>カクニンヨウ</t>
    </rPh>
    <phoneticPr fontId="1"/>
  </si>
  <si>
    <t>診療科目のチェックボックスの確認用</t>
    <rPh sb="0" eb="2">
      <t>シンリョウ</t>
    </rPh>
    <rPh sb="2" eb="4">
      <t>カモク</t>
    </rPh>
    <rPh sb="14" eb="17">
      <t>カクニンヨウ</t>
    </rPh>
    <phoneticPr fontId="1"/>
  </si>
  <si>
    <t>依存症のチェックボックスの確認用</t>
    <rPh sb="0" eb="3">
      <t>イゾンショウ</t>
    </rPh>
    <rPh sb="13" eb="15">
      <t>カクニン</t>
    </rPh>
    <rPh sb="15" eb="16">
      <t>ヨウ</t>
    </rPh>
    <phoneticPr fontId="1"/>
  </si>
  <si>
    <t>発達障害のチェックボックスの確認用</t>
    <rPh sb="0" eb="2">
      <t>ハッタツ</t>
    </rPh>
    <rPh sb="2" eb="4">
      <t>ショウガイ</t>
    </rPh>
    <rPh sb="14" eb="17">
      <t>カクニンヨウ</t>
    </rPh>
    <phoneticPr fontId="1"/>
  </si>
  <si>
    <t>項目</t>
    <rPh sb="0" eb="2">
      <t>コウモク</t>
    </rPh>
    <phoneticPr fontId="1"/>
  </si>
  <si>
    <t>AL</t>
    <phoneticPr fontId="1"/>
  </si>
  <si>
    <t>薬</t>
    <rPh sb="0" eb="1">
      <t>クスリ</t>
    </rPh>
    <phoneticPr fontId="1"/>
  </si>
  <si>
    <t>他</t>
    <rPh sb="0" eb="1">
      <t>ホカ</t>
    </rPh>
    <phoneticPr fontId="1"/>
  </si>
  <si>
    <t>ギャ</t>
    <phoneticPr fontId="1"/>
  </si>
  <si>
    <t>児童</t>
    <rPh sb="0" eb="2">
      <t>ジドウ</t>
    </rPh>
    <phoneticPr fontId="2"/>
  </si>
  <si>
    <t>成人</t>
    <rPh sb="0" eb="2">
      <t>セイジン</t>
    </rPh>
    <phoneticPr fontId="2"/>
  </si>
  <si>
    <t>児童</t>
    <rPh sb="0" eb="2">
      <t>ジドウ</t>
    </rPh>
    <phoneticPr fontId="1"/>
  </si>
  <si>
    <t>成人</t>
    <rPh sb="0" eb="2">
      <t>セイジン</t>
    </rPh>
    <phoneticPr fontId="1"/>
  </si>
  <si>
    <t>INDEX</t>
    <phoneticPr fontId="1"/>
  </si>
  <si>
    <t>他診療科目変更確認</t>
    <rPh sb="0" eb="1">
      <t>ホカ</t>
    </rPh>
    <rPh sb="1" eb="3">
      <t>シンリョウ</t>
    </rPh>
    <rPh sb="3" eb="5">
      <t>カモク</t>
    </rPh>
    <rPh sb="5" eb="7">
      <t>ヘンコウ</t>
    </rPh>
    <rPh sb="7" eb="9">
      <t>カクニン</t>
    </rPh>
    <phoneticPr fontId="1"/>
  </si>
  <si>
    <t>外国語対応変更確認</t>
    <rPh sb="0" eb="3">
      <t>ガイコクゴ</t>
    </rPh>
    <rPh sb="3" eb="5">
      <t>タイオウ</t>
    </rPh>
    <rPh sb="5" eb="7">
      <t>ヘンコウ</t>
    </rPh>
    <rPh sb="7" eb="9">
      <t>カクニン</t>
    </rPh>
    <phoneticPr fontId="1"/>
  </si>
  <si>
    <t>依存症診療変更確認</t>
    <rPh sb="0" eb="3">
      <t>イゾンショウ</t>
    </rPh>
    <rPh sb="3" eb="5">
      <t>シンリョウ</t>
    </rPh>
    <rPh sb="5" eb="7">
      <t>ヘンコウ</t>
    </rPh>
    <rPh sb="7" eb="9">
      <t>カクニン</t>
    </rPh>
    <phoneticPr fontId="1"/>
  </si>
  <si>
    <t>発達障害変更確認</t>
    <rPh sb="0" eb="2">
      <t>ハッタツ</t>
    </rPh>
    <rPh sb="2" eb="4">
      <t>ショウガイ</t>
    </rPh>
    <rPh sb="4" eb="6">
      <t>ヘンコウ</t>
    </rPh>
    <rPh sb="6" eb="8">
      <t>カクニン</t>
    </rPh>
    <phoneticPr fontId="1"/>
  </si>
  <si>
    <t>連絡メール</t>
    <rPh sb="0" eb="2">
      <t>レンラク</t>
    </rPh>
    <phoneticPr fontId="1"/>
  </si>
  <si>
    <t>㉒依存症診療</t>
    <phoneticPr fontId="1"/>
  </si>
  <si>
    <t>アルコール（AL)</t>
  </si>
  <si>
    <t>児童</t>
    <rPh sb="0" eb="2">
      <t>ジドウ</t>
    </rPh>
    <phoneticPr fontId="1"/>
  </si>
  <si>
    <t>成人</t>
    <rPh sb="0" eb="2">
      <t>セイジン</t>
    </rPh>
    <phoneticPr fontId="1"/>
  </si>
  <si>
    <t>㉓発達障害児者に対する専門的診療</t>
    <phoneticPr fontId="1"/>
  </si>
  <si>
    <t>④所在地域（区市町村名）</t>
    <rPh sb="1" eb="3">
      <t>ショザイ</t>
    </rPh>
    <rPh sb="3" eb="5">
      <t>チイキ</t>
    </rPh>
    <rPh sb="6" eb="10">
      <t>クシチョウソン</t>
    </rPh>
    <rPh sb="10" eb="11">
      <t>メイ</t>
    </rPh>
    <phoneticPr fontId="16"/>
  </si>
  <si>
    <t>③病院・診療所の別</t>
    <rPh sb="1" eb="3">
      <t>ビョウイン</t>
    </rPh>
    <rPh sb="4" eb="7">
      <t>シンリョウジョ</t>
    </rPh>
    <rPh sb="8" eb="9">
      <t>ベツ</t>
    </rPh>
    <phoneticPr fontId="15"/>
  </si>
  <si>
    <t>①名称（法人名を含む）</t>
    <rPh sb="1" eb="3">
      <t>メイショウ</t>
    </rPh>
    <rPh sb="4" eb="6">
      <t>ホウジン</t>
    </rPh>
    <rPh sb="6" eb="7">
      <t>メイ</t>
    </rPh>
    <rPh sb="8" eb="9">
      <t>フク</t>
    </rPh>
    <phoneticPr fontId="16"/>
  </si>
  <si>
    <t>⑤郵便番号</t>
    <phoneticPr fontId="15"/>
  </si>
  <si>
    <t>⑥所在地　例　○○区　○○　〇ー〇ー〇</t>
    <rPh sb="1" eb="4">
      <t>ショザイチ</t>
    </rPh>
    <rPh sb="5" eb="6">
      <t>レイ</t>
    </rPh>
    <rPh sb="9" eb="10">
      <t>ク</t>
    </rPh>
    <phoneticPr fontId="16"/>
  </si>
  <si>
    <t>御担当氏名</t>
    <rPh sb="0" eb="3">
      <t>ゴタントウ</t>
    </rPh>
    <rPh sb="3" eb="5">
      <t>シメイ</t>
    </rPh>
    <phoneticPr fontId="1"/>
  </si>
  <si>
    <t>御担当部署名</t>
    <rPh sb="0" eb="3">
      <t>ゴタントウ</t>
    </rPh>
    <rPh sb="3" eb="5">
      <t>ブショ</t>
    </rPh>
    <rPh sb="5" eb="6">
      <t>メイ</t>
    </rPh>
    <phoneticPr fontId="1"/>
  </si>
  <si>
    <t>御担当電話番号</t>
    <rPh sb="0" eb="1">
      <t>ゴ</t>
    </rPh>
    <rPh sb="1" eb="3">
      <t>タントウ</t>
    </rPh>
    <rPh sb="3" eb="5">
      <t>デンワ</t>
    </rPh>
    <rPh sb="5" eb="7">
      <t>バンゴウ</t>
    </rPh>
    <phoneticPr fontId="1"/>
  </si>
  <si>
    <t>御担当部署名</t>
    <phoneticPr fontId="17"/>
  </si>
  <si>
    <t>御担当電話番号</t>
    <rPh sb="0" eb="3">
      <t>ゴタントウ</t>
    </rPh>
    <rPh sb="3" eb="5">
      <t>デンワ</t>
    </rPh>
    <rPh sb="5" eb="7">
      <t>バンゴウ</t>
    </rPh>
    <phoneticPr fontId="1"/>
  </si>
  <si>
    <t>メールアドレス</t>
    <phoneticPr fontId="1"/>
  </si>
  <si>
    <t>⑨ホームページの有無</t>
    <phoneticPr fontId="15"/>
  </si>
  <si>
    <t>⑪精神病床数</t>
    <phoneticPr fontId="16"/>
  </si>
  <si>
    <t>⑫保険医療</t>
    <rPh sb="1" eb="3">
      <t>ホケン</t>
    </rPh>
    <rPh sb="3" eb="5">
      <t>イリョウ</t>
    </rPh>
    <phoneticPr fontId="16"/>
  </si>
  <si>
    <t>⑬生活保護医療</t>
    <rPh sb="1" eb="3">
      <t>セイカツ</t>
    </rPh>
    <rPh sb="3" eb="5">
      <t>ホゴ</t>
    </rPh>
    <rPh sb="5" eb="7">
      <t>イリョウ</t>
    </rPh>
    <phoneticPr fontId="16"/>
  </si>
  <si>
    <t>⑭精神保健指定医</t>
    <phoneticPr fontId="16"/>
  </si>
  <si>
    <t>⑮自立支援医療（精神通院医療）</t>
    <phoneticPr fontId="16"/>
  </si>
  <si>
    <t>その他の言語</t>
    <phoneticPr fontId="16"/>
  </si>
  <si>
    <t>⑯外国語対応</t>
    <rPh sb="1" eb="4">
      <t>ガイコクゴ</t>
    </rPh>
    <rPh sb="4" eb="6">
      <t>タイオウ</t>
    </rPh>
    <phoneticPr fontId="1"/>
  </si>
  <si>
    <t>⑰他診療科目</t>
    <rPh sb="1" eb="2">
      <t>ホカ</t>
    </rPh>
    <rPh sb="2" eb="4">
      <t>シンリョウ</t>
    </rPh>
    <rPh sb="4" eb="6">
      <t>カモク</t>
    </rPh>
    <phoneticPr fontId="1"/>
  </si>
  <si>
    <t>⑱訪問看護・訪問診療・往診</t>
    <phoneticPr fontId="16"/>
  </si>
  <si>
    <t>㉑精神科ナイトケア</t>
    <phoneticPr fontId="1"/>
  </si>
  <si>
    <t>アルコール（AL)</t>
    <phoneticPr fontId="2"/>
  </si>
  <si>
    <t>薬物（薬）</t>
    <rPh sb="0" eb="2">
      <t>ヤクブツ</t>
    </rPh>
    <rPh sb="3" eb="4">
      <t>クスリ</t>
    </rPh>
    <phoneticPr fontId="2"/>
  </si>
  <si>
    <t>ギャンブル等（ギャ）</t>
    <rPh sb="5" eb="6">
      <t>トウ</t>
    </rPh>
    <phoneticPr fontId="2"/>
  </si>
  <si>
    <t>その他依存症（他）</t>
    <rPh sb="2" eb="3">
      <t>タ</t>
    </rPh>
    <rPh sb="3" eb="6">
      <t>イゾンショウ</t>
    </rPh>
    <rPh sb="7" eb="8">
      <t>ホカ</t>
    </rPh>
    <phoneticPr fontId="2"/>
  </si>
  <si>
    <t>㉕診療科名称  (精神科・心療内科に関するもの)</t>
    <rPh sb="1" eb="4">
      <t>シンリョウカ</t>
    </rPh>
    <rPh sb="4" eb="6">
      <t>メイショウ</t>
    </rPh>
    <rPh sb="9" eb="12">
      <t>セイシンカ</t>
    </rPh>
    <rPh sb="13" eb="15">
      <t>シンリョウ</t>
    </rPh>
    <rPh sb="15" eb="17">
      <t>ナイカ</t>
    </rPh>
    <rPh sb="18" eb="19">
      <t>カン</t>
    </rPh>
    <phoneticPr fontId="15"/>
  </si>
  <si>
    <t>②フリガナ(法人名を含まない）</t>
  </si>
  <si>
    <t>⑤郵便番号</t>
  </si>
  <si>
    <t>⑦電話</t>
  </si>
  <si>
    <t>⑧FAX</t>
  </si>
  <si>
    <t>⑨ホームページの有無</t>
  </si>
  <si>
    <t>⑩最寄り駅(１つ）
線名　駅名　バス停名</t>
  </si>
  <si>
    <t>⑪精神病床数</t>
  </si>
  <si>
    <t>⑭精神保健指定医</t>
  </si>
  <si>
    <t>⑮自立支援医療（精神通院医療）</t>
  </si>
  <si>
    <t>その他の言語</t>
  </si>
  <si>
    <t>：上記以外</t>
  </si>
  <si>
    <t>⑱訪問看護・訪問診療・往診</t>
  </si>
  <si>
    <t>⑲療養生活継続支援加算</t>
  </si>
  <si>
    <t>⑳精神科デイケア</t>
  </si>
  <si>
    <t>㉒依存症診療</t>
  </si>
  <si>
    <t>㉓発達障害児者に対する専門的診療</t>
  </si>
  <si>
    <t>㉔医療機能情報
（220文字以内）</t>
  </si>
  <si>
    <t>精神科・心療内科のプライマリケア　自閉症　思春期のうつ病、躁うつ病　睡眠障害　拒食症・過食症　アルコール依存症　性同一性障害　強迫性障害　心身症　認知症　精神科カウンセリング　査定（知的及び心理）　認知療法　自律訓練法　リワークプログラム　ショートケア・デイケア（小規模）</t>
  </si>
  <si>
    <t>前回掲載あり</t>
  </si>
  <si>
    <t>秋葉原ガーデンクリニック</t>
  </si>
  <si>
    <t>アルツクリニック東京</t>
  </si>
  <si>
    <t>認知症専門外来　若年性アルツハイマー病専門外来　精神科のプライマリケア　健脳ドック　睡眠障害　うつ病　ストレス関連障害　パニック障害　</t>
  </si>
  <si>
    <t>千代田区　飯田橋　３－１０－１０　ガーデンエアタワー２階Ｆ号室</t>
  </si>
  <si>
    <t>飯田橋東口内科心療内科診療所</t>
  </si>
  <si>
    <t>千代田区　飯田橋　４－９－９　第７田中ビル７・８・９階</t>
  </si>
  <si>
    <t>睡眠障害、心療内科、アルコール依存症、摂食障害、パニック障害、適応障害、気分障害、産業医学、働いている人のメンタルヘルス、発達障害、大人のＡＤＨＤ、自律神経失調症、肥満症、高血圧症、メタボリックシンドローム　精神科デイケアはショートケア（小規模）実施
※初診の方はお電話にてご連絡ください。</t>
  </si>
  <si>
    <t>イチバンチョウレディースクリニック</t>
  </si>
  <si>
    <t>千代田区　一番町　４－２６　相模屋第５ビル２階</t>
  </si>
  <si>
    <t>03-3261-2255</t>
  </si>
  <si>
    <t>03-3261-2256</t>
  </si>
  <si>
    <t>ＨＤＣアトラスクリニック</t>
  </si>
  <si>
    <t>エイチディーシーアトラスクリニック</t>
  </si>
  <si>
    <t>千代田区　一番町　５－３　アトラスビル１階</t>
  </si>
  <si>
    <t>03-3234-6060</t>
  </si>
  <si>
    <t>03-5275-2985</t>
  </si>
  <si>
    <t>お茶の水メンタルクリニック</t>
  </si>
  <si>
    <t>風の木クリニック</t>
  </si>
  <si>
    <t>神田淡路町メンタルクリニック</t>
  </si>
  <si>
    <t>千代田区　神田淡路町　１－４　国土淡路町ビル４階</t>
  </si>
  <si>
    <t>東京メトロ丸ノ内線　
淡路町駅
都営新宿線
小川町駅</t>
  </si>
  <si>
    <t>休診日：原則祝祭日のみ</t>
  </si>
  <si>
    <t>消内</t>
  </si>
  <si>
    <t>九段こころのクリニック</t>
  </si>
  <si>
    <t>クダンココロノクリニック</t>
  </si>
  <si>
    <t>千代田区　九段北　１－１－５　第二中央ビル３階</t>
  </si>
  <si>
    <t>03-6256-8397</t>
  </si>
  <si>
    <t>03-6256-8398</t>
  </si>
  <si>
    <t>半蔵門線・東西線・都営新宿線
九段下駅</t>
  </si>
  <si>
    <t xml:space="preserve">うつ病、双極性障害、適応障害、パニック障害、不眠症、社交不安障害、むずむず脚症候群など対応可　※医師含め全員女性スタッフ　※完全予約制　※オンライン診療対応可(初診も可)　※臨床心理士によるカウンセリング対応可　※日曜日は自由診療(エネルギーヒーリング、催眠療法、バッチフラワーレメディ)のみ
</t>
  </si>
  <si>
    <t>精神科・心療内科領域のプライマリケア　うつ病　双極性障害　統合失調症　神経症（強迫性障害、パニック障害など）　発達障害（成人のみ）　注意欠如・多動性障害（成人のみ）、公認心理師・臨床心理士による心理面接（カウンセリング）、心理検査（ロールシャッハテストなど）、知能検査（WAISｰⅣなど）</t>
  </si>
  <si>
    <t>千代田区　神田淡路町　１－９－１　ニューお茶の水ビル３０１</t>
  </si>
  <si>
    <t>後楽園クリニック</t>
  </si>
  <si>
    <t>ココロモクリニック神田</t>
  </si>
  <si>
    <t>ココロモクリニックカンダ</t>
  </si>
  <si>
    <t>千代田区　鍛冶町　２－８－６　メディカルプライム神田５階</t>
  </si>
  <si>
    <t>03-3254-5560</t>
  </si>
  <si>
    <t>臨床心理検査　うつ病　躁うつ病　睡眠障害　神経症　心身症　認知症　統合失調症　パニック障害など　
※初診は予約制
※復職支援の対象は都公立学校教員</t>
  </si>
  <si>
    <t>神保町メンタルクリニック</t>
  </si>
  <si>
    <t>千代田区　神田神保町　２－９　神保町メディカルモール５階</t>
  </si>
  <si>
    <t>神保町もりたメンタルクリニック</t>
  </si>
  <si>
    <t>駿河台こころのクリニック</t>
  </si>
  <si>
    <t>千代田心療クリニック</t>
  </si>
  <si>
    <t>とちの木通り診療所</t>
  </si>
  <si>
    <t>消外</t>
  </si>
  <si>
    <t>原田メンタルクリニック</t>
  </si>
  <si>
    <t>はりまメンタルクリニック</t>
  </si>
  <si>
    <t>半蔵門心療クリニック</t>
  </si>
  <si>
    <t>千代田区　麹町　２－２－２９　オーセンティック半蔵門２階</t>
  </si>
  <si>
    <t>一口坂クリニック</t>
  </si>
  <si>
    <t>ＪＲ線・有楽町線・南北線・都営新宿線　
市ヶ谷駅</t>
  </si>
  <si>
    <t>睡眠障害　強迫性障害　心身症　うつ病　躁うつ病　統合失調症　
※午前は予約のみ　　
※土曜日は第１週のみ診療及び月に一度の完全予約制。詳細はお電話ください。</t>
  </si>
  <si>
    <t>ひろばストレスケアクリニック</t>
  </si>
  <si>
    <t>ヒロバストレスケアクリニック</t>
  </si>
  <si>
    <t>千代田区　神田神保町　３－２－８　昭文館ビル１階</t>
  </si>
  <si>
    <t>03-5357-1577</t>
  </si>
  <si>
    <t>03-5357-1578</t>
  </si>
  <si>
    <t>九段下駅</t>
  </si>
  <si>
    <t>マナメンタルクリニックシンオチャノミズ</t>
  </si>
  <si>
    <t>社会福祉法人　三井記念病院</t>
  </si>
  <si>
    <t>明治大学子どものこころクリニック</t>
  </si>
  <si>
    <t>メイジダイガクコドモノココロクリニック</t>
  </si>
  <si>
    <t>101-8301</t>
  </si>
  <si>
    <t>千代田区　神田駿河台　１－１</t>
  </si>
  <si>
    <t>03-3296-8500</t>
  </si>
  <si>
    <t>03-3296-8501</t>
  </si>
  <si>
    <t>千代田区　大手町　１－６－１　大手町ビル地下１階</t>
  </si>
  <si>
    <t>「気分障害・発達障害」などが専門です。産業医の先生からの紹介も多く、関連施設のメディカルケア虎ノ門で復職支援のリワークプログラムを行っています。</t>
  </si>
  <si>
    <t>もも　こころの診療所</t>
  </si>
  <si>
    <t>モモココロノシンリョウジョ</t>
  </si>
  <si>
    <t>山本亜希メンタルクリニック</t>
  </si>
  <si>
    <t>千代田区　有楽町　１－７－１　有楽町電気ビル南館７階　７５８区</t>
  </si>
  <si>
    <t>日比谷線　
日比谷駅
ＪＲ線　
有楽町駅</t>
  </si>
  <si>
    <t>茅場町こころのケアクリニック</t>
  </si>
  <si>
    <t>うつ病　躁うつ病　睡眠障害　強迫性障害　注意欠陥多動性障害（ＡＤＨＤ）</t>
  </si>
  <si>
    <t>茅場町メンタルクリニック</t>
  </si>
  <si>
    <t>カヤバチョウメンタルクリニック</t>
  </si>
  <si>
    <t>中央区　日本橋茅場町　１－４－２　勝村ビル２階</t>
  </si>
  <si>
    <t>03-5643-2020</t>
  </si>
  <si>
    <t>京橋メンタルクリニック</t>
  </si>
  <si>
    <t>銀座心療内科クリニック</t>
  </si>
  <si>
    <t>銀座ストレスクリニック</t>
  </si>
  <si>
    <t>銀座泰明クリニック</t>
  </si>
  <si>
    <t>ギンザナミキドオリシンリョウナイカ・ナイカクリニック</t>
  </si>
  <si>
    <t>銀座メンタルクリニック</t>
  </si>
  <si>
    <t>精神分析療法、認知行動療法、心理面接、心理検査</t>
  </si>
  <si>
    <t>銀座レンガ通りクリニック</t>
  </si>
  <si>
    <t>東京メトロ有楽町線
銀座一丁目駅</t>
  </si>
  <si>
    <t>シニアメンタルクリニック日本橋人形町</t>
  </si>
  <si>
    <t>シニアメンタルクリニックニホンバシニンギョウチョウ</t>
  </si>
  <si>
    <t>中央区　日本橋人形町　２－２－３　アライヴ人形町５階</t>
  </si>
  <si>
    <t>03-5614-0278</t>
  </si>
  <si>
    <t>03-5614-0277</t>
  </si>
  <si>
    <t>日比谷線・浅草線
人形町駅
半蔵門線
水天宮前駅
都営新宿線
浜町駅</t>
  </si>
  <si>
    <t>老年精神医学と認知症の専門医による認知症（物忘れ外来）を専門とするメモリークリニックです。認知症の早期診断と予防治療が特徴です。認知症の神経心理検査は当院専属の臨床心理士が行います。画像検査は近傍の検査機関で行います。認知症の他に、初老期・老年期の気分障害・神経症性障害・妄想性障害などの診療も行います。治療は、薬物療法と精神療法と家族療法を行います。完全予約制です。</t>
  </si>
  <si>
    <t>たわらクリニック東京</t>
  </si>
  <si>
    <t>中央区　八重洲　１－５－９　八重洲カトウビルディング９階</t>
  </si>
  <si>
    <t>つきじ心のクリニック</t>
  </si>
  <si>
    <t>03-3248-5618</t>
  </si>
  <si>
    <t>東京ストレスクリニック</t>
  </si>
  <si>
    <t>トウキョウストレスクリニック</t>
  </si>
  <si>
    <t>104-0033</t>
  </si>
  <si>
    <t>中央区　新川　２－２８－２　メディカルプライム新川５階</t>
  </si>
  <si>
    <t>03-6280-5400</t>
  </si>
  <si>
    <t>うつ状態、不眠、統合失調症などの精神科一般症状に加えアルコール依存症治療、精神症状を要因とする疼痛などの身体症状の診察も行っております。</t>
  </si>
  <si>
    <t>日本橋茅場町こころのクリニック</t>
  </si>
  <si>
    <t>日本橋サンクリニック</t>
  </si>
  <si>
    <t>ニホンバシストレスケアクリニック</t>
  </si>
  <si>
    <t>03-6661-6525</t>
  </si>
  <si>
    <t>03-6661-6526</t>
  </si>
  <si>
    <t>日本橋メンタルクリニック</t>
  </si>
  <si>
    <t>中央区　日本橋人形町　１－１－２１　人形町ビル３階</t>
  </si>
  <si>
    <t>八丁堀メンタルクリニック</t>
  </si>
  <si>
    <t>精神科・神経科領域のプライマリケア　うつ病　心身症　適応障害　パニック障害　社交不安障害　強迫性障害　睡眠障害　ADHD　PMDD　臨床心理検査　臨床心理士によるカウンセリング　※予約制　※毎週木曜日・日曜日・祝日休診</t>
  </si>
  <si>
    <t>原井クリニック</t>
  </si>
  <si>
    <t>東銀座メディカルクリニック</t>
  </si>
  <si>
    <t>室町橋本クリニック</t>
  </si>
  <si>
    <t>青木医院</t>
  </si>
  <si>
    <t>青山・表参道睡眠ストレスクリニック</t>
  </si>
  <si>
    <t>赤坂こころのクリニック「ケイローン」</t>
  </si>
  <si>
    <t>港区　赤坂　３－１５－４　赤坂バリ島ビル５階</t>
  </si>
  <si>
    <t>赤坂溜池クリニック</t>
  </si>
  <si>
    <t>麻布十番メンタルケアクリニック</t>
  </si>
  <si>
    <t>港区　東麻布　２－１３－１　ベルメゾン東麻布３０３号室</t>
  </si>
  <si>
    <t>表参道ソフィアクリニック</t>
  </si>
  <si>
    <t>北青山診療所</t>
  </si>
  <si>
    <t>呼内</t>
  </si>
  <si>
    <t>コクサイイリョウフクシダイガクミタビョウイン</t>
  </si>
  <si>
    <t>成人のうつ病、双極性障害、不安障害、睡眠障害、疼痛性障害などに対応。心理検査実施可。
※要電話予約。</t>
  </si>
  <si>
    <t>都営大江戸線・都営浅草線　
大門駅
バス停「大門駅前」</t>
  </si>
  <si>
    <t>品川こころのクリニック</t>
  </si>
  <si>
    <t>品川心療内科</t>
  </si>
  <si>
    <t>芝公園クリニック</t>
  </si>
  <si>
    <t>白金台メディカルクリニック</t>
  </si>
  <si>
    <t>白金メンタルクリニック</t>
  </si>
  <si>
    <t>漢語</t>
  </si>
  <si>
    <t>新橋アサイクリニック</t>
  </si>
  <si>
    <t>港区　新橋　２－１１－８　国土施設ビル３階</t>
  </si>
  <si>
    <t>シンバシイチヨンクリニック</t>
  </si>
  <si>
    <t>うつ病、不安障害、統合失調症、パニック障害、強迫性障害、パーソナリティ障害、双極性感情障害、児童思春期の摂食障害・不登校、成人の発達障害、高齢者の認知症など幅広く診療いたします。職場メンタルヘルスの診療経験が豊富な産業医もおります。　各種心理検査も行います。　</t>
  </si>
  <si>
    <t>シンリョウナイカ・シンケイカアカサカクリニック</t>
  </si>
  <si>
    <t>セラピイ青山クリニック</t>
  </si>
  <si>
    <t>不安障害　強迫性障害　社交不安障害　パニック障害　気分障害　自閉スペクトラム障害（発達障害）　統合失調症などの精神分析的精神療法あるいは外来森田療法
※完全予約制で、月曜日火曜日金曜日土曜日は自費診療（５０分）あるいは保険診療（１５分、予約料あり）にて、行っています。</t>
  </si>
  <si>
    <t>ソウゴウボシホケンセンターアイイククリニック</t>
  </si>
  <si>
    <t>発達障害対応可　臨床心理検査　認知行動療法　遊戯療法　ペアレントトレーニング　ペアレンティングスキルプログラム
※初診の診療は月曜日、金曜日の午前</t>
  </si>
  <si>
    <t>そらクリニック外苑前</t>
  </si>
  <si>
    <t>田町メンタルクリニック</t>
  </si>
  <si>
    <t>03-3451-6102</t>
  </si>
  <si>
    <t>総合診療・感染症内科　糖尿病・内分泌内科　血液内科　腎臓内科　腫瘍内科　リウマチ・膠原病内科　一般・消化器外科　乳腺外科　救急診療科　脳血管内治療科　緩和ケア科　歯科・口腔外科　放射線治療科　病理診断科　臨床検査医学科　脳神経内科</t>
  </si>
  <si>
    <t>浜松町メンタルクリニック</t>
  </si>
  <si>
    <t>ヒダクリニックオダイバ</t>
  </si>
  <si>
    <t>135-0091</t>
  </si>
  <si>
    <t>港区　台場　１－５　トミンハイム台場五番街４号棟２０２号室</t>
  </si>
  <si>
    <t>03-6457-1511</t>
  </si>
  <si>
    <t>03-6457-1525</t>
  </si>
  <si>
    <t>ヒビオクリニック</t>
  </si>
  <si>
    <t>港区　西新橋　１－５－９　ル・グラシエルＢＬＤＧ．７０　８階</t>
  </si>
  <si>
    <t>広尾ストレスクリニック</t>
  </si>
  <si>
    <t>港区　虎ノ門　１－１６－１６　虎ノ門一丁目ＭＧビル４階</t>
  </si>
  <si>
    <t>03-6268-8745</t>
  </si>
  <si>
    <t>現在メディカルケア虎ノ門では「リワーク外来」を行っており、一般の外来患者様はメディカルケア大手町で診察を行っております。詳しくは当院ホームページをご確認下さい。</t>
  </si>
  <si>
    <t>ユウメンタルクリニックシナガワイン</t>
  </si>
  <si>
    <t>港区　港南　２－３－１　大信秋山ビル５階</t>
  </si>
  <si>
    <t>03-5460-8877</t>
  </si>
  <si>
    <t>03-5460-8866</t>
  </si>
  <si>
    <t>うつ病・躁うつ病　睡眠障害　拒食症　過食症　アルコール依存症　強迫性障害　性同一性障害　カウンセリング（認知行動療法、心理分析など）　心理査定　統合失調症</t>
  </si>
  <si>
    <t>吉本メディカルクリニック</t>
  </si>
  <si>
    <t>六本木メンタルクリニック</t>
  </si>
  <si>
    <t>新宿区　新宿余丁町　１４－４　ＪＰＣ曙橋　地下１階、地下２階、２階及び３階　</t>
  </si>
  <si>
    <t>イチガヤココロノクリニック</t>
  </si>
  <si>
    <t>162-0844</t>
  </si>
  <si>
    <t>新宿区　市谷八幡町　１１－１　市ケ谷八幡町ビル２階</t>
  </si>
  <si>
    <t>03-3528-9773</t>
  </si>
  <si>
    <t>市ヶ谷ひもろぎクリニック</t>
  </si>
  <si>
    <t>新宿区　市谷田町　２－３１－３　市ヶ谷ＡＳＵＫＡＲＡビル</t>
  </si>
  <si>
    <t>03-5946-8587</t>
  </si>
  <si>
    <t>うつ病　パニック障害　社会不安障害　適応障害　統合失調症　心理カウンセリング（自費）
※完全予約制。第２・４土曜日は休診。木曜日は午後のみ診療。</t>
  </si>
  <si>
    <t>神楽坂こころのクリニック</t>
  </si>
  <si>
    <t>北新宿ガーデンクリニック</t>
  </si>
  <si>
    <t>惠クリニック</t>
  </si>
  <si>
    <t>山手線・都営大江戸線・都営新宿線　
新宿駅</t>
  </si>
  <si>
    <t>光洋クリニック</t>
  </si>
  <si>
    <t>コウヨウクリニック</t>
  </si>
  <si>
    <t>西條クリニック</t>
  </si>
  <si>
    <t>精神科・神経科領域のプライマリケア　思春期のうつ病・躁うつ病　拒食症・過食症　社会不安障害　パニック障害　睡眠障害　強迫性障害　適応障害　臨床心理士によるカウンセリング　
※予約制。</t>
  </si>
  <si>
    <t>新宿区　西新宿　１－２２－１　スタンダードビル２階</t>
  </si>
  <si>
    <t>新宿東口ハートクリニック</t>
  </si>
  <si>
    <t>シンジュクヒガシグチハートクリニック</t>
  </si>
  <si>
    <t>03-5925-8741</t>
  </si>
  <si>
    <t>03-5925-8742</t>
  </si>
  <si>
    <t>新宿南クリニック</t>
  </si>
  <si>
    <t>タカダノババココロノクリニック</t>
  </si>
  <si>
    <t>新宿区　高田馬場　２－１４－８　竹内ビル５階</t>
  </si>
  <si>
    <t>03-3207-0556</t>
  </si>
  <si>
    <t>03-3207-0553</t>
  </si>
  <si>
    <t>寺尾クリニカ</t>
  </si>
  <si>
    <t>新宿区　百人町　３－２８－５　グランドヒルズＡ</t>
  </si>
  <si>
    <t>総武線
大久保駅</t>
  </si>
  <si>
    <t>トウキョウジョシイカダイガクビョウイン</t>
  </si>
  <si>
    <t>脳神経内科　腎臓内科　糖尿病内分泌内科　血液内科　緩和ケア内科　脊椎病科　脊椎脊髄外科　脳神経血管内治療科　歯科・歯科口腔外科　放射線診断科　放射線治療科　病理診断科　救急科</t>
  </si>
  <si>
    <t>西新宿おざわメンタルクリニック</t>
  </si>
  <si>
    <t>東新宿こころのクリニック</t>
  </si>
  <si>
    <t>03-4405-1899</t>
  </si>
  <si>
    <t>四谷いわさきクリニック</t>
  </si>
  <si>
    <t>よつや三栄通りメンタルクリニック</t>
  </si>
  <si>
    <t>四谷三丁目つばめクリニック</t>
  </si>
  <si>
    <t>ヨツヤサンチョウメツバメクリニック</t>
  </si>
  <si>
    <t>新宿区　四谷　３ー５　文化エステート四谷ビル３階</t>
  </si>
  <si>
    <t>03-5341-4066</t>
  </si>
  <si>
    <t>丸の内線
四谷三丁目駅</t>
  </si>
  <si>
    <t>四谷ゆいクリニック</t>
  </si>
  <si>
    <t>韓</t>
  </si>
  <si>
    <t>多文化診療。</t>
  </si>
  <si>
    <t>03-5315-0712</t>
  </si>
  <si>
    <t>東京メトロ丸ノ内線
四谷三丁目駅</t>
  </si>
  <si>
    <t>完全予約制。一般的な精神疾患、発達障害対応可。思春期については要相談。認知行動療法や対人関係療法等専門療法、各種心理検査の実施あり。心理師、看護師、PSW在籍。連携施設でのカウンセリングもあり（自費）。</t>
  </si>
  <si>
    <t>早稲田通り心のクリニック</t>
  </si>
  <si>
    <t>早稲田メンタルクリニック</t>
  </si>
  <si>
    <t>新宿区　早稲田町　６９－４　ウエステール早稲田５階</t>
  </si>
  <si>
    <t>あんず心のクリニック</t>
  </si>
  <si>
    <t>イイモリココロノシンリョウジョ</t>
  </si>
  <si>
    <t>文京区　西片　１－３－１８　１階　</t>
  </si>
  <si>
    <t>コイシカワトウキョウビョウイン</t>
  </si>
  <si>
    <t>文京区　大塚　４－４５－１６</t>
  </si>
  <si>
    <t>03-6912-2039</t>
  </si>
  <si>
    <t>03-6912-2059</t>
  </si>
  <si>
    <t>丸ノ内線
新大塚駅
有楽町線
護国寺駅</t>
  </si>
  <si>
    <t>後楽園こころのあかりクリニック</t>
  </si>
  <si>
    <t xml:space="preserve">東京メトロ丸の内線・南北線
後楽園駅
</t>
  </si>
  <si>
    <t>トウキョウイカシカダイガクビョウイン</t>
  </si>
  <si>
    <t>東京大学医学部附属病院</t>
  </si>
  <si>
    <t>統合失調症などの精神病性障害　双極性障害・うつ病などの気分障害　不安症・パニック症などの神経症性障害　認知症などの老年期精神障害╱器質性精神障害　自閉スペクトラム症や注意欠如・多動症などの神経発達症　摂食障害　てんかん　小児・思春期のこころ問題　心身症（過敏性腸症候群、肥満症、糖尿病など）
※完全予約制　※心療内科は内科診療部門に属する</t>
  </si>
  <si>
    <t>文京区　千駄木　４－１４－１０　２階</t>
  </si>
  <si>
    <t>気分障害　統合失調症　心身症　認知症　不安障害　てんかん
※原則的に予約制　</t>
  </si>
  <si>
    <t>藤原クリニック</t>
  </si>
  <si>
    <t>フジワラクリニック</t>
  </si>
  <si>
    <t>03-3821-3767</t>
  </si>
  <si>
    <t>03-3821-3768</t>
  </si>
  <si>
    <t>東京メトロ千代田線
千駄木駅</t>
  </si>
  <si>
    <t>本郷東大前こころのクリニック</t>
  </si>
  <si>
    <t>文京区　本郷　２－４０－１１　かねやすビル３階・４階</t>
  </si>
  <si>
    <t>本郷の森診療所</t>
  </si>
  <si>
    <t>ホンゴウノモリシンリョウジョ</t>
  </si>
  <si>
    <t>文京区　本郷　３－３１－３　本郷スズヨシビル３階</t>
  </si>
  <si>
    <t>03-3830-0652</t>
  </si>
  <si>
    <t>03-3830-0651</t>
  </si>
  <si>
    <t>守谷医院</t>
  </si>
  <si>
    <t>吉川クリニック</t>
  </si>
  <si>
    <t>よしこ心療内科</t>
  </si>
  <si>
    <t>ヨシコシンリョウナイカ</t>
  </si>
  <si>
    <t>文京区　千駄木　３－３７－２０　団子坂カンカンビル６階</t>
  </si>
  <si>
    <t>03-3823-8265</t>
  </si>
  <si>
    <t>アサクサエキマエココロノクリニック</t>
  </si>
  <si>
    <t>111-0033</t>
  </si>
  <si>
    <t>台東区　花川戸　１－９－１　花川戸一丁目ビル５階</t>
  </si>
  <si>
    <t>03-3842-2055</t>
  </si>
  <si>
    <t>東武伊勢崎線
浅草駅</t>
  </si>
  <si>
    <t>統合失調症　うつ病　認知症　睡眠障害　社会不安障害　強迫性障害　パニック障害　その他精神科全般
※精神科訪問看護・訪問診療・往診は、月～金　9：00～18：00
※外来は火・水・木・金曜日は休診</t>
  </si>
  <si>
    <t>一宮メンタルクリニック</t>
  </si>
  <si>
    <t>イチミヤメンタルクリニック</t>
  </si>
  <si>
    <t>台東区　上野　６－１－１　小西本店ビル４階、９階</t>
  </si>
  <si>
    <t>鶯谷メンタルクリニック</t>
  </si>
  <si>
    <t>医療法人社団曙会　御徒町クリニック</t>
  </si>
  <si>
    <t>蔵前駅こころのクリニック</t>
  </si>
  <si>
    <t>台東区　蔵前　３－４－９　７階</t>
  </si>
  <si>
    <t>シンケイカツチダビョウイン</t>
  </si>
  <si>
    <t>ストレスケア東京上野駅前クリニック</t>
  </si>
  <si>
    <t>東京都立精神保健福祉センター</t>
  </si>
  <si>
    <t>美容皮膚科</t>
  </si>
  <si>
    <t>岡﨑クリニック</t>
  </si>
  <si>
    <t>オカザキクリニック</t>
  </si>
  <si>
    <t>131-0033</t>
  </si>
  <si>
    <t>03-6658-8082</t>
  </si>
  <si>
    <t>03-6658-8083</t>
  </si>
  <si>
    <t>半蔵門線　
押上駅</t>
  </si>
  <si>
    <t>オシアゲココロノクリニック</t>
  </si>
  <si>
    <t>墨田区　向島　１－３２－７　ＫＳビル３階</t>
  </si>
  <si>
    <t>03-5610-2055</t>
  </si>
  <si>
    <t>キンシチョウクボタクリニック</t>
  </si>
  <si>
    <t>130-0013</t>
  </si>
  <si>
    <t>墨田区　錦糸　３－５－１　３～９階</t>
  </si>
  <si>
    <t>03-3623-3031</t>
  </si>
  <si>
    <t>03-3623-3098</t>
  </si>
  <si>
    <t>総武線・半蔵門線
錦糸町駅</t>
  </si>
  <si>
    <t>精神科・神経科領域の治療とリハビリテーション、統合失調症、うつ病・躁うつ病、思春期のうつ病、睡眠障害、拒食症・過食症、強迫性障害、パニック障害、心身症、認知症、採血・採尿・心電図等の各種検査、ドクターによるカウンセリング、心理士によるカウンセリング　※初診のみ予約制</t>
  </si>
  <si>
    <t>ＫＷメンタルクリニック</t>
  </si>
  <si>
    <t>ケイダブリューメンタルクリニック</t>
  </si>
  <si>
    <t>130-0012</t>
  </si>
  <si>
    <t>墨田区　太平　３－４－８　ＫＯＩＫＥ　Ｂｌｄ．　６階</t>
  </si>
  <si>
    <t>03-6456-1420</t>
  </si>
  <si>
    <t>03-6456-1421</t>
  </si>
  <si>
    <t>適応障害　重度ストレス反応　社交不安障害　パニック障害　強迫性障害　器質性精神障害　解離性障害　身体表現性障害　うつ状態　PMS　PTSD　うつ病　統合失調症　双極性障害　対応可
※予約優先制
※オンライン診療対応不可　</t>
  </si>
  <si>
    <t>ＪＲ総武線・都営大江戸線　
両国駅</t>
  </si>
  <si>
    <t>神経科（精神科）</t>
  </si>
  <si>
    <t>祐ホームクリニック吾妻橋</t>
  </si>
  <si>
    <t>ユウホームクリニックアズマバシ</t>
  </si>
  <si>
    <t>130-0001</t>
  </si>
  <si>
    <t>墨田区　吾妻橋　２－３－１３　セルウィン・ハウス２階</t>
  </si>
  <si>
    <t>050-3821-2171</t>
  </si>
  <si>
    <t>050-3821-2172</t>
  </si>
  <si>
    <t>都営浅草線
本所吾妻橋駅</t>
  </si>
  <si>
    <t>緩和ケア内科　腫瘍内科　在宅医療</t>
  </si>
  <si>
    <t>訪問診療を主として行っています。</t>
  </si>
  <si>
    <t>医療法人社団　浅川クリニック</t>
  </si>
  <si>
    <t>亀戸ホームクリニック</t>
  </si>
  <si>
    <t>カメイドホームクリニック</t>
  </si>
  <si>
    <t>03-5875-2834</t>
  </si>
  <si>
    <t>03-5875-2835</t>
  </si>
  <si>
    <t>江東区　清澄　３－１０－１６　ハイツ鶴巻１０２号室</t>
  </si>
  <si>
    <t>クジラホスピタル</t>
  </si>
  <si>
    <t>135-0051</t>
  </si>
  <si>
    <t>江東区　枝川　３－８－２５</t>
  </si>
  <si>
    <t>03-5634-1123</t>
  </si>
  <si>
    <t>03-5634-1124</t>
  </si>
  <si>
    <t>外来は精神科・心療内科として完全予約制にて対応をしています。
入院については全病床一般床地域包括ケア病床として、うつ病の方などストレスケア病床としての利用から、ＰＴも在籍しており、身体も含めたリハビリ目的の方の受け入れ、ショートステイ的な利用も対応しています。
一般床、開放病棟にて本人が治療を希望する前提で入院加療となりますが、摂食障害などアディクションの問題の方や発達障害、人格障害の方も受け入れをしています。</t>
  </si>
  <si>
    <t>江東区　東陽　２－４－２６　飯田ビル２階</t>
  </si>
  <si>
    <t>新谷医院</t>
  </si>
  <si>
    <t>東西線・大江戸線
門前仲町駅</t>
  </si>
  <si>
    <t>東陽町こころのクリニック</t>
  </si>
  <si>
    <t>豊洲こころのクリニック</t>
  </si>
  <si>
    <t>トヨスココロノクリニック</t>
  </si>
  <si>
    <t>江東区　豊洲　２－２－１　アーバンドックららぽーと豊洲３　４階</t>
  </si>
  <si>
    <t>03-3520-8381</t>
  </si>
  <si>
    <t>03-3520-8385</t>
  </si>
  <si>
    <t>豊洲メンタルクリニック</t>
  </si>
  <si>
    <t>野崎クリニック</t>
  </si>
  <si>
    <t>江東区　大島　５－３６－８　宍戸第３ビル３階及び４階</t>
  </si>
  <si>
    <t>ひびきメンタルクリニック</t>
  </si>
  <si>
    <t>ＭＩＺＥＮクリニック豊洲</t>
  </si>
  <si>
    <t>ミゼンクリニックトヨス</t>
  </si>
  <si>
    <t>03-6225-0230</t>
  </si>
  <si>
    <t>03-6225-0238</t>
  </si>
  <si>
    <t>精神科・心療内科に加えて生活習慣病など一般内科診療も行っており、一貫して拝見します。夜間診療やオンライン診療も行っております。</t>
  </si>
  <si>
    <t>えとうメンタルクリニック目黒</t>
  </si>
  <si>
    <t>大井町メンタルクリニック</t>
  </si>
  <si>
    <t>コダマクリニック</t>
  </si>
  <si>
    <t>品川区　荏原　１－１４－１　シェヌー桐ケ谷１階</t>
  </si>
  <si>
    <t>03-5759-6766</t>
  </si>
  <si>
    <t>03-5759-1515</t>
  </si>
  <si>
    <t>東急目黒線
不動前駅</t>
  </si>
  <si>
    <t>Ｊメンタル五反田駅前クリニック</t>
  </si>
  <si>
    <t>品川区　東品川　４－１２－６　品川シーサイドキャナルタワー１階　Ａー１０４ー１</t>
  </si>
  <si>
    <t>そばにクリニック大井町</t>
  </si>
  <si>
    <t>ソバニクリニックオオイマチ</t>
  </si>
  <si>
    <t>品川区　大井　１－２２－５　八木ビル６階</t>
  </si>
  <si>
    <t>03-3773-3082</t>
  </si>
  <si>
    <t>山手線・都営浅草線
五反田駅　　　</t>
  </si>
  <si>
    <t>中延医院</t>
  </si>
  <si>
    <t>永山メンタルクリニック五反田</t>
  </si>
  <si>
    <t>旗の台メンタルクリニック</t>
  </si>
  <si>
    <t>品川区　大井　１－５５－６　牧ビル２０１号室</t>
  </si>
  <si>
    <t>03-6424-4439</t>
  </si>
  <si>
    <t>緩和ケア内科　糖尿病内科</t>
  </si>
  <si>
    <t>精神科の訪問診療を行っています。</t>
  </si>
  <si>
    <t>ホウジョウクリニックハタノダイ</t>
  </si>
  <si>
    <t>品川区　旗の台　５－２－７　岩田ビル１階１０１号室</t>
  </si>
  <si>
    <t>03-6426-9067</t>
  </si>
  <si>
    <t>03-6426-9065</t>
  </si>
  <si>
    <t>東急大井町線
旗の台駅</t>
  </si>
  <si>
    <t>うつ・不眠・認知症・統合失調症・アルコール依存症などの治療を専門におこなう「心療内科・精神科」と「一般内科」の２つの診療科を持つクリニックです。</t>
  </si>
  <si>
    <t>ミナミシナガワスマートクリニック</t>
  </si>
  <si>
    <t>140-0004</t>
  </si>
  <si>
    <t>品川区　南品川　３－６－３６　南品川フラッツ１階１０１号室</t>
  </si>
  <si>
    <t>03-6810-3375</t>
  </si>
  <si>
    <t>03-6810-3376</t>
  </si>
  <si>
    <t>京浜急行
青物横丁駅</t>
  </si>
  <si>
    <t>心身症　適応障害　認知症</t>
  </si>
  <si>
    <t>武蔵小山メンタルクリニック</t>
  </si>
  <si>
    <t>経頭蓋磁気刺激法　
※土曜日１７時以降は予約制</t>
  </si>
  <si>
    <t>めぐろ駅東口メンタルクリニック</t>
  </si>
  <si>
    <t>目黒駅前メンタルクリニック</t>
  </si>
  <si>
    <t>品川区　上大崎　２－２４－１３　目黒西口マンション１号館　３０４</t>
  </si>
  <si>
    <t>あおば心療クリニック</t>
  </si>
  <si>
    <t>日比谷線・東急東横線・副都心線
中目黒駅</t>
  </si>
  <si>
    <t>精神分析療法・行動療法（完全予約制）　成人型ＡＤＨＤ対応可。　
※初診、再診とも完全予約制。</t>
  </si>
  <si>
    <t>ＪＲ線・日比谷線
恵比寿駅
ＪＲ線
目黒駅</t>
  </si>
  <si>
    <t>さかいメンタルクリニック</t>
  </si>
  <si>
    <t>サカイメンタルクリニック</t>
  </si>
  <si>
    <t>目黒区　鷹番　３－１８－２０　塚原ビル２階</t>
  </si>
  <si>
    <t>03-6412-8861</t>
  </si>
  <si>
    <t>03-6412-8976</t>
  </si>
  <si>
    <t>自由が丘すずらんメンタルクリニック</t>
  </si>
  <si>
    <t>ジユウガオカスズランメンタルクリニック</t>
  </si>
  <si>
    <t>目黒区　自由が丘　１－７－１３　クレオビル３０１</t>
  </si>
  <si>
    <t>03-6421-1608</t>
  </si>
  <si>
    <t>03-6421-1609</t>
  </si>
  <si>
    <t>東急東横線・東急大井町線
自由が丘駅</t>
  </si>
  <si>
    <t>完全予約制、女性医師対応可、金曜日・日曜日休診</t>
  </si>
  <si>
    <t>自由が丘ファミリークリニック</t>
  </si>
  <si>
    <t>ジユウガオカファミリークリニック</t>
  </si>
  <si>
    <t>152-0034</t>
  </si>
  <si>
    <t>目黒区　緑が丘　２－１８－１６　地下１階</t>
  </si>
  <si>
    <t>03-5726-8364</t>
  </si>
  <si>
    <t>03-5726-8365</t>
  </si>
  <si>
    <t>トウキョウイリョウセンター</t>
  </si>
  <si>
    <t>152-8902</t>
  </si>
  <si>
    <t>目黒区　東が丘　２－５－１</t>
  </si>
  <si>
    <t>03-3411-0111</t>
  </si>
  <si>
    <t>03-3412-9811</t>
  </si>
  <si>
    <t>東急田園都市線
駒沢大学駅</t>
  </si>
  <si>
    <t>循外</t>
  </si>
  <si>
    <t>メンタルケア科</t>
  </si>
  <si>
    <t>国家公務員共済組合連合会　東京共済病院</t>
  </si>
  <si>
    <t>都立大メンタルクリニック</t>
  </si>
  <si>
    <t>トリツダイメンタルクリニック</t>
  </si>
  <si>
    <t>目黒区　中根　２－１－１２　ボヌール都立大学参番館Ｂ１階</t>
  </si>
  <si>
    <t>03-5726-9870</t>
  </si>
  <si>
    <t>東急東横線
都立大学</t>
  </si>
  <si>
    <t>精神科・神経科・心療内科領域のプライマリケア　睡眠障害　パニック障害　社会不安障害　産業メンタルヘルス　</t>
  </si>
  <si>
    <t>中目黒山口クリニック</t>
  </si>
  <si>
    <t>ナカメグロヤマグチクリニック</t>
  </si>
  <si>
    <t>153-0061</t>
  </si>
  <si>
    <t>目黒区　中目黒　１－５－１２　ＡＴＲＩＯ　１階</t>
  </si>
  <si>
    <t>03-6303-2680</t>
  </si>
  <si>
    <t>03-6303-2681</t>
  </si>
  <si>
    <t>国家公務員共済組合連合会　三宿病院</t>
  </si>
  <si>
    <t>目黒区　祐天寺　２－１７－１１　１階</t>
  </si>
  <si>
    <t>林試の森クリニック</t>
  </si>
  <si>
    <t>精神科領域のプライマリケア　睡眠障害　心身症　うつ状態　うつ病　双極性感情障害　統合失調症　神経症性障害　発達障害　教職員の精神疾患
※初診の受付は、診療時間終了の１時間前まで。
※第２第４木曜日の診療は、１６：１０頃－１８：００となります。
※第２金曜日の午後の診療は、１６：３０－１８：００となります。</t>
  </si>
  <si>
    <t>梅屋敷森田クリニック</t>
  </si>
  <si>
    <t>03-5714-0787</t>
  </si>
  <si>
    <t>大岡山メンタルクリニック</t>
  </si>
  <si>
    <t>カマタクリニック</t>
  </si>
  <si>
    <t>大田区　蒲田　５－４０－７　大塚ビル４０１号</t>
  </si>
  <si>
    <t>03-3737-6221</t>
  </si>
  <si>
    <t>03-3737-6241</t>
  </si>
  <si>
    <t>医療法人社団　くどうちあき脳神経外科クリニック</t>
  </si>
  <si>
    <t>クドウチアキノウシンケイゲカクリニック</t>
  </si>
  <si>
    <t>サンノウメトココロノクリニック</t>
  </si>
  <si>
    <t>しながわ在宅クリニック</t>
  </si>
  <si>
    <t>精神神経科</t>
  </si>
  <si>
    <t>洗足池医院</t>
  </si>
  <si>
    <t>センゾクイケイイン</t>
  </si>
  <si>
    <t>大田区　上池台　２－３２－４</t>
  </si>
  <si>
    <t>03-3727-2136</t>
  </si>
  <si>
    <t>03-3727-6495</t>
  </si>
  <si>
    <t>東急池上線
洗足池駅　　　</t>
  </si>
  <si>
    <t>染川医院</t>
  </si>
  <si>
    <t>医療法人社団　常泉クリニック</t>
  </si>
  <si>
    <t>大田区　蒲田　５－４０－３　TT駅前ビル５階</t>
  </si>
  <si>
    <t>03-3718-3331</t>
  </si>
  <si>
    <t>支持的精神療法を基盤として薬物療法、自律訓練法、森田療法を実施。精神障害全般　心身症、神経症、うつ病　職場のメンタルヘルス相談
※精神科は水曜（13:00—16:00）</t>
  </si>
  <si>
    <t>トウキョウトリツエバラビョウイン</t>
  </si>
  <si>
    <t>東京都立北療育医療センター城南分園</t>
  </si>
  <si>
    <t>脳神経内科　病理診断科　放射線診断科　放射線治療科</t>
  </si>
  <si>
    <t>トウホウダイガクイリョウセンターオオモリビョウイン</t>
  </si>
  <si>
    <t>歯矯正　小児歯科</t>
  </si>
  <si>
    <t>京急蒲田駅</t>
  </si>
  <si>
    <t>伊</t>
  </si>
  <si>
    <t>大田区　山王　２－１－５　大森駅ビル（ララ）５階</t>
  </si>
  <si>
    <t>うつ病　躁うつ病　睡眠障害　認知症　パニック障害　自律神経失調症　大人の発達障害　全般性不安障害　適応障害　解離性障害　統合失調症　社会不安障害　強迫性障害　摂食障害　セカンドオピニオン　お薬相談
※土曜日の診察は９：３０〜１３：３０　</t>
  </si>
  <si>
    <t>03-6428-7500</t>
  </si>
  <si>
    <t>03-6428-7501</t>
  </si>
  <si>
    <t>京浜東北線
蒲田駅</t>
  </si>
  <si>
    <t>歯科口腔外科　総合内科　内分泌代謝科　病理診断科　糖尿病内科　腎臓内科　血液内科</t>
  </si>
  <si>
    <t>うつ病　睡眠障害　認知症
※発達障害、摂食障害、児童思春期は専門外
初診は完全予約制で、現在は混雑のため予約が取れない場合もあります。</t>
  </si>
  <si>
    <t>大森クリニック</t>
  </si>
  <si>
    <t>石束クリニック</t>
  </si>
  <si>
    <t>おむすび小児科クリニック</t>
  </si>
  <si>
    <t>オムスビショウニカクリニック</t>
  </si>
  <si>
    <t>世田谷区　船橋　４－１７－１－１</t>
  </si>
  <si>
    <t>03-5787-7075</t>
  </si>
  <si>
    <t>03-5787-7076</t>
  </si>
  <si>
    <t>公立学校共済組合　関東中央病院</t>
  </si>
  <si>
    <t>北岡クリニック</t>
  </si>
  <si>
    <t>喜多見メンタルクリニック</t>
  </si>
  <si>
    <t>経堂メンタルクリニック</t>
  </si>
  <si>
    <t>精神科・神経科領域のプライマリケア　睡眠障害　強迫性障害　心身症　パニック障害　躁うつ病</t>
  </si>
  <si>
    <t>国立研究開発法人　国立成育医療研究センター</t>
  </si>
  <si>
    <t>こころの診療所　三軒茶屋</t>
  </si>
  <si>
    <t>ココロノシンリョウジョサンゲンヂャヤ</t>
  </si>
  <si>
    <t>世田谷区　三軒茶屋　１－３８－８　ステーションプラザロイヤル３０１号</t>
  </si>
  <si>
    <t>03-6805-5510</t>
  </si>
  <si>
    <t>03-6805-5531</t>
  </si>
  <si>
    <t>こころのホームクリニック世田谷</t>
  </si>
  <si>
    <t>子どもと家族のメンタルクリニックやまねこ</t>
  </si>
  <si>
    <t>子どものストレス関係障害</t>
  </si>
  <si>
    <t>三軒茶屋駅前メンタルクリニック</t>
  </si>
  <si>
    <t>精神科・神経科のプライマリケア　臨床心理検査　カウンセリング　ソーシャルワーカーによる生活相談　男性及び女性医師常駐　うつ病のリワークプログラム　統合失調症　うつ病　睡眠障害　強迫性障害　認知症　発達障害　思春期　
※訪問診療は土曜日のみ</t>
  </si>
  <si>
    <t>自衛隊中央病院</t>
  </si>
  <si>
    <t>自由が丘心療内科</t>
  </si>
  <si>
    <t>東急東横線・大井町線　
自由が丘駅
東急目黒線
奥沢駅</t>
  </si>
  <si>
    <t>世田谷区　成城　２－２２－９</t>
  </si>
  <si>
    <t>03-3749-1122</t>
  </si>
  <si>
    <t>03-3749-1120</t>
  </si>
  <si>
    <t>小田急線
成城学園前駅</t>
  </si>
  <si>
    <t>統合失調症、うつ病、双極性障害、適応障害　対応可</t>
  </si>
  <si>
    <t>うつ病、不安障害、適応障害、臨床心理士によるカウンセリング</t>
  </si>
  <si>
    <t>たむらメンタルクリニック</t>
  </si>
  <si>
    <t>地域ケアこころの診療所</t>
  </si>
  <si>
    <t>チイキケアココロノシンリョウジョ</t>
  </si>
  <si>
    <t>157-0073</t>
  </si>
  <si>
    <t>世田谷区　砧　８－５－１８　砧シンヨービル２０２</t>
  </si>
  <si>
    <t>03-5727-8346</t>
  </si>
  <si>
    <t>小田急線
祖師ヶ谷大蔵駅</t>
  </si>
  <si>
    <t>対話を大切にしながら、おひとりおひとりのリカバリーゴール（回復の目標）に向けて治療を行います。通常の外来診療に加え、在宅医療(往診・訪問診療、訪問看護)も行っております。地域の医療、介護、福祉の各種機関とも連携しながら、症状だけではなく、生活の質が良くなることを目指します。</t>
  </si>
  <si>
    <t>東京都立中部総合精神保健福祉センター</t>
  </si>
  <si>
    <t>精神科デイケアとして、就労訓練、うつ復職訓練、思春期青年期向け、高次脳機能障害者向けプログラムがあります。　
外来診療は、上記の利用者に対して一部行っております。</t>
  </si>
  <si>
    <t>どんぐり発達クリニック</t>
  </si>
  <si>
    <t>小児神経内科</t>
  </si>
  <si>
    <t>世田谷区　成城　６－８－６　サラブライト成城ビル４階</t>
  </si>
  <si>
    <t>03-6277-9922</t>
  </si>
  <si>
    <t>03-6277-9923</t>
  </si>
  <si>
    <t>明大前メンタルクリニック</t>
  </si>
  <si>
    <t>京王線・京王井の頭線
明大前駅</t>
  </si>
  <si>
    <t>青山心療内科クリニック８</t>
  </si>
  <si>
    <t>アオヤマシンリョウナイカクリニックエイト</t>
  </si>
  <si>
    <t>150-0001</t>
  </si>
  <si>
    <t>渋谷区　神宮前　１－２１－２　ハウスオブ久世１０１</t>
  </si>
  <si>
    <t>03-5786-0053</t>
  </si>
  <si>
    <t>03-5786-0350</t>
  </si>
  <si>
    <t>泉谷クリニック</t>
  </si>
  <si>
    <t>渋谷こころのクリニック</t>
  </si>
  <si>
    <t>恵比寿メディカルクリニック</t>
  </si>
  <si>
    <t>恵比寿山の診療所</t>
  </si>
  <si>
    <t>オーキッド代官山クリニック</t>
  </si>
  <si>
    <t>楓の森メンタルクリニック</t>
  </si>
  <si>
    <t>精神科・神経科領域のプライマリケア　うつ病　睡眠障害　不安障害　認知症など　
完全予約制</t>
  </si>
  <si>
    <t>北参道こころの診療所</t>
  </si>
  <si>
    <t>キタサンドウココロノシンリョウジョ</t>
  </si>
  <si>
    <t>渋谷区　千駄ヶ谷　３－３２－２　北参道ウイングビル２階</t>
  </si>
  <si>
    <t>03-6434-7571</t>
  </si>
  <si>
    <t>さまざまな精神疾患や心身症などに対する一般診療、精神分析的精神療法　
※最新情報については、HPをご確認ください。</t>
  </si>
  <si>
    <t>北西クリニック</t>
  </si>
  <si>
    <t>キタニシクリニック</t>
  </si>
  <si>
    <t>150-0031</t>
  </si>
  <si>
    <t>渋谷区　桜丘町　２０－１２　ル・カルティエ桜丘２０２　</t>
  </si>
  <si>
    <t>03-6455-1411</t>
  </si>
  <si>
    <t>クリニック玲タケダ</t>
  </si>
  <si>
    <t>こころの漢方クリニック</t>
  </si>
  <si>
    <t>ココロノカンポウクリニック</t>
  </si>
  <si>
    <t>渋谷区　恵比寿西　１－１０－１４　バルビゾン８８　４階</t>
  </si>
  <si>
    <t>03-6416-1077</t>
  </si>
  <si>
    <t>うつ病、睡眠障害、不安障害、パニック障害、適応障害、自律神経失調症、精神症状を伴う月経前症候群(PMS)や更年期障害などの漢方薬、西洋薬による薬物療法。
※完全予約制</t>
  </si>
  <si>
    <t>こころの診療科　きたむら醫院</t>
  </si>
  <si>
    <t>ココロノシンリョウカキタムライイン</t>
  </si>
  <si>
    <t>心の杜・新宿クリニック</t>
  </si>
  <si>
    <t>参宮橋こころのクリニック</t>
  </si>
  <si>
    <t>脳神経内科　血液・腫瘍内科　糖尿病・内分泌内科　予防医学科　乳腺外科　臨床検査科　救急科　総合診察科　緩和ケア科　人間ドックセンター　リンパ外科・再建外科　血管外科</t>
  </si>
  <si>
    <t>臨床心理検査　うつ病　双極性障害　心身症　強迫性障害　睡眠障害　パニック障害　認知症　適応障害　緩和ケア
※初・再診とも完全予約制
※土曜日の診察（第２,４のみ、再診のみ）</t>
  </si>
  <si>
    <t>メンタルヘルス・精神科</t>
  </si>
  <si>
    <t>しぶここクリニック</t>
  </si>
  <si>
    <t>シブココクリニック</t>
  </si>
  <si>
    <t>渋谷区　渋谷　１－６－３　ヴィラファースト渋谷４０２</t>
  </si>
  <si>
    <t>渋谷駅</t>
  </si>
  <si>
    <t>精神科・老年精神科の訪問診療・往診に特化したクリニックです．認知症，統合失調症，うつ病，不安症などで外来通院が困難な患者様のご自宅やご入居施設に医師が直接伺って診察・治療を行います．</t>
  </si>
  <si>
    <t>渋谷神山町診療所</t>
  </si>
  <si>
    <t>シブヤカミヤマチョウシンリョウジョ</t>
  </si>
  <si>
    <t>150-0047</t>
  </si>
  <si>
    <t>渋谷区　神山町　１１ー１０　梅澤ビル２階</t>
  </si>
  <si>
    <t>03-5790-9876</t>
  </si>
  <si>
    <t>03-5790-9875</t>
  </si>
  <si>
    <t>渋谷メンタルクリニック</t>
  </si>
  <si>
    <t>渋谷もりやクリニック</t>
  </si>
  <si>
    <t>シブヤモリヤクリニック</t>
  </si>
  <si>
    <t>渋谷区　道玄坂　１－１８－５　ＶＯＲＴ渋谷道玄坂２階</t>
  </si>
  <si>
    <t>03-3780-8005</t>
  </si>
  <si>
    <t>職場のメンタルヘルス。精神分析的精神療法。思春期（高校生以上）のメンタルヘルス。</t>
  </si>
  <si>
    <t>新宿・代々木こころのラボクリニック</t>
  </si>
  <si>
    <t>シンジュク・ヨヨギココロノラボクリニック</t>
  </si>
  <si>
    <t>渋谷区　千駄ヶ谷　５－２７－５　リンクスクエア新宿　新宿・代々木メディカルモール３階３０２号室</t>
  </si>
  <si>
    <t>03-5357-7385</t>
  </si>
  <si>
    <t>03-5357-7368</t>
  </si>
  <si>
    <t>代官山やまびこクリニック</t>
  </si>
  <si>
    <t>ダイカンヤマヤマビコクリニック</t>
  </si>
  <si>
    <t>渋谷区　猿楽町　２－３　コーポ天城３０２</t>
  </si>
  <si>
    <t>03-3464-8025</t>
  </si>
  <si>
    <t>03-3464-8058</t>
  </si>
  <si>
    <t>山手線
渋谷駅
バス停「鉢山中学校東」</t>
  </si>
  <si>
    <t>高橋メンタルクリニック</t>
  </si>
  <si>
    <t>03-3446-5419</t>
  </si>
  <si>
    <t>統合失調症　うつ病　双極性障害　睡眠障害　拒食症　過食症　強迫性障害　心身症　認知症　臨床心理検査</t>
  </si>
  <si>
    <t>東京はなクリニック</t>
  </si>
  <si>
    <t>トウキョウハナクリニック</t>
  </si>
  <si>
    <t xml:space="preserve">クリニックHP　https://tokyo-hanaclinic.com/
院長　日本精神神経学会認定専門医
対象疾患：不眠症　うつ病　適応障害　職場のメンタルヘルス　不安障害　パニック障害　更年期障害　発達障害　躁うつ病　認知症
治療選択肢：薬物療法（保険）のほか、自費診療にて心理カウンセリング　EMDR　ニューロフィードバック　各種心理検査　　　　　　　　　　　　　　　　　　　　　　　　　　
※完全予約制（初診の方のみ電話予約　再診はLINEまたはwebで予約可）
</t>
  </si>
  <si>
    <t>道玄坂ふじたクリニック</t>
  </si>
  <si>
    <t>ドウゲンザカフジタクリニック</t>
  </si>
  <si>
    <t>渋谷区　道玄坂　１－１０－１９　糸井ビル４階</t>
  </si>
  <si>
    <t>03-5489-5100</t>
  </si>
  <si>
    <t>03-6455-0864</t>
  </si>
  <si>
    <t>ＪＲ線
代々木駅</t>
  </si>
  <si>
    <t>日本赤十字社医療センター</t>
  </si>
  <si>
    <t>150-8935</t>
  </si>
  <si>
    <t>橋本クリニック</t>
  </si>
  <si>
    <t>臨床心理検査　療育指導　学習支援　
※日曜日の診療は月１回　予約の初診のみ。　
※小児・成人の発達障害外来を中心に行っています。</t>
  </si>
  <si>
    <t>ハツダイクリニック</t>
  </si>
  <si>
    <t>151-0061</t>
  </si>
  <si>
    <t>渋谷区　初台　１－７－７　Ｃｏｕｒｔ初台１階</t>
  </si>
  <si>
    <t>03-6383-3414</t>
  </si>
  <si>
    <t>03-6383-3418</t>
  </si>
  <si>
    <t>京王新線
初台駅</t>
  </si>
  <si>
    <t>広尾メンタルクリニック</t>
  </si>
  <si>
    <t>ヒロオメンタルクリニック</t>
  </si>
  <si>
    <t>渋谷区　広尾　５－１４－２　広尾ＫＫビル３階</t>
  </si>
  <si>
    <t>03-6277-3133</t>
  </si>
  <si>
    <t>03-6277-3166</t>
  </si>
  <si>
    <t>東京メトロ日比谷線
広尾駅</t>
  </si>
  <si>
    <t>ファーストステップココロノクリニック</t>
  </si>
  <si>
    <t>渋谷区　神宮前　３－４２－１１　ローザビアンカ２０５号室</t>
  </si>
  <si>
    <t>ミイクリニックヨヨギ</t>
  </si>
  <si>
    <t>03-6276-5385</t>
  </si>
  <si>
    <t>03-6276-5382</t>
  </si>
  <si>
    <t>緑岡クリニック</t>
  </si>
  <si>
    <t>Ｍｅｄｉｃａｌ　Ｓｗｉｔｃｈ　ｉｎ　ｃｌｉｎｉｃ</t>
  </si>
  <si>
    <t>メディカルスイッチインクリニック</t>
  </si>
  <si>
    <t>渋谷区　渋谷　１－９－５　髙橋ビル３階</t>
  </si>
  <si>
    <t>03-5778-3600</t>
  </si>
  <si>
    <t>都庁前クリニック</t>
  </si>
  <si>
    <t>ユウメンタルクリニックシブヤイン</t>
  </si>
  <si>
    <t>ユウメンタルクリニックシンジュクイン</t>
  </si>
  <si>
    <t>上田クリニック</t>
  </si>
  <si>
    <t>ウエタクリニック</t>
  </si>
  <si>
    <t>中野区　東中野　１－２３－４　ＭＳヴィラージュ１０１</t>
  </si>
  <si>
    <t>03-5989-1164</t>
  </si>
  <si>
    <t>03-5989-1165</t>
  </si>
  <si>
    <t>中野区　弥生町　２－１２－４　さすらビル１階</t>
  </si>
  <si>
    <t>こころの杜クリニック</t>
  </si>
  <si>
    <t>中野区　鷺宮　１ー２７ー６　青山ビル２階</t>
  </si>
  <si>
    <t>03-3310-1842</t>
  </si>
  <si>
    <t>睡眠障害　心身症　認知症　パニック障害　女性のメンタルヘルス　うつ病　躁うつ病　神経症　統合失調症　カウンセリング　
※第１、３水曜日のみ９：００～１２：００診療。
※木曜日曜休診</t>
  </si>
  <si>
    <t>中野区　東中野　３－１１－６　誠屋ビル２階</t>
  </si>
  <si>
    <t>鷺ノ宮駅前メンタルクリニック</t>
  </si>
  <si>
    <t>サギノミヤエキマエメンタルクリニック</t>
  </si>
  <si>
    <t>中野区　鷺宮　３－２１－１０　クワハラビル１階</t>
  </si>
  <si>
    <t>03-3336-9960</t>
  </si>
  <si>
    <t>03-3336-9970</t>
  </si>
  <si>
    <t>西武新宿線
鷺ノ宮駅</t>
  </si>
  <si>
    <t>うつ病、躁うつ病、睡眠障害、不安障害、パニック障害、強迫性障害、適応障害、統合失調症　　
※初診・再診ともに予約制　　　　　　　　　　　　　　　　　　　　　　　　　　　　　　　　　　　</t>
  </si>
  <si>
    <t>シラハマイイン</t>
  </si>
  <si>
    <t>精神科・神経科領域のプライマリケア　思春期のうつ病・躁うつ病　睡眠障害　強迫性障害　心身症　臨床心理検査　カウンセリング</t>
  </si>
  <si>
    <t>精神科・神経科領域のプライマリケア　睡眠障害　強迫性障害　心身症　認知症　パニック障害　うつ病　統合失調症　更年期障害　ストレス性障害</t>
  </si>
  <si>
    <t>東京医療生活協同組合　新渡戸記念中野総合病院</t>
  </si>
  <si>
    <t>病理　脳神経内科　脳神経外科</t>
  </si>
  <si>
    <t>ハートケア銀河クリニック</t>
  </si>
  <si>
    <t>03-5348-2534</t>
  </si>
  <si>
    <t>あさがや南クリニック</t>
  </si>
  <si>
    <t>アサガヤミナミクリニック</t>
  </si>
  <si>
    <t>杉並区　阿佐谷南　２－１４－１９　１階</t>
  </si>
  <si>
    <t>03-3311-2222</t>
  </si>
  <si>
    <t>03-3311-2300</t>
  </si>
  <si>
    <t>安藤医院</t>
  </si>
  <si>
    <t>円メンタルクリニック</t>
  </si>
  <si>
    <t>エンメンタルクリニック</t>
  </si>
  <si>
    <t>荻窪三丁目クリニック</t>
  </si>
  <si>
    <t>050-6868-9348</t>
  </si>
  <si>
    <t>久我山メンタルクリニック</t>
  </si>
  <si>
    <t>高円寺クリニック</t>
  </si>
  <si>
    <t>コウエンジクリニック</t>
  </si>
  <si>
    <t>杉並区　高円寺南　４－４５－１１　高円寺大同ビル１階３号室</t>
  </si>
  <si>
    <t>03-3312-6123</t>
  </si>
  <si>
    <t>高円寺ふじたクリニック</t>
  </si>
  <si>
    <t>こころとからだ・光の花クリニック</t>
  </si>
  <si>
    <t>杉並区　阿佐谷南　１－３４－９　サウスコート阿佐谷２０３号</t>
  </si>
  <si>
    <t>杉並区　永福　３－４７－９　飯田ビル１階</t>
  </si>
  <si>
    <t>清水クリニック</t>
  </si>
  <si>
    <t>シミズクリニック</t>
  </si>
  <si>
    <t>杉並区　高円寺南　４－２９－２　ミヤシタビル・高円寺メディカルプラザ３階Ｆ号室</t>
  </si>
  <si>
    <t>03-6304-9182</t>
  </si>
  <si>
    <t>ＪＲ線　
高円寺駅</t>
  </si>
  <si>
    <t>杉並国際クリニック</t>
  </si>
  <si>
    <t>西荻メンタルクリニック</t>
  </si>
  <si>
    <t>医療法人社団　野﨑クリニック</t>
  </si>
  <si>
    <t>浜田山メンタルクリニック</t>
  </si>
  <si>
    <t>ハマダヤマメンタルクリニック</t>
  </si>
  <si>
    <t>杉並区　浜田山　３－３１－４　藤ビル２階</t>
  </si>
  <si>
    <t>03-5316-2501</t>
  </si>
  <si>
    <t>京王井の頭線
浜田山駅</t>
  </si>
  <si>
    <t>※予約制　※第2・4土曜は休診</t>
  </si>
  <si>
    <t>方南クリニック</t>
  </si>
  <si>
    <t>ホウナンクリニック</t>
  </si>
  <si>
    <t>168-0063</t>
  </si>
  <si>
    <t>杉並区　和泉　４－４２－３１　カーサデフェンテ１階</t>
  </si>
  <si>
    <t>杉並区　高円寺南　４－２７－７　ラインビルド高円寺・林１０６号室</t>
  </si>
  <si>
    <t>南阿佐ヶ谷こもれびメンタルクリニック</t>
  </si>
  <si>
    <t>ミナミアサガヤコモレビメンタルクリニック</t>
  </si>
  <si>
    <t>杉並区　阿佐谷南　１－９－３　Ｈｅａｌｔｈ３階</t>
  </si>
  <si>
    <t>03-5378-5001</t>
  </si>
  <si>
    <t>03-5378-5002</t>
  </si>
  <si>
    <t>丸ノ内線
南阿佐ヶ谷駅</t>
  </si>
  <si>
    <t>諸岡クリニック</t>
  </si>
  <si>
    <t>杉並区　西荻北　３－１９－３　ベルフォート西荻駅前２１０</t>
  </si>
  <si>
    <t>03-6903-1774</t>
  </si>
  <si>
    <t>池袋こころのクリニック</t>
  </si>
  <si>
    <t>池袋心療内科メディカルオーククリニック</t>
  </si>
  <si>
    <t>池袋西口メンタルクリニック</t>
  </si>
  <si>
    <t>豊島区　巣鴨　１－１９－１２　八木下ビル２階・３階</t>
  </si>
  <si>
    <t>オオヤクリニック</t>
  </si>
  <si>
    <t>精神分析的精神療法　医師によるカウンセリング　パニック障害　強迫性障害　思春期のうつ病・躁うつ病　心身症　成人の発達障害
※自費診療のみ
※完全予約制</t>
  </si>
  <si>
    <t>子どもメンタルクリニック新大塚</t>
  </si>
  <si>
    <t>さとうメンタルクリニック池袋</t>
  </si>
  <si>
    <t>豊島区　西池袋　３－２９－１２　大地屋ビル２階</t>
  </si>
  <si>
    <t>巣鴨キムラクリニック</t>
  </si>
  <si>
    <t>山手線
巣鴨駅</t>
  </si>
  <si>
    <t>全国療育相談センター</t>
  </si>
  <si>
    <t>ソウゴウビョウインイッシンビョウイン</t>
  </si>
  <si>
    <t>豊島区　北大塚　１－１８－７</t>
  </si>
  <si>
    <t>03-3918-1215</t>
  </si>
  <si>
    <t>03-3918-1725</t>
  </si>
  <si>
    <t>統合失調症　うつ病　双極性障害　適応障害　発達障害　認知症　対応可　　　　　　　　　　　　　　　　　</t>
  </si>
  <si>
    <t>寺田クリニック</t>
  </si>
  <si>
    <t>椎名町駅・要町駅</t>
  </si>
  <si>
    <t>西池袋こころの診療所</t>
  </si>
  <si>
    <t>ニシイケブクロココロノシンリョウジョ</t>
  </si>
  <si>
    <t>豊島区　池袋　２－５３－８　秋島ビル２階</t>
  </si>
  <si>
    <t>03-6709-0080</t>
  </si>
  <si>
    <t>03-6709-4666</t>
  </si>
  <si>
    <t>陽だまりクリニック</t>
  </si>
  <si>
    <t>堀田クリニック</t>
  </si>
  <si>
    <t>目白ＭＭクリニック</t>
  </si>
  <si>
    <t>目白メンタルクリニック</t>
  </si>
  <si>
    <t>ユウメンタルクリニックイケブクロイン</t>
  </si>
  <si>
    <t>和こころクリニック</t>
  </si>
  <si>
    <t>完全予約制</t>
  </si>
  <si>
    <t>03-5948-5335</t>
  </si>
  <si>
    <t>アカバネスズランメンタルクリニックココロトネムリノシンリョウナイカ・セイシンカ</t>
  </si>
  <si>
    <t>北区　赤羽　１－１３－１　ミドリヤビル６階</t>
  </si>
  <si>
    <t>03-5249-3233</t>
  </si>
  <si>
    <t>03-5249-3234</t>
  </si>
  <si>
    <t>心理士によるカウンセリング、心理検査施行（火曜・金曜のみ）
※午後の外来受付は月火木金曜日１４：３０－１８：３０　土曜日１４：３０－１７：３０</t>
  </si>
  <si>
    <t>赤羽南口メンタルクリニック</t>
  </si>
  <si>
    <t>うつ病、躁うつ病、発達障害、アルコール依存症
※初診の診療受付時間は１6時半までです。
※完全予約制で土日祝日は休業日となっています。</t>
  </si>
  <si>
    <t>王子駅前メンタルクリニック</t>
  </si>
  <si>
    <t>オウジエキマエメンタルクリニック</t>
  </si>
  <si>
    <t>114-0021</t>
  </si>
  <si>
    <t>北区　岸町　１－３－１　伯清王子ビル４階</t>
  </si>
  <si>
    <t>03-3908-0556</t>
  </si>
  <si>
    <t>03-3908-0560</t>
  </si>
  <si>
    <t>王子こころのクリニック</t>
  </si>
  <si>
    <t>駒込えぜる診療所</t>
  </si>
  <si>
    <t>北区　西ケ原　３－２－１－１１３</t>
  </si>
  <si>
    <t>03-5809-0171</t>
  </si>
  <si>
    <t>田端メンタルクリニック</t>
  </si>
  <si>
    <t>医療法人財団　富士病院</t>
  </si>
  <si>
    <t>北区　堀船　２－３－１３　２階</t>
  </si>
  <si>
    <t>おうちで笑顔クリニック</t>
  </si>
  <si>
    <t>オウチデエガオクリニック</t>
  </si>
  <si>
    <t>荒川区　東日暮里　５－５０－５　アートホテル日暮里ラングウッド地下1階</t>
  </si>
  <si>
    <t>03-5604-9545</t>
  </si>
  <si>
    <t>03-5604-9546</t>
  </si>
  <si>
    <t>日暮里駅</t>
  </si>
  <si>
    <t>腎内</t>
  </si>
  <si>
    <t>クラオカクリニック</t>
  </si>
  <si>
    <t>荒川区　西日暮里　４－２１－１２　クリスタルビル２階</t>
  </si>
  <si>
    <t>03-5685-5562</t>
  </si>
  <si>
    <t>03-5685-5563</t>
  </si>
  <si>
    <t>ＪＲ線
西日暮里駅</t>
  </si>
  <si>
    <t>車庫前こころのクリニック</t>
  </si>
  <si>
    <t>もりのひと心の医療科クリニック</t>
  </si>
  <si>
    <t>赤塚メンタルクリニック</t>
  </si>
  <si>
    <t>認知行動療法　
※心療内科は月・火・水・金・土（14:00—17:00）</t>
  </si>
  <si>
    <t>イタバシファミリークリニック</t>
  </si>
  <si>
    <t>認知症、うつ病、統合失調症、睡眠障害、強迫性障害、パニック障害その他精神科全般。　訪問診療、往診、精神科訪問看護。外来は火・水・金。完全予約制になります。訪問診療は月～木となっております。</t>
  </si>
  <si>
    <t>ココロトネムリノクリニックナリマス</t>
  </si>
  <si>
    <t>板橋区　成増　２－１７－１３　ヒューリック成増２階　</t>
  </si>
  <si>
    <t>精神科・神経科領域のプライマリケア　躁うつ病　パニック障害　睡眠障害　強迫性障害　心身症　認知症　統合失調症　臨床心理検査　児童思春期外来</t>
  </si>
  <si>
    <t>高島平メンタルクリニック</t>
  </si>
  <si>
    <t>地方独立行政法人　東京都健康長寿医療センター</t>
  </si>
  <si>
    <t>トウキョウトケンコウチョウジュイリョウセンター</t>
  </si>
  <si>
    <t>板橋区　栄町　３５－２</t>
  </si>
  <si>
    <t>03-3964-1141</t>
  </si>
  <si>
    <t>03-3964-1982</t>
  </si>
  <si>
    <t>腎臓内科　糖尿病・代謝・内分泌内科　脳神経内科　血液内科　感染症内科　緩和ケア内科　老年内科　血管外科　歯科口腔外科　救急科　放射線診断科　放射線治療科　臨床検査科　病理診断科</t>
  </si>
  <si>
    <t>トウキョウムサシノビョウイン</t>
  </si>
  <si>
    <t>東武練馬メンタルクリニック</t>
  </si>
  <si>
    <t>トウブネリマメンタルクリニック</t>
  </si>
  <si>
    <t>175-0083</t>
  </si>
  <si>
    <t>03-6281-0745</t>
  </si>
  <si>
    <t>東武東上線
東武練馬駅</t>
  </si>
  <si>
    <t>精神科救急医療　ストレスケア、アルコール専門治療　修正型電気けいれん療法　作業療法　心理検査　精神疾患全般（薬物依存は除く）　児童・思春期精神科　認知症・発達障害要相談</t>
  </si>
  <si>
    <t>板橋区　成増　３－４－１６　フジコーポ成増地下１階</t>
  </si>
  <si>
    <t>血液内科　腎臓・内分泌内科　糖尿病・代謝内科　消化器・肝臓内科　腫瘍内科　脳神経内科　新生児内科　乳腺・内分泌外科　頭頸部外科　放射線診断科　放射線治療科　疼痛緩和外科　歯科口腔外科　臨床検査科　病理診断科　救急科</t>
  </si>
  <si>
    <t>ハートライントウキョウクリニック</t>
  </si>
  <si>
    <t>03-6279-8263</t>
  </si>
  <si>
    <t>03-6279-8332</t>
  </si>
  <si>
    <t>もちまる心療内科クリニック</t>
  </si>
  <si>
    <t>アマガイメンタルクリニックネリマ</t>
  </si>
  <si>
    <t>練馬区　練馬　１－２２－１０　エレガンス練馬１階</t>
  </si>
  <si>
    <t>03-5912-5363</t>
  </si>
  <si>
    <t>西武池袋線
練馬駅</t>
  </si>
  <si>
    <t>地域の精神医療に少しでも貢献できるように、当院では、様々なメンタルヘルスに関する相談、ストレスケア、御老人の物忘れなどの老年精神科外来、外来通院精神療法、精神科特殊薬物療法、発達障害などの心理検査やカウンセリングを行っています。また、就労・復職支援としてデイケアも併設し、認知行動療法や対人関係療法を活用し、患者様の生活面・仕事面に支持的にスタッフ一同かかわっていきたいと思います。</t>
  </si>
  <si>
    <t>総合診療科　糖尿病内科</t>
  </si>
  <si>
    <t>精神科領域のプライマリケア　心身症　認知症　もの忘れ外来　思春期相談　家族相談　脳血管障害　変性疾患（パーキンソン病関連疾患、多発性硬化症など）　感染症（脳炎、髄膜炎など）　高次脳機能障害　リハビリテーション関連疾患　
※精神科ともの忘れ外来は全て完全予約制です。　
※土曜日は、第１週第３週に診療あり。要予約。</t>
  </si>
  <si>
    <t>03-3924-3389</t>
  </si>
  <si>
    <t>上石神井メンタルクリニック</t>
  </si>
  <si>
    <t>カミシャクジイメンタルクリニック</t>
  </si>
  <si>
    <t>177-0044</t>
  </si>
  <si>
    <t>練馬区　上石神井　１－１７－１８　メゾン・ド・ティーグルⅤ　１階</t>
  </si>
  <si>
    <t>03-6904-7167</t>
  </si>
  <si>
    <t>03-6904-7168</t>
  </si>
  <si>
    <t>西武新宿線
上石神井駅</t>
  </si>
  <si>
    <t>不眠症／躁うつ病／適応障害／パニック障害／全般性不安障害／社交不安障害／強迫性障害／更年期障害／月経前症候群（PMS）／過敏性腸症候群／自律神経失調症／認知症／注意欠陥多動性障害／発達障害／統合失調症　等</t>
  </si>
  <si>
    <t>統合失調症　気分障害　神経症圏　高齢者精神障害　臨床心理検査　発達障害</t>
  </si>
  <si>
    <t>桜台診療所</t>
  </si>
  <si>
    <t>佐藤メンタルクリニック</t>
  </si>
  <si>
    <t>サトウメンタルクリニック</t>
  </si>
  <si>
    <t>西武池袋線　
江古田駅</t>
  </si>
  <si>
    <t>練馬区　石神井町　３－２０－１７　Ｋ．Ｍスクエアビル８階</t>
  </si>
  <si>
    <t>すみ医院</t>
  </si>
  <si>
    <t>練馬駅前メンタルクリニック</t>
  </si>
  <si>
    <t>ぶどうの木クリニック</t>
  </si>
  <si>
    <t>ストレス関連障害　不眠症　うつ病　うつ状態　心身症　自立神経失調症　対人恐怖症　パニック障害　強迫性障害　トラウマ　月経前症候群、更年期障害、他漢方治療適応となる疾患
医師によるカウンセリングとして、ＴＦＴ・ＳＡＴＯメソッド・シータヒーリング・ホログラフィートーク・ブレインスポッティング・FAPを行っている。</t>
  </si>
  <si>
    <t>綾瀬こころのクリニック</t>
  </si>
  <si>
    <t>うつ病　躁うつ病　統合失調症　睡眠障害</t>
  </si>
  <si>
    <t>医療法人社団　綾瀬病院</t>
  </si>
  <si>
    <t>綾瀬メンタルクリニック</t>
  </si>
  <si>
    <t>お仕事をしている方にもご利用いただきやすいよう平日夜間・土曜診療を実施しています。
※初診は完全予約制、再診は予約優先制となります。</t>
  </si>
  <si>
    <t>梅島うきクリニック</t>
  </si>
  <si>
    <t>内科、歯科は入院のみ。作業療法　SST　心理カウンセリング
介護老人保健施設　訪問看護ステーション　地域包括支援センター　居宅介護支援事業所　介護予防サービス事業所　修正型電気けいれん療法
※初診予約制</t>
  </si>
  <si>
    <t>外来精神科診療所における標準的な外来診療を実施。年中無休のデイナイトケア、大規模デイケア、ナイトケアの運営。</t>
  </si>
  <si>
    <t>江北メンタルクリニック</t>
  </si>
  <si>
    <t>五反野メンタルクリニック</t>
  </si>
  <si>
    <t>足立区　東綾瀬　３－１３－１１　徳耀会ビル１階</t>
  </si>
  <si>
    <t>医療法人社団　すずき病院</t>
  </si>
  <si>
    <t>医療法人社団　成仁病院</t>
  </si>
  <si>
    <t>睡眠障害　強迫性障害　心身症　認知症　パニック障害</t>
  </si>
  <si>
    <t>一般診療（精神科）　発達障害（軽症）対応可（ＭＲＩは他施設へ依頼）。
※精神・心療内科は予約診療　（てんかん、パーキンソン病、認知症対応可。）
※訪問看護は他施設へ依頼。就労・復職支援は他施設へ依頼。</t>
  </si>
  <si>
    <t>爽寿堂クリニック</t>
  </si>
  <si>
    <t>西新井こころのクリニック</t>
  </si>
  <si>
    <t>ヒガノクリニック</t>
  </si>
  <si>
    <t>足立区　綾瀬　３－２１－１５</t>
  </si>
  <si>
    <t>03-5682-7100</t>
  </si>
  <si>
    <t>03-5682-7101</t>
  </si>
  <si>
    <t>フタバザイタククリニックキタセンジュ</t>
  </si>
  <si>
    <t>足立区　千住　２－４　オカバツインタワービルイースト８階</t>
  </si>
  <si>
    <t>03-6806-2590</t>
  </si>
  <si>
    <t>北千住駅</t>
  </si>
  <si>
    <t>メンタルクリニックサンサロ</t>
  </si>
  <si>
    <t>足立区　千住　２－２９－２</t>
  </si>
  <si>
    <t>03-6806-1936</t>
  </si>
  <si>
    <t>03-6806-1933</t>
  </si>
  <si>
    <t>常磐線
北千住駅</t>
  </si>
  <si>
    <t>うつ病　適応障害　神経症　不安障害　不眠症　発達障害　双極性障害　統合失調症など　リワークデイケア　訪問看護ステーション分室</t>
  </si>
  <si>
    <t>森谷医院</t>
  </si>
  <si>
    <t>※完全予約制（必ず電話予約の上ご来院ください）。　
※認知症専門（物忘れ外来）：月、水、土</t>
  </si>
  <si>
    <t>金町駅前心療内科かわせみクリニック</t>
  </si>
  <si>
    <t>近藤クリニック</t>
  </si>
  <si>
    <t>しんせい心のクリニック　ヴィナシス金町</t>
  </si>
  <si>
    <t>シンセイココロノクリニックヴィナシスカナマチ</t>
  </si>
  <si>
    <t>せきやま心療内科神経科医院</t>
  </si>
  <si>
    <t>立石こころクリニック</t>
  </si>
  <si>
    <t>葛飾区　立石　１－１５－５　みずほメディカルモール２階</t>
  </si>
  <si>
    <t>東京慈恵会医科大学葛飾医療センター</t>
  </si>
  <si>
    <t>ハルココロクリニックケイセイタカサゴイン</t>
  </si>
  <si>
    <t>125-0054</t>
  </si>
  <si>
    <t>葛飾区　高砂　２－４０－５　高砂駅前クリニックモール３０１</t>
  </si>
  <si>
    <t>03-6801-7710</t>
  </si>
  <si>
    <t>京成高砂駅</t>
  </si>
  <si>
    <t>医療法人社団　細田診療所</t>
  </si>
  <si>
    <t>江戸川区　西葛西　６－１６－４　エスペランス６０２号</t>
  </si>
  <si>
    <t>江戸川クリニック</t>
  </si>
  <si>
    <t>エドガワクリニック</t>
  </si>
  <si>
    <t>江戸川区　西葛西　３－８－３</t>
  </si>
  <si>
    <t>03-3687-8933</t>
  </si>
  <si>
    <t>03-3878-1059</t>
  </si>
  <si>
    <t>東西線　
西葛西駅
都営新宿線　
船堀駅</t>
  </si>
  <si>
    <t>葛西こころのクリニック</t>
  </si>
  <si>
    <t>分子栄養学的アプローチ、心理カウンセリング、食事指導、向精神薬の減薬指導
※予約制</t>
  </si>
  <si>
    <t>医療法人社団　小松クリニック</t>
  </si>
  <si>
    <t>03-5666-4676</t>
  </si>
  <si>
    <t>薬物依存の専門療法は、行っていません。</t>
  </si>
  <si>
    <t>シンワハートフルクリニック</t>
  </si>
  <si>
    <t>03-3684-7150</t>
  </si>
  <si>
    <t>03-3684-7126</t>
  </si>
  <si>
    <t>ニシカサイエキマエカゾクノクリニック</t>
  </si>
  <si>
    <t>江戸川区　西葛西　３－１５－１３　第一江の本ビル３階</t>
  </si>
  <si>
    <t>03-5679-7851</t>
  </si>
  <si>
    <t>03-5679-7852</t>
  </si>
  <si>
    <t>東京メトロ東西線
西葛西駅</t>
  </si>
  <si>
    <t>増村メンタルクリニック</t>
  </si>
  <si>
    <t>臨床心理検査　精神分析療法　思春期のうつ病・躁うつ病　睡眠障害　拒食症・過食症　　強迫性障害　心身症　認知症</t>
  </si>
  <si>
    <t>愛弘クリニック</t>
  </si>
  <si>
    <t>北野メンタルクリニック</t>
  </si>
  <si>
    <t>キタノメンタルクリニック</t>
  </si>
  <si>
    <t>八王子市　打越町　３４４－６　カリヨンプラス３階</t>
  </si>
  <si>
    <t>042-648-2229</t>
  </si>
  <si>
    <t>京王線　
北野駅　　</t>
  </si>
  <si>
    <t>キタハラコクサイビョウイン</t>
  </si>
  <si>
    <t>192-0045</t>
  </si>
  <si>
    <t>八王子市　大和田町　１ー７ー２３</t>
  </si>
  <si>
    <t>042-645-1110</t>
  </si>
  <si>
    <t>キタハラライフサポートクリニック</t>
  </si>
  <si>
    <t>192-0904</t>
  </si>
  <si>
    <t>八王子市　子安町　４ー７ー１　サザンスカイタワー八王子１階</t>
  </si>
  <si>
    <t>042-655-6665</t>
  </si>
  <si>
    <t>中央線
八王子駅</t>
  </si>
  <si>
    <t>代謝内科　てんかん・小児神経科　総合診療科</t>
  </si>
  <si>
    <t>クリニックグリーングラス</t>
  </si>
  <si>
    <t>八王子市　千人町　４－１２－３</t>
  </si>
  <si>
    <t>042-673-5558</t>
  </si>
  <si>
    <t>042-673-5570</t>
  </si>
  <si>
    <t>精神科は訪問診療のみ
お電話にてお問い合わせください</t>
  </si>
  <si>
    <t>顕メンタルクリニック</t>
  </si>
  <si>
    <t>こころの訪問診療所いこま</t>
  </si>
  <si>
    <t>ココロノホウモンシンリョウジョイコマ</t>
  </si>
  <si>
    <t>八王子市　打越町　３４４－４　北野シティプラザ２階</t>
  </si>
  <si>
    <t>042-649-2528</t>
  </si>
  <si>
    <t>042-649-2538</t>
  </si>
  <si>
    <t>外来診療　火・土曜日午前中のみ　
訪問診療　月・火・水・金・土（火・金曜・土曜日は午後のみ）
※木曜日は相談業務のみとなります。
※八王子市を中心に近隣の市までを範囲として訪問診療を中心に行っています。
※完全予約制となります。まずはお電話をお願いします。</t>
  </si>
  <si>
    <t>シンケイカセイシンカヒラカワクリニック</t>
  </si>
  <si>
    <t>台町クリニック</t>
  </si>
  <si>
    <t>中央線
八王子駅
バス停「陶鎔小学校前」</t>
  </si>
  <si>
    <t>躁うつ病　アルコール依存症　認知症　精神科カウンセリング　パニック障害　腎不全　透析</t>
  </si>
  <si>
    <t>東海大学医学部付属八王子病院</t>
  </si>
  <si>
    <t>トウカイダイガクイガクブフゾクハチオウジビョウイン</t>
  </si>
  <si>
    <t>八王子いとうクリニック</t>
  </si>
  <si>
    <t>ハチオウジイトウクリニック</t>
  </si>
  <si>
    <t>192-0085</t>
  </si>
  <si>
    <t>八王子市　中町　８－３　ＣＩＳビル２階</t>
  </si>
  <si>
    <t>042-649-3397</t>
  </si>
  <si>
    <t>042-649-3398</t>
  </si>
  <si>
    <t>ハチオウジナカチョウメンタルクリニック</t>
  </si>
  <si>
    <t>ＪＲ中央線　
八王子駅
京王線
京王八王子駅</t>
  </si>
  <si>
    <t>うつ病・躁うつ病　睡眠障害　心身症　臨床心理士によるカウンセリング</t>
  </si>
  <si>
    <t>曙クリニック</t>
  </si>
  <si>
    <t>中央線
立川駅　
多摩都市モノレール
立川北駅</t>
  </si>
  <si>
    <t>立川市　柴崎町　２－１－８　第２中島ビル４階</t>
  </si>
  <si>
    <t>立川パークサイドクリニック</t>
  </si>
  <si>
    <t>042-526-3104</t>
  </si>
  <si>
    <t>おざき心のクリニック</t>
  </si>
  <si>
    <t>吉祥寺いろはメンタルクリニック</t>
  </si>
  <si>
    <t>吉祥寺クローバークリニック</t>
  </si>
  <si>
    <t>吉祥寺こころの診療所</t>
  </si>
  <si>
    <t>当院と連携している精神科特化型マーノ訪問看護ステーションで訪問看護も行っています。産後うつなどの子育て支援、就労及び復職支援、就学及び復学支援を個別対応でサポートします。</t>
  </si>
  <si>
    <t>吉祥寺たかのメンタルクリニック</t>
  </si>
  <si>
    <t>吉祥寺南町診療所</t>
  </si>
  <si>
    <t>キチジョウジミナミマチシンリョウジョ</t>
  </si>
  <si>
    <t>武蔵野市　吉祥寺南町　５－１２－６</t>
  </si>
  <si>
    <t>0422-49-9820</t>
  </si>
  <si>
    <t>0422-49-9810</t>
  </si>
  <si>
    <t>椎名医院</t>
  </si>
  <si>
    <t>たけうち診療所</t>
  </si>
  <si>
    <t>0422-27-7675</t>
  </si>
  <si>
    <t>三鷹北口たなかクリニック</t>
  </si>
  <si>
    <t>ミタカキタグチタナカクリニック</t>
  </si>
  <si>
    <t>武蔵野市　中町　１ー１５ー５　三鷹ノースヒルズ２階</t>
  </si>
  <si>
    <t>0422-27-7661</t>
  </si>
  <si>
    <t>うつ病　適応障害　不安障害　パニック障害　強迫性障害　睡眠障害　双極性感情障害　統合失調症　アルコール依存症　完全予約制</t>
  </si>
  <si>
    <t>医療法人社団　わきクリニック</t>
  </si>
  <si>
    <t>公益財団法人　井之頭病院</t>
  </si>
  <si>
    <t>杏林大学医学部付属病院</t>
  </si>
  <si>
    <t>睡眠障害　心身症　パニック障害</t>
  </si>
  <si>
    <t>臨床心理検査　社会生活訓練療法　精神分析療法　精神科作業療法　思春期のうつ病・躁うつ病　睡眠障害　拒食症・過食症　アルコール依存症　薬物依存症　強迫性障害　心身症　認知症
※外国語対応：ポケトークを配置しています。</t>
  </si>
  <si>
    <t>花楯こころ・からだのクリニック</t>
  </si>
  <si>
    <t>河辺皮膚科メンタルクリニック</t>
  </si>
  <si>
    <t>青梅市　長淵　５－１０８６</t>
  </si>
  <si>
    <t>青梅線
小作駅
バス停「末広町１丁目」</t>
  </si>
  <si>
    <t>愛和診療所</t>
  </si>
  <si>
    <t>042-314-1552</t>
  </si>
  <si>
    <t>児童・思春期精神科が対象とする疾患は、自閉症スペクトラム障害やＡＤＨＤなどの発達障害圏、強迫性障害などの神経症圏、統合失調症やうつ病などの精神病圏、虐待事例、摂食障害など。心療内科が対象とする疾患は、身体疾患の治療中に生じる様々な心理社会的な問題。
※原則紹介予約制です。※児童・思春期精神科は、１８歳未満の患者さんを対象としています。</t>
  </si>
  <si>
    <t>血液内科　歯科口腔外科　乳腺外科　女性専用外来　血管外科　救急科　脳神経内科　緩和ケア科</t>
  </si>
  <si>
    <t>医療法人社団　根岸病院</t>
  </si>
  <si>
    <t>アオキビョウイン</t>
  </si>
  <si>
    <t>調布市　深大寺北町　６－３８－６　ブルージュ１階</t>
  </si>
  <si>
    <t>こころのクリニック調布</t>
  </si>
  <si>
    <t>仙川駅前いたがきメンタルクリニック</t>
  </si>
  <si>
    <t>調布市　仙川町　１－１８－２　３階</t>
  </si>
  <si>
    <t>仙川ムラタクリニック</t>
  </si>
  <si>
    <t>調布の森クリニック</t>
  </si>
  <si>
    <t>チョウフノモリクリニック</t>
  </si>
  <si>
    <t>調布市　国領町　３－３－２０　よろずやビル３階</t>
  </si>
  <si>
    <t>042-426-9105</t>
  </si>
  <si>
    <t>042-426-9106</t>
  </si>
  <si>
    <t>トウキョウサツキホスピタル</t>
  </si>
  <si>
    <t>調布市　東つつじヶ丘　２－２７－１</t>
  </si>
  <si>
    <t>調布市　布田　１－２６－１２　ダイヤパレス調布５０１号</t>
  </si>
  <si>
    <t>東急田園都市線　
南町田グランベリーパーク駅</t>
  </si>
  <si>
    <t>医療法人社団　石井メンタルクリニック</t>
  </si>
  <si>
    <t>町田市　能ヶ谷　１－８－１　神蔵ビル１階１０１号室</t>
  </si>
  <si>
    <t>町田市　森野　１－３７－１１　フラワー吉田ビル３０１号室</t>
  </si>
  <si>
    <t>精神科急性期治療　うつ病専門外来
認知症、神経症、統合失調症、躁うつ病
精神科作業療法　認知療法プログラム　家族心理教育プログラム</t>
  </si>
  <si>
    <t>つるかわ心療クリニック</t>
  </si>
  <si>
    <t>町田市　能ヶ谷　１－５－８　鶴川インペリアルビル４階ーＤ</t>
  </si>
  <si>
    <t>臨床心理検査　躁うつ病　強迫性障害　臨床心理士によるカウンセリング</t>
  </si>
  <si>
    <t>ハートクリニック町田</t>
  </si>
  <si>
    <t>花いかだ心療クリニック</t>
  </si>
  <si>
    <t>浜クリニック</t>
  </si>
  <si>
    <t>雅クリニック</t>
  </si>
  <si>
    <t>マサクリニック</t>
  </si>
  <si>
    <t>糖尿病・内分泌内科　腎臓内科　脳神経内科　歯科・歯科口腔外科</t>
  </si>
  <si>
    <t>精神科・神経科領域のプライマリケア　うつ病　躁うつ病　統合失調症　認知症　神経症性障害　臨床心理検査　
※外来診療は予約制です。</t>
  </si>
  <si>
    <t>町田心療クリニック</t>
  </si>
  <si>
    <t>精神科・神経科領域のプライマリケア　医師による精神分析療法　臨床心理士による精神分析的心理療法・心理検査</t>
  </si>
  <si>
    <t>町田市　森野　２－８－１５　ＡＷＡ渋谷ビル地下１階</t>
  </si>
  <si>
    <t>町田メンタル内科クリニック</t>
  </si>
  <si>
    <t>飯森クリニック</t>
  </si>
  <si>
    <t>精神保健相談　精神科作業療法</t>
  </si>
  <si>
    <t>東小金井駅前メンタルクリニック</t>
  </si>
  <si>
    <t>ヒガシコガネイエキマエメンタルクリニック</t>
  </si>
  <si>
    <t>184-0002</t>
  </si>
  <si>
    <t>小金井市　梶野町　５－３－６　東小金井フラワーメディカルモール２０３</t>
  </si>
  <si>
    <t>042-401-1037</t>
  </si>
  <si>
    <t>042-401-1038</t>
  </si>
  <si>
    <t>中央線
東小金井駅</t>
  </si>
  <si>
    <t>臨床心理検査　カウンセリング　パニック障害　社交不安障害　強迫性障害　うつ病　躁うつ病　統合失調症　認知症</t>
  </si>
  <si>
    <t>むさしの小児発達クリニック</t>
  </si>
  <si>
    <t>国立研究開発法人　国立精神・神経医療研究センター病院</t>
  </si>
  <si>
    <t>コクリツセイシン・シンケイイリョウケンキュウセンタービョウイン</t>
  </si>
  <si>
    <t>幸クリニック</t>
  </si>
  <si>
    <t>朝がおクリニック</t>
  </si>
  <si>
    <t>精神科疾患一般　心理カウンセリング　
※予約制</t>
  </si>
  <si>
    <t>PMS/PMDDに対応可能です。</t>
  </si>
  <si>
    <t>日野オリーブ坂診療所</t>
  </si>
  <si>
    <t>臨床心理検査、精神分析療法、精神科作業療法、他院通院中の方も精神科デイケア利用可。</t>
  </si>
  <si>
    <t>国分寺すずかけ心療クリニック</t>
  </si>
  <si>
    <t>国分寺メンタルクリニック</t>
  </si>
  <si>
    <t>大学通り武蔵野催眠クリニック</t>
  </si>
  <si>
    <t>医療法人社団　むさしの国分寺クリニック</t>
  </si>
  <si>
    <t>旭通やのクリニック</t>
  </si>
  <si>
    <t>小沢こころのクリニック</t>
  </si>
  <si>
    <t>緑風メンタルクリニック</t>
  </si>
  <si>
    <t>牛浜こころの森クリニック</t>
  </si>
  <si>
    <t>カワチクリニック</t>
  </si>
  <si>
    <t>トウキョウジケイカイイカダイガクフゾクダイサンビョウイン</t>
  </si>
  <si>
    <t>臨床心理検査、精神療法、うつ病、躁うつ病、強迫性障害、心身症、認知症、パニック障害、社交不安障害、身体表現性障害、森田療法センターを併設</t>
  </si>
  <si>
    <t>山手クリニック</t>
  </si>
  <si>
    <t>清瀬市　松山　１－１２－１４　シャルマン清瀬１階１０２号・２階</t>
  </si>
  <si>
    <t>風と森メンタルクリニック</t>
  </si>
  <si>
    <t>カゼトモリメンタルクリニック</t>
  </si>
  <si>
    <t>多摩市　落合　１－３５　ライオンズプラザ多摩センター３階</t>
  </si>
  <si>
    <t>042-400-6111</t>
  </si>
  <si>
    <t>042-400-6011</t>
  </si>
  <si>
    <t>聖蹟桜ヶ丘メンタルクリニック</t>
  </si>
  <si>
    <t>多摩市　永山　１－８－１７　ボヌール永山２階２０５号室</t>
  </si>
  <si>
    <t>多摩心療クリニック</t>
  </si>
  <si>
    <t>京王線　
聖蹟桜ヶ丘駅
小田急多摩線　
小田急永山駅
京王相模原線　
京王永山駅　　</t>
  </si>
  <si>
    <t>東京都立多摩総合精神保健福祉センター</t>
  </si>
  <si>
    <t>日本医科大学多摩永山病院</t>
  </si>
  <si>
    <t>ニホンイカダイガクタマナガヤマビョウイン</t>
  </si>
  <si>
    <t>206-8512</t>
  </si>
  <si>
    <t>多摩市　永山　１－７－１</t>
  </si>
  <si>
    <t>042-371-2111</t>
  </si>
  <si>
    <t>京王永山駅・小田急永山駅</t>
  </si>
  <si>
    <t>皮泌</t>
  </si>
  <si>
    <t>総合診療科　呼吸器・腫瘍内科　腎臓内科　女性診療科　放射線治療科　乳腺科　救急救命科</t>
  </si>
  <si>
    <t>入院されている患者さまに対するメンタル面のサポート（リエゾン診療）がメインであり、外来診療は基本的に行っておりません。救急科に搬送された方や、内科や外科など一般病床に入院中の患者さまに対するリエゾン診療を行っております。</t>
  </si>
  <si>
    <t>診療は全て予約制です。診療時間内にお電話にてご予約ください。</t>
  </si>
  <si>
    <t>発達障害対応可（外来診療のみ）　精神保健相談
※就労・復職支援は応相談</t>
  </si>
  <si>
    <t>上代継診療所</t>
  </si>
  <si>
    <t>中島クリニック</t>
  </si>
  <si>
    <t>保谷メンタルクリニック</t>
  </si>
  <si>
    <t>ホウヤメンタルクリニック</t>
  </si>
  <si>
    <t>精神科救急病棟　ストレスケア病棟　認知症対応病棟　社会復帰病棟　臨床心理検査　精神科カウンセリング　精神科作業療法　認知行動療法　心理教育プログラム　
※急患については、２４時間３６５日対応可（要電話連絡）</t>
  </si>
  <si>
    <t>社会福祉法人　双葉会診療所</t>
  </si>
  <si>
    <t>①「名称」：法人名を掲載希望の医療機関は、法人名から御入力ください。</t>
  </si>
  <si>
    <t>②「フリガナ」：医療機関名のフリガナを御入力ください。（名簿上で法人名を除く50音順に並べますので、法人名は入力しないでください。）</t>
  </si>
  <si>
    <t>⑥「所在地」：所在地を区市町村名から御入力ください。</t>
  </si>
  <si>
    <t>⑦⑧「電話」「FAX」：都民の皆様へ周知する番号を市外局番から御入力ください。</t>
  </si>
  <si>
    <t>⑨「ホームページの有無」：ホームページがありましたら、○を御入力ください。</t>
  </si>
  <si>
    <t>⑩「最寄り駅」：掲載を希望される最寄り駅等を1か所御入力ください。</t>
  </si>
  <si>
    <t>例　「京王線　八幡山駅」</t>
  </si>
  <si>
    <t>⑪「精神病床数」：精神病床数を御入力ください。</t>
  </si>
  <si>
    <t>⑫「保険医療」：保険診療を行う医療機関は〇を御入力ください。</t>
  </si>
  <si>
    <t>⑬「生活保護医療」：生活保護法の指定医療機関（生活保護法第４９条）である場合○を御入力ください。</t>
  </si>
  <si>
    <t>⑭「精神保健指定医」：精神保健指定医（精神保健福祉法第１８条）がいる場合、○を御入力ください。</t>
  </si>
  <si>
    <t>⑮「自立支援医療」（精神通院医療）：指定自立支援医療機関（障害者総合支援法第５４条２項）の場合、○を御入力ください。</t>
  </si>
  <si>
    <t>例　「英　仏」</t>
  </si>
  <si>
    <r>
      <t>⑰「他科診療科目」：</t>
    </r>
    <r>
      <rPr>
        <u/>
        <sz val="11"/>
        <color rgb="FF000000"/>
        <rFont val="HGPｺﾞｼｯｸM"/>
        <family val="3"/>
        <charset val="128"/>
      </rPr>
      <t>精神科・心療内科以外の</t>
    </r>
    <r>
      <rPr>
        <sz val="11"/>
        <color rgb="FF000000"/>
        <rFont val="HGPｺﾞｼｯｸM"/>
        <family val="3"/>
        <charset val="128"/>
      </rPr>
      <t>診療科を御入力ください。</t>
    </r>
  </si>
  <si>
    <t>例　「内　小　外　リハ」</t>
  </si>
  <si>
    <t>⑱「訪問看護・訪問診療・往診」：精神科訪問看護・訪問診療・往診実施機関は、訪問看護、訪問診療、往診の種類を御入力ください。（訪問診療専門の医療機関は、その旨を⑲医療機能情報に御入力ください。）</t>
  </si>
  <si>
    <t>例　「統合失調症　うつ病　発達障害　依存症など　オンライン診療可（初診は不可）※完全予約制　※第３木曜休診」</t>
  </si>
  <si>
    <t>例　「精神科・心療内科」「精神科」「児童精神科」「老年精神科」</t>
  </si>
  <si>
    <t>例　「※第３月曜日は休診」「※心療内科は水・木のみ」</t>
  </si>
  <si>
    <t>精神科・心療内科医療機関名簿調査票　記入要領</t>
    <rPh sb="18" eb="20">
      <t>キニュウ</t>
    </rPh>
    <phoneticPr fontId="1"/>
  </si>
  <si>
    <t>①名称（法人名を含む）</t>
    <rPh sb="1" eb="3">
      <t>メイショウ</t>
    </rPh>
    <rPh sb="4" eb="6">
      <t>ホウジン</t>
    </rPh>
    <rPh sb="6" eb="7">
      <t>メイ</t>
    </rPh>
    <rPh sb="8" eb="9">
      <t>フク</t>
    </rPh>
    <phoneticPr fontId="36"/>
  </si>
  <si>
    <t>③病院・診療所の別</t>
    <rPh sb="1" eb="3">
      <t>ビョウイン</t>
    </rPh>
    <rPh sb="4" eb="7">
      <t>シンリョウジョ</t>
    </rPh>
    <rPh sb="8" eb="9">
      <t>ベツ</t>
    </rPh>
    <phoneticPr fontId="35"/>
  </si>
  <si>
    <t>④所在地域（区市町村名）</t>
    <rPh sb="1" eb="3">
      <t>ショザイ</t>
    </rPh>
    <rPh sb="3" eb="5">
      <t>チイキ</t>
    </rPh>
    <rPh sb="6" eb="10">
      <t>クシチョウソン</t>
    </rPh>
    <rPh sb="10" eb="11">
      <t>メイ</t>
    </rPh>
    <phoneticPr fontId="36"/>
  </si>
  <si>
    <t>⑥所在地　例　○○区　○○　〇ー〇ー〇</t>
    <rPh sb="1" eb="4">
      <t>ショザイチ</t>
    </rPh>
    <rPh sb="5" eb="6">
      <t>レイ</t>
    </rPh>
    <rPh sb="9" eb="10">
      <t>ク</t>
    </rPh>
    <phoneticPr fontId="36"/>
  </si>
  <si>
    <t>⑫保険医療</t>
    <rPh sb="1" eb="3">
      <t>ホケン</t>
    </rPh>
    <rPh sb="3" eb="5">
      <t>イリョウ</t>
    </rPh>
    <phoneticPr fontId="36"/>
  </si>
  <si>
    <t>⑬生活保護医療</t>
    <rPh sb="1" eb="3">
      <t>セイカツ</t>
    </rPh>
    <rPh sb="3" eb="5">
      <t>ホゴ</t>
    </rPh>
    <rPh sb="5" eb="7">
      <t>イリョウ</t>
    </rPh>
    <phoneticPr fontId="36"/>
  </si>
  <si>
    <t>英
（英）</t>
    <rPh sb="3" eb="4">
      <t>エイ</t>
    </rPh>
    <phoneticPr fontId="37"/>
  </si>
  <si>
    <t>中国語
（中）</t>
    <rPh sb="0" eb="2">
      <t>チュウゴク</t>
    </rPh>
    <rPh sb="2" eb="3">
      <t>ゴ</t>
    </rPh>
    <rPh sb="5" eb="6">
      <t>チュウ</t>
    </rPh>
    <phoneticPr fontId="37"/>
  </si>
  <si>
    <t>スペイン語
（スペ）</t>
    <rPh sb="4" eb="5">
      <t>ゴ</t>
    </rPh>
    <phoneticPr fontId="37"/>
  </si>
  <si>
    <t>ポルトガル語
（ポル）</t>
    <rPh sb="5" eb="6">
      <t>ゴ</t>
    </rPh>
    <phoneticPr fontId="37"/>
  </si>
  <si>
    <t>ドイツ語
（独）</t>
    <rPh sb="3" eb="4">
      <t>ゴ</t>
    </rPh>
    <rPh sb="6" eb="7">
      <t>ドク</t>
    </rPh>
    <phoneticPr fontId="37"/>
  </si>
  <si>
    <t>フランス語
（仏）</t>
    <rPh sb="4" eb="5">
      <t>ゴ</t>
    </rPh>
    <rPh sb="7" eb="8">
      <t>ホトケ</t>
    </rPh>
    <phoneticPr fontId="37"/>
  </si>
  <si>
    <t>ベトナム語
（ベト）</t>
    <rPh sb="4" eb="5">
      <t>ゴ</t>
    </rPh>
    <phoneticPr fontId="37"/>
  </si>
  <si>
    <t>ロシア語
（露）</t>
    <rPh sb="3" eb="4">
      <t>ゴ</t>
    </rPh>
    <rPh sb="6" eb="7">
      <t>ロ</t>
    </rPh>
    <phoneticPr fontId="37"/>
  </si>
  <si>
    <t>イタリア語
（伊）</t>
    <rPh sb="4" eb="5">
      <t>ゴ</t>
    </rPh>
    <rPh sb="7" eb="8">
      <t>イ</t>
    </rPh>
    <phoneticPr fontId="37"/>
  </si>
  <si>
    <t>⑯外国語対応</t>
    <rPh sb="1" eb="4">
      <t>ガイコクゴ</t>
    </rPh>
    <rPh sb="4" eb="6">
      <t>タイオウ</t>
    </rPh>
    <phoneticPr fontId="16"/>
  </si>
  <si>
    <t>内科
（内）</t>
    <rPh sb="0" eb="2">
      <t>ナイカ</t>
    </rPh>
    <rPh sb="4" eb="5">
      <t>ナイ</t>
    </rPh>
    <phoneticPr fontId="37"/>
  </si>
  <si>
    <t>胃腸科
（胃）</t>
    <rPh sb="0" eb="3">
      <t>イチョウカ</t>
    </rPh>
    <rPh sb="5" eb="6">
      <t>イ</t>
    </rPh>
    <phoneticPr fontId="37"/>
  </si>
  <si>
    <t>気管食道科
（気）</t>
    <rPh sb="0" eb="2">
      <t>キカン</t>
    </rPh>
    <rPh sb="2" eb="4">
      <t>ショクドウ</t>
    </rPh>
    <rPh sb="4" eb="5">
      <t>カ</t>
    </rPh>
    <rPh sb="7" eb="8">
      <t>キ</t>
    </rPh>
    <phoneticPr fontId="37"/>
  </si>
  <si>
    <t>呼吸器科
（呼）</t>
    <rPh sb="0" eb="4">
      <t>コキュウキカ</t>
    </rPh>
    <rPh sb="6" eb="7">
      <t>コ</t>
    </rPh>
    <phoneticPr fontId="37"/>
  </si>
  <si>
    <t>循環器科
（循）</t>
    <rPh sb="0" eb="3">
      <t>ジュンカンキ</t>
    </rPh>
    <rPh sb="3" eb="4">
      <t>カ</t>
    </rPh>
    <rPh sb="6" eb="7">
      <t>ジュン</t>
    </rPh>
    <phoneticPr fontId="37"/>
  </si>
  <si>
    <t>消化器科
（消）</t>
    <rPh sb="0" eb="2">
      <t>ショウカ</t>
    </rPh>
    <rPh sb="2" eb="3">
      <t>キ</t>
    </rPh>
    <rPh sb="3" eb="4">
      <t>カ</t>
    </rPh>
    <rPh sb="6" eb="7">
      <t>ショウ</t>
    </rPh>
    <phoneticPr fontId="37"/>
  </si>
  <si>
    <t>神経内科
（神内）</t>
    <rPh sb="0" eb="2">
      <t>シンケイ</t>
    </rPh>
    <rPh sb="2" eb="4">
      <t>ナイカ</t>
    </rPh>
    <rPh sb="6" eb="7">
      <t>カミ</t>
    </rPh>
    <rPh sb="7" eb="8">
      <t>ナイ</t>
    </rPh>
    <phoneticPr fontId="37"/>
  </si>
  <si>
    <t>小児科
（小）</t>
    <rPh sb="0" eb="3">
      <t>ショウニカ</t>
    </rPh>
    <rPh sb="5" eb="6">
      <t>ショウ</t>
    </rPh>
    <phoneticPr fontId="37"/>
  </si>
  <si>
    <t>小児外科
（小外）</t>
    <rPh sb="0" eb="2">
      <t>ショウニ</t>
    </rPh>
    <rPh sb="2" eb="4">
      <t>ゲカ</t>
    </rPh>
    <rPh sb="6" eb="7">
      <t>ショウ</t>
    </rPh>
    <rPh sb="7" eb="8">
      <t>ソト</t>
    </rPh>
    <phoneticPr fontId="37"/>
  </si>
  <si>
    <t>外科
（外）</t>
    <rPh sb="0" eb="2">
      <t>ゲカ</t>
    </rPh>
    <rPh sb="4" eb="5">
      <t>ソト</t>
    </rPh>
    <phoneticPr fontId="37"/>
  </si>
  <si>
    <t>整形外科
（整）</t>
    <rPh sb="0" eb="2">
      <t>セイケイ</t>
    </rPh>
    <rPh sb="2" eb="4">
      <t>ゲカ</t>
    </rPh>
    <rPh sb="6" eb="7">
      <t>セイ</t>
    </rPh>
    <phoneticPr fontId="37"/>
  </si>
  <si>
    <t>形成外科
（形）</t>
    <rPh sb="0" eb="2">
      <t>ケイセイ</t>
    </rPh>
    <rPh sb="2" eb="4">
      <t>ゲカ</t>
    </rPh>
    <rPh sb="6" eb="7">
      <t>カタチ</t>
    </rPh>
    <phoneticPr fontId="37"/>
  </si>
  <si>
    <t>循環器内科
（循内）</t>
    <rPh sb="0" eb="3">
      <t>ジュンカンキ</t>
    </rPh>
    <rPh sb="3" eb="5">
      <t>ナイカ</t>
    </rPh>
    <rPh sb="7" eb="8">
      <t>ジュン</t>
    </rPh>
    <rPh sb="8" eb="9">
      <t>ナイ</t>
    </rPh>
    <phoneticPr fontId="37"/>
  </si>
  <si>
    <t>消化器内科
（消内）</t>
    <rPh sb="0" eb="3">
      <t>ショウカキ</t>
    </rPh>
    <rPh sb="3" eb="5">
      <t>ナイカ</t>
    </rPh>
    <rPh sb="7" eb="8">
      <t>ショウ</t>
    </rPh>
    <rPh sb="8" eb="9">
      <t>ナイ</t>
    </rPh>
    <phoneticPr fontId="37"/>
  </si>
  <si>
    <t>呼吸器内科
（呼内）</t>
    <rPh sb="0" eb="3">
      <t>コキュウキ</t>
    </rPh>
    <rPh sb="3" eb="5">
      <t>ナイカ</t>
    </rPh>
    <rPh sb="7" eb="8">
      <t>コ</t>
    </rPh>
    <rPh sb="8" eb="9">
      <t>ナイ</t>
    </rPh>
    <phoneticPr fontId="37"/>
  </si>
  <si>
    <t>循環器外科
（循外）</t>
    <rPh sb="0" eb="3">
      <t>ジュンカンキ</t>
    </rPh>
    <rPh sb="3" eb="5">
      <t>ゲカ</t>
    </rPh>
    <rPh sb="7" eb="8">
      <t>ジュン</t>
    </rPh>
    <rPh sb="8" eb="9">
      <t>ソト</t>
    </rPh>
    <phoneticPr fontId="37"/>
  </si>
  <si>
    <t>消化器外科
（消外）</t>
    <rPh sb="0" eb="3">
      <t>ショウカキ</t>
    </rPh>
    <rPh sb="3" eb="5">
      <t>ゲカ</t>
    </rPh>
    <rPh sb="7" eb="8">
      <t>ショウ</t>
    </rPh>
    <rPh sb="8" eb="9">
      <t>ソト</t>
    </rPh>
    <phoneticPr fontId="37"/>
  </si>
  <si>
    <t>呼吸器外科
（呼外）</t>
    <rPh sb="0" eb="3">
      <t>コキュウキ</t>
    </rPh>
    <rPh sb="3" eb="5">
      <t>ゲカ</t>
    </rPh>
    <rPh sb="7" eb="8">
      <t>コ</t>
    </rPh>
    <rPh sb="8" eb="9">
      <t>ソト</t>
    </rPh>
    <phoneticPr fontId="37"/>
  </si>
  <si>
    <t>心臓血管外科
（心外）</t>
    <rPh sb="0" eb="2">
      <t>シンゾウ</t>
    </rPh>
    <rPh sb="2" eb="4">
      <t>ケッカン</t>
    </rPh>
    <rPh sb="4" eb="6">
      <t>ゲカ</t>
    </rPh>
    <rPh sb="8" eb="9">
      <t>ココロ</t>
    </rPh>
    <rPh sb="9" eb="10">
      <t>ソト</t>
    </rPh>
    <phoneticPr fontId="37"/>
  </si>
  <si>
    <t>脳神経外科
（脳外）</t>
    <rPh sb="3" eb="5">
      <t>ゲカ</t>
    </rPh>
    <phoneticPr fontId="37"/>
  </si>
  <si>
    <t>美容外科
（美）</t>
    <rPh sb="0" eb="2">
      <t>ビヨウ</t>
    </rPh>
    <rPh sb="2" eb="4">
      <t>ゲカ</t>
    </rPh>
    <rPh sb="6" eb="7">
      <t>ビ</t>
    </rPh>
    <phoneticPr fontId="37"/>
  </si>
  <si>
    <t>眼科
（眼）</t>
    <rPh sb="0" eb="2">
      <t>ガンカ</t>
    </rPh>
    <rPh sb="4" eb="5">
      <t>メ</t>
    </rPh>
    <phoneticPr fontId="37"/>
  </si>
  <si>
    <t>耳鼻咽喉科
（耳）</t>
    <rPh sb="0" eb="2">
      <t>ジビ</t>
    </rPh>
    <rPh sb="2" eb="4">
      <t>インコウ</t>
    </rPh>
    <rPh sb="4" eb="5">
      <t>カ</t>
    </rPh>
    <rPh sb="7" eb="8">
      <t>ミミ</t>
    </rPh>
    <phoneticPr fontId="37"/>
  </si>
  <si>
    <t>肛門科
（肛）</t>
    <rPh sb="0" eb="3">
      <t>コウモンカ</t>
    </rPh>
    <rPh sb="5" eb="6">
      <t>コウ</t>
    </rPh>
    <phoneticPr fontId="37"/>
  </si>
  <si>
    <t>性病科
（性）</t>
    <rPh sb="0" eb="3">
      <t>セイビョウカ</t>
    </rPh>
    <rPh sb="5" eb="6">
      <t>セイ</t>
    </rPh>
    <phoneticPr fontId="37"/>
  </si>
  <si>
    <t>泌尿器科
（泌）</t>
    <rPh sb="0" eb="4">
      <t>ヒニョウキカ</t>
    </rPh>
    <rPh sb="6" eb="7">
      <t>ヒツ</t>
    </rPh>
    <phoneticPr fontId="37"/>
  </si>
  <si>
    <t>皮膚科
（皮）</t>
    <rPh sb="0" eb="3">
      <t>ヒフカ</t>
    </rPh>
    <rPh sb="5" eb="6">
      <t>カワ</t>
    </rPh>
    <phoneticPr fontId="37"/>
  </si>
  <si>
    <t>皮膚泌尿器科
（皮泌）</t>
    <rPh sb="0" eb="2">
      <t>ヒフ</t>
    </rPh>
    <rPh sb="2" eb="6">
      <t>ヒニョウキカ</t>
    </rPh>
    <rPh sb="8" eb="9">
      <t>カワ</t>
    </rPh>
    <rPh sb="9" eb="10">
      <t>ヒツ</t>
    </rPh>
    <phoneticPr fontId="37"/>
  </si>
  <si>
    <t>産科
（産）</t>
    <rPh sb="0" eb="2">
      <t>サンカ</t>
    </rPh>
    <rPh sb="4" eb="5">
      <t>サン</t>
    </rPh>
    <phoneticPr fontId="37"/>
  </si>
  <si>
    <t>婦人科
（婦）</t>
    <rPh sb="0" eb="3">
      <t>フジンカ</t>
    </rPh>
    <rPh sb="5" eb="6">
      <t>フ</t>
    </rPh>
    <phoneticPr fontId="37"/>
  </si>
  <si>
    <t>産婦人科
（産婦）</t>
    <rPh sb="0" eb="4">
      <t>サンフジンカ</t>
    </rPh>
    <rPh sb="6" eb="8">
      <t>サンプ</t>
    </rPh>
    <phoneticPr fontId="37"/>
  </si>
  <si>
    <t>アレルギー科
（アレ）</t>
    <rPh sb="5" eb="6">
      <t>カ</t>
    </rPh>
    <phoneticPr fontId="37"/>
  </si>
  <si>
    <t>放射線科
（放）</t>
    <rPh sb="0" eb="3">
      <t>ホウシャセン</t>
    </rPh>
    <rPh sb="3" eb="4">
      <t>カ</t>
    </rPh>
    <rPh sb="6" eb="7">
      <t>ホウ</t>
    </rPh>
    <phoneticPr fontId="37"/>
  </si>
  <si>
    <t>麻酔科
（麻）</t>
    <rPh sb="0" eb="3">
      <t>マスイカ</t>
    </rPh>
    <rPh sb="5" eb="6">
      <t>マ</t>
    </rPh>
    <phoneticPr fontId="37"/>
  </si>
  <si>
    <t>リウマチ科
（リウ）</t>
    <rPh sb="4" eb="5">
      <t>カ</t>
    </rPh>
    <phoneticPr fontId="37"/>
  </si>
  <si>
    <t>リハビリテーション科
（リハ）</t>
    <rPh sb="9" eb="10">
      <t>カ</t>
    </rPh>
    <phoneticPr fontId="37"/>
  </si>
  <si>
    <t>歯科
（歯）</t>
    <rPh sb="0" eb="2">
      <t>シカ</t>
    </rPh>
    <rPh sb="4" eb="5">
      <t>ハ</t>
    </rPh>
    <phoneticPr fontId="37"/>
  </si>
  <si>
    <t>⑰他診療科目</t>
    <rPh sb="1" eb="2">
      <t>ホカ</t>
    </rPh>
    <rPh sb="2" eb="4">
      <t>シンリョウ</t>
    </rPh>
    <rPh sb="4" eb="6">
      <t>カモク</t>
    </rPh>
    <phoneticPr fontId="16"/>
  </si>
  <si>
    <t>薬物（薬）</t>
    <rPh sb="0" eb="2">
      <t>ヤクブツ</t>
    </rPh>
    <rPh sb="3" eb="4">
      <t>クスリ</t>
    </rPh>
    <phoneticPr fontId="37"/>
  </si>
  <si>
    <t>ギャンブル等（ギャ）</t>
    <rPh sb="5" eb="6">
      <t>トウ</t>
    </rPh>
    <phoneticPr fontId="37"/>
  </si>
  <si>
    <t>その他依存症（他）</t>
    <rPh sb="2" eb="3">
      <t>タ</t>
    </rPh>
    <rPh sb="3" eb="6">
      <t>イゾンショウ</t>
    </rPh>
    <rPh sb="7" eb="8">
      <t>ホカ</t>
    </rPh>
    <phoneticPr fontId="37"/>
  </si>
  <si>
    <t>児童</t>
    <rPh sb="0" eb="2">
      <t>ジドウ</t>
    </rPh>
    <phoneticPr fontId="16"/>
  </si>
  <si>
    <t>成人</t>
    <rPh sb="0" eb="2">
      <t>セイジン</t>
    </rPh>
    <phoneticPr fontId="16"/>
  </si>
  <si>
    <t>㉕診療科名称  (精神科・心療内科に関するもの)</t>
    <rPh sb="1" eb="4">
      <t>シンリョウカ</t>
    </rPh>
    <rPh sb="4" eb="6">
      <t>メイショウ</t>
    </rPh>
    <rPh sb="9" eb="12">
      <t>セイシンカ</t>
    </rPh>
    <rPh sb="13" eb="15">
      <t>シンリョウ</t>
    </rPh>
    <rPh sb="15" eb="17">
      <t>ナイカ</t>
    </rPh>
    <rPh sb="18" eb="19">
      <t>カン</t>
    </rPh>
    <phoneticPr fontId="35"/>
  </si>
  <si>
    <t>月１始</t>
    <rPh sb="2" eb="3">
      <t>ハジ</t>
    </rPh>
    <phoneticPr fontId="1"/>
  </si>
  <si>
    <t>月１終</t>
    <rPh sb="0" eb="1">
      <t>ツキ</t>
    </rPh>
    <rPh sb="2" eb="3">
      <t>オ</t>
    </rPh>
    <phoneticPr fontId="1"/>
  </si>
  <si>
    <t>月２始</t>
    <rPh sb="2" eb="3">
      <t>ハジ</t>
    </rPh>
    <phoneticPr fontId="1"/>
  </si>
  <si>
    <t>月２終</t>
    <rPh sb="0" eb="1">
      <t>ゲツ</t>
    </rPh>
    <rPh sb="2" eb="3">
      <t>シュウ</t>
    </rPh>
    <phoneticPr fontId="1"/>
  </si>
  <si>
    <t>月３始</t>
    <rPh sb="0" eb="1">
      <t>ゲツ</t>
    </rPh>
    <rPh sb="2" eb="3">
      <t>ハジ</t>
    </rPh>
    <phoneticPr fontId="1"/>
  </si>
  <si>
    <t>月３終</t>
    <rPh sb="0" eb="1">
      <t>ゲツ</t>
    </rPh>
    <rPh sb="2" eb="3">
      <t>オ</t>
    </rPh>
    <phoneticPr fontId="1"/>
  </si>
  <si>
    <t>火１始</t>
    <rPh sb="2" eb="3">
      <t>ハジ</t>
    </rPh>
    <phoneticPr fontId="1"/>
  </si>
  <si>
    <t>火１終</t>
    <rPh sb="2" eb="3">
      <t>オ</t>
    </rPh>
    <phoneticPr fontId="1"/>
  </si>
  <si>
    <t>火２始</t>
    <rPh sb="2" eb="3">
      <t>ハジ</t>
    </rPh>
    <phoneticPr fontId="1"/>
  </si>
  <si>
    <t>火２終</t>
    <rPh sb="2" eb="3">
      <t>シュウ</t>
    </rPh>
    <phoneticPr fontId="1"/>
  </si>
  <si>
    <t>火３始</t>
    <rPh sb="2" eb="3">
      <t>ハジ</t>
    </rPh>
    <phoneticPr fontId="1"/>
  </si>
  <si>
    <t>火３終</t>
    <rPh sb="2" eb="3">
      <t>オ</t>
    </rPh>
    <phoneticPr fontId="1"/>
  </si>
  <si>
    <t>水１始</t>
    <rPh sb="2" eb="3">
      <t>ハジ</t>
    </rPh>
    <phoneticPr fontId="1"/>
  </si>
  <si>
    <t>水１終</t>
    <rPh sb="2" eb="3">
      <t>オ</t>
    </rPh>
    <phoneticPr fontId="1"/>
  </si>
  <si>
    <t>水２始</t>
    <rPh sb="2" eb="3">
      <t>ハジ</t>
    </rPh>
    <phoneticPr fontId="1"/>
  </si>
  <si>
    <t>水２終</t>
    <rPh sb="2" eb="3">
      <t>シュウ</t>
    </rPh>
    <phoneticPr fontId="1"/>
  </si>
  <si>
    <t>水３始</t>
    <rPh sb="2" eb="3">
      <t>ハジ</t>
    </rPh>
    <phoneticPr fontId="1"/>
  </si>
  <si>
    <t>水３終</t>
    <rPh sb="2" eb="3">
      <t>オ</t>
    </rPh>
    <phoneticPr fontId="1"/>
  </si>
  <si>
    <t>木１始</t>
    <rPh sb="2" eb="3">
      <t>ハジ</t>
    </rPh>
    <phoneticPr fontId="1"/>
  </si>
  <si>
    <t>木１終</t>
    <rPh sb="2" eb="3">
      <t>オ</t>
    </rPh>
    <phoneticPr fontId="1"/>
  </si>
  <si>
    <t>木２始</t>
    <rPh sb="2" eb="3">
      <t>ハジ</t>
    </rPh>
    <phoneticPr fontId="1"/>
  </si>
  <si>
    <t>木２終</t>
    <rPh sb="2" eb="3">
      <t>シュウ</t>
    </rPh>
    <phoneticPr fontId="1"/>
  </si>
  <si>
    <t>木３始</t>
    <rPh sb="2" eb="3">
      <t>ハジ</t>
    </rPh>
    <phoneticPr fontId="1"/>
  </si>
  <si>
    <t>木３終</t>
    <rPh sb="2" eb="3">
      <t>オ</t>
    </rPh>
    <phoneticPr fontId="1"/>
  </si>
  <si>
    <t>金１始</t>
    <rPh sb="2" eb="3">
      <t>ハジ</t>
    </rPh>
    <phoneticPr fontId="1"/>
  </si>
  <si>
    <t>金１終</t>
    <rPh sb="2" eb="3">
      <t>オ</t>
    </rPh>
    <phoneticPr fontId="1"/>
  </si>
  <si>
    <t>金２始</t>
    <rPh sb="2" eb="3">
      <t>ハジ</t>
    </rPh>
    <phoneticPr fontId="1"/>
  </si>
  <si>
    <t>金２終</t>
    <rPh sb="2" eb="3">
      <t>シュウ</t>
    </rPh>
    <phoneticPr fontId="1"/>
  </si>
  <si>
    <t>金３始</t>
    <rPh sb="2" eb="3">
      <t>ハジ</t>
    </rPh>
    <phoneticPr fontId="1"/>
  </si>
  <si>
    <t>金３終</t>
    <rPh sb="2" eb="3">
      <t>オ</t>
    </rPh>
    <phoneticPr fontId="1"/>
  </si>
  <si>
    <t>土１始</t>
    <rPh sb="2" eb="3">
      <t>ハジ</t>
    </rPh>
    <phoneticPr fontId="1"/>
  </si>
  <si>
    <t>土１終</t>
    <rPh sb="2" eb="3">
      <t>オ</t>
    </rPh>
    <phoneticPr fontId="1"/>
  </si>
  <si>
    <t>土２始</t>
    <rPh sb="2" eb="3">
      <t>ハジ</t>
    </rPh>
    <phoneticPr fontId="1"/>
  </si>
  <si>
    <t>土２終</t>
    <rPh sb="2" eb="3">
      <t>シュウ</t>
    </rPh>
    <phoneticPr fontId="1"/>
  </si>
  <si>
    <t>土３始</t>
    <rPh sb="2" eb="3">
      <t>ハジ</t>
    </rPh>
    <phoneticPr fontId="1"/>
  </si>
  <si>
    <t>土３終</t>
    <rPh sb="2" eb="3">
      <t>オ</t>
    </rPh>
    <phoneticPr fontId="1"/>
  </si>
  <si>
    <t>日１始</t>
    <rPh sb="2" eb="3">
      <t>ハジ</t>
    </rPh>
    <phoneticPr fontId="1"/>
  </si>
  <si>
    <t>日１終</t>
    <rPh sb="2" eb="3">
      <t>オ</t>
    </rPh>
    <phoneticPr fontId="1"/>
  </si>
  <si>
    <t>日２始</t>
    <rPh sb="2" eb="3">
      <t>ハジ</t>
    </rPh>
    <phoneticPr fontId="1"/>
  </si>
  <si>
    <t>日２終</t>
    <rPh sb="2" eb="3">
      <t>シュウ</t>
    </rPh>
    <phoneticPr fontId="1"/>
  </si>
  <si>
    <t>日３始</t>
    <rPh sb="2" eb="3">
      <t>ハジ</t>
    </rPh>
    <phoneticPr fontId="1"/>
  </si>
  <si>
    <t>日３終</t>
    <rPh sb="2" eb="3">
      <t>オ</t>
    </rPh>
    <phoneticPr fontId="1"/>
  </si>
  <si>
    <t>01,3332,2</t>
  </si>
  <si>
    <t>医療法人社団　久響会　あいクリニック神田</t>
  </si>
  <si>
    <t>精神科
心療内科</t>
  </si>
  <si>
    <t>01,3301,7</t>
  </si>
  <si>
    <t>児童</t>
    <rPh sb="0" eb="2">
      <t>ジドウ</t>
    </rPh>
    <phoneticPr fontId="17"/>
  </si>
  <si>
    <t>成人</t>
    <rPh sb="0" eb="2">
      <t>セイジン</t>
    </rPh>
    <phoneticPr fontId="17"/>
  </si>
  <si>
    <t>児童　成人</t>
  </si>
  <si>
    <t>01,3517,8</t>
  </si>
  <si>
    <t>01,3305,8</t>
  </si>
  <si>
    <t>医療法人社団　明善会　飯田橋榎本クリニック</t>
  </si>
  <si>
    <t>01,3045,0</t>
  </si>
  <si>
    <t>うつ病、ストレス関連障害、睡眠障害、パニック障害、ストレス検査、心理相談(臨床心理士・公認心理師)、復職支援面接(臨床心理士・公認心理師)、集団精神療法(臨床心理士・公認心理師)</t>
  </si>
  <si>
    <t>01,3483,3</t>
  </si>
  <si>
    <t>01,3796,8</t>
  </si>
  <si>
    <t>102-0072</t>
    <phoneticPr fontId="1"/>
  </si>
  <si>
    <t>01,3116,9</t>
  </si>
  <si>
    <t>医療法人社団　ＩＬＣ会　一番町レディースクリニック</t>
  </si>
  <si>
    <t>半蔵門線
半蔵門駅</t>
  </si>
  <si>
    <t>毎月第２土曜日・午前のみ
※完全予約制</t>
  </si>
  <si>
    <t>01,3287,8</t>
  </si>
  <si>
    <t>内科系心療内科として、うつ病やパニック障害、そして過敏性腸症候群や自律神経失調症などの心身症の診療を行っている。また、職場でのメンタル不調にも対応して、いろいろな職場でその人らしく働けるように、心身の状況をみながら援助している。医師が「森田療法」を専門にしているため、森田療法的精神療法によって、毎日生きづらさを感じながらの生活から、少しずつ自分らしさを発揮しながらの生活へと治療を進めている。
※完全予約
※第４水曜休診</t>
  </si>
  <si>
    <t>01,3677,0</t>
  </si>
  <si>
    <t>エセンティアクリニック</t>
  </si>
  <si>
    <t>102-0085</t>
  </si>
  <si>
    <t>千代田区　六番町　５－５　飯田ビル３－Ｃ</t>
  </si>
  <si>
    <t>03-6910-0822</t>
  </si>
  <si>
    <t>03-6910-0823</t>
  </si>
  <si>
    <t>ＪＲ中央線・総武線
四谷駅</t>
  </si>
  <si>
    <t>うつ病、不安障害、PTSD
※予約制
※第2・4木曜日午後及び第2・4土曜日午前休診</t>
    <rPh sb="27" eb="29">
      <t>ゴゴ</t>
    </rPh>
    <rPh sb="29" eb="30">
      <t>オヨ</t>
    </rPh>
    <rPh sb="31" eb="32">
      <t>ダイ</t>
    </rPh>
    <rPh sb="40" eb="42">
      <t>キュウシン</t>
    </rPh>
    <phoneticPr fontId="36"/>
  </si>
  <si>
    <t>精神科
児童精神科</t>
  </si>
  <si>
    <t>01,3406,4</t>
  </si>
  <si>
    <t>精神科
心療内科</t>
    <rPh sb="0" eb="3">
      <t>セイシンカ</t>
    </rPh>
    <rPh sb="4" eb="6">
      <t>シンリョウ</t>
    </rPh>
    <rPh sb="6" eb="8">
      <t>ナイカ</t>
    </rPh>
    <phoneticPr fontId="17"/>
  </si>
  <si>
    <t>01,3659,8</t>
  </si>
  <si>
    <t>オンライン総合クリニック</t>
  </si>
  <si>
    <t>オンラインソウゴウクリニック</t>
  </si>
  <si>
    <t>千代田区　内神田　１－１１－５　カーサ内神田４０１号</t>
  </si>
  <si>
    <t>03-6691-9525</t>
  </si>
  <si>
    <t>03-6369-3597</t>
  </si>
  <si>
    <t>ＪＲ山手線
神田駅</t>
  </si>
  <si>
    <t>英</t>
    <rPh sb="0" eb="1">
      <t>エイ</t>
    </rPh>
    <phoneticPr fontId="17"/>
  </si>
  <si>
    <t>内</t>
    <rPh sb="0" eb="1">
      <t>ナイ</t>
    </rPh>
    <phoneticPr fontId="17"/>
  </si>
  <si>
    <t>眼</t>
    <rPh sb="0" eb="1">
      <t>メ</t>
    </rPh>
    <phoneticPr fontId="17"/>
  </si>
  <si>
    <t>耳</t>
    <rPh sb="0" eb="1">
      <t>ミミ</t>
    </rPh>
    <phoneticPr fontId="17"/>
  </si>
  <si>
    <t>泌</t>
    <rPh sb="0" eb="1">
      <t>ヒツ</t>
    </rPh>
    <phoneticPr fontId="17"/>
  </si>
  <si>
    <t>皮</t>
    <rPh sb="0" eb="1">
      <t>カワ</t>
    </rPh>
    <phoneticPr fontId="17"/>
  </si>
  <si>
    <t>婦</t>
    <rPh sb="0" eb="1">
      <t>フ</t>
    </rPh>
    <phoneticPr fontId="17"/>
  </si>
  <si>
    <t>オンライン診療可(初診も可)
※完全予約制</t>
  </si>
  <si>
    <t>01,3532,7</t>
  </si>
  <si>
    <t>01,3351,2</t>
  </si>
  <si>
    <t>01,3680,4</t>
  </si>
  <si>
    <t>医療法人社団　弘冨会　神田東クリニック</t>
  </si>
  <si>
    <t>カンダヒガシクリニック</t>
  </si>
  <si>
    <t>101-0046</t>
  </si>
  <si>
    <t>千代田区　神田多町　２－１　神田東山ビル３階</t>
  </si>
  <si>
    <t>03-5298-3322</t>
  </si>
  <si>
    <t>03-5298-3540</t>
  </si>
  <si>
    <t>ＪＲ線
神田駅</t>
  </si>
  <si>
    <t>働くことが喜びとなる社会を目指して、働く人のメンタルヘルスのサポートを行っています。産業医経験の豊富な精神科医師による診察を行っています。</t>
  </si>
  <si>
    <t>01,3542,6</t>
  </si>
  <si>
    <t>01,3245,6</t>
  </si>
  <si>
    <t>医療法人社団　橅会　九段ごみぶちクリニック</t>
  </si>
  <si>
    <t>01,2814,0</t>
  </si>
  <si>
    <t>01,3566,5</t>
  </si>
  <si>
    <t>01,3561,6</t>
  </si>
  <si>
    <t>山手線・中央線・京浜東北線・銀座線
神田駅</t>
  </si>
  <si>
    <t>01,3170,6</t>
  </si>
  <si>
    <t>医療法人社団　松伯会　山王クリニック</t>
  </si>
  <si>
    <t>01,7005,0</t>
  </si>
  <si>
    <t>公益社団法人　東京都教職員互助会　三楽病院</t>
  </si>
  <si>
    <t>01,2918,9</t>
  </si>
  <si>
    <t>医療法人社団　順真会　しのみやクリニック</t>
  </si>
  <si>
    <t>01,3656,4</t>
  </si>
  <si>
    <t>シャーロットこども発達クリニック</t>
  </si>
  <si>
    <t>シャーロットコドモハッタツクリニック</t>
  </si>
  <si>
    <t>102-0084</t>
  </si>
  <si>
    <t>千代田区　二番町　３－１１　ＶＯＲＴ二番町７階</t>
  </si>
  <si>
    <t>03-6265-6885</t>
  </si>
  <si>
    <t>東京メトロ有楽町線
麹町駅</t>
  </si>
  <si>
    <t>小</t>
    <rPh sb="0" eb="1">
      <t>ショウ</t>
    </rPh>
    <phoneticPr fontId="17"/>
  </si>
  <si>
    <t>児童</t>
  </si>
  <si>
    <t>神経小児科
児童精神科</t>
    <rPh sb="0" eb="2">
      <t>シンケイ</t>
    </rPh>
    <rPh sb="2" eb="5">
      <t>ショウニカ</t>
    </rPh>
    <rPh sb="6" eb="8">
      <t>ジドウ</t>
    </rPh>
    <rPh sb="8" eb="11">
      <t>セイシンカ</t>
    </rPh>
    <phoneticPr fontId="17"/>
  </si>
  <si>
    <t>01,3160,7</t>
  </si>
  <si>
    <t>01,3458,5</t>
  </si>
  <si>
    <t>千代田区　神田神保町　１－７－１２　巖松堂ビル３階</t>
  </si>
  <si>
    <t>01,3576,4</t>
  </si>
  <si>
    <t>診療所こころとからだの元氣プラザ</t>
  </si>
  <si>
    <t>シンリョウジョココロトカラダノゲンキプラザ</t>
  </si>
  <si>
    <t>03-5210-6620</t>
  </si>
  <si>
    <t>03-5210-6677</t>
  </si>
  <si>
    <t>都営三田線・新宿線・東京メトロ半蔵門線
神保町駅</t>
  </si>
  <si>
    <t>糖尿病内科　漢方内科　乳腺外科</t>
  </si>
  <si>
    <t>職場のメンタルヘルス（休職判断、復職支援、高ストレス者面談）
産業保健領域として、一般企業の職員以外にも教職員、公務員の方のメンタルヘルス不調にも対応可能。必要に応じて心理検査、カウンセリングも可。その他、成人の精神科、一般臨床にも対応。　※完全予約制</t>
  </si>
  <si>
    <t>01,3676,2</t>
  </si>
  <si>
    <t>水道橋メンタルクリニック</t>
  </si>
  <si>
    <t>スイドウバシメンタルクリニック</t>
  </si>
  <si>
    <t>101-0061</t>
  </si>
  <si>
    <t>03-5276-1556</t>
  </si>
  <si>
    <t>03-5276-1555</t>
  </si>
  <si>
    <t>ＪＲ線
水道橋駅</t>
  </si>
  <si>
    <t>適応障害 うつ病 躁うつ病 パニック障害 発達障害 統合失調症など　土曜日祝日も診療
※予約制　</t>
  </si>
  <si>
    <t>心療内科
精神科</t>
  </si>
  <si>
    <t>01,3400,7</t>
  </si>
  <si>
    <t>うつ病　躁うつ病　統合失調症　神経症（強迫性障害、パニック障害など）　社交不安障害　睡眠障害</t>
  </si>
  <si>
    <t>01,2981,7</t>
  </si>
  <si>
    <t>医療法人財団　駿愛会　駿河台診療所</t>
  </si>
  <si>
    <t>01,3683,8</t>
  </si>
  <si>
    <t>聖堂前クリニック</t>
  </si>
  <si>
    <t>セイドウマエクリニック</t>
  </si>
  <si>
    <t>101-0041</t>
  </si>
  <si>
    <t>03-5256-1212</t>
  </si>
  <si>
    <t>03-5256-1213</t>
  </si>
  <si>
    <t>睡眠障害、パニック障害、適応障害、うつ病、双極性障害、統合失調症、成人期の発達障害にも対応可能。</t>
  </si>
  <si>
    <t>01,3693,7</t>
  </si>
  <si>
    <t>千代田こころのクリニック</t>
  </si>
  <si>
    <t>チヨダココロノクリニック</t>
  </si>
  <si>
    <t>千代田区　神田神保町　３－７－３　爼橋ビル４階</t>
  </si>
  <si>
    <t>03-6261-7125</t>
  </si>
  <si>
    <t>03-6261-7126</t>
  </si>
  <si>
    <t>東西線・半蔵門線・都営新宿線
九段下駅</t>
  </si>
  <si>
    <t>うつ病、心身症、適応障害、老年精神等
子供の診療:16歳以上
※完全予約制</t>
  </si>
  <si>
    <t>01,3322,3</t>
  </si>
  <si>
    <t>千代田区　平河町　２－７－９　ＪＡ共済ビル３階</t>
  </si>
  <si>
    <t>AL</t>
  </si>
  <si>
    <t>薬</t>
    <rPh sb="0" eb="1">
      <t>クスリ</t>
    </rPh>
    <phoneticPr fontId="17"/>
  </si>
  <si>
    <t>ギャ</t>
  </si>
  <si>
    <t>AL　薬　ギャ</t>
  </si>
  <si>
    <t>精神科
心療内科
児童精神科</t>
    <rPh sb="9" eb="11">
      <t>ジドウ</t>
    </rPh>
    <rPh sb="11" eb="14">
      <t>セイシンカ</t>
    </rPh>
    <phoneticPr fontId="17"/>
  </si>
  <si>
    <t>01,3611,9</t>
  </si>
  <si>
    <t>01,7012,6</t>
  </si>
  <si>
    <t>01,3164,9</t>
  </si>
  <si>
    <t>01,3486,6</t>
  </si>
  <si>
    <t>千代田区　神田小川町　３－２４－１　カスタリアお茶の水１０２号室</t>
  </si>
  <si>
    <t>性同一性障害　
※要予約　
※祝日休診　※受付は診療終了30分前まで</t>
    <rPh sb="21" eb="23">
      <t>ウケツケ</t>
    </rPh>
    <rPh sb="24" eb="26">
      <t>シンリョウ</t>
    </rPh>
    <rPh sb="26" eb="28">
      <t>シュウリョウ</t>
    </rPh>
    <rPh sb="30" eb="32">
      <t>フンマエ</t>
    </rPh>
    <phoneticPr fontId="17"/>
  </si>
  <si>
    <t>01,3231,6</t>
  </si>
  <si>
    <t>成人</t>
  </si>
  <si>
    <t>01,3060,9</t>
  </si>
  <si>
    <t>精神科・神経科領域のプライマリケア　うつ病・躁うつ病　睡眠障害　拒食症・過食症　性同一性障害　強迫性障害　心身症　認知症　精神科カウンセリング　パニック障害　臨床心理士によるカウンセリング</t>
  </si>
  <si>
    <t>01,2962,7</t>
  </si>
  <si>
    <t>統合失調症、うつ病、双極性障害、適応障害、家族相談を中心とした、学童期から成人期までの発達障害も対応可
※第２第４週土曜午前午後診療
※予約制</t>
    <rPh sb="60" eb="62">
      <t>ゴゼン</t>
    </rPh>
    <phoneticPr fontId="17"/>
  </si>
  <si>
    <t>01,2909,8</t>
  </si>
  <si>
    <t>01,3591,3</t>
  </si>
  <si>
    <t>うつ病　女性外来（月経前症候群、更年期障害など）　パニック障害　統合失調症　心理検査　カウンセリング
※予約優先制　※昼休みの時間帯診察可</t>
  </si>
  <si>
    <t>01,3488,2</t>
  </si>
  <si>
    <t>まなメンタルクリニック新御茶ノ水</t>
  </si>
  <si>
    <t>01,1009,8</t>
  </si>
  <si>
    <t>血液内科　膠原病リウマチ内科　腎臓内科　糖尿病代謝内科　乳腺内分泌外科　大腸外科　整形外科　臨床腫瘍科</t>
  </si>
  <si>
    <t>01,3600,2</t>
  </si>
  <si>
    <t>ＪＲ中央線・総武線
御茶ノ水駅</t>
  </si>
  <si>
    <t>児童精神科につき初診時の対象年齢を5歳～15歳としています</t>
  </si>
  <si>
    <t>児童精神科
精神科
心療内科</t>
  </si>
  <si>
    <t>01,3597,0</t>
  </si>
  <si>
    <t>医療法人社団　雄仁会　メディカルケア大手町</t>
  </si>
  <si>
    <t>01,3543,4</t>
  </si>
  <si>
    <t>認知行動療法(強迫症やPTSDに対する暴露療法も実施可能)</t>
  </si>
  <si>
    <t>01,3347,0</t>
  </si>
  <si>
    <t>女性医師が診療を担当
うつ病　躁うつ病　パニック障害　社交不安障害　統合失調症
※完全予約制でお待たせしない丁寧な診療を提供します。</t>
  </si>
  <si>
    <t>01,3648,1</t>
  </si>
  <si>
    <t>秋葉原心療内科ゆうメンタルクリニック秋葉原院</t>
  </si>
  <si>
    <t>ユウメンタルクリニックアキハバライン</t>
  </si>
  <si>
    <t>千代田区　神田佐久間町　１－１３　チョムチョム秋葉原４階</t>
  </si>
  <si>
    <t>03-3255-9077</t>
  </si>
  <si>
    <t>03-3255-9088</t>
  </si>
  <si>
    <t>ＪＲ線
秋葉原駅</t>
  </si>
  <si>
    <t>01,3341,3</t>
  </si>
  <si>
    <t>医療法人社団　桜メデイスン　有楽町桜クリニック</t>
  </si>
  <si>
    <t>02,3794,1</t>
  </si>
  <si>
    <t>※水曜・土曜の診療は午前のみ。木曜午後は内科・神経内科のみ。第2、第4、第5土曜日は休診。初診時は要予約。</t>
  </si>
  <si>
    <t>02,3795,8</t>
  </si>
  <si>
    <t>神尾陽子クリニック</t>
  </si>
  <si>
    <t>カミオヨウコクリニック</t>
  </si>
  <si>
    <t>中央区　新川　２－１８－５　ＡＳビル４階</t>
  </si>
  <si>
    <t>東京メトロ日比谷線・ＪＲ京葉線
八丁堀駅</t>
  </si>
  <si>
    <t>当院は発達障害に関連する専門クリニックです。
※完全予約制　※毎週　日曜・月曜・木曜・祝祭日休診</t>
  </si>
  <si>
    <t>02,3387,4</t>
  </si>
  <si>
    <t>02,3168,8</t>
  </si>
  <si>
    <t>①主に働く世代のメンタルヘルス（休職復職判断）　②薬物に頼らない治療法も相談可能　③産業保健スタッフとの連携も対応可能　④産業医活動のため不在時あり（不在時はコールセンターにて伝言対応）　⑤土曜日は基本第２・第４土曜日　⑥臨床心理士によるカウンセリング　⑦パーソナルトレーナーによる筋トレ・ストレッチ</t>
  </si>
  <si>
    <t>02,3204,1</t>
  </si>
  <si>
    <t>他</t>
    <rPh sb="0" eb="1">
      <t>ホカ</t>
    </rPh>
    <phoneticPr fontId="17"/>
  </si>
  <si>
    <t>AL　他</t>
  </si>
  <si>
    <t>精神科・神経科領域のプライマリケア　拒食症　過食症　アルコール依存症　薬物依存症　その他嗜癖問題（木曜・金曜）　児童、思春期のうつ・神経症、自閉症（第４土曜）　
※初診予約制　</t>
  </si>
  <si>
    <t>02,3578,8</t>
  </si>
  <si>
    <t>他</t>
  </si>
  <si>
    <t>AL　ギャ　他</t>
  </si>
  <si>
    <t>セカンドオピニオン等、対応します。詳しくは、ホームページを参照ください。
※英語対応は火曜から土曜</t>
  </si>
  <si>
    <t>02,3559,8</t>
  </si>
  <si>
    <t>Ｒ６．４．１～木曜・日曜・祝日に休診日が変わりました。</t>
  </si>
  <si>
    <t>02,3760,2</t>
  </si>
  <si>
    <t>銀座スピンクリニック</t>
  </si>
  <si>
    <t>ギンザスピンクリニック</t>
  </si>
  <si>
    <t>中央区　銀座　７－５－５　長谷第一ビル５Ｂ</t>
  </si>
  <si>
    <t>03-6264-5125</t>
  </si>
  <si>
    <t>03-6264-5126</t>
  </si>
  <si>
    <t>銀座駅</t>
  </si>
  <si>
    <t>うつ病　適応障害　発達障害　統合失調症　パニック障害　注意欠陥多動性障害(ADHD)　睡眠障害　過敏性腸症候群　パーソナリティ障害　ヒステリー球　不眠症　双極性障害　神経症　強迫性障害　社交不安障害　急性ストレス障害　心的外傷後ストレス障害(PTSD)　自閉症スペクトラム障害(ASD)　身体表現性障害　休職・復職支援　皮膚科　インフルエンザワクチン　帯状疱疹ワクチン　発熱外来
※完全予約制　毎週火曜・第２水曜・第２土曜・日曜・祝日休診</t>
  </si>
  <si>
    <t>02,3491,4</t>
  </si>
  <si>
    <t>不眠　不安　うつ　統合失調症　依存症等　
※予約制（第２・４土曜日のみ21時まで診療）</t>
  </si>
  <si>
    <t>02,3240,5</t>
  </si>
  <si>
    <t>医療法人社団　ブレイン・ヘルス　銀座内科・神経内科クリニック</t>
  </si>
  <si>
    <t>02,3376,7</t>
  </si>
  <si>
    <t>医療法人社団　創文会　銀座並木通り心療内科・内科クリニック</t>
  </si>
  <si>
    <t>うつ病、パニック障害、社交不安障害、過敏性腸症候群等身体症状が強いケースにも対応します。　
ＣＥＳ－Ｄ検査
※予約制をとっており、予約された場合予約管理料￥1,000を頂いております。15:30～17:30は予約なしでも診察可能ですが、お待ち時間が大幅に長くなる場合がございます。平日は午後８時まで土曜日は午後５時まで診療します。
※月曜日は不定期で休診となることがあります。</t>
  </si>
  <si>
    <t>02,2838,7</t>
  </si>
  <si>
    <t>地下鉄有楽町線　
銀座一丁目駅</t>
  </si>
  <si>
    <t>02,3451,8</t>
  </si>
  <si>
    <t>ADHD　うつ病　躁うつ病（双極性障害）　不眠症　パニック障害　適応障害　社交不安障害　自律神経失調症　強迫性障害　認知症　発達障害（児童については専門ではないが行っています）　臨床心理士によるカウンセリング（土曜日のみ）　オンライン診療対応可（初診は要相談）　※完全予約制</t>
  </si>
  <si>
    <t>02,3812,1</t>
  </si>
  <si>
    <t>こころとからだのケアクリニック人形町</t>
  </si>
  <si>
    <t>ココロトカラダノケアクリニックニンギョウチョウ</t>
  </si>
  <si>
    <t>中央区　日本橋人形町　１－５－１２　萬武ビルディング３階</t>
  </si>
  <si>
    <t>03-3668-5560</t>
  </si>
  <si>
    <t>東京メトロ日比谷線・都営地下鉄浅草線
人形町駅　</t>
  </si>
  <si>
    <t>医療機関保有の駐車場無　ホームページアドレス https://www.kokokara-care.com/　電子メールアドレス contact@kokokara-careclinic.com
診療日：第1，3土曜日診療　受動喫煙防止対策：院内全面禁煙　費用の支払いに関する事項：クレジットカード払可　セカンド・オピニオンのための診療：可（自費）電子カルテシステムの導入：有
※予約診療　 完全予約制</t>
  </si>
  <si>
    <t>02,3624,0</t>
  </si>
  <si>
    <t>老年精神科
心療内科</t>
  </si>
  <si>
    <t>02,3792,5</t>
  </si>
  <si>
    <t>しんとみ子どものこころのクリニック</t>
  </si>
  <si>
    <t>シントミコドモノココロノクリニック</t>
  </si>
  <si>
    <t>104-0041</t>
  </si>
  <si>
    <t>03-5542-0825</t>
  </si>
  <si>
    <t>03-5542-0827</t>
  </si>
  <si>
    <t>有楽町線
新富町駅</t>
  </si>
  <si>
    <t>当院は初診時中学3年生までのお子様を対象とした児童精神科のクリニックです。神経発達症や学習障害、感情障害のお子様を中心に診察しております。
※完全予約制　※HPを御覧ください</t>
  </si>
  <si>
    <t>児童精神科</t>
  </si>
  <si>
    <t>02,3300,7</t>
  </si>
  <si>
    <t>医療法人社団　スリープクリニック　スリープクリニック銀座</t>
  </si>
  <si>
    <t>漢方内科</t>
    <rPh sb="0" eb="2">
      <t>カンポウ</t>
    </rPh>
    <rPh sb="2" eb="4">
      <t>ナイカ</t>
    </rPh>
    <phoneticPr fontId="17"/>
  </si>
  <si>
    <t>睡眠外来
※完全予約制
※火曜日隔週で睡眠外来と漢方内科</t>
    <rPh sb="13" eb="16">
      <t>カヨウビ</t>
    </rPh>
    <rPh sb="16" eb="18">
      <t>カクシュウ</t>
    </rPh>
    <rPh sb="19" eb="21">
      <t>スイミン</t>
    </rPh>
    <rPh sb="21" eb="23">
      <t>ガイライ</t>
    </rPh>
    <rPh sb="24" eb="26">
      <t>カンポウ</t>
    </rPh>
    <rPh sb="26" eb="28">
      <t>ナイカ</t>
    </rPh>
    <phoneticPr fontId="17"/>
  </si>
  <si>
    <t>02,7075,1</t>
  </si>
  <si>
    <t>精神科：神経症、うつ病、統合失調症他　心療内科：各種心身症、摂食障害他　
※完全予約制。緊急対応不可。
※心療内科は月から金（09:00—11:00）</t>
  </si>
  <si>
    <t>02,3329,6</t>
  </si>
  <si>
    <t>東京駅八重洲北口徒歩2分、地下鉄日本橋駅徒歩2分の、心療内科・精神科クリニックです。
平日は夜7時まで、土曜日は夕方6時まで診療しています。TMSを使った治療やオンライン診療、カウンセリングも実施しております。</t>
  </si>
  <si>
    <t>02,3489,8</t>
  </si>
  <si>
    <t>02,2812,2</t>
  </si>
  <si>
    <t>医療法人社団　渓稜会　築地サイトウクリニック</t>
  </si>
  <si>
    <t>02,3169,6</t>
  </si>
  <si>
    <t>医療法人社団　ひこばえ会　築地ふたばクリニック</t>
  </si>
  <si>
    <t>02,3640,6</t>
  </si>
  <si>
    <t>03-6280-5441</t>
  </si>
  <si>
    <t>八丁堀駅</t>
  </si>
  <si>
    <t>02,3458,3</t>
  </si>
  <si>
    <t>02,3583,8</t>
  </si>
  <si>
    <t>02,3936,8</t>
  </si>
  <si>
    <t>医療法人社団　真田会　日本橋ストレスケアクリニック</t>
  </si>
  <si>
    <t>103-0015</t>
  </si>
  <si>
    <t>中央区　日本橋箱崎町　２０－１　アンソレイエ・オオタ７０１号室</t>
  </si>
  <si>
    <t>半蔵門線
水天宮前駅</t>
  </si>
  <si>
    <t>血液検査・心電図</t>
  </si>
  <si>
    <t>02,3771,9</t>
  </si>
  <si>
    <t>うつ病、躁うつ病、心身症、ストレス関連疾患
パニック障害、社交不安障害、強迫性障害などの認知行動療法
※オンライン対応不可
※完全予約制</t>
    <rPh sb="2" eb="3">
      <t>ビョウ</t>
    </rPh>
    <rPh sb="4" eb="8">
      <t>ソウウツビョウ</t>
    </rPh>
    <rPh sb="9" eb="12">
      <t>シンシンショウ</t>
    </rPh>
    <rPh sb="17" eb="19">
      <t>カンレン</t>
    </rPh>
    <rPh sb="19" eb="21">
      <t>シッカン</t>
    </rPh>
    <phoneticPr fontId="17"/>
  </si>
  <si>
    <t>02,2987,2</t>
  </si>
  <si>
    <t>02,3326,2</t>
  </si>
  <si>
    <t>02,3567,1</t>
  </si>
  <si>
    <t>児童・思春期を含めた強迫症,不安症,恐怖症に対する行動療法
※完全予約制
※土曜日は月1回、再診のみ</t>
  </si>
  <si>
    <t>02,3363,5</t>
  </si>
  <si>
    <t>02,3033,4</t>
  </si>
  <si>
    <t>02,3533,3</t>
  </si>
  <si>
    <t>02,3235,5</t>
  </si>
  <si>
    <t>ゆるりクリニック</t>
  </si>
  <si>
    <t>ユルリクリニック</t>
  </si>
  <si>
    <t>中央区　銀座　４－１１－７　第二上原ビル５階</t>
  </si>
  <si>
    <t>03-3547-0101</t>
  </si>
  <si>
    <t>03-3542-3336</t>
  </si>
  <si>
    <t>日比谷線・都営浅草線
東銀座駅</t>
  </si>
  <si>
    <t>オーソモレキュラー栄養療法（分子栄養学・分子整合医学）をベースとした薬を使わない心療内科
※自費診療のみ　※完全予約制　※初診は火曜日のみ　※オンライン診療可（初診は不可）</t>
  </si>
  <si>
    <t>58,2175,6</t>
  </si>
  <si>
    <t>03,3661,0</t>
  </si>
  <si>
    <t>58,2089,9</t>
  </si>
  <si>
    <t>アオヤマオモテサンドウスイミンストレスクリニック</t>
  </si>
  <si>
    <t>03,3687,5</t>
  </si>
  <si>
    <t>青山すみれクリニック</t>
  </si>
  <si>
    <t>アオヤマスミレクリニック</t>
  </si>
  <si>
    <t>港区　北青山　３－１４－４　２０２</t>
  </si>
  <si>
    <t>03-5778-6321</t>
  </si>
  <si>
    <t>03-3498-5812</t>
  </si>
  <si>
    <t>表参道駅</t>
  </si>
  <si>
    <t>訪問診療・往診</t>
    <rPh sb="0" eb="2">
      <t>ホウモン</t>
    </rPh>
    <rPh sb="2" eb="4">
      <t>シンリョウ</t>
    </rPh>
    <rPh sb="5" eb="7">
      <t>オウシン</t>
    </rPh>
    <phoneticPr fontId="17"/>
  </si>
  <si>
    <t>産後うつ外来あり。女性医師が担当。</t>
  </si>
  <si>
    <t>03,3546,3</t>
  </si>
  <si>
    <t>青山メンタルクリニック</t>
  </si>
  <si>
    <t>統合失調症、うつ病、双極性障害、適応障害、学童期から成人期までの発達障害、心身症、月経前緊張症候群、注意欠陥障害対応可能　精神分析療法
※オンライン診療対応可（初診・再診対応可）
※クレジット決済対応可</t>
  </si>
  <si>
    <t>58,2239,0</t>
  </si>
  <si>
    <t>58,2469,3</t>
  </si>
  <si>
    <t>赤坂心療内科クリニック</t>
  </si>
  <si>
    <t>アカサカシンリョウナイカクリニック</t>
  </si>
  <si>
    <t xml:space="preserve">107-0052 </t>
  </si>
  <si>
    <t>港区　赤坂　２－５－７　渡辺商事赤坂ビル７階</t>
  </si>
  <si>
    <t>03-5544-8485</t>
  </si>
  <si>
    <t>溜池山王駅</t>
  </si>
  <si>
    <t>適応障害、うつ病、不眠症、愛着障害、ペットロス、PTSD、摂食障害、グリーフケアなど、カウンセリングによる心理療法に力を入れています。カウンセリングオンライン可。</t>
    <rPh sb="2" eb="4">
      <t>ショウガイ</t>
    </rPh>
    <rPh sb="29" eb="31">
      <t>セッショク</t>
    </rPh>
    <phoneticPr fontId="17"/>
  </si>
  <si>
    <t>03,3077,9</t>
  </si>
  <si>
    <t>うつ病、神経症、自律神経失調症、パニック障害、不定愁訴などを主に診療、心理カウンセリング実施可能、その他代替療法・植物療法を実施、火曜・木曜午前休診</t>
  </si>
  <si>
    <t>心療内科
精神科</t>
    <rPh sb="5" eb="8">
      <t>セイシンカ</t>
    </rPh>
    <phoneticPr fontId="36"/>
  </si>
  <si>
    <t>58,2476,8</t>
  </si>
  <si>
    <t>106-0044</t>
    <phoneticPr fontId="1"/>
  </si>
  <si>
    <t>カウンセリング　認知行動療法　うつ病　睡眠障害　躁うつ病　パニック障害　不安障害</t>
  </si>
  <si>
    <t>03,3981,2</t>
  </si>
  <si>
    <t>アマラクリニック　表参道</t>
  </si>
  <si>
    <t>認知行動療法　カウンセリング　ドクターによるカウンセリング　ストレスケア　トラウマケア　オンライン診療</t>
  </si>
  <si>
    <t>03,3665,1</t>
  </si>
  <si>
    <t>医療法人財団　玉川会　エムオーエー新高輪クリニック</t>
  </si>
  <si>
    <t>エムオーエーシンタカナワクリニック</t>
  </si>
  <si>
    <t>港区　高輪　４－９－１６　東京療院新館２階</t>
  </si>
  <si>
    <t>03-5421-0321</t>
  </si>
  <si>
    <t>ＪＲ山手線
品川駅</t>
  </si>
  <si>
    <t>※完全予約制。精神科は木曜日午前中のみ。</t>
  </si>
  <si>
    <t>03,3859,0</t>
  </si>
  <si>
    <t>勤労者精神医療　精神科・神経科のプライマリケア　うつ病　睡眠障害　パニック障害　強迫性障害　社会不安障害　心身症　ドクターによるカウンセリング　精神分析療法　注意欠陥障害対応可</t>
  </si>
  <si>
    <t>03,3845,9</t>
  </si>
  <si>
    <t>医療法人社団　行基会　川村総合診療院</t>
  </si>
  <si>
    <t>発達障害対応可　臨床心理検査
※すべて事前に予約必要　
※木曜日午前（１０：３０～１３：３０）は内科の診療を行っていません。　※木曜日午前（１０：３０～１３：３０）は心療内科の診療を行っていません。　※当院ではレントゲン撮影できません。
※診療曜日が祝日に当たる場合は９：１５～１３：１５、１４：４５～１８：００　※木曜日が祝日にあたる場合は１０：００～１３：００、１４：３０～１８：００</t>
    <rPh sb="158" eb="161">
      <t>モクヨウビ</t>
    </rPh>
    <rPh sb="162" eb="163">
      <t>シュク</t>
    </rPh>
    <rPh sb="163" eb="164">
      <t>ジツ</t>
    </rPh>
    <rPh sb="168" eb="170">
      <t>バアイ</t>
    </rPh>
    <phoneticPr fontId="17"/>
  </si>
  <si>
    <t>03,3357,5</t>
  </si>
  <si>
    <t>58,2492,5</t>
  </si>
  <si>
    <t>キッズハートクリニック外苑前</t>
  </si>
  <si>
    <t>キッズハートクリニックガイエンマエ</t>
  </si>
  <si>
    <t>港区　南青山　２－１１－１３　青山サクセスビル５階</t>
  </si>
  <si>
    <t>03-3423-7701</t>
  </si>
  <si>
    <t>03-3423-7702</t>
  </si>
  <si>
    <t>大江戸線・半蔵門線・銀座線
青山一丁目駅</t>
  </si>
  <si>
    <t>英　ベト</t>
  </si>
  <si>
    <t>5歳～20歳を中心に、児童・思春期の疾患（不登校、強迫症、抜毛症、学習障害、自閉スペクトラム症、注意欠如多動症、チック症、ゲーム依存）の診療を行っている。
※完全予約制　※火曜・祝日休診</t>
  </si>
  <si>
    <t>児童思春期精神科
心療内科
精神科</t>
  </si>
  <si>
    <t>03,7075,9</t>
  </si>
  <si>
    <t>都営大江戸線　
赤羽橋駅</t>
  </si>
  <si>
    <t>58,2194,7</t>
  </si>
  <si>
    <t>医療法人社団　さちはな　さちはなクリニック</t>
  </si>
  <si>
    <t>03,7071,8</t>
  </si>
  <si>
    <t>医療法人財団　順和会　山王病院</t>
  </si>
  <si>
    <t>サンノウビョウイン</t>
  </si>
  <si>
    <t>港区　赤坂　８―１０―１６</t>
  </si>
  <si>
    <t>03-6864-0489</t>
  </si>
  <si>
    <t>03-3404-3652</t>
  </si>
  <si>
    <t>青山一丁目駅</t>
  </si>
  <si>
    <t>心身症　線維筋痛症　ストレス関連疾患　摂食障害
※完全予約制
※土曜日は第2、4のみ</t>
  </si>
  <si>
    <t>58,2331,5</t>
  </si>
  <si>
    <t>ＪＲ山手線・東海道線・京浜東北線・京急線
品川駅</t>
    <rPh sb="17" eb="19">
      <t>ケイキュウ</t>
    </rPh>
    <rPh sb="19" eb="20">
      <t>セン</t>
    </rPh>
    <phoneticPr fontId="36"/>
  </si>
  <si>
    <t>03,3753,5</t>
  </si>
  <si>
    <t>58,2288,7</t>
  </si>
  <si>
    <t>品川メンタルクリニック品川本院</t>
  </si>
  <si>
    <t>シナガワメンタルクリニックシナガワホンイン</t>
  </si>
  <si>
    <t>港区　港南　２－６－３　シントミビル５階６階</t>
  </si>
  <si>
    <t>0120-772-248</t>
  </si>
  <si>
    <t>各線
品川駅</t>
  </si>
  <si>
    <t>58,2258,0</t>
  </si>
  <si>
    <t>臨床心理検査　精神分析療法　躁うつ病　睡眠障害　強迫性障害　心身症　認知症　
※新患は要予約
※土・日・祝祭日休診</t>
  </si>
  <si>
    <t>03,3882,2</t>
  </si>
  <si>
    <t>108-0071</t>
  </si>
  <si>
    <t>※土曜日は第２・第４週診療
※日曜日は第１・第３・第５週診療</t>
  </si>
  <si>
    <t>58,2155,8</t>
  </si>
  <si>
    <t>03,3916,8</t>
  </si>
  <si>
    <t>南北線・三田線
白金高輪駅</t>
  </si>
  <si>
    <t>①精神分析　②精神心理分析　
※金曜日は不定期となっております。</t>
  </si>
  <si>
    <t>58,2187,1</t>
  </si>
  <si>
    <t>03,3791,5</t>
  </si>
  <si>
    <t>精神科
心療内科
児童・思春期精神科</t>
  </si>
  <si>
    <t>03,3923,4</t>
  </si>
  <si>
    <t>新橋ガーデンクリニック</t>
  </si>
  <si>
    <t>03,3697,4</t>
  </si>
  <si>
    <t>03,3121,5</t>
  </si>
  <si>
    <t>医療法人　和楽会　心療内科・神経科赤坂クリニック</t>
  </si>
  <si>
    <t>パニック症、うつ病・うつ状態、非定型うつ病、社交不安症など不安抑うつ症状の治療を専門に行っています。認知行動療法などのカウンセリングも充実しています。ショートケアも実施しています。女性メンタルヘルス外来として周産期のメンタルヘケア、発達障害専門外来を開設しています。
※完全予約制
※小児科・小児神経科は水曜のみ　</t>
    <rPh sb="90" eb="92">
      <t>ジョセイ</t>
    </rPh>
    <rPh sb="99" eb="101">
      <t>ガイライ</t>
    </rPh>
    <rPh sb="104" eb="107">
      <t>シュウサンキ</t>
    </rPh>
    <rPh sb="116" eb="120">
      <t>ハッタツショウガイ</t>
    </rPh>
    <rPh sb="120" eb="122">
      <t>センモン</t>
    </rPh>
    <rPh sb="122" eb="124">
      <t>ガイライ</t>
    </rPh>
    <rPh sb="125" eb="127">
      <t>カイセツ</t>
    </rPh>
    <phoneticPr fontId="17"/>
  </si>
  <si>
    <t>58,2025,3</t>
  </si>
  <si>
    <t>03,3965,5</t>
  </si>
  <si>
    <t>社会福祉法人恩賜財団　母子愛育会　総合母子保健センター愛育クリニック</t>
  </si>
  <si>
    <t>03,3804,6</t>
  </si>
  <si>
    <t>03,3068,8</t>
  </si>
  <si>
    <t>精神科・神経科領域のプライマリケア　拒食症・過食症　強迫性障害　心身症　パニック障害　うつ病　不登校　公認心理師によるカウンセリング</t>
  </si>
  <si>
    <t>58,2404,0</t>
  </si>
  <si>
    <t>たけ内科新橋駅前院</t>
  </si>
  <si>
    <t>タケナイカ シンバシエキマエイン</t>
  </si>
  <si>
    <t>港区　新橋　２－１５－８　新橋Ｗ・Ｂビル　４－７階</t>
  </si>
  <si>
    <t>03-6206-7887</t>
  </si>
  <si>
    <t>ＪＲ線
新橋駅</t>
  </si>
  <si>
    <t>感染症内科 糖尿病内科</t>
  </si>
  <si>
    <t>精神科についてはホームページをご参照頂き、そちらからご予約をお願い致します。</t>
  </si>
  <si>
    <t>03,3761,8</t>
  </si>
  <si>
    <t>03,1024,3</t>
  </si>
  <si>
    <t>58,2419,8</t>
  </si>
  <si>
    <t>東京タワーヴュークリニック麻布十番</t>
  </si>
  <si>
    <t>トウキョウタワーヴュークリニックアザブジュウバン</t>
  </si>
  <si>
    <t>03-6809-3207</t>
  </si>
  <si>
    <t>03-6809-3227</t>
  </si>
  <si>
    <t>地下鉄南北線・大江戸線
麻布十番駅</t>
  </si>
  <si>
    <t>トラベル外来　発熱感染症外来</t>
  </si>
  <si>
    <t>精神疾患全般、家族機能不全（AC）、トラウマ（PTSD）・グリーフ、発達障害と就労・就学など　オンライン診療可（初診は不可）　労災指定医療機関
※予約制（電話またはウェッブサイト）　休診日はサイトで確認してください</t>
  </si>
  <si>
    <t>03,1475,7</t>
  </si>
  <si>
    <t>東京都済生会中央病院</t>
  </si>
  <si>
    <t>58,2458,6</t>
  </si>
  <si>
    <t>一般社団法人　虎ノ門中村クリニック神谷町院</t>
  </si>
  <si>
    <t>トラノモンナカムラクリニックカミヤチョウイン</t>
  </si>
  <si>
    <t>港区　虎ノ門　３－１０－４　虎ノ門ガーデン１０３</t>
  </si>
  <si>
    <t>03-6823-1409</t>
  </si>
  <si>
    <t>03-6332-9592</t>
  </si>
  <si>
    <t>東京メトロ日比谷線
神谷町駅・虎ノ門ヒルズ駅</t>
  </si>
  <si>
    <t>訪問看護・訪問診療・往診</t>
    <rPh sb="0" eb="2">
      <t>ホウモン</t>
    </rPh>
    <rPh sb="2" eb="4">
      <t>カンゴ</t>
    </rPh>
    <rPh sb="5" eb="7">
      <t>ホウモン</t>
    </rPh>
    <rPh sb="7" eb="9">
      <t>シンリョウ</t>
    </rPh>
    <rPh sb="10" eb="12">
      <t>オウシン</t>
    </rPh>
    <phoneticPr fontId="17"/>
  </si>
  <si>
    <t>オンラインを中心に精神科診療を行っております。予約調整が必要なため、ご希望の際はお問い合わせください。</t>
  </si>
  <si>
    <t>03,1473,2</t>
  </si>
  <si>
    <t>虎の門病院</t>
  </si>
  <si>
    <t>銀座線　
虎ノ門駅
日比谷線
虎ノ門ヒルズ駅</t>
  </si>
  <si>
    <t>循外</t>
    <rPh sb="0" eb="1">
      <t>ジュン</t>
    </rPh>
    <rPh sb="1" eb="2">
      <t>ガイ</t>
    </rPh>
    <phoneticPr fontId="17"/>
  </si>
  <si>
    <t>血液内科　内分泌代謝科　睡眠呼吸器科　肝臓内科　腎臓内科　リウマチ膠原病科　臨床腫瘍科　緩和医療科　臨床感染症科　認知症科　乳腺・内分泌科　脳神経血管内治療科　間脳下垂体外科　救急科　集中治療科　病理診断科　老年内科　腎臓外科</t>
    <rPh sb="104" eb="106">
      <t>ロウネン</t>
    </rPh>
    <rPh sb="106" eb="108">
      <t>ナイカ</t>
    </rPh>
    <rPh sb="109" eb="111">
      <t>ジンゾウ</t>
    </rPh>
    <rPh sb="111" eb="113">
      <t>ゲカ</t>
    </rPh>
    <phoneticPr fontId="17"/>
  </si>
  <si>
    <t>デイケアは週１回グループワーク実施。個別精神療法による就労・復職支援。総合病院精神科のハード内で対応可能な方全般の相談をお受けします。
※再診は予約制、８：３０～１１：００,１２：３０～１４：３０
※初診は表参照</t>
  </si>
  <si>
    <t>58,2169,9</t>
  </si>
  <si>
    <t>医療法人社団　飛白会　虎の門山下メンタルクリニック</t>
  </si>
  <si>
    <t>臨床心理検査　睡眠障害　過重労働のメンタル問題　うつ病　うつ状態　統合失調症　広汎性発達障害　心理カウンセラー連携医療　音楽療法（金曜午後のみ）　オンライン診療</t>
    <rPh sb="65" eb="66">
      <t>キン</t>
    </rPh>
    <rPh sb="78" eb="80">
      <t>シンリョウ</t>
    </rPh>
    <phoneticPr fontId="17"/>
  </si>
  <si>
    <t>03,3436,7</t>
  </si>
  <si>
    <t>58,2274,7</t>
  </si>
  <si>
    <t>医療法人社団　宙麦会　ひだクリニックお台場</t>
  </si>
  <si>
    <t>新交通ゆりかもめ
お台場海浜公園駅</t>
  </si>
  <si>
    <t>うつ病、双極性障害、統合失調症、発達障害、睡眠障害、適応障害等「何か変だなあ？」と感じたらいつでもご相談ください。受療相談（自費）も承ります。特別診療として月曜日の午後にスポーツメンタル外来も受け付けております。LINEにてチャット予約ができますのでHPをご確認ください。
※外国語対応は予約時相談
※訪問診療・往診は要相談</t>
  </si>
  <si>
    <t>03,3376,5</t>
  </si>
  <si>
    <t>精神科・神経科領域のプライマリケア　睡眠障害　心身症　パニック障害　社会不安障害　適応障害　※第5土曜は休診</t>
  </si>
  <si>
    <t>58,2072,5</t>
  </si>
  <si>
    <t>58,2464,4</t>
  </si>
  <si>
    <t>Ｂａｓｅクリニック赤坂</t>
  </si>
  <si>
    <t>ベースクリニックアカサカ</t>
  </si>
  <si>
    <t>港区　赤坂　２－１０－１５　溜池ミツワビル７階</t>
  </si>
  <si>
    <t>03-6459-1401</t>
  </si>
  <si>
    <t>03-6459-1402</t>
  </si>
  <si>
    <t>銀座線・南北線
溜池山王駅</t>
  </si>
  <si>
    <t>麻</t>
    <rPh sb="0" eb="1">
      <t>マ</t>
    </rPh>
    <phoneticPr fontId="17"/>
  </si>
  <si>
    <t>平日：9:00—20:00（最終受付19:00）
土祝：10:00—17:00（最終受付16:00)
※WEB予約</t>
  </si>
  <si>
    <t>58,2489,1</t>
  </si>
  <si>
    <t>一般社団法人　南風会　南の風ＭＣ</t>
  </si>
  <si>
    <t>ミナミノカゼエムシー</t>
  </si>
  <si>
    <t>「不安症」「不眠症」「うつ病」「摂食障害」「パニック障害」「認知症」「双極性障害」「適応障害」「ストレス関連疾患」対応可
※初診は要予約　※月・木休診（木曜は自費カウンセリングのみ）</t>
  </si>
  <si>
    <t>03,3863,2</t>
  </si>
  <si>
    <t>美馬レディースクリニック</t>
  </si>
  <si>
    <t>ミマレディースクリニック</t>
  </si>
  <si>
    <t>03-6277-7397</t>
  </si>
  <si>
    <t>03-6277-7398</t>
  </si>
  <si>
    <t>千代田線
赤坂駅</t>
  </si>
  <si>
    <t>婦人科　心療内科　不妊症　更年期</t>
  </si>
  <si>
    <t>03,3838,4</t>
  </si>
  <si>
    <t>医療法人社団　雄仁会　メディカルケア虎ノ門</t>
  </si>
  <si>
    <t>58,2230,9</t>
  </si>
  <si>
    <t>品川心療内科ゆうメンタルクリニック品川院</t>
  </si>
  <si>
    <t>ＪＲ線
品川駅</t>
  </si>
  <si>
    <t>03,3856,6</t>
  </si>
  <si>
    <t>カウンセリング有　発達障害対応可　オンライン診療対応　英語診断書作成可</t>
  </si>
  <si>
    <t>58,2347,1</t>
  </si>
  <si>
    <t>ロイヤルレディスクリニック白金高輪</t>
  </si>
  <si>
    <t>ロイヤルレディスクリニックシロカネタカナワ</t>
  </si>
  <si>
    <t>港区　高輪　１－４－１３　３階</t>
  </si>
  <si>
    <t>03-3280-3338</t>
  </si>
  <si>
    <t>03-3280-3330</t>
  </si>
  <si>
    <t>三田線・南北線
白金高輪駅</t>
  </si>
  <si>
    <t>中</t>
    <rPh sb="0" eb="1">
      <t>ナカ</t>
    </rPh>
    <phoneticPr fontId="17"/>
  </si>
  <si>
    <t>産</t>
    <rPh sb="0" eb="1">
      <t>サン</t>
    </rPh>
    <phoneticPr fontId="17"/>
  </si>
  <si>
    <t>AL　薬　ギャ　他</t>
  </si>
  <si>
    <t>日本女性心身医学会認定医・日本専門医機構認定産科婦人科専門医・母体保護法指定医在籍の精神科・心療内科専門医療機関　中国語は筆談にて対応。※時間外対応あり（月～金、日）</t>
    <rPh sb="31" eb="32">
      <t>ハハ</t>
    </rPh>
    <rPh sb="52" eb="54">
      <t>イリョウ</t>
    </rPh>
    <rPh sb="54" eb="56">
      <t>キカン</t>
    </rPh>
    <rPh sb="57" eb="60">
      <t>チュウゴクゴ</t>
    </rPh>
    <rPh sb="61" eb="63">
      <t>ヒツダン</t>
    </rPh>
    <rPh sb="65" eb="67">
      <t>タイオウ</t>
    </rPh>
    <rPh sb="69" eb="72">
      <t>ジカンガイ</t>
    </rPh>
    <rPh sb="72" eb="74">
      <t>タイオウ</t>
    </rPh>
    <rPh sb="77" eb="78">
      <t>ゲツ</t>
    </rPh>
    <rPh sb="79" eb="80">
      <t>キン</t>
    </rPh>
    <rPh sb="81" eb="82">
      <t>ニチ</t>
    </rPh>
    <phoneticPr fontId="17"/>
  </si>
  <si>
    <t>58,2615,1</t>
  </si>
  <si>
    <t>医療法人社団　ＢＣ１６　六本木内科・心療内科クリニック</t>
  </si>
  <si>
    <t>ロッポンギナイカ・シンリョウナイカクリニック</t>
  </si>
  <si>
    <t>港区　六本木　７－１４－８　アーツショップビルディング　６階</t>
  </si>
  <si>
    <t>03-5770-6585</t>
  </si>
  <si>
    <t>03-5770-6586</t>
  </si>
  <si>
    <t>六本木駅</t>
  </si>
  <si>
    <t>中</t>
    <rPh sb="0" eb="1">
      <t>チュウ</t>
    </rPh>
    <phoneticPr fontId="17"/>
  </si>
  <si>
    <t>訪問診療・往診</t>
    <rPh sb="0" eb="4">
      <t>ホウモンシンリョウ</t>
    </rPh>
    <rPh sb="5" eb="7">
      <t>オウシン</t>
    </rPh>
    <phoneticPr fontId="17"/>
  </si>
  <si>
    <t>うつ病、不安障害、睡眠障害、統合失調症など対応。訪問診療、往診(完全予約制)。中国語は月曜のみ対応。各種自由診療有り。</t>
  </si>
  <si>
    <t>58,2110,3</t>
  </si>
  <si>
    <t>03-6447-1550</t>
  </si>
  <si>
    <t>57,2591,6</t>
  </si>
  <si>
    <t>あけぼの診療所</t>
  </si>
  <si>
    <t>アケボノシンリョウジョ</t>
  </si>
  <si>
    <t>160-0007</t>
  </si>
  <si>
    <t>03-6457-7237</t>
  </si>
  <si>
    <t>03-6457-7238</t>
  </si>
  <si>
    <t>都営新宿線
曙橋駅</t>
  </si>
  <si>
    <t>血液内科　腫瘍内科　腎臓内科　内分泌内科　糖尿病内科　代謝内科　脳神経内科　救急科　</t>
  </si>
  <si>
    <t>薬</t>
  </si>
  <si>
    <t>あけぼの診療所は、どんなに年齢を重ねても、重い病気を患ったとしても「慣れ親しんだわが家で過ごしたい」との思いを、医療のみならず生活面の課題や家族の不安に向き合い、総合的なサポートを行うことをミッションとして、総合内科、循環器科、形成外科、皮膚科などの領域をはじめ、輸血（赤血球、血小板）、がんの在宅緩和ケア、入院を繰り返す心不全、褥瘡などの大きな傷、認知症を含む精神科疾患など、様々な病状に24時間対応しております。地域の病院や関係機関とも連携し、在宅医療の推進に取り組んでいるところです。　※精神科医療は、在宅患者のみを水曜日（9時～17時）及び木曜日（9時～18時）に対応しております。</t>
  </si>
  <si>
    <t>57,2049,5</t>
  </si>
  <si>
    <t>04,3667,5</t>
  </si>
  <si>
    <t>57,2382,0</t>
  </si>
  <si>
    <t>医療法人社団　琴誠会　市ケ谷こころのクリニック</t>
  </si>
  <si>
    <t>03-3528-9772</t>
  </si>
  <si>
    <t>ＪＲ総武線
市ヶ谷駅</t>
  </si>
  <si>
    <t>社会不安症、うつ病、双極性障害、パニック障害、統合失調症、チック、発達障害、強迫性障害など。
※WEB予約可　※完全予約制　※第３土曜日休診</t>
  </si>
  <si>
    <t>57,2176,6</t>
  </si>
  <si>
    <t>57,2491,9</t>
  </si>
  <si>
    <t>新宿駅前　精神科・心療内科・内科　おおかみこころのクリニック</t>
  </si>
  <si>
    <t>オオカミココロノクリニック</t>
  </si>
  <si>
    <t>新宿区　西新宿　１－１５－４　第２セイコービル５０１号室、６０２号室、７０２号室</t>
  </si>
  <si>
    <t>03-5989-0617</t>
  </si>
  <si>
    <t>03-5989-0618</t>
  </si>
  <si>
    <t>うつ病　適応障害、不安障害、睡眠障害　駅から徒歩1分。夜間診療土日祝も開院。</t>
    <rPh sb="14" eb="16">
      <t>スイミン</t>
    </rPh>
    <rPh sb="22" eb="24">
      <t>トホ</t>
    </rPh>
    <phoneticPr fontId="17"/>
  </si>
  <si>
    <t>57,2363,0</t>
  </si>
  <si>
    <t>医療法人　健育会　オボクリニック</t>
  </si>
  <si>
    <t>57,2105,5</t>
  </si>
  <si>
    <t>57,2135,2</t>
  </si>
  <si>
    <t>医療法人社団　美帆会　神楽坂ストレスクリニック</t>
  </si>
  <si>
    <t>思春期のうつ病・躁うつ病　睡眠障害　強迫性障害　心身症　認知症　統合失調症　パニック障害　社交不安障害　全般性不安障害　身体表現性障害　適応障害　※完全予約制　　　※当分の間木曜日は休診となります。</t>
  </si>
  <si>
    <t>57,2065,1</t>
  </si>
  <si>
    <t>医療法人社団　北の丸会　歌舞伎町メンタルクリニック</t>
  </si>
  <si>
    <t>スペ</t>
  </si>
  <si>
    <t>思春期・青年期をはじめ一般の精神障害や問題行動　親・教師・関係者の相談可能
カウンセリング・集団療法・家族療法・心理検査　外国語・異文化対応
※第2・第4火曜日は午後休診　※原則予約制（初診は完全予約制）</t>
  </si>
  <si>
    <t>04,3963,8</t>
  </si>
  <si>
    <t>チック症、トゥレット症候群、発達障害、うつ病、不安障害、統合失調症、パニック障害、強迫性障害、パーソナリティ障害、双極性感情障害、児童思春期の摂食障害・不登校、高齢者の認知症など幅広く診療。※チック・トゥレット症候群及び発達障害は小児のみ診療。</t>
  </si>
  <si>
    <t>57,2470,3</t>
  </si>
  <si>
    <t>くすのき心のクリニック高田馬場</t>
  </si>
  <si>
    <t>クスノキココロノクリニックタカダノババ</t>
  </si>
  <si>
    <t>新宿区　高田馬場　３－３－１　ユニオン駅前ビル７階７A号室</t>
  </si>
  <si>
    <t>03-3366-0556</t>
  </si>
  <si>
    <t>03-3366-0566</t>
  </si>
  <si>
    <t>東京メトロ東西線
高田馬場駅</t>
  </si>
  <si>
    <t>復職・復学の支援、神経症、統合失調症、うつ病、躁うつ病、発達障害など。医療面から患者様の生活を支えることを理念としています。
※完全予約制。※月・木・日・祝　休診。</t>
  </si>
  <si>
    <t>04,1506,7</t>
  </si>
  <si>
    <t>臨床心理検査　パニック障害　うつ病　ストレス障害　統合失調症　思春期のうつ病・躁うつ病　拒食症　過食症　アルコール依存症　薬物依存症　心身症　認知症　臨床精神医学一般　
※第１・第３土曜日休診。
※精神科デイケアはショートケア。
※初診要予約　０３－３３５３－１２５７</t>
  </si>
  <si>
    <t>04,3821,8</t>
  </si>
  <si>
    <t>57,2476,0</t>
  </si>
  <si>
    <t>新宿区　神楽坂　３－６－１５　ＧＥ神楽坂ビル５階</t>
  </si>
  <si>
    <t>03-6228-1777</t>
  </si>
  <si>
    <t>不安・緊張・抑うつに対する精神療法、神経症に対する外来森田療法、対人関係（職場・家庭内のストレス等）のカウンセリング。
JR飯田橋駅西口徒歩5分、地下鉄有楽町線Ｂ3出口徒歩3分。
※完全予約制。</t>
  </si>
  <si>
    <t>86,1507,2</t>
  </si>
  <si>
    <t>国立健康危機管理研究機構　国立国際医療センター</t>
  </si>
  <si>
    <t>身体合併症治療、初期統合失調症、臨床心理検査など。
※精神病床は休床中。
※初診は完全予約制であり、診療情報提供書を要する。
※精神科は月・水・木・金のみ。
※心療内科は火・木のみ。</t>
  </si>
  <si>
    <t>04,3928,1</t>
  </si>
  <si>
    <t>訪問診療・往診</t>
    <rPh sb="5" eb="7">
      <t>オウシン</t>
    </rPh>
    <phoneticPr fontId="36"/>
  </si>
  <si>
    <t>発達障害治療一時受け致します。専門機関への紹介もあり。
※訪問診療一部対応
※精神科は土曜午後休診</t>
  </si>
  <si>
    <t>04,3075,1</t>
  </si>
  <si>
    <t>04,3535,4</t>
  </si>
  <si>
    <t>医療法人社団　コスモス会　紫藤クリニック</t>
  </si>
  <si>
    <t>04,3697,2</t>
  </si>
  <si>
    <t>57,2019,8</t>
  </si>
  <si>
    <t>医療法人社団　翠会　慈友クリニック</t>
  </si>
  <si>
    <t>57,2455,4</t>
  </si>
  <si>
    <t>57,2240,0</t>
  </si>
  <si>
    <t>新宿区　新宿　３－２０－５　新光第２ビル７階</t>
  </si>
  <si>
    <t>JR線・丸ノ内線
新宿駅</t>
  </si>
  <si>
    <t>57,2053,7</t>
  </si>
  <si>
    <t>精神科・神経科領域のプライマリケア　思春期のうつ病・躁うつ病　睡眠障害　摂食障害　強迫性障害　認知症　精神科カウンセリング　パニック障害　社会不安障害　ストレス関連障害　性同一性障害　臨床心理士によるカウンセリング　心理検査　発達障害
※木曜日・土曜日午後は隔週診療</t>
  </si>
  <si>
    <t>04,3750,9</t>
  </si>
  <si>
    <t>04,1126,4</t>
  </si>
  <si>
    <t>社会福祉法人　聖母会　聖母病院</t>
  </si>
  <si>
    <t>04,3423,3</t>
  </si>
  <si>
    <t>精神科・神経科領域のプライマリケア　睡眠障害　うつ病　不安障害　心身症　拒食症・過食症　ストレス関連障害　認知症　職場のメンタルヘルス　臨床心理士によるカウンセリング
※予約制　</t>
  </si>
  <si>
    <t>57,2466,1</t>
  </si>
  <si>
    <t>医療法人社団円遊会　高田馬場こころのクリニック</t>
  </si>
  <si>
    <t>ＪＲ山手線
高田馬場駅</t>
  </si>
  <si>
    <t>認知症　統合失調症　うつ病　双極性障害　発達障害　パニック障害　社交不安障害　不眠症
１８歳以上の発達障害対応可　認知行動療法　精神分析療法　カップルセラピー</t>
  </si>
  <si>
    <t>04,3983,6</t>
  </si>
  <si>
    <t>高田馬場診療所</t>
  </si>
  <si>
    <t>タカダノババシンリョウジョ</t>
  </si>
  <si>
    <t>新宿区　高田馬場　１－１７－１８　新澤ビル２階</t>
  </si>
  <si>
    <t>03-3200-9662</t>
  </si>
  <si>
    <t>高田馬場駅</t>
  </si>
  <si>
    <t>〇乳幼児から成人の心療内科・精神科診療
心身症、神経症、トラウマ連関症状、統合失調症、気分障碍、発達障碍、などの治療を行います。対話や相談、助言が主ですが、必要に応じて最小限の薬物処方をします。
〇漢方診療（保険適用）
種々の心身不調を科によらず診療します。</t>
  </si>
  <si>
    <t>57,2050,3</t>
  </si>
  <si>
    <t>04,3218,7</t>
  </si>
  <si>
    <t>AL　薬</t>
  </si>
  <si>
    <t>精神科・神経科領域のプライマリケア　自閉症　思春期のうつ病・躁うつ病　睡眠障害　拒食症・過食症　アルコール依存症　薬物依存症　禁煙相談　強迫性障害　心身症　認知症　精神科カウンセリング　パニック障害　ドクターによるカウンセリング　
※第２・４土曜日休診　※金曜日午後は完全予約制</t>
  </si>
  <si>
    <t>04,3746,7</t>
  </si>
  <si>
    <t>うつ病、神経症、適応障害、睡眠障害、心身症、注意欠陥多動障害
往診は要相談。</t>
  </si>
  <si>
    <t>04,1501,8</t>
  </si>
  <si>
    <t>04,1504,2</t>
  </si>
  <si>
    <t>04,1505,9</t>
  </si>
  <si>
    <t>独立行政法人　地域医療機能推進機構　東京新宿メディカルセンター</t>
  </si>
  <si>
    <t>04,3840,8</t>
  </si>
  <si>
    <t>医療法人社団　心静会　南海クリニック</t>
  </si>
  <si>
    <t>57,2191,5</t>
  </si>
  <si>
    <t>発達障害対応可（発達障害の薬物療法可能）
※受付終了は月・木・金は18:30、土は16:30まで。日は13：30まで。
※初診はそれぞれ18:00、16:00受付終了。
※初診のみ予約制。※日は第1、３日曜のみ診療、隔週。</t>
    <rPh sb="49" eb="50">
      <t>ヒ</t>
    </rPh>
    <rPh sb="95" eb="96">
      <t>ヒ</t>
    </rPh>
    <rPh sb="97" eb="98">
      <t>ダイ</t>
    </rPh>
    <rPh sb="101" eb="103">
      <t>ニチヨウ</t>
    </rPh>
    <rPh sb="105" eb="107">
      <t>シンリョウ</t>
    </rPh>
    <rPh sb="108" eb="110">
      <t>カクシュウ</t>
    </rPh>
    <phoneticPr fontId="17"/>
  </si>
  <si>
    <t>57,2082,6</t>
  </si>
  <si>
    <t>医療法人社団　宏彩会　西新宿コンシェリアクリニック</t>
  </si>
  <si>
    <t>ストレス性疾患　うつ病　適応障害　不安症　社会不安症　不眠症　心身症　統合失調症　認知症　慢性頭痛　漢方治療　禁煙治療　成人の発達障害対応可　減酒療法</t>
    <rPh sb="71" eb="72">
      <t>ゲン</t>
    </rPh>
    <rPh sb="72" eb="73">
      <t>サケ</t>
    </rPh>
    <rPh sb="73" eb="75">
      <t>リョウホウ</t>
    </rPh>
    <phoneticPr fontId="17"/>
  </si>
  <si>
    <t>漢方精神科
心療内科</t>
  </si>
  <si>
    <t>57,2023,0</t>
  </si>
  <si>
    <t>うつ病　睡眠障害　パニック障害　社会不安障害　強迫性障害　自律神経失調症　心身症　適応障害　統合失調症　双極性障害　認知症　発達障害　依存症　臨床心理士によるカウンセリング
※英語診療は毎週水曜・土曜日のみ実施（要予約）　※依存症の診療・発達障害の診療は要相談　※土曜日の診療受付は午前診療、午後診療共に終了時間30分前まで。</t>
  </si>
  <si>
    <t>57,2322,6</t>
  </si>
  <si>
    <t>医療法人社団　ＴＬＣ医療会　ブレインケアクリニック</t>
  </si>
  <si>
    <t>03-6273-2314</t>
  </si>
  <si>
    <t>地下鉄丸の内線
新宿御苑前駅</t>
  </si>
  <si>
    <t>当院は、「できるだけ薬に頼らずに心の病気を治す保険診療」「45歳から始める認知症予防プログラム（リコード法）」を実践するクリニックです。不眠やうつ・不安・気力の低下など心に関する症状に対して薬の使用を最小限に保ち、より根本的な症状の改善を図っていきます、グループ会社にはカンセリングやリワークも行えるサービスも併設してますので、ご相談ください。</t>
    <rPh sb="23" eb="25">
      <t>ホケン</t>
    </rPh>
    <phoneticPr fontId="17"/>
  </si>
  <si>
    <t>57,2243,4</t>
  </si>
  <si>
    <t>57,2608,8</t>
  </si>
  <si>
    <t>57,2432,3</t>
  </si>
  <si>
    <t>ＵＢクリニック新宿</t>
  </si>
  <si>
    <t>ユービークリニックシンジュク</t>
  </si>
  <si>
    <t>診療所</t>
    <rPh sb="0" eb="3">
      <t>シンリョウジョ</t>
    </rPh>
    <phoneticPr fontId="36"/>
  </si>
  <si>
    <t>新宿区　歌舞伎町　１－１６－７　ShinjukuexⅡビル６階７階</t>
  </si>
  <si>
    <t>050-1807-7759</t>
  </si>
  <si>
    <t>新宿駅</t>
    <rPh sb="0" eb="3">
      <t>シンジュクエキ</t>
    </rPh>
    <phoneticPr fontId="36"/>
  </si>
  <si>
    <t>内</t>
    <rPh sb="0" eb="1">
      <t>ナイ</t>
    </rPh>
    <phoneticPr fontId="36"/>
  </si>
  <si>
    <t>性</t>
    <rPh sb="0" eb="1">
      <t>セイ</t>
    </rPh>
    <phoneticPr fontId="36"/>
  </si>
  <si>
    <t>皮</t>
    <rPh sb="0" eb="1">
      <t>カワ</t>
    </rPh>
    <phoneticPr fontId="36"/>
  </si>
  <si>
    <t>成人</t>
    <rPh sb="0" eb="2">
      <t>セイジン</t>
    </rPh>
    <phoneticPr fontId="36"/>
  </si>
  <si>
    <t>精神科専門医・指導医が在籍しています。オンライン診療対応。</t>
    <rPh sb="0" eb="3">
      <t>セイシンカ</t>
    </rPh>
    <rPh sb="3" eb="5">
      <t>センモン</t>
    </rPh>
    <rPh sb="5" eb="6">
      <t>イ</t>
    </rPh>
    <rPh sb="7" eb="10">
      <t>シドウイ</t>
    </rPh>
    <rPh sb="11" eb="13">
      <t>ザイセキ</t>
    </rPh>
    <rPh sb="24" eb="26">
      <t>シンリョウ</t>
    </rPh>
    <rPh sb="26" eb="28">
      <t>タイオウ</t>
    </rPh>
    <phoneticPr fontId="17"/>
  </si>
  <si>
    <t>57,2551,0</t>
  </si>
  <si>
    <t>新宿心療内科ゆうメンタルクリニック新宿院</t>
  </si>
  <si>
    <t>03-3341-0555</t>
  </si>
  <si>
    <t>04,3887,9</t>
  </si>
  <si>
    <t>中央線・丸ノ内線・南北線
四ツ谷駅</t>
  </si>
  <si>
    <t>04,3863,0</t>
  </si>
  <si>
    <t>新宿区　四谷三栄町　４－１３　第三米世ビル２階２０１号室</t>
  </si>
  <si>
    <t>57,2307,7</t>
  </si>
  <si>
    <t>統合失調症、うつ病、双極性障害、パニック障害、不安障害、症状性精神病
2024年1月からクリニックの診療時間が変更となりました。</t>
    <rPh sb="39" eb="40">
      <t>ネン</t>
    </rPh>
    <rPh sb="41" eb="42">
      <t>ガツ</t>
    </rPh>
    <rPh sb="50" eb="52">
      <t>シンリョウ</t>
    </rPh>
    <rPh sb="52" eb="54">
      <t>ジカン</t>
    </rPh>
    <rPh sb="55" eb="57">
      <t>ヘンコウ</t>
    </rPh>
    <phoneticPr fontId="17"/>
  </si>
  <si>
    <t>04,3718,6</t>
  </si>
  <si>
    <t>57,2522,1</t>
  </si>
  <si>
    <t>医療法人社団　燈心会　ライトメンタルクリニック高田馬場院</t>
  </si>
  <si>
    <t>ライトメンタルクリニック</t>
  </si>
  <si>
    <t>03-6457-6040</t>
  </si>
  <si>
    <t>03-6457-6041</t>
  </si>
  <si>
    <t>西早稲田駅・高田馬場駅</t>
  </si>
  <si>
    <t>美容内科</t>
  </si>
  <si>
    <t>当院は新宿・高田馬場で朝から夜間、休日も診療を行う精神科・心療内科クリニックであり、「気軽（ライト）な受診」をコンセプトに掲げています。そのコンセプトを支える「休日・夜間も診療」「非薬物療法の充実」「遠隔（オンライン）診療の実施」「プライバシーに配慮」の4つの特徴を基盤とし、精神科・心療内科受診に抵抗のある方にこそ選ばれる医院を目指します。早期に受診いただくことで、精神疾患の悪化を未然に防ぎます。また、安価でわかりやすい美容・健康医療を展開しており、さらに精神科・心療内科をライトなものにする努力をしております。</t>
  </si>
  <si>
    <t>精神科
心療内科
児童精神科</t>
  </si>
  <si>
    <t>57,2332,5</t>
  </si>
  <si>
    <t>六番町メンタルクリニック</t>
  </si>
  <si>
    <t>04,3721,0</t>
  </si>
  <si>
    <t>性同一性障害　パニック障害　解離性同一性障害　ＰＴＳＤなどのトラウマの処理
※土曜午後は特別診療枠</t>
  </si>
  <si>
    <t>57,2235,0</t>
  </si>
  <si>
    <t>東京メトロ東西線
早稲田駅</t>
  </si>
  <si>
    <t>YouTubeもやっています。
初診のご予約はホームページのWEB予約からのみとなります。臨時休診もあるのでホームページのお知らせをご覧ください。</t>
  </si>
  <si>
    <t>05,2957,8</t>
  </si>
  <si>
    <t>05,3032,9</t>
  </si>
  <si>
    <t>医療法人社団　のぞみ　いいもり　こころの診療所</t>
  </si>
  <si>
    <t>050-3734-5281</t>
  </si>
  <si>
    <t>05,2883,6</t>
  </si>
  <si>
    <t>AL　ギャ</t>
  </si>
  <si>
    <t>パニック障害　社会不安障害　うつ状態　アルコール・ギャンブル依存の家族相談と臨床　産後の母親のメンタルヘルス　児童虐待の予防
※専門外来（運動療法）第２・第４火曜日9:45～11:45
※予約診療</t>
  </si>
  <si>
    <t>05,7091,1</t>
  </si>
  <si>
    <t>医療法人社団　大坪会　小石川東京病院</t>
  </si>
  <si>
    <t>一般精神科外来、発達障害専門外来・睡眠障害専門外来
※いずれも予約制　※閉鎖病棟なし
※第2・4・5土曜、日曜、祝日は休診
※再来の診療時間は、月から金9:00―16:30、土9:00―15:30</t>
  </si>
  <si>
    <t>05,2965,1</t>
  </si>
  <si>
    <t>医療法人社団　心緑会　小石川メンタルクリニック</t>
  </si>
  <si>
    <t>文京区　大塚　３－６－５　白井ビル１，２，３，４階</t>
  </si>
  <si>
    <t>東京メトロ丸の内線
茗荷谷駅　</t>
  </si>
  <si>
    <t>・リワークデイケア　・カウンセリング　・発達障害　・各種心理検査</t>
  </si>
  <si>
    <t>05,2997,4</t>
  </si>
  <si>
    <t>05,2745,7</t>
  </si>
  <si>
    <t>丁寧な診療を心がけております。アルコール依存症を初めとする、アディクション問題は、所長が長く関わっております。うつ病、神経症（不安障害など）統合失調症、適応障害などの治療を行います。月曜日休診、木曜日午前休診、働く人が通院しやすいように、火・木夜、土曜日の診療が有ります。</t>
  </si>
  <si>
    <t>05,1483,6</t>
  </si>
  <si>
    <t>順天堂大学医学部附属　順天堂医院</t>
  </si>
  <si>
    <t>うつ病、双極症、統合失調症、睡眠障害、適応障害など。
※完全予約制。第2土曜日は休診。</t>
  </si>
  <si>
    <t>88,1477,4</t>
  </si>
  <si>
    <t>東京科学大学病院</t>
  </si>
  <si>
    <t>統合失調症　双極性障害　うつ病　パニック障害　社会不安障害　強迫性障害　認知症　睡眠障害　てんかん　
※完全予約制
※心療内科は月・火・水・金午前（09:30—12:00）</t>
    <rPh sb="40" eb="42">
      <t>スイミン</t>
    </rPh>
    <phoneticPr fontId="36"/>
  </si>
  <si>
    <t>88,1479,0</t>
  </si>
  <si>
    <t>05,2649,1</t>
  </si>
  <si>
    <t>05,1034,7</t>
  </si>
  <si>
    <t>千代田線　
千駄木駅
南北線
東大前駅</t>
  </si>
  <si>
    <t>脳神経内科　消化器・肝臓内科　内分泌代謝内科　腎臓内科　老年内科　血液内科　内分泌外科　乳腺外科　漢方内科　病理診断科　救急科</t>
  </si>
  <si>
    <t>05,2689,7</t>
  </si>
  <si>
    <t>文京区　本郷　３－５－２　U biz本郷２階</t>
  </si>
  <si>
    <t>05,2878,6</t>
  </si>
  <si>
    <t>火曜日午前・第２／４土曜日午前に精神保健指定医が診察。
※初診は予約制。</t>
  </si>
  <si>
    <t>05,3113,7</t>
  </si>
  <si>
    <t>本郷水道橋クリニック</t>
  </si>
  <si>
    <t>総武線・都営三田線
水道橋駅
南北線
春日駅
丸ノ内線
後楽園駅</t>
  </si>
  <si>
    <t>05,2945,3</t>
  </si>
  <si>
    <t>05,3061,8</t>
  </si>
  <si>
    <t>丸の内線・大江戸線
本郷三丁目駅</t>
  </si>
  <si>
    <t>解離性障害、PTSD、うつ病、双極性障害。発達障害、依存症、強迫性障害、統合失調症、その他精神疾患一般
米国精神科専門医の有資格医師の診察可</t>
  </si>
  <si>
    <t>05,2919,8</t>
  </si>
  <si>
    <t>05,2787,9</t>
  </si>
  <si>
    <t>05,2882,8</t>
  </si>
  <si>
    <t>05,2860,4</t>
  </si>
  <si>
    <t>千代田線　
千駄木駅
またはバス停「団子坂下」</t>
    <rPh sb="16" eb="17">
      <t>テイ</t>
    </rPh>
    <rPh sb="18" eb="20">
      <t>ダンゴ</t>
    </rPh>
    <rPh sb="20" eb="22">
      <t>サカシタ</t>
    </rPh>
    <phoneticPr fontId="36"/>
  </si>
  <si>
    <t>統合失調症、うつ病、双極性障害、パニック障害、不安障害、身体表現性障害、疼痛性障害
※予約制ではありません、順番に診療しています。
※第２・４土曜休診</t>
  </si>
  <si>
    <t>06,3152,3</t>
  </si>
  <si>
    <t>医療法人社団　メディード　浅草駅前こころのクリニック</t>
  </si>
  <si>
    <t>うつ病、不眠症、パニック障害、自律神経失調症、社会不安障害、適応障害、不安障害、強迫性障害、双極性障害、発達障害、統合失調症　
※18歳以上から診察可　※初診完全予約制、再診予約優先制</t>
  </si>
  <si>
    <t>06,2840,4</t>
  </si>
  <si>
    <t>うつ病　パニック障害　社会不安障害　強迫性障害　睡眠障害　適応障害　心身症　心理検査　臨床心理士によるカウンセリング　※第3水曜日は休診　　</t>
    <rPh sb="60" eb="61">
      <t>ダイ</t>
    </rPh>
    <rPh sb="62" eb="65">
      <t>スイヨウビ</t>
    </rPh>
    <rPh sb="66" eb="68">
      <t>キュウシン</t>
    </rPh>
    <phoneticPr fontId="17"/>
  </si>
  <si>
    <t>06,3056,6</t>
  </si>
  <si>
    <t>医療法人社団　心清会　浅草ファミリークリニック</t>
  </si>
  <si>
    <t>06,3186,1</t>
  </si>
  <si>
    <t>一般社団法人　清川あさひ会　あさひ在宅クリニック</t>
  </si>
  <si>
    <t>アサヒザイタククリニック</t>
  </si>
  <si>
    <t>111-0022</t>
  </si>
  <si>
    <t>台東区　清川　１－３５－８</t>
  </si>
  <si>
    <t>03-5808-7935</t>
  </si>
  <si>
    <t>03-5808-7936</t>
  </si>
  <si>
    <t>南千住駅</t>
  </si>
  <si>
    <t>訪問診療中心のクリニックです。通院が困難になった。家族の付き添いが必要で時間がとれないなど、さまざまな状況の患者様に訪問診療を中心に診療をしています。右記は訪問診療の診療時間です。</t>
    <rPh sb="75" eb="77">
      <t>ウキ</t>
    </rPh>
    <phoneticPr fontId="17"/>
  </si>
  <si>
    <t>06,3111,9</t>
  </si>
  <si>
    <t>06,2989,9</t>
  </si>
  <si>
    <t>上野心療内科・皮膚科ゆうスキン・メンタルクリニック上野院</t>
  </si>
  <si>
    <t>ウエノシンリョウナイカ・ヒフカユウスキン・メンタルクリニックウエノイン</t>
  </si>
  <si>
    <t>ＪＲ線
上野駅</t>
  </si>
  <si>
    <t>06,2975,8</t>
  </si>
  <si>
    <t>06,3026,9</t>
  </si>
  <si>
    <t>医療法人社団　明善会　御徒町榎本クリニック</t>
  </si>
  <si>
    <t>06,2957,6</t>
  </si>
  <si>
    <t>うつ病、不眠症、不安障害、パニック障害、自律神経失調症、双極性障害、強迫性障害、統合失調症、ADHDなど発達障害、更年期障害
※初診：予約制（再診：予約優先
※往診は要相談。</t>
    <rPh sb="2" eb="3">
      <t>ビョウ</t>
    </rPh>
    <rPh sb="4" eb="7">
      <t>フミンショウ</t>
    </rPh>
    <rPh sb="8" eb="10">
      <t>フアン</t>
    </rPh>
    <rPh sb="10" eb="12">
      <t>ショウガイ</t>
    </rPh>
    <rPh sb="17" eb="19">
      <t>ショウガイ</t>
    </rPh>
    <rPh sb="20" eb="22">
      <t>ジリツ</t>
    </rPh>
    <rPh sb="22" eb="24">
      <t>シンケイ</t>
    </rPh>
    <rPh sb="24" eb="27">
      <t>シッチョウショウ</t>
    </rPh>
    <rPh sb="28" eb="31">
      <t>ソウキョクセイ</t>
    </rPh>
    <rPh sb="31" eb="33">
      <t>ショウガイ</t>
    </rPh>
    <rPh sb="34" eb="37">
      <t>キョウハクセイ</t>
    </rPh>
    <rPh sb="37" eb="39">
      <t>ショウガイ</t>
    </rPh>
    <rPh sb="40" eb="42">
      <t>トウゴウ</t>
    </rPh>
    <rPh sb="42" eb="45">
      <t>シッチョウショウ</t>
    </rPh>
    <rPh sb="52" eb="54">
      <t>ハッタツ</t>
    </rPh>
    <rPh sb="54" eb="56">
      <t>ショウガイ</t>
    </rPh>
    <rPh sb="57" eb="60">
      <t>コウネンキ</t>
    </rPh>
    <rPh sb="60" eb="62">
      <t>ショウガイ</t>
    </rPh>
    <rPh sb="64" eb="66">
      <t>ショシン</t>
    </rPh>
    <rPh sb="67" eb="70">
      <t>ヨヤクセイ</t>
    </rPh>
    <rPh sb="71" eb="73">
      <t>サイシン</t>
    </rPh>
    <rPh sb="74" eb="76">
      <t>ヨヤク</t>
    </rPh>
    <rPh sb="76" eb="78">
      <t>ユウセン</t>
    </rPh>
    <rPh sb="80" eb="82">
      <t>オウシン</t>
    </rPh>
    <rPh sb="83" eb="84">
      <t>ヨウ</t>
    </rPh>
    <rPh sb="84" eb="86">
      <t>ソウダン</t>
    </rPh>
    <phoneticPr fontId="17"/>
  </si>
  <si>
    <t>06,3059,0</t>
  </si>
  <si>
    <t>06,2795,0</t>
  </si>
  <si>
    <t>06,1049,3</t>
  </si>
  <si>
    <t>医療法人財団　神経科土田病院</t>
  </si>
  <si>
    <t>精神科全般　入院対応可</t>
  </si>
  <si>
    <t>06,3098,8</t>
  </si>
  <si>
    <t>思春期（中学生・高校生・大学生）専門
思春期発達デイケアあり
外来・デイケアの対象年齢は13～24歳
英語診療可</t>
  </si>
  <si>
    <t>思春期精神科
心療内科</t>
  </si>
  <si>
    <t>06,2958,4</t>
  </si>
  <si>
    <t>06,3114,3</t>
  </si>
  <si>
    <t>06,2875,0</t>
  </si>
  <si>
    <t>医療法人社団　ヒプノシス　雷門メンタルクリニック</t>
  </si>
  <si>
    <t>統合失調症　うつ病　躁うつ病　強迫性障害　不安障害　睡眠障害　拒食症・過食症　アルコール依存症　ギャンブル依存症　薬物依存症　成人の発達障害　臨床心理士による心理検査（知的、心理）カウンセリング（保険外）　
※金曜午後は完全予約制。
※初診のみ予約制（電話にて受付、ネット予約不可）。</t>
    <rPh sb="110" eb="112">
      <t>カンゼン</t>
    </rPh>
    <rPh sb="112" eb="115">
      <t>ヨヤクセイ</t>
    </rPh>
    <phoneticPr fontId="17"/>
  </si>
  <si>
    <t>07,2657,0</t>
  </si>
  <si>
    <t>医療法人社団　耕和会　五和貴診療所</t>
  </si>
  <si>
    <t>07,2880,8</t>
  </si>
  <si>
    <t>外来診療、往診、訪問診療、訪問看護にてうつ病、統合失調症、睡眠障害、ストレス関連障害、認知症など様々な心の病気に包括的な支援を行う</t>
  </si>
  <si>
    <t>07,2891,5</t>
  </si>
  <si>
    <t>医療法人社団　メディード　押上こころのクリニック</t>
  </si>
  <si>
    <t>東武スカイツリーライン
とうきょうスカイツリー駅</t>
  </si>
  <si>
    <t>精神科領域のプライマリケア　うつ病　躁うつ病　パニック障害　統合失調症　睡眠障害　認知症　自閉症スペクトラム障害(発達障害)　ADHD　PMS　臨床心理士によるカウンセリング及び検査
※初診は予約制・再診は予約優先制</t>
  </si>
  <si>
    <t>07,2783,4</t>
  </si>
  <si>
    <t>医療法人社団　草思会　錦糸町クボタクリニック</t>
  </si>
  <si>
    <t>07,2779,2</t>
  </si>
  <si>
    <t>錦糸町メンタルクリニック</t>
  </si>
  <si>
    <t>キンシチョウメンタルクリニック</t>
  </si>
  <si>
    <t>診療所</t>
    <rPh sb="0" eb="3">
      <t>シンリョウジョ</t>
    </rPh>
    <phoneticPr fontId="17"/>
  </si>
  <si>
    <t>墨田区　錦糸　３－５－８　ソアビル３階</t>
  </si>
  <si>
    <t>03-5819-5151</t>
  </si>
  <si>
    <t>03-5819-5152</t>
  </si>
  <si>
    <t>ＪＲ総武線・東京メトロ半蔵門線
錦糸町駅</t>
  </si>
  <si>
    <t>07,2505,1</t>
  </si>
  <si>
    <t>医療法人社団　草思会　クボタクリニック</t>
  </si>
  <si>
    <t>07,2925,1</t>
  </si>
  <si>
    <t>ＪＲ総武線
錦糸町駅
バス停「錦糸公園前」</t>
  </si>
  <si>
    <t>07,1485,7</t>
  </si>
  <si>
    <t>血液内科　腎臓内科　糖尿病・代謝内科　総合診療科</t>
  </si>
  <si>
    <t>新患受入中止（2019年4月より）：当院他科通院中・入院患者のみ受入</t>
  </si>
  <si>
    <t>07,7079,2</t>
  </si>
  <si>
    <t>地方独立行政法人　東京都立病院機構　東京都立墨東病院</t>
  </si>
  <si>
    <t>種々の精神疾患の入院加療（特に治療を要する身体合併症を有する場合）
外来における認知症性疾患の精査、心理検査、セカンドオピニオン
リエゾン精神医療、精神科措置入院医療
※初診は予約制　平日午前中に「精神科相談室」に電話にて事前相談を要する</t>
  </si>
  <si>
    <t>07,2629,9</t>
  </si>
  <si>
    <t>医療法人社団　晴心会　比賀クリニック</t>
  </si>
  <si>
    <t>墨田区　江東橋　３－１０－８　錦糸町スクエアビル４階</t>
  </si>
  <si>
    <t>07,2847,7</t>
  </si>
  <si>
    <t>08,2674,3</t>
  </si>
  <si>
    <t>08,2745,1</t>
  </si>
  <si>
    <t>医療法人社団　耕和会　五和貴江東クリニック</t>
  </si>
  <si>
    <t>08,2760,0</t>
  </si>
  <si>
    <t>医療法人社団　瞳心会　笠井クリニック</t>
  </si>
  <si>
    <t>03-3684-3701</t>
  </si>
  <si>
    <t>統合失調症　うつ病　躁うつ病　強迫性障害　心身症　認知症　パニック障害　発達障害（小学生以上）
※初診・再診ともに予約制。
※初診の受付は月曜火曜水曜金曜１２：３０－１３：００、１５：３０－１６：００、土曜１５：３０－１６：００。</t>
  </si>
  <si>
    <t>08,3301,2</t>
  </si>
  <si>
    <t>江東区　亀戸　２－２８－３　アセッツ亀戸１階・２階</t>
  </si>
  <si>
    <t>ＪＲ線
亀戸駅</t>
  </si>
  <si>
    <t>うつ病　統合失調症　不眠症　認知症　重度認知症デイケア　パニック障害　強迫性障害　適応障害　社会不安障害
※予約制
日曜外来診察は不定期　木曜外来診察は児童思春期外来のみ（偶数週）</t>
  </si>
  <si>
    <t>08,3194,1</t>
  </si>
  <si>
    <t>医療法人社団　オリーブ　清澄ケアクリニック</t>
  </si>
  <si>
    <t>08,7097,2</t>
  </si>
  <si>
    <t>医療法人　青峰会　くじらホスピタル</t>
  </si>
  <si>
    <t>京葉線
潮見駅
バス停「枝川二丁目」</t>
  </si>
  <si>
    <t>08,3249,3</t>
  </si>
  <si>
    <t>08,3135,4</t>
  </si>
  <si>
    <t>医療法人社団　孔良会　こころクリニック門前仲町</t>
  </si>
  <si>
    <t>08,2735,2</t>
  </si>
  <si>
    <t>08,3173,5</t>
  </si>
  <si>
    <t>しんせい心のクリニック　門前仲町</t>
  </si>
  <si>
    <t>08,3123,0</t>
  </si>
  <si>
    <t>都営新宿線・大江戸線
森下駅</t>
  </si>
  <si>
    <t>08,3235,2</t>
  </si>
  <si>
    <t>医療法人社団　片桐会　たけし在宅クリニック</t>
  </si>
  <si>
    <t>08,3264,2</t>
  </si>
  <si>
    <t>東京下町クリニック</t>
  </si>
  <si>
    <t>トウキョウシタマチクリニック</t>
  </si>
  <si>
    <t>135-0002</t>
  </si>
  <si>
    <t>江東区　住吉　２－１７－１２</t>
  </si>
  <si>
    <t>03-6679-3919</t>
  </si>
  <si>
    <t>都営新宿線・東京メトロ半蔵門線
住吉駅</t>
  </si>
  <si>
    <t>訪問診療、訪問看護に力を入れているクリニックです。
※外来は完全予約制で、月曜日・金曜日の13時～16時のみです。</t>
  </si>
  <si>
    <t>08,3162,8</t>
  </si>
  <si>
    <t>薬</t>
    <rPh sb="0" eb="1">
      <t>クスリ</t>
    </rPh>
    <phoneticPr fontId="36"/>
  </si>
  <si>
    <t>他</t>
    <rPh sb="0" eb="1">
      <t>ホカ</t>
    </rPh>
    <phoneticPr fontId="36"/>
  </si>
  <si>
    <t>児童</t>
    <rPh sb="0" eb="2">
      <t>ジドウ</t>
    </rPh>
    <phoneticPr fontId="36"/>
  </si>
  <si>
    <t>08,3215,4</t>
  </si>
  <si>
    <t>うつ病、躁鬱病、適応障害、不眠症、統合失調症、不安障害、強迫性障害、小児、発達障害、自閉症スペクトラム障害、アスペルガー障害、注意欠陥多動性障害、ADHD、摂食障害　対応可能。</t>
    <rPh sb="78" eb="82">
      <t>セッショクショウガイ</t>
    </rPh>
    <rPh sb="83" eb="85">
      <t>タイオウ</t>
    </rPh>
    <rPh sb="85" eb="87">
      <t>カノウ</t>
    </rPh>
    <phoneticPr fontId="17"/>
  </si>
  <si>
    <t>08,3206,3</t>
  </si>
  <si>
    <t>08,2906,9</t>
  </si>
  <si>
    <t>08,3128,9</t>
  </si>
  <si>
    <t>医療法人社団　恵心会　ハナクリニック</t>
  </si>
  <si>
    <t>08,3108,1</t>
  </si>
  <si>
    <t>初診は完全電話予約制</t>
    <rPh sb="0" eb="2">
      <t>ショシン</t>
    </rPh>
    <rPh sb="3" eb="5">
      <t>カンゼン</t>
    </rPh>
    <rPh sb="5" eb="7">
      <t>デンワ</t>
    </rPh>
    <rPh sb="7" eb="9">
      <t>ヨヤク</t>
    </rPh>
    <rPh sb="9" eb="10">
      <t>セイ</t>
    </rPh>
    <phoneticPr fontId="17"/>
  </si>
  <si>
    <t>08,3363,2</t>
  </si>
  <si>
    <t>医療法人財団　三友会　深川ギャザリアクリニック</t>
  </si>
  <si>
    <t>江東区　木場　１－５－９　深川ギャザリアＬ－ＴＯＷＥＲ棟　４階</t>
  </si>
  <si>
    <t>第2金曜の午前　心療内科は休診
第3金曜の午後　心療内科は休診</t>
  </si>
  <si>
    <t>08,3118,0</t>
  </si>
  <si>
    <t>江東区　豊洲　３－２－２０　豊洲フロント１１３</t>
  </si>
  <si>
    <t>08,3296,4</t>
  </si>
  <si>
    <t>医療法人社団　円遊会　門前仲町メンタルクリニック</t>
  </si>
  <si>
    <t>モンゼンナカチョウメンタルクリニック</t>
  </si>
  <si>
    <t>江東区　富岡　１－２５－５　サンピア門前仲町ビル　８階</t>
  </si>
  <si>
    <t>03-3820-0770</t>
  </si>
  <si>
    <t>03-3820-0771</t>
  </si>
  <si>
    <t>08,3008,3</t>
  </si>
  <si>
    <t>医療法人社団　惟心会　りんかい豊洲クリニック</t>
  </si>
  <si>
    <t>精神科
心療内科
老年精神科</t>
  </si>
  <si>
    <t>09,3311,9</t>
  </si>
  <si>
    <t>09,7009,5</t>
  </si>
  <si>
    <t>臨床心理検査　精神科作業療法　強迫性障害　心身症　認知症　躁うつ病
※心療内科は月曜午後・水曜午前休診、他曜日は精神科と同じ</t>
  </si>
  <si>
    <t>精神神経科
心療内科</t>
  </si>
  <si>
    <t>09,2903,4</t>
  </si>
  <si>
    <t>医療法人社団　恵泉会　荏原中延クリニック</t>
  </si>
  <si>
    <t>睡眠障害　認知症　パニック障害　老年期精神障害　うつ病　不安障害　臨床心理検査　高次脳機能デイケア
※完全予約制</t>
  </si>
  <si>
    <t>09,3143,6</t>
  </si>
  <si>
    <t>09,3669,0</t>
  </si>
  <si>
    <t>大森駅前メンタルクリニック</t>
  </si>
  <si>
    <t>オオモリエキマエメンタルクリニック</t>
  </si>
  <si>
    <t>140-0013</t>
  </si>
  <si>
    <t>品川区　南大井　６－２８－１２　ヒューリック大森ビル３階　Ａ区画</t>
  </si>
  <si>
    <t>03-6410-8233</t>
  </si>
  <si>
    <t>03-6410-8244</t>
  </si>
  <si>
    <t>ＪＲ線
大森駅</t>
  </si>
  <si>
    <t>うつ病・不安障害、発達障害、統合失調症などに対応。初診は完全予約制。土曜日は、隔週診療。</t>
  </si>
  <si>
    <t>09,3125,3</t>
  </si>
  <si>
    <t>医療法人社団　こだま会　こだまクリニック</t>
  </si>
  <si>
    <t>認知症、老年期精神障害
※完全予約制の訪問診療</t>
  </si>
  <si>
    <t>09,3536,1</t>
  </si>
  <si>
    <t>医療法人社団　樹維会　五反田駅前メンタルクリニック</t>
  </si>
  <si>
    <t>適応障害、うつ病、統合失調症、発達障害等。
精神科専門訪問診療
※予約制（当日予約も可）</t>
    <rPh sb="0" eb="2">
      <t>テキオウ</t>
    </rPh>
    <rPh sb="2" eb="4">
      <t>ショウガイ</t>
    </rPh>
    <rPh sb="7" eb="8">
      <t>ビョウ</t>
    </rPh>
    <rPh sb="9" eb="11">
      <t>トウゴウ</t>
    </rPh>
    <rPh sb="11" eb="14">
      <t>シッチョウショウ</t>
    </rPh>
    <rPh sb="15" eb="17">
      <t>ハッタツ</t>
    </rPh>
    <rPh sb="17" eb="19">
      <t>ショウガイ</t>
    </rPh>
    <rPh sb="19" eb="20">
      <t>トウ</t>
    </rPh>
    <rPh sb="22" eb="25">
      <t>セイシンカ</t>
    </rPh>
    <rPh sb="25" eb="27">
      <t>センモン</t>
    </rPh>
    <rPh sb="27" eb="29">
      <t>ホウモン</t>
    </rPh>
    <rPh sb="29" eb="31">
      <t>シンリョウ</t>
    </rPh>
    <rPh sb="33" eb="36">
      <t>ヨヤクセイ</t>
    </rPh>
    <rPh sb="37" eb="39">
      <t>トウジツ</t>
    </rPh>
    <rPh sb="39" eb="41">
      <t>ヨヤク</t>
    </rPh>
    <rPh sb="42" eb="43">
      <t>カ</t>
    </rPh>
    <phoneticPr fontId="17"/>
  </si>
  <si>
    <t>09,3598,1</t>
  </si>
  <si>
    <t>うつ病　躁うつ病　睡眠障害　パニック障害　不安障害　ＰＭＤＤ
冷え症　更年期障害　成人期発達障害</t>
    <rPh sb="31" eb="32">
      <t>ヒ</t>
    </rPh>
    <rPh sb="33" eb="34">
      <t>ショウ</t>
    </rPh>
    <rPh sb="35" eb="38">
      <t>コウネンキ</t>
    </rPh>
    <rPh sb="38" eb="40">
      <t>ショウガイ</t>
    </rPh>
    <rPh sb="41" eb="44">
      <t>セイジンキ</t>
    </rPh>
    <rPh sb="44" eb="48">
      <t>ハッタツショウガイ</t>
    </rPh>
    <phoneticPr fontId="17"/>
  </si>
  <si>
    <t>09,3576,7</t>
  </si>
  <si>
    <t>医療法人社団　六医会　品川シーサイドセントラルクリニック</t>
  </si>
  <si>
    <t>※完全予約制　 ※火曜日のみ</t>
  </si>
  <si>
    <t>09,7053,3</t>
  </si>
  <si>
    <t>昭和医科大学病院附属東病院</t>
  </si>
  <si>
    <t>ショウワイカダイガクフゾクヒガシビョウイン</t>
  </si>
  <si>
    <t>09,3336,6</t>
  </si>
  <si>
    <t>医療法人社団　信俊会　心療内科アーツクリニック大崎</t>
  </si>
  <si>
    <t>09,3622,9</t>
  </si>
  <si>
    <t>大井町駅</t>
  </si>
  <si>
    <t>統合失調症　うつ病　双極性障害　適応障害　自律神経失調症　発達障害　高校生より対応可</t>
  </si>
  <si>
    <t>09,2959,6</t>
  </si>
  <si>
    <t>09,3220,2</t>
  </si>
  <si>
    <t>東京いそべクリニック</t>
  </si>
  <si>
    <t>トウキョウイソベクリニック</t>
  </si>
  <si>
    <t>品川区　大井　１－４９－１２　ライオンズマンション大井　２階</t>
  </si>
  <si>
    <t>09,3129,5</t>
  </si>
  <si>
    <t>精神科・神経科領域のプライマリケア　思春期のうつ病・躁うつ病　睡眠障害　拒食症・過食症　アルコール依存症　薬物依存症　強迫性障害　心身症　認知症　パニック障害　
※初診は１３時～１６時</t>
  </si>
  <si>
    <t>09,3737,5</t>
  </si>
  <si>
    <t>ナカノブイイン</t>
  </si>
  <si>
    <t>働く人のメンタルヘルスサポート　休職・復職支援　自立支援医療指定医療機関　うつ病　睡眠障害　発達障害　ADHD　24時間オンライン予約可能　診療時間中は電話予約可能
※初診および土曜は完全予約制です。</t>
    <rPh sb="0" eb="1">
      <t>ハタラ</t>
    </rPh>
    <rPh sb="2" eb="3">
      <t>ヒト</t>
    </rPh>
    <rPh sb="16" eb="18">
      <t>キュウショク</t>
    </rPh>
    <rPh sb="19" eb="21">
      <t>フクショク</t>
    </rPh>
    <rPh sb="21" eb="23">
      <t>シエン</t>
    </rPh>
    <rPh sb="24" eb="26">
      <t>ジリツ</t>
    </rPh>
    <rPh sb="26" eb="28">
      <t>シエン</t>
    </rPh>
    <rPh sb="28" eb="30">
      <t>イリョウ</t>
    </rPh>
    <rPh sb="30" eb="32">
      <t>シテイ</t>
    </rPh>
    <rPh sb="32" eb="34">
      <t>イリョウ</t>
    </rPh>
    <rPh sb="34" eb="36">
      <t>キカン</t>
    </rPh>
    <rPh sb="39" eb="40">
      <t>ビョウ</t>
    </rPh>
    <rPh sb="41" eb="43">
      <t>スイミン</t>
    </rPh>
    <rPh sb="43" eb="45">
      <t>ショウガイ</t>
    </rPh>
    <rPh sb="46" eb="48">
      <t>ハッタツ</t>
    </rPh>
    <rPh sb="48" eb="50">
      <t>ショウガイ</t>
    </rPh>
    <rPh sb="58" eb="60">
      <t>ジカン</t>
    </rPh>
    <rPh sb="65" eb="67">
      <t>ヨヤク</t>
    </rPh>
    <rPh sb="67" eb="69">
      <t>カノウ</t>
    </rPh>
    <rPh sb="70" eb="72">
      <t>シンリョウ</t>
    </rPh>
    <rPh sb="72" eb="75">
      <t>ジカンチュウ</t>
    </rPh>
    <rPh sb="76" eb="78">
      <t>デンワ</t>
    </rPh>
    <rPh sb="78" eb="80">
      <t>ヨヤク</t>
    </rPh>
    <rPh sb="80" eb="82">
      <t>カノウ</t>
    </rPh>
    <phoneticPr fontId="17"/>
  </si>
  <si>
    <t>09,3746,6</t>
  </si>
  <si>
    <t>統合失調症　躁うつ病　うつ病　睡眠障害　パニック障害　発達障害など
※完全予約制　初診の方は、電話またはネット（24時間受付可能）にて受付中
※カウンセリング（自費）実施中</t>
  </si>
  <si>
    <t>09,3350,7</t>
  </si>
  <si>
    <t>09,3731,8</t>
  </si>
  <si>
    <t>医療法人社団　彩心会　ひつじの森メンタルクリニック</t>
  </si>
  <si>
    <t>ヒツジノモリメンタルクリニック</t>
  </si>
  <si>
    <t>品川区　東五反田　５－２７－３　第二野村ビル４階</t>
  </si>
  <si>
    <t>03-3473-1029</t>
  </si>
  <si>
    <t>03-3473-1026</t>
  </si>
  <si>
    <t>ＪＲ山手線
五反田駅</t>
  </si>
  <si>
    <t>うつ病、適応障害、不眠症、発達障害、PMS　バニック障害、自律神経失調症
オンライン診療可(初診は不可)、　駅近、徒歩1分</t>
  </si>
  <si>
    <t>09,3401,8</t>
  </si>
  <si>
    <t>医療法人社団　友徳発心会　ひめのともみクリニック</t>
  </si>
  <si>
    <t>うつ　心身症　不安障害　睡眠障害　漢方治療　栄養療法（自由診療）
※予約制です</t>
  </si>
  <si>
    <t>09,3563,5</t>
  </si>
  <si>
    <t>医療法人社団　双愛会　ファミリークリニック品川</t>
  </si>
  <si>
    <t>ＪＲ京浜東北線・りんかい線・東急大井町線
大井町駅</t>
  </si>
  <si>
    <t>09,3618,7</t>
  </si>
  <si>
    <t>医療法人社団　早雲会　北条クリニックはたのだい</t>
  </si>
  <si>
    <t>09,3608,8</t>
  </si>
  <si>
    <t>09,2968,7</t>
  </si>
  <si>
    <t>09,3652,6</t>
  </si>
  <si>
    <t>医療法人社団　弘寿会　南品川スマートクリニック</t>
  </si>
  <si>
    <t>09,3248,3</t>
  </si>
  <si>
    <t>09,2992,7</t>
  </si>
  <si>
    <t>医療法人社団　聖純根会　村木医院</t>
  </si>
  <si>
    <t>09,3388,7</t>
  </si>
  <si>
    <t>09,3643,5</t>
  </si>
  <si>
    <t>ＪＲ線
目黒駅</t>
  </si>
  <si>
    <t>訪問診療</t>
    <rPh sb="0" eb="4">
      <t>ホウモンシンリョウ</t>
    </rPh>
    <phoneticPr fontId="17"/>
  </si>
  <si>
    <t>統合失調症　うつ病　躁うつ病　神経症　睡眠障害　強迫性障害　心身症　認知症　パニック障害　リワーク（復職支援）　臨床心理士によるカウンセリング</t>
  </si>
  <si>
    <t>09,3112,1</t>
  </si>
  <si>
    <t>09,3234,3</t>
  </si>
  <si>
    <t>品川区　荏原　３－７－５　和田第一ビル２階</t>
  </si>
  <si>
    <t>10,2953,7</t>
  </si>
  <si>
    <t>10,3181,4</t>
  </si>
  <si>
    <t>全日予約制。診療時間は都合により変更になる場合があります。土曜日は不定期のため電話で確認をしてください。</t>
  </si>
  <si>
    <t>10,2809,1</t>
  </si>
  <si>
    <t>10,3022,0</t>
  </si>
  <si>
    <t>精神科・神経科領域のプライマリケア　うつ病　躁うつ病　睡眠障害　摂食障害　パニック障害　強迫性障害　社交不安障害　臨床心理検査　臨床心理士によるカウンセリング　発達障害対応可　
※土曜日は要問い合わせ（土曜日は月２回診療あり　不定期）</t>
  </si>
  <si>
    <t>10,7004,4</t>
  </si>
  <si>
    <t>総合病院厚生中央病院</t>
  </si>
  <si>
    <t>形</t>
    <rPh sb="0" eb="1">
      <t>ケイ</t>
    </rPh>
    <phoneticPr fontId="17"/>
  </si>
  <si>
    <t>血液内科　　乳腺外科　放射線診療科　放射線治療科</t>
  </si>
  <si>
    <t>依存症診療、発達障害に関しては状況に応じて対応
※全て（月曜、火曜、水曜、木曜、土曜）完全予約制　※金曜は臨床心理検査のみ（月曜は午前のみ）完全予約制
※土曜は不眠外来のみ（第２、第４土曜）※初診は午後のみ</t>
    <rPh sb="37" eb="38">
      <t>キ</t>
    </rPh>
    <rPh sb="50" eb="51">
      <t>キン</t>
    </rPh>
    <rPh sb="62" eb="64">
      <t>ゲツヨウ</t>
    </rPh>
    <rPh sb="65" eb="67">
      <t>ゴゼン</t>
    </rPh>
    <rPh sb="70" eb="72">
      <t>カンゼン</t>
    </rPh>
    <rPh sb="72" eb="74">
      <t>ヨヤク</t>
    </rPh>
    <rPh sb="74" eb="75">
      <t>セイ</t>
    </rPh>
    <phoneticPr fontId="17"/>
  </si>
  <si>
    <t>10,2855,4</t>
  </si>
  <si>
    <t>うつ病　パニック障害　睡眠障害　など
※火曜日・木曜日・土曜日は隔週で診療。
※完全予約制　</t>
  </si>
  <si>
    <t>10,3020,4</t>
  </si>
  <si>
    <t>10,3192,1</t>
  </si>
  <si>
    <t>うつ病、双極性障害、躁うつ病、適応障害、自律神経失調症、不眠症、睡眠障害、パニック障害、強迫性障害、発達障害、不安障害、統合失調症、注意欠陥多動性障害
※予約制（ウェブ、電話、来院）</t>
  </si>
  <si>
    <t>10,3248,1</t>
  </si>
  <si>
    <t>Ｓｕｎ　さん　心クリニック</t>
  </si>
  <si>
    <t>サンサンココロクリニック</t>
  </si>
  <si>
    <t>10,3171,5</t>
  </si>
  <si>
    <t>10,3083,2</t>
  </si>
  <si>
    <t>統合失調症、うつ病、引きこもり、認知症などの方に対し主として訪問診療・精神科訪問看護を提供しています
※外来は木曜日のみ。完全予約制
※訪問診療・訪問看護は、月曜日から金曜日、9:00から18:00。</t>
  </si>
  <si>
    <t>10,2712,7</t>
  </si>
  <si>
    <t>医療法人社団　洗松会　洗足心療内科クリニック</t>
  </si>
  <si>
    <t>精神科・神経科領域のプライマリケア　思春期のうつ病・躁うつ病　睡眠障害　拒食症・過食症　アルコール依存症　薬物依存症　強迫性障害　心身症　認知症
※土曜日は、第２・４・５午前中のみ診療あり（午後は休診）です。
※第１、第３土曜日のみ午後診療あり。</t>
  </si>
  <si>
    <t>10,2794,5</t>
  </si>
  <si>
    <t>10,2945,3</t>
  </si>
  <si>
    <t>うつ病　躁うつ病　睡眠障害　神経症　心身症　パニック障害など
完全予約制　※金、土は初診なし。</t>
    <rPh sb="31" eb="36">
      <t>カンゼンヨヤクセイ</t>
    </rPh>
    <rPh sb="38" eb="39">
      <t>キン</t>
    </rPh>
    <rPh sb="40" eb="41">
      <t>ド</t>
    </rPh>
    <rPh sb="42" eb="44">
      <t>ショシン</t>
    </rPh>
    <phoneticPr fontId="17"/>
  </si>
  <si>
    <t>10,3141,8</t>
  </si>
  <si>
    <t>医療法人社団　貴秋会　ちあきクリニック</t>
  </si>
  <si>
    <t>一般的な精神障害の治療を行うと共に、「性別不合」の専門医です。</t>
    <rPh sb="19" eb="21">
      <t>セイベツ</t>
    </rPh>
    <rPh sb="21" eb="23">
      <t>フゴウ</t>
    </rPh>
    <phoneticPr fontId="17"/>
  </si>
  <si>
    <t>86,1528,8</t>
  </si>
  <si>
    <t>独立行政法人　国立病院機構　東京医療センター</t>
  </si>
  <si>
    <t>外部からの診療は現在、受け付けておりません。院内のコンサルテーション・リエゾン活動のみ。</t>
  </si>
  <si>
    <t>10,1526,2</t>
  </si>
  <si>
    <t>腎臓内科　膠原病・リウマチ内科　内分泌代謝・糖尿病内科　血液内科　脳神経内科　乳腺外科</t>
  </si>
  <si>
    <t>10,3053,5</t>
  </si>
  <si>
    <t>10,2841,4</t>
  </si>
  <si>
    <t>医療法人社団　桂香会　中目黒メンタルクリニック</t>
  </si>
  <si>
    <t>03-3760-7320</t>
  </si>
  <si>
    <t>10,3177,2</t>
  </si>
  <si>
    <t>東急東横線・東京メトロ日比谷線
中目黒駅</t>
  </si>
  <si>
    <t>統合失調症、うつ病、双極性障害、適応障害</t>
  </si>
  <si>
    <t>10,2904,0</t>
  </si>
  <si>
    <t>医療法人社団　ＫＹＧ医療会　ハタイクリニック</t>
  </si>
  <si>
    <t>10,3284,6</t>
  </si>
  <si>
    <t>医療法人社団双愛会　ツインハート在宅クリニック自由が丘</t>
  </si>
  <si>
    <t>10,3147,5</t>
  </si>
  <si>
    <t>医療法人社団　大観会　宝山クリニック</t>
  </si>
  <si>
    <t>認知症　訪問診療対応
※要予約　外来は完全予約制</t>
  </si>
  <si>
    <t>10,3217,6</t>
  </si>
  <si>
    <t>まさこ心のクリニック自由が丘</t>
  </si>
  <si>
    <t>マサコココロノクリニックジユウガオカ</t>
  </si>
  <si>
    <t>目黒区　自由が丘　２－１６－１９　２０２</t>
  </si>
  <si>
    <t>03-6421-4116</t>
  </si>
  <si>
    <t>03-6421-4138</t>
  </si>
  <si>
    <t>10,1527,0</t>
  </si>
  <si>
    <t>10,3106,1</t>
  </si>
  <si>
    <t>精神科・神経科領域のプライマリケア　思春期のうつ病・躁うつ病　睡眠障害　心身症　認知症　精神科カウンセリング　発達障害は他院からの御紹介で対応可
※時間・状況等により往診可</t>
    <rPh sb="55" eb="57">
      <t>ハッタツ</t>
    </rPh>
    <rPh sb="57" eb="59">
      <t>ショウガイ</t>
    </rPh>
    <rPh sb="60" eb="61">
      <t>ホカ</t>
    </rPh>
    <rPh sb="61" eb="62">
      <t>イン</t>
    </rPh>
    <rPh sb="65" eb="68">
      <t>ゴショウカイ</t>
    </rPh>
    <rPh sb="69" eb="71">
      <t>タイオウ</t>
    </rPh>
    <rPh sb="71" eb="72">
      <t>カ</t>
    </rPh>
    <phoneticPr fontId="17"/>
  </si>
  <si>
    <t>10,3121,0</t>
  </si>
  <si>
    <t>56,2309,5</t>
  </si>
  <si>
    <t>池上オハナ小児科</t>
  </si>
  <si>
    <t>イケガミオハナショウニカ</t>
  </si>
  <si>
    <t>146-0082</t>
  </si>
  <si>
    <t>03-6410-2211</t>
  </si>
  <si>
    <t>03-6410-2212</t>
  </si>
  <si>
    <t>東急池上線
池上駅</t>
  </si>
  <si>
    <t>11,3470,9</t>
  </si>
  <si>
    <t>11,3989,8</t>
  </si>
  <si>
    <t>臨床心理検査　心理士常駐</t>
  </si>
  <si>
    <t>56,2023,2</t>
  </si>
  <si>
    <t>56,2191,7</t>
  </si>
  <si>
    <t>56,2123,0</t>
  </si>
  <si>
    <t>医療法人社団　明善会　大森榎本クリニック</t>
  </si>
  <si>
    <t>デイナイトケアによる様々な依存症治療</t>
  </si>
  <si>
    <t>56,2230,3</t>
  </si>
  <si>
    <t>医療法人社団　碧心会　大森こころクリニック</t>
  </si>
  <si>
    <t>統合失調症、うつ病、躁うつ病　気分変調症
リワークデイケア　心理検査（ＷＡＩＳ、ロールシャッハななど）　発達障害対応可。</t>
    <rPh sb="15" eb="17">
      <t>キブン</t>
    </rPh>
    <rPh sb="17" eb="18">
      <t>ヘン</t>
    </rPh>
    <rPh sb="18" eb="19">
      <t>チョウ</t>
    </rPh>
    <rPh sb="19" eb="20">
      <t>ショウ</t>
    </rPh>
    <phoneticPr fontId="17"/>
  </si>
  <si>
    <t>11,1543,5</t>
  </si>
  <si>
    <t>日本赤十字社東京都支部　大森赤十字病院</t>
  </si>
  <si>
    <t>オオモリセキジュウジビョウイン</t>
  </si>
  <si>
    <t>143-8527</t>
  </si>
  <si>
    <t>大田区　中央　４－３０－１</t>
  </si>
  <si>
    <t>03-3775-3111</t>
  </si>
  <si>
    <t>03-3776-0004</t>
  </si>
  <si>
    <t>血液内科　糖尿病・内分泌内科　腎臓内科　救急科　緩和ケア内科</t>
  </si>
  <si>
    <t>完全予約制、非常勤医師対応、入院加療不可</t>
  </si>
  <si>
    <t>11,3762,9</t>
  </si>
  <si>
    <t>医療法人社団　翠生会　大森西メンタルクリニック</t>
  </si>
  <si>
    <t>56,2025,7</t>
  </si>
  <si>
    <t>医療法人社団　永高会　蒲田クリニック</t>
  </si>
  <si>
    <t>緩和ケア</t>
  </si>
  <si>
    <t>精神科の訪問診療、精神科の訪問看護、社会生活訓練療法
※精神科以外の診療科は、月・火・水・金・土曜日09：00-17：00</t>
  </si>
  <si>
    <t>56,2413,5</t>
  </si>
  <si>
    <t>144-0052</t>
    <phoneticPr fontId="1"/>
  </si>
  <si>
    <t>思春期のうつ病・躁うつ病　成人のうつ病・躁うつ病　睡眠障害　強迫性障害　心身症　認知症　不安性障害　ＥＤ外来　カウンセリング　デイケア　ナイトケア　デイナイトケア　統合失調症　てんかん　心理検査
※完全予約制　※隔週水曜休診</t>
    <rPh sb="106" eb="108">
      <t>カクシュウ</t>
    </rPh>
    <phoneticPr fontId="17"/>
  </si>
  <si>
    <t>56,2169,3</t>
  </si>
  <si>
    <t>11,3508,6</t>
  </si>
  <si>
    <t>医療法人社団　鹿苑会　山王クリニック</t>
  </si>
  <si>
    <t>56,2031,5</t>
  </si>
  <si>
    <t>山王眼と心のクリニック</t>
  </si>
  <si>
    <t>56,2088,5</t>
  </si>
  <si>
    <t>56,2084,4</t>
  </si>
  <si>
    <t>うつ病　双極性障害
※土曜日は、第２、第４土曜日のみ診療</t>
    <rPh sb="11" eb="14">
      <t>ドヨウビ</t>
    </rPh>
    <rPh sb="16" eb="17">
      <t>ダイ</t>
    </rPh>
    <rPh sb="19" eb="20">
      <t>ダイ</t>
    </rPh>
    <rPh sb="21" eb="24">
      <t>ドヨウビ</t>
    </rPh>
    <rPh sb="26" eb="28">
      <t>シンリョウ</t>
    </rPh>
    <phoneticPr fontId="17"/>
  </si>
  <si>
    <t>11,3882,5</t>
  </si>
  <si>
    <t>心療内科
老年精神科</t>
  </si>
  <si>
    <t>11,3486,5</t>
  </si>
  <si>
    <t>医療法人社団　こころの会　タカハシクリニック</t>
  </si>
  <si>
    <t>うつ病　双極性障害　統合失調症　不安障害　睡眠障害　アルコール依存症　発達障害　臨床心理検査　カウンセリング　認知行動療法
初診は事前に要連絡　夜間は再診のみ（予約制）</t>
    <rPh sb="16" eb="20">
      <t>フアンショウガイ</t>
    </rPh>
    <rPh sb="21" eb="25">
      <t>スイミンショウガイ</t>
    </rPh>
    <rPh sb="62" eb="64">
      <t>ショシン</t>
    </rPh>
    <rPh sb="65" eb="67">
      <t>ジゼン</t>
    </rPh>
    <rPh sb="68" eb="69">
      <t>ヨウ</t>
    </rPh>
    <rPh sb="69" eb="71">
      <t>レンラク</t>
    </rPh>
    <rPh sb="72" eb="74">
      <t>ヤカン</t>
    </rPh>
    <rPh sb="75" eb="77">
      <t>サイシン</t>
    </rPh>
    <rPh sb="80" eb="83">
      <t>ヨヤクセイ</t>
    </rPh>
    <phoneticPr fontId="17"/>
  </si>
  <si>
    <t>56,2205,5</t>
  </si>
  <si>
    <t>たわらクリニック蒲田</t>
  </si>
  <si>
    <t>56,2012,5</t>
  </si>
  <si>
    <t>11,7109,9</t>
  </si>
  <si>
    <t>東急　株式会社　東急病院</t>
    <phoneticPr fontId="1"/>
  </si>
  <si>
    <t>消化器・肝臓内科　腎臓・透析内科　糖尿病内科　肝胆膵外科　肛門外科　乳腺外科</t>
  </si>
  <si>
    <t>56,7003,9</t>
  </si>
  <si>
    <t>地方独立行政法人　東京都立病院機構　東京都立荏原病院</t>
  </si>
  <si>
    <t>発達障害の対応可　
薬物・アルコール依存、パーソナリティ障害、小児精神は専門外。</t>
  </si>
  <si>
    <t>11,2828,9</t>
  </si>
  <si>
    <t>小児精神科
※第1・第3水曜日のみ診療
※全科電話予約制</t>
  </si>
  <si>
    <t>11,1542,7</t>
  </si>
  <si>
    <t>東京労災病院</t>
  </si>
  <si>
    <t>11,1335,6</t>
  </si>
  <si>
    <t>東邦大学医療センター大森病院</t>
    <phoneticPr fontId="1"/>
  </si>
  <si>
    <t>精神神経科：AYA世代　ユースデイケア　認知行動療法　臨床心理検査　自費カウンセリング　統合失調症　気分障害　神経症　睡眠障害　摂食障害　発達障害　認知症　てんかん　
心療内科：心身症　摂食障害　うつ病　不安症　強迫症　睡眠障害　慢性頭痛　自律訓練法　バイオフィードバック療法
※依存症診療はゲーム、インターネット、スマートフォン。
※初診は月曜から土曜、08:30から11:00。再診は月曜から金曜、09:00から16:30。</t>
    <rPh sb="9" eb="11">
      <t>セダイ</t>
    </rPh>
    <rPh sb="20" eb="22">
      <t>ニンチ</t>
    </rPh>
    <rPh sb="22" eb="24">
      <t>コウドウ</t>
    </rPh>
    <rPh sb="24" eb="26">
      <t>リョウホウ</t>
    </rPh>
    <rPh sb="34" eb="36">
      <t>ジヒ</t>
    </rPh>
    <rPh sb="50" eb="52">
      <t>キブン</t>
    </rPh>
    <rPh sb="52" eb="54">
      <t>ショウガイ</t>
    </rPh>
    <rPh sb="55" eb="58">
      <t>シンケイショウ</t>
    </rPh>
    <rPh sb="64" eb="66">
      <t>セッショク</t>
    </rPh>
    <rPh sb="66" eb="68">
      <t>ショウガイ</t>
    </rPh>
    <rPh sb="69" eb="71">
      <t>ハッタツ</t>
    </rPh>
    <rPh sb="71" eb="73">
      <t>ショウガイ</t>
    </rPh>
    <rPh sb="74" eb="77">
      <t>ニンチショウ</t>
    </rPh>
    <rPh sb="168" eb="170">
      <t>ショシン</t>
    </rPh>
    <rPh sb="171" eb="173">
      <t>ゲツヨウ</t>
    </rPh>
    <rPh sb="175" eb="177">
      <t>ドヨウ</t>
    </rPh>
    <rPh sb="191" eb="193">
      <t>サイシン</t>
    </rPh>
    <phoneticPr fontId="17"/>
  </si>
  <si>
    <t>56,2238,6</t>
  </si>
  <si>
    <t>うつ病、不安障害、強迫性障害、睡眠障害などの方の治療。（公認心理師、臨床心理士によるカウンセリングは行っておりません。）
※初診完全予約制</t>
  </si>
  <si>
    <t>11,1816,5</t>
  </si>
  <si>
    <t>医療法人財団　蔦の木会　南晴病院</t>
  </si>
  <si>
    <t>56,2139,6</t>
  </si>
  <si>
    <t>医療法人社団　双愛会　ファミリークリニック蒲田</t>
  </si>
  <si>
    <t>11,3483,2</t>
  </si>
  <si>
    <t>11,3715,7</t>
  </si>
  <si>
    <t>ほりクリニック</t>
  </si>
  <si>
    <t>ホリクリニック</t>
  </si>
  <si>
    <t>大田区　西蒲田　７－１２－６　１０１</t>
  </si>
  <si>
    <t>03-3731-3108</t>
  </si>
  <si>
    <t>①耳鼻咽喉科領域の心身症（耳管開放症、耳鳴症、低音障害型感音性難聴、めまい、メニエール病、咽喉頭異物感症、後鼻漏）②睡眠障害、仕事や家庭のストレス対策。③精神科や心療内科で投薬を継続してきて減薬や卒薬希望のサポート。治療の特徴は、基本的に投薬に頼らない根本療法。マインドフルネス瞑想・呼吸法・リラクセーション・カウンセリング・食養生などセルフケア―中心。心理検査、自律神経機能検査、鉄欠乏性貧血精査。</t>
  </si>
  <si>
    <t>56,2313,7</t>
  </si>
  <si>
    <t>医療法人　エルア会　マオメディカルクリニック</t>
  </si>
  <si>
    <t>56,7002,1</t>
  </si>
  <si>
    <t>社会医療法人財団　仁医会　牧田総合病院</t>
  </si>
  <si>
    <t>11,3905,4</t>
  </si>
  <si>
    <t>医療法人社団　平郁会　矢口みどりクリニック</t>
  </si>
  <si>
    <t>ヤグチミドリクリニック</t>
  </si>
  <si>
    <t>146-0093</t>
  </si>
  <si>
    <t>大田区　矢口　２－２１－３</t>
  </si>
  <si>
    <t>03-6808-7503</t>
  </si>
  <si>
    <t>03-6715-4506</t>
  </si>
  <si>
    <t>東急多摩川線
武蔵新田駅</t>
  </si>
  <si>
    <t>訪問診療専門のクリニックです。ご利用の際は内科との併診となります。</t>
  </si>
  <si>
    <t>55,2851,8</t>
  </si>
  <si>
    <t>55,2818,7</t>
  </si>
  <si>
    <t>55,3018,3</t>
  </si>
  <si>
    <t>小田急線
千歳船橋駅
バス停「希望ヶ丘小学校」</t>
  </si>
  <si>
    <t>中学生以上の発達障害の対応可　　精神科は火曜午前、土曜午後のみ　完全予約制</t>
    <rPh sb="20" eb="22">
      <t>カヨウ</t>
    </rPh>
    <rPh sb="22" eb="24">
      <t>ゴゼン</t>
    </rPh>
    <phoneticPr fontId="17"/>
  </si>
  <si>
    <t>55,2895,5</t>
  </si>
  <si>
    <t>恩田メディカルプラザ</t>
  </si>
  <si>
    <t>オンダメディカルプラザ</t>
  </si>
  <si>
    <t>世田谷区　三軒茶屋　２－１１－２０　サンタワーズＤ５階</t>
  </si>
  <si>
    <t>03-5726-9327</t>
  </si>
  <si>
    <t>03-5726-9333</t>
  </si>
  <si>
    <t>東急田園都市線・東急世田谷線
三軒茶屋駅</t>
  </si>
  <si>
    <t>放</t>
    <rPh sb="0" eb="1">
      <t>ホウ</t>
    </rPh>
    <phoneticPr fontId="36"/>
  </si>
  <si>
    <t>放射線科</t>
  </si>
  <si>
    <t>脳を専門とする脳神経外科クリニック。プライマリーケアとして精神科全般的にカバーします。MRIを有し、二次性の精神疾患の精査も行えます。訪問看護、訪問診療も行っています。</t>
  </si>
  <si>
    <t>55,2598,5</t>
  </si>
  <si>
    <t>過食症　心身症　パニック障害　気分障害　統合失調症
※令和３年度現在受診されている方のみ受付
※外国語対応は事前確認が必要</t>
  </si>
  <si>
    <t>精神科
神経科</t>
  </si>
  <si>
    <t>12,1533,4</t>
  </si>
  <si>
    <t>初診に関しては当院HP参照、再診は完全予約制。
精神科・神経科領域のプライマリケア　児童思春期（不登校・強迫性障害・うつ状態　ただし、重度の発達障害を除く）　不眠症　心身症　心理検査
※心療内科は月曜・水曜（9：00-11：00）外来診療で対応可能な軽症例に限る</t>
  </si>
  <si>
    <t>55,2732,0</t>
  </si>
  <si>
    <t>55,2808,8</t>
  </si>
  <si>
    <t>うつ病　双極性障害　統合失調症　神経症　職場のメンタルヘルス　心理検査　臨床心理士によるカウンセリング　精神保健福祉相談　女性医師　</t>
  </si>
  <si>
    <t>55,2250,3</t>
  </si>
  <si>
    <t>55,2511,8</t>
  </si>
  <si>
    <t>55,2740,3</t>
  </si>
  <si>
    <t>医療法人社団　清悠会　クリニックおぐら</t>
  </si>
  <si>
    <t>乳幼児・児童・思春期の専門的な診療。産後うつ、育児不安など妊娠から産褥期に特徴的な精神症状。就学前の子どもと親のデイケア。都合により当面の間、初診受付を妊産婦の方、20歳未満の方、20歳未満のお子さんをもつ成人の方に限らせていただきます。</t>
  </si>
  <si>
    <t>55,2401,2</t>
  </si>
  <si>
    <t>86,1531,2</t>
  </si>
  <si>
    <t>発達障害　親子関係の問題　思春期の問題　子供の心理検査・相談　周産期メンタルヘルス
※事前予約制です</t>
  </si>
  <si>
    <t>55,3059,7</t>
  </si>
  <si>
    <t>医療法人社団　明風会　こころとからだの訪問クリニック</t>
  </si>
  <si>
    <t>下北沢駅</t>
  </si>
  <si>
    <t>※在宅療養支援診療所
※訪問診療・訪問看護　月曜日～金曜日（祝日除く）９：００～１８：００
※外来診療は完全予約制</t>
  </si>
  <si>
    <t>精神科
心療内科
老年精神科（認知症）</t>
  </si>
  <si>
    <t>55,2144,8</t>
  </si>
  <si>
    <t>精神科・神経科領域のプライマリケア　うつ病　躁うつ病　睡眠障害　強迫性障害　心身症　パニック障害
※第２木曜日午後も診療</t>
    <rPh sb="58" eb="60">
      <t>シンリョウ</t>
    </rPh>
    <phoneticPr fontId="17"/>
  </si>
  <si>
    <t>55,3007,6</t>
  </si>
  <si>
    <t>東急田園都市線
三軒茶屋駅</t>
  </si>
  <si>
    <t>※児童思春期　中学生より診療（小学生はお問い合わせください。）</t>
  </si>
  <si>
    <t>55,2782,5</t>
  </si>
  <si>
    <t>55,2974,8</t>
  </si>
  <si>
    <t>世田谷区　南烏山　４－１８－８　１・２階</t>
  </si>
  <si>
    <t>児童精神科
精神科</t>
  </si>
  <si>
    <t>55,2616,5</t>
  </si>
  <si>
    <t>55,2221,4</t>
  </si>
  <si>
    <t>医療法人社団　プラタナス　桜新町アーバンクリニック</t>
  </si>
  <si>
    <t>楽しめない、気力がない、眠れない等気分の変化、めまい、頭痛、胃腸症状といった身体の不調等お話を聞いたうえで必要と思う場合にのみ薬を処方します。入院が必要な場合は、他施設へ紹介します。内科、婦人科、心療内科と連携して症状を考えていきます。もの忘れ外来があります。
※現在、患者の増加により、診療予約は１０分ごと（初診の場合は２０分ごと）にお一人でご案内しています。</t>
  </si>
  <si>
    <t>55,2151,3</t>
  </si>
  <si>
    <t>55,2518,3</t>
  </si>
  <si>
    <t>サンゲンヂャヤエキマエメンタルクリニック</t>
  </si>
  <si>
    <t>12,3862,5</t>
  </si>
  <si>
    <t>医療法人社団　洗松会　三軒茶屋神経科心療内科クリニック</t>
  </si>
  <si>
    <t>精神科・神経科領域のプライマリケア　大人の発達障害(思春期以降）　ＡＤＨＤ　アルコール依存症　心身症　認知症　心理　
※土曜日は第２，４午前午後診療、第１，３午前のみ、第５午後のみ。</t>
    <rPh sb="26" eb="29">
      <t>シシュンキ</t>
    </rPh>
    <rPh sb="29" eb="31">
      <t>イコウ</t>
    </rPh>
    <phoneticPr fontId="36"/>
  </si>
  <si>
    <t>12,2044,1</t>
  </si>
  <si>
    <t>医療法人社団　柏水会　三軒茶屋診療所</t>
  </si>
  <si>
    <t>55,2647,0</t>
  </si>
  <si>
    <t>医療法人社団　大悟会　三軒茶屋なかむらメンタルクリニック</t>
  </si>
  <si>
    <t>95,7056,5</t>
  </si>
  <si>
    <t>55,3172,8</t>
  </si>
  <si>
    <t>しもきたざわ　こどもの発達クリニック</t>
  </si>
  <si>
    <t>シモキタザワコドモノハッタツクリニック</t>
  </si>
  <si>
    <t>世田谷区　代田　６－６－１　ＴＯＫＹＵ　ＲＥＩＴ　３０３</t>
  </si>
  <si>
    <t>03-6416-8363</t>
  </si>
  <si>
    <t>03-6416-8373</t>
  </si>
  <si>
    <t>発達障害もしくはその疑いのある子どものためのクリニックです。 しっかりと診察時間を確保し、丁寧に診療していきます。 こだわり、かんしゃく、偏食などの問題行動に対して、応用行動分析に基づく、科学的根拠のある考え方や手法により、一緒に、具体的な対応を考え、提案いたします。 お母さん、お子さんともに、気持ちが少し前向きになるお手伝いをします。 お薬は、必要なときに、最低限のものだけを処方いたします。
※完全予約制。</t>
  </si>
  <si>
    <t>55,2885,6</t>
  </si>
  <si>
    <t>下北沢メンタルケアクリニック</t>
  </si>
  <si>
    <t>シモキタザワメンタルケアクリニック</t>
  </si>
  <si>
    <t>03-5432-7071</t>
  </si>
  <si>
    <t>03-5432-7072</t>
  </si>
  <si>
    <t>小田急線・京王線
下北沢駅</t>
  </si>
  <si>
    <t>・睡眠障害　・発達障害　・不安障害　・うつ病　・双極性障害　・統合失調症
※完全予約制、祝日休診</t>
  </si>
  <si>
    <t>12,3903,7</t>
  </si>
  <si>
    <t>55,2626,4</t>
  </si>
  <si>
    <t>世田谷区　奥沢　５－１３－１８　メディス自由が丘３階</t>
  </si>
  <si>
    <t>55,3144,7</t>
  </si>
  <si>
    <t>自由が丘髙木クリニック</t>
  </si>
  <si>
    <t>ジュウガオカタカギクリニック</t>
  </si>
  <si>
    <t>世田谷区　奥沢　５ー２７ー５　魚菜エステートビル　５０６号室</t>
  </si>
  <si>
    <t>03-5726-3771</t>
  </si>
  <si>
    <t>03-5726-3772</t>
  </si>
  <si>
    <t>神内</t>
    <rPh sb="0" eb="2">
      <t>シンナイ</t>
    </rPh>
    <phoneticPr fontId="36"/>
  </si>
  <si>
    <t>12,1534,2</t>
  </si>
  <si>
    <t>昭和医科大学烏山病院</t>
  </si>
  <si>
    <t>12,3804,7</t>
  </si>
  <si>
    <t>医療法人社団　伸健会　鈴木内科循環器科</t>
  </si>
  <si>
    <t>スズキナイカジュンカンキカ</t>
  </si>
  <si>
    <t>世田谷区　三軒茶屋　１ー３９ー５　メゾン・デ・スタチュ２０２</t>
  </si>
  <si>
    <t>03-3412-0072</t>
  </si>
  <si>
    <t>03-3795-4219</t>
  </si>
  <si>
    <t>呼</t>
    <rPh sb="0" eb="1">
      <t>コ</t>
    </rPh>
    <phoneticPr fontId="17"/>
  </si>
  <si>
    <t>循</t>
    <rPh sb="0" eb="1">
      <t>ジュン</t>
    </rPh>
    <phoneticPr fontId="17"/>
  </si>
  <si>
    <t>消</t>
    <rPh sb="0" eb="1">
      <t>ショウ</t>
    </rPh>
    <phoneticPr fontId="17"/>
  </si>
  <si>
    <t>精神科受診者は月、水が望ましいです(専門医、指定医在勤の為)
※第３土曜は休み</t>
    <rPh sb="11" eb="12">
      <t>ノゾ</t>
    </rPh>
    <rPh sb="25" eb="27">
      <t>ザイキン</t>
    </rPh>
    <rPh sb="28" eb="29">
      <t>タメ</t>
    </rPh>
    <rPh sb="32" eb="33">
      <t>ダイ</t>
    </rPh>
    <rPh sb="34" eb="36">
      <t>ドヨウ</t>
    </rPh>
    <rPh sb="37" eb="38">
      <t>ヤス</t>
    </rPh>
    <phoneticPr fontId="17"/>
  </si>
  <si>
    <t>12,3534,0</t>
  </si>
  <si>
    <t>成城墨岡クリニック</t>
  </si>
  <si>
    <t>セイジョウスミオカクリニック</t>
  </si>
  <si>
    <t>55,2002,8</t>
  </si>
  <si>
    <t>55,3110,8</t>
  </si>
  <si>
    <t>世田谷用賀クリニック</t>
  </si>
  <si>
    <t>セタガヤヨウガクリニック</t>
  </si>
  <si>
    <t>03-3708-2500</t>
  </si>
  <si>
    <t>03-3708-2503</t>
  </si>
  <si>
    <t>田園都市線
用賀駅</t>
  </si>
  <si>
    <t>不登校・起立性調節障害・うつ病・発達障害など児童・思春期のこころの問題に特化した診療を行っています。</t>
  </si>
  <si>
    <t>児童・思春期精神科</t>
  </si>
  <si>
    <t>55,2177,8</t>
  </si>
  <si>
    <t>55,3129,8</t>
  </si>
  <si>
    <t>高橋歯科内科クリニック</t>
  </si>
  <si>
    <t>タカハシシカナイカクリニック</t>
  </si>
  <si>
    <t>世田谷区　若林　４－９－１６　松陰神社前レーベル１階</t>
  </si>
  <si>
    <t>03-6453-4198</t>
  </si>
  <si>
    <t>03-6453-4197</t>
  </si>
  <si>
    <t>東急世田谷線
松陰神社前駅</t>
  </si>
  <si>
    <t>睡眠科</t>
  </si>
  <si>
    <t>睡眠障害、不眠症、過眠症、睡眠リズム障害（昼夜逆転など）、うつ症状、不安症状などで日常生活に困っている方の相談、診療。（日本睡眠学会登録医）</t>
  </si>
  <si>
    <t>55,2158,8</t>
  </si>
  <si>
    <t>往診</t>
    <rPh sb="0" eb="2">
      <t>オウシン</t>
    </rPh>
    <phoneticPr fontId="17"/>
  </si>
  <si>
    <t>55,2725,4</t>
  </si>
  <si>
    <t>55,2265,1</t>
  </si>
  <si>
    <t>55,2792,4</t>
  </si>
  <si>
    <t>55,2931,8</t>
  </si>
  <si>
    <t>55,2731,2</t>
  </si>
  <si>
    <t>千歳烏山メンタルクリニック</t>
  </si>
  <si>
    <t>チトセカラスヤマメンタルクリニック</t>
  </si>
  <si>
    <t>世田谷区　南烏山　６ー４ー２９　南烏山アスピィレーションビル４階</t>
  </si>
  <si>
    <t>03-3308-8708</t>
  </si>
  <si>
    <t>03-3308-8709</t>
  </si>
  <si>
    <t>初診、再診とも予約制です。</t>
  </si>
  <si>
    <t>55,3155,3</t>
  </si>
  <si>
    <t>千歳船橋メンタルクリニック</t>
  </si>
  <si>
    <t>チトセフナバシメンタルクリニック</t>
  </si>
  <si>
    <t>世田谷区　船橋　１ー１１－１　Ｆ医療モール４階</t>
  </si>
  <si>
    <t>03-3420-1122</t>
  </si>
  <si>
    <t>小田急線
千歳船橋駅</t>
  </si>
  <si>
    <t>適応障害・うつ病／双極性障害（躁うつ病）／睡眠障害／不安障害・社交不安症／パニック症／強迫症／注意欠陥多動性障害（ADHD）／統合失調症／自立神経失調症／認知症／青年期外来。
※完全予約制。水曜、日曜、祝日は休診。</t>
  </si>
  <si>
    <t>55,2542,3</t>
  </si>
  <si>
    <t>55,7000,7</t>
  </si>
  <si>
    <t>地方独立行政法人　東京都立病院機構　東京都立松沢病院</t>
  </si>
  <si>
    <t>55,3293,2</t>
  </si>
  <si>
    <t>154-0011</t>
  </si>
  <si>
    <t>世田谷区　上馬　３－１８－１１　エルフレア駒沢１階</t>
  </si>
  <si>
    <t>発達障害対応可　
※小児神経内科の診療時間は、児童精神科（精神科）と同じ。リハビリテーション科の診療時間は、児童精神科、小児神経内科と同じ。
※診療日　木曜日（第２・４）土曜日（第１・３・５）</t>
  </si>
  <si>
    <t>55,2394,9</t>
  </si>
  <si>
    <t>医療法人社団　ファミリーメンタルサポート用賀　ファミリーメンタルクリニックまつたに</t>
  </si>
  <si>
    <t>55,2719,7</t>
  </si>
  <si>
    <t>医療法人社団　昭星会　二子玉川心のクリニック</t>
  </si>
  <si>
    <t>精神科外来一般　パニック障害　社会不安障害　双極性障害　産業メンタルヘルス　臨床心理士によるカウンセリング　心理検査　
※初診、全て予約制。</t>
  </si>
  <si>
    <t>55,3072,0</t>
  </si>
  <si>
    <t>みどりの森メンタルクリニック成城</t>
    <rPh sb="14" eb="16">
      <t>セイジョウ</t>
    </rPh>
    <phoneticPr fontId="1"/>
  </si>
  <si>
    <t>ミドリノモリメンタルクリニック</t>
  </si>
  <si>
    <t>土曜日の診療は不定期で休診となります。月2回は診療を行います。ホームページの情報をご確認ください。</t>
  </si>
  <si>
    <t>55,2780,9</t>
  </si>
  <si>
    <t>12,3920,1</t>
  </si>
  <si>
    <t>医療法人社団　夜想会　用賀メンタルクリニック</t>
  </si>
  <si>
    <t>55,3165,2</t>
  </si>
  <si>
    <t>ＲＩＣメンタルクリニック三軒茶屋</t>
  </si>
  <si>
    <t>リックメンタルクリニックサンゲンヂャヤ</t>
  </si>
  <si>
    <t>世田谷区　三軒茶屋　２－１１－２３　サンタワーズＢ棟５階</t>
  </si>
  <si>
    <t>03-5431-0258</t>
  </si>
  <si>
    <t>03-5431-0270</t>
  </si>
  <si>
    <t>東急田園都市線・世田谷線
三軒茶屋駅</t>
  </si>
  <si>
    <t>うつ病、自律神経失調症、不安障害、適応障害、認知症、不眠症、発達障害、ADHDなど対応可能　臨床心理士によるカウンセリング実施（自費）　精神保健福祉士による、就労・復職支援への取り組みあり　クリニック主催での就労セミナー実施あり　オンライン診療対応可（初診は不可）</t>
  </si>
  <si>
    <t>60,2006,9</t>
  </si>
  <si>
    <t>精神分析療法　認知行動療法　臨床心理検査　電子翻訳機を用いて外国語対応可</t>
    <rPh sb="21" eb="23">
      <t>デンシ</t>
    </rPh>
    <rPh sb="23" eb="26">
      <t>ホンヤクキ</t>
    </rPh>
    <rPh sb="27" eb="28">
      <t>モチ</t>
    </rPh>
    <rPh sb="30" eb="33">
      <t>ガイコクゴ</t>
    </rPh>
    <rPh sb="33" eb="35">
      <t>タイオウ</t>
    </rPh>
    <rPh sb="35" eb="36">
      <t>カ</t>
    </rPh>
    <phoneticPr fontId="17"/>
  </si>
  <si>
    <t>13,3996,9</t>
  </si>
  <si>
    <t>原宿駅</t>
  </si>
  <si>
    <t>一般診療の他に、認知行動療法を施行しています。それぞれに自己を洞察し、自分の考えや気分、その間の行動との関連性を学び、新しい考えを見つけて行くものです。また、最近は発達障害への指導・処方も行っています。日によっては訪問医療可能です。</t>
  </si>
  <si>
    <t>13,2901,0</t>
  </si>
  <si>
    <t>あらいかずえクリニック</t>
  </si>
  <si>
    <t>13,2933,3</t>
  </si>
  <si>
    <t>60,2005,1</t>
  </si>
  <si>
    <t>13,3672,6</t>
  </si>
  <si>
    <t>渋谷区　恵比寿西　１－１０－６　恵比寿ツインズ６０２</t>
  </si>
  <si>
    <t>13,3534,8</t>
  </si>
  <si>
    <t>通院精神療法　薬物療法
うつ病、不安神経症、統合失調症など。その他、産業医として多数の経験を基にした就労のサポートなど。</t>
    <rPh sb="14" eb="15">
      <t>ビョウ</t>
    </rPh>
    <rPh sb="16" eb="18">
      <t>フアン</t>
    </rPh>
    <rPh sb="18" eb="21">
      <t>シンケイショウ</t>
    </rPh>
    <rPh sb="22" eb="27">
      <t>トウゴウシッチョウショウ</t>
    </rPh>
    <rPh sb="32" eb="33">
      <t>タ</t>
    </rPh>
    <rPh sb="34" eb="37">
      <t>サンギョウイ</t>
    </rPh>
    <rPh sb="40" eb="42">
      <t>タスウ</t>
    </rPh>
    <rPh sb="43" eb="45">
      <t>ケイケン</t>
    </rPh>
    <rPh sb="46" eb="47">
      <t>モト</t>
    </rPh>
    <rPh sb="50" eb="52">
      <t>シュウロウ</t>
    </rPh>
    <phoneticPr fontId="17"/>
  </si>
  <si>
    <t>13,3615,5</t>
  </si>
  <si>
    <t>13,3934,0</t>
  </si>
  <si>
    <t>東京メトロ　副都心線
北参道駅</t>
  </si>
  <si>
    <t>森田療法専門クリニック　自由診療
※完全予約制</t>
  </si>
  <si>
    <t>13,3159,4</t>
  </si>
  <si>
    <t>13,3880,5</t>
  </si>
  <si>
    <t>ＪＲ山手線
恵比寿駅</t>
  </si>
  <si>
    <t>60,2154,7</t>
  </si>
  <si>
    <t>認知行動療法、スキーマ療法、精神分析的心理療法、心理カウンセリング、薬物療法、うつ病・双極性障害、パニック障害、社交不安障害、適応障害、神経症、心身症、睡眠障害
※初診・再診とも予約制</t>
    <rPh sb="0" eb="2">
      <t>ニンチ</t>
    </rPh>
    <rPh sb="2" eb="4">
      <t>コウドウ</t>
    </rPh>
    <rPh sb="4" eb="6">
      <t>リョウホウ</t>
    </rPh>
    <rPh sb="11" eb="13">
      <t>リョウホウ</t>
    </rPh>
    <rPh sb="14" eb="16">
      <t>セイシン</t>
    </rPh>
    <rPh sb="16" eb="19">
      <t>ブンセキテキ</t>
    </rPh>
    <rPh sb="19" eb="21">
      <t>シンリ</t>
    </rPh>
    <rPh sb="21" eb="23">
      <t>リョウホウ</t>
    </rPh>
    <rPh sb="24" eb="26">
      <t>シンリ</t>
    </rPh>
    <rPh sb="34" eb="36">
      <t>ヤクブツ</t>
    </rPh>
    <rPh sb="36" eb="38">
      <t>リョウホウ</t>
    </rPh>
    <rPh sb="41" eb="42">
      <t>ビョウ</t>
    </rPh>
    <rPh sb="43" eb="46">
      <t>ソウキョクセイ</t>
    </rPh>
    <rPh sb="46" eb="48">
      <t>ショウガイ</t>
    </rPh>
    <rPh sb="53" eb="55">
      <t>ショウガイ</t>
    </rPh>
    <rPh sb="56" eb="58">
      <t>シャコウ</t>
    </rPh>
    <rPh sb="58" eb="60">
      <t>フアン</t>
    </rPh>
    <rPh sb="60" eb="62">
      <t>ショウガイ</t>
    </rPh>
    <rPh sb="63" eb="65">
      <t>テキオウ</t>
    </rPh>
    <rPh sb="65" eb="67">
      <t>ショウガイ</t>
    </rPh>
    <rPh sb="68" eb="71">
      <t>シンケイショウ</t>
    </rPh>
    <rPh sb="72" eb="75">
      <t>シンシンショウ</t>
    </rPh>
    <rPh sb="76" eb="78">
      <t>スイミン</t>
    </rPh>
    <rPh sb="78" eb="80">
      <t>ショウガイ</t>
    </rPh>
    <rPh sb="82" eb="84">
      <t>ショシン</t>
    </rPh>
    <rPh sb="85" eb="87">
      <t>サイシン</t>
    </rPh>
    <rPh sb="89" eb="92">
      <t>ヨヤクセイ</t>
    </rPh>
    <phoneticPr fontId="17"/>
  </si>
  <si>
    <t>13,3849,0</t>
  </si>
  <si>
    <t>児童精神　認知症　うつ病　不安障害　統合失調症　躁うつ病　睡眠障害　パニック障害　不登校　発達障害　ひきこもり　摂食障害</t>
  </si>
  <si>
    <t>13,7007,1</t>
  </si>
  <si>
    <t>13,3925,8</t>
  </si>
  <si>
    <t>03-6427-5375</t>
  </si>
  <si>
    <t>03-6427-6918</t>
  </si>
  <si>
    <t>精神科
老年精神科
心療内科</t>
  </si>
  <si>
    <t>60,2123,2</t>
  </si>
  <si>
    <t>ＪＲ線
渋谷駅
京王井の頭線
神泉駅
千代田線
代々木公園駅</t>
  </si>
  <si>
    <t>うつ病 双極性障害 躁うつ 不眠症 認知症 適応障害 パニック障害 社交不安障害 社会不安障害 強迫性障害 統合失調症 自律神経失調症 発達障害 月経前症候群 PMS PMDD パワハラ セクハラ モラハラ 更年期障害 心気症 心身症 慢性疲労症候群 過敏性腸症候群 冷え症 ひきこもり ※予約制 ※24時間ネット予約可 ※女性医師 ※精神科専門医 ※医学博士 ※内科は発熱、下痢は不可</t>
    <rPh sb="182" eb="184">
      <t>ナイカ</t>
    </rPh>
    <rPh sb="185" eb="187">
      <t>ハツネツ</t>
    </rPh>
    <rPh sb="188" eb="190">
      <t>ゲリ</t>
    </rPh>
    <rPh sb="191" eb="193">
      <t>フカ</t>
    </rPh>
    <phoneticPr fontId="17"/>
  </si>
  <si>
    <t>60,2088,7</t>
  </si>
  <si>
    <t>澁谷川診療所</t>
  </si>
  <si>
    <t>シブヤガワシンリョウジョ</t>
  </si>
  <si>
    <t>渋谷区　神宮前　２－１９－３　ヤマトビルヂング２階</t>
  </si>
  <si>
    <t>03-6845-0299</t>
  </si>
  <si>
    <t xml:space="preserve">	東京メトロ副都心線
北参道駅
東京メトロ千代田線
明治神宮前〈原宿〉駅</t>
    <rPh sb="16" eb="18">
      <t>トウキョウ</t>
    </rPh>
    <rPh sb="21" eb="25">
      <t>チヨダセン</t>
    </rPh>
    <rPh sb="26" eb="31">
      <t>メイジジングウマエ</t>
    </rPh>
    <rPh sb="32" eb="34">
      <t>ハラジュク</t>
    </rPh>
    <rPh sb="35" eb="36">
      <t>エキ</t>
    </rPh>
    <phoneticPr fontId="36"/>
  </si>
  <si>
    <t>あふれる植物と縁側のある診察室で、リラックスしてお話し頂ければと思います。渋谷川は一度めの東京五輪の前に暗渠になり、いまは当院にほど近い原宿キャットストリートの地下を流れています。私たちは、この診療所で、暗い地下の小川のせせらぎに耳を澄ますようにクライアントの声を聴き、その人たちの力になっていきたいと考えています。診療所の中には、40種類を越える植物を植え、池や縁側をつくりました。どなたでもリラックスしてお話しいただける雰囲気です。どうぞ安心してお出かけください。</t>
  </si>
  <si>
    <t>60,2017,6</t>
  </si>
  <si>
    <t>医療法人社団　和会　　渋谷コアクリニック</t>
  </si>
  <si>
    <t>渋谷区　渋谷　１－９－８　朝日生命宮益坂ビル１階</t>
  </si>
  <si>
    <t>13,3470,5</t>
  </si>
  <si>
    <t>シブヤココロノクリニック</t>
  </si>
  <si>
    <t>渋谷区　富ケ谷　１－１３－９　フォンテ西原宿４階A号室</t>
  </si>
  <si>
    <t>統合失調症及びその近縁障害　うつ病及び双極性障害などの気分障害　発達障害　適応障害など職場のメンタルヘルス
※完全予約制　精神科専門医　精神保健指定医</t>
    <rPh sb="37" eb="41">
      <t>テキオウショウガイ</t>
    </rPh>
    <rPh sb="43" eb="45">
      <t>ショクバ</t>
    </rPh>
    <rPh sb="61" eb="64">
      <t>セイシンカ</t>
    </rPh>
    <rPh sb="64" eb="67">
      <t>センモンイ</t>
    </rPh>
    <rPh sb="68" eb="70">
      <t>セイシン</t>
    </rPh>
    <rPh sb="70" eb="72">
      <t>ホケン</t>
    </rPh>
    <rPh sb="72" eb="75">
      <t>シテイイ</t>
    </rPh>
    <phoneticPr fontId="17"/>
  </si>
  <si>
    <t>60,2065,5</t>
  </si>
  <si>
    <t>渋谷３６５メンタルクリニック</t>
  </si>
  <si>
    <t>シブヤサンロクゴメンタルクリニック</t>
  </si>
  <si>
    <t>03-6452-6700</t>
  </si>
  <si>
    <t>03-6452-6701</t>
  </si>
  <si>
    <t>東急線・銀座線・ＪＲ線・副都心線・半蔵門線
渋谷駅</t>
  </si>
  <si>
    <t>13,3939,9</t>
  </si>
  <si>
    <t>渋谷並木橋メンタルクリニック</t>
  </si>
  <si>
    <t>シブヤナミキバシメンタルクリニック</t>
  </si>
  <si>
    <t>渋谷区　渋谷　３－１１－７　第２ミネギシビル４階</t>
  </si>
  <si>
    <t>03-3409-5533</t>
  </si>
  <si>
    <t>03-3409-5544</t>
  </si>
  <si>
    <t>渋谷駅より徒歩5分、平日は19時まで、土曜日も診療しています。
※完全予約制</t>
    <rPh sb="33" eb="35">
      <t>カンゼン</t>
    </rPh>
    <rPh sb="35" eb="37">
      <t>ヨヤク</t>
    </rPh>
    <phoneticPr fontId="17"/>
  </si>
  <si>
    <t>13,3711,2</t>
  </si>
  <si>
    <t>13,3413,5</t>
  </si>
  <si>
    <t>13,3864,9</t>
  </si>
  <si>
    <t>ＪＲ線・都営地下鉄・東京メトロ丸ノ内線・京王線・小田急線
新宿駅</t>
  </si>
  <si>
    <t>医師による診療の他に心理士によるカウンセリング・認知行動療法や心理検査、並びに自費によるｒ-TMS療法を行っております。オンライン診察可（初診は不可）
※予約制</t>
  </si>
  <si>
    <t>13,3891,2</t>
  </si>
  <si>
    <t>小児から大人の自閉症、注意欠如・多動症、アスペルガー症候群などの発達障害。
＊完全予約制</t>
  </si>
  <si>
    <t>児童精神科
心療内科
精神科</t>
  </si>
  <si>
    <t>13,3106,5</t>
  </si>
  <si>
    <t>60,7000,7</t>
  </si>
  <si>
    <t>地方独立行政法人　東京都立病院機構　東京都立広尾病院</t>
  </si>
  <si>
    <t>血内　糖内　腎内　脳内　歯科口腔外科</t>
  </si>
  <si>
    <t>13,3942,3</t>
  </si>
  <si>
    <t>13,3854,0</t>
  </si>
  <si>
    <t>ＪＲ線・京王井の頭線
渋谷駅</t>
  </si>
  <si>
    <t>子どもの発達障害、不安症や強迫症の認知行動療法、減薬に関する相談などに力を入れています。身体的要因が関連する認知機能の障害の鑑別のために血液検査やポリソムノグラフィーの簡易検査も実施しています。</t>
    <rPh sb="0" eb="1">
      <t>コ</t>
    </rPh>
    <rPh sb="4" eb="6">
      <t>ハッタツ</t>
    </rPh>
    <rPh sb="6" eb="8">
      <t>ショウガイ</t>
    </rPh>
    <rPh sb="9" eb="11">
      <t>フアン</t>
    </rPh>
    <rPh sb="11" eb="12">
      <t>ショウ</t>
    </rPh>
    <rPh sb="13" eb="15">
      <t>キョウハク</t>
    </rPh>
    <rPh sb="15" eb="16">
      <t>ショウ</t>
    </rPh>
    <rPh sb="17" eb="19">
      <t>ニンチ</t>
    </rPh>
    <rPh sb="19" eb="21">
      <t>コウドウ</t>
    </rPh>
    <rPh sb="21" eb="23">
      <t>リョウホウ</t>
    </rPh>
    <rPh sb="24" eb="26">
      <t>ゲンヤク</t>
    </rPh>
    <rPh sb="27" eb="28">
      <t>カン</t>
    </rPh>
    <rPh sb="30" eb="32">
      <t>ソウダン</t>
    </rPh>
    <rPh sb="35" eb="36">
      <t>チカラ</t>
    </rPh>
    <rPh sb="37" eb="38">
      <t>イ</t>
    </rPh>
    <rPh sb="44" eb="47">
      <t>シンタイテキ</t>
    </rPh>
    <rPh sb="47" eb="49">
      <t>ヨウイン</t>
    </rPh>
    <rPh sb="50" eb="52">
      <t>カンレン</t>
    </rPh>
    <rPh sb="54" eb="56">
      <t>ニンチ</t>
    </rPh>
    <rPh sb="56" eb="58">
      <t>キノウ</t>
    </rPh>
    <rPh sb="59" eb="61">
      <t>ショウガイ</t>
    </rPh>
    <rPh sb="62" eb="64">
      <t>カンベツ</t>
    </rPh>
    <rPh sb="68" eb="70">
      <t>ケツエキ</t>
    </rPh>
    <rPh sb="70" eb="72">
      <t>ケンサ</t>
    </rPh>
    <rPh sb="84" eb="86">
      <t>カンイ</t>
    </rPh>
    <rPh sb="86" eb="88">
      <t>ケンサ</t>
    </rPh>
    <rPh sb="89" eb="91">
      <t>ジッシ</t>
    </rPh>
    <phoneticPr fontId="17"/>
  </si>
  <si>
    <t>精神科
児童精神科
心療内科</t>
  </si>
  <si>
    <t>13,3693,2</t>
  </si>
  <si>
    <t>トチョウマエクリニック</t>
  </si>
  <si>
    <t>13,3420,0</t>
  </si>
  <si>
    <t>医療法人社団　一友会　ナチュラルクリニック代々木</t>
  </si>
  <si>
    <t>発達障害対応可　栄養療法の実施と減薬指導
※完全予約制</t>
  </si>
  <si>
    <t>13,1523,3</t>
  </si>
  <si>
    <t>ニッポンセキジュウジシャイリョウセンター</t>
  </si>
  <si>
    <t>山手線
渋谷駅・恵比寿駅
バス停「日赤医療センター前」
日比谷線
広尾駅</t>
  </si>
  <si>
    <t>精神科（メンタルヘルス科）</t>
  </si>
  <si>
    <t>13,3575,1</t>
  </si>
  <si>
    <t>山手線・東急東横線・東急田園都市線・銀座線・半蔵門線・副都心線
渋谷駅</t>
  </si>
  <si>
    <t>13,3797,1</t>
  </si>
  <si>
    <t>医療法人社団　透心会　新宿渋谷メンタルクリニック</t>
  </si>
  <si>
    <t>うつ病、パニック障害、睡眠障害、発達障害、職場のメンタルヘルス、家族のメンタルヘルス、児童思春期のメンタルヘルス(不登校、うつ状態、強迫性障害等)、認知症、精神分析的精神療法、家族療法、夫婦カウンセリング、親ガイダンス(子育て相談)、心理検査、精神科と神経内科による心身両面からの治療等。
※予約制</t>
  </si>
  <si>
    <t>13,2605,7</t>
  </si>
  <si>
    <t>13,3875,5</t>
  </si>
  <si>
    <t>公認心理士による心理療法、家族相談可</t>
    <rPh sb="8" eb="10">
      <t>シンリ</t>
    </rPh>
    <phoneticPr fontId="17"/>
  </si>
  <si>
    <t>13,3966,2</t>
  </si>
  <si>
    <t>銀座線
外苑前駅
半蔵門線
表参道駅
ＪＲ山手線
原宿駅</t>
  </si>
  <si>
    <t>児童思春期精神科医療を発達障害を中心に多言語での診療、心理検査やカウンセリングを行っている。</t>
  </si>
  <si>
    <t>60,2002,8</t>
  </si>
  <si>
    <t>医療法人社団　ＤＥＮ　みいクリニック代々木</t>
  </si>
  <si>
    <t>ＪＲ山手線
代々木駅</t>
  </si>
  <si>
    <t>お子様から大人まで幅広く対応可
※オンライン診療対応可（初診は不可）</t>
  </si>
  <si>
    <t>13,3579,3</t>
  </si>
  <si>
    <t>渋谷区　渋谷　４－３－５　緑岡ハウス１階</t>
  </si>
  <si>
    <t>向山クリニック</t>
  </si>
  <si>
    <t>ムコウヤマクリニック</t>
  </si>
  <si>
    <t>渋谷区　恵比寿南　３－９－１６　ガーデンヒル恵比寿南１０１号</t>
  </si>
  <si>
    <t>03-3793-6004</t>
  </si>
  <si>
    <t>ＪＲ線
恵比寿駅　</t>
  </si>
  <si>
    <t>当院は患者様お一人おひとりに充分な時間をかけてカウンセリングを行います。オーダーメイド診療を専門的に実施している医療機関です。そのため診察は全て自費及び予約制です。</t>
    <rPh sb="3" eb="6">
      <t>カンジャサマ</t>
    </rPh>
    <rPh sb="7" eb="9">
      <t>ヒトリ</t>
    </rPh>
    <rPh sb="14" eb="16">
      <t>ジュウブン</t>
    </rPh>
    <rPh sb="17" eb="19">
      <t>ジカン</t>
    </rPh>
    <rPh sb="31" eb="32">
      <t>オコナ</t>
    </rPh>
    <rPh sb="43" eb="45">
      <t>シンリョウ</t>
    </rPh>
    <rPh sb="46" eb="48">
      <t>センモン</t>
    </rPh>
    <rPh sb="48" eb="49">
      <t>テキ</t>
    </rPh>
    <rPh sb="50" eb="52">
      <t>ジッシ</t>
    </rPh>
    <rPh sb="56" eb="58">
      <t>イリョウ</t>
    </rPh>
    <rPh sb="58" eb="60">
      <t>キカン</t>
    </rPh>
    <rPh sb="67" eb="69">
      <t>シンサツ</t>
    </rPh>
    <rPh sb="70" eb="71">
      <t>スベ</t>
    </rPh>
    <rPh sb="72" eb="74">
      <t>ジヒ</t>
    </rPh>
    <rPh sb="74" eb="75">
      <t>オヨ</t>
    </rPh>
    <rPh sb="76" eb="78">
      <t>ヨヤク</t>
    </rPh>
    <rPh sb="78" eb="79">
      <t>セイ</t>
    </rPh>
    <phoneticPr fontId="17"/>
  </si>
  <si>
    <t>13,3751,8</t>
  </si>
  <si>
    <t>山手線
渋谷駅</t>
  </si>
  <si>
    <t>うつ病　双極性障害　適応障害　幼児期から成人期までの発達障害対応可　認知行動療法　リワークデイケア
※オンライン診療対応可（初診は不可）
※児童精神科は水曜午後以外</t>
  </si>
  <si>
    <t>13,3617,1</t>
  </si>
  <si>
    <t>渋谷心療内科ゆうメンタルクリニック渋谷院</t>
  </si>
  <si>
    <t>60,2202,4</t>
  </si>
  <si>
    <t>医療法人社団　邦秀会　代々木の森診療所</t>
  </si>
  <si>
    <t>渋谷区　代々木　２－５－４　榊原記念ビルディング８階</t>
  </si>
  <si>
    <t>13,7010,5</t>
  </si>
  <si>
    <t>医療法人財団　東京勤労者医療会　代々木病院</t>
  </si>
  <si>
    <t>認知行動療法　社会生活技能訓練　生活臨床　精神科作業療法　うつ病　躁うつ病　統合失調症　睡眠障害　拒食症・過食症　アルコール依存症　強迫性障害　心身症　臨床心理検査（関連施設で実施）
※土曜日は隔週診療</t>
  </si>
  <si>
    <t>14,3391,1</t>
  </si>
  <si>
    <t>精神科・神経科領域のプライマリケア　更年期や介護のうつ病　躁うつ病　精神障害全般　睡眠障害　心身症　パニック障害　老年期精神障害全般（認知症も含む）　地域連携型認知症疾患医療センター　認知症予防　ショートケア
※土曜日の診療は第1、第3のみ</t>
    <rPh sb="113" eb="114">
      <t>ダイ</t>
    </rPh>
    <rPh sb="116" eb="117">
      <t>ダイ</t>
    </rPh>
    <phoneticPr fontId="17"/>
  </si>
  <si>
    <t>14,3307,7</t>
  </si>
  <si>
    <t>ＪＲ中央線・総武線
東中野駅</t>
  </si>
  <si>
    <t>水曜日・土曜日午後・日祝日休診</t>
  </si>
  <si>
    <t>14,3137,8</t>
  </si>
  <si>
    <t>医療法人社団　心悘会　大倉診療所</t>
  </si>
  <si>
    <t>14,3209,5</t>
  </si>
  <si>
    <t>14,3411,7</t>
  </si>
  <si>
    <t>14,3410,9</t>
  </si>
  <si>
    <t>14,3164,2</t>
  </si>
  <si>
    <t>14,3034,7</t>
  </si>
  <si>
    <t>14,7007,9</t>
  </si>
  <si>
    <t>医療法人財団　健貢会　総合東京病院</t>
  </si>
  <si>
    <t>脳神経内科　血液内科　腎臓内科　糖尿病代謝内科　放射線診断科　放射線治療科　救急科　口腔外科　血液外科</t>
    <rPh sb="19" eb="21">
      <t>タイシャ</t>
    </rPh>
    <phoneticPr fontId="17"/>
  </si>
  <si>
    <t>14,7006,1</t>
  </si>
  <si>
    <t>一般財団法人　自警会　東京警察病院</t>
  </si>
  <si>
    <t>紹介受診重点医療機関（診療情報提供書のない場合自己負担あり）
職場のメンタルヘルス　認知行動療法　光トポグラフィー検査　精神分析的精神療法
※初診は原則紹介状必要で、個人予約ではなく医療機関からの予約　※初診・再診は完全予約制。初診は午前のみ、外来治療のみ　※第１，３火曜日は診療あり
※リタリン・コンサータ・ビバンセなど精神刺激薬の処方不可</t>
  </si>
  <si>
    <t>14,3419,0</t>
  </si>
  <si>
    <t>中野通りやまさきクリニック</t>
  </si>
  <si>
    <t>ナカノドオリヤマサキクリニック</t>
  </si>
  <si>
    <t>ＪＲ線
中野駅</t>
    <rPh sb="2" eb="3">
      <t>セン</t>
    </rPh>
    <phoneticPr fontId="36"/>
  </si>
  <si>
    <t>すべて予約制です。初診枠は（火）（金）（土）の11：45です。</t>
  </si>
  <si>
    <t>14,1090,1</t>
  </si>
  <si>
    <t>精神科領域疾患　統合失調症　うつ病　躁うつ病　パニック障害　認知症　睡眠障害　精神保健相談　職場のメンタルヘルス　リエゾンコンサルテーション　
※受付時間は８：１５～１１：３０、１２：３０～１５：００　初診は完全予約制、再診は予約制</t>
  </si>
  <si>
    <t>14,3372,1</t>
  </si>
  <si>
    <t>中野区　本町　３－２９－１５　MMビル２A</t>
  </si>
  <si>
    <t>14,3318,4</t>
  </si>
  <si>
    <t>14,3184,0</t>
  </si>
  <si>
    <t>59,2089,7</t>
  </si>
  <si>
    <t>医療法人社団　啓神会　Ａｉクリニック</t>
  </si>
  <si>
    <t>精神科と身体合併に力を入れている。</t>
  </si>
  <si>
    <t>15,3978,2</t>
  </si>
  <si>
    <t>ＪＲ中央線・総武線
阿佐ヶ谷駅</t>
  </si>
  <si>
    <t>統合失調症　うつ病　双極性感情障害　適応障害　社会不安性障害
※精神科・心療内科は、月曜日午前、木曜日１日、第２・第４土曜日午前のみ</t>
  </si>
  <si>
    <t>15,3083,1</t>
  </si>
  <si>
    <t>ＪＲ線
荻窪駅</t>
  </si>
  <si>
    <t>15,3526,9</t>
  </si>
  <si>
    <t>幼児・児童・思春期専門　
※完全予約制（月～金）
※土曜日は不定期で診療</t>
  </si>
  <si>
    <t>15,3827,1</t>
  </si>
  <si>
    <t>第1・3水曜日休診
（休診日についてはホームページでご確認ください）</t>
  </si>
  <si>
    <t>59,2056,6</t>
  </si>
  <si>
    <t>荻窪国際医院</t>
  </si>
  <si>
    <t>オギクボコクサイイイン</t>
  </si>
  <si>
    <t>杉並区　上荻　１－１３－１０　共栄ビル２０２</t>
  </si>
  <si>
    <t>03-6383-5428</t>
  </si>
  <si>
    <t>03-6383-5429</t>
  </si>
  <si>
    <t>ＪＲ線・丸の内線
荻窪駅</t>
  </si>
  <si>
    <t>台湾語</t>
    <rPh sb="0" eb="2">
      <t>タイワン</t>
    </rPh>
    <rPh sb="2" eb="3">
      <t>ゴ</t>
    </rPh>
    <phoneticPr fontId="17"/>
  </si>
  <si>
    <t>英　中　台湾語</t>
  </si>
  <si>
    <t>院長は台湾出身なので、中国語での診察は堪能である。</t>
  </si>
  <si>
    <t>15,3735,6</t>
  </si>
  <si>
    <t>予約制　お電話にてお問合せください。
※当日の電話受付時間11時まで。
訪問診療(月～土）13時～17時　杉並区と近隣地域で通院困難な方が対象です。近隣の病院や訪問看護ステーション・介護事業所と連携しています。訪問日時は柔軟に対応致します。
※日曜・祝祭日休診</t>
  </si>
  <si>
    <t>59,2013,7</t>
  </si>
  <si>
    <t>おぎくぼ脳神経とこころのクリニック</t>
  </si>
  <si>
    <t>オギクボノウシンケイトココロノクリニック</t>
  </si>
  <si>
    <t>杉並区　上荻　１－５－１　荻窪ステーションサイドビル２階</t>
  </si>
  <si>
    <t>03-6276-9716</t>
  </si>
  <si>
    <t>ＪＲ中央線・地下鉄丸ノ内線
荻窪駅</t>
  </si>
  <si>
    <t>脳神経内科</t>
    <rPh sb="0" eb="1">
      <t>ノウ</t>
    </rPh>
    <rPh sb="1" eb="3">
      <t>シンケイ</t>
    </rPh>
    <rPh sb="3" eb="5">
      <t>ナイカ</t>
    </rPh>
    <phoneticPr fontId="17"/>
  </si>
  <si>
    <t>※完全予約制
気分障害、発達障害、神経症性障害、精神病性障害、不眠症など</t>
  </si>
  <si>
    <t>59,2131,7</t>
  </si>
  <si>
    <t>かいこころクリニック西荻窪</t>
  </si>
  <si>
    <t>カイココロクリニックニシオギクボ</t>
  </si>
  <si>
    <t>杉並区　西荻北　２ー２ー１７　西荻北エイフラッツビル４階</t>
  </si>
  <si>
    <t>03-3390-5560</t>
  </si>
  <si>
    <t>03-3390-5561</t>
  </si>
  <si>
    <t>中央線
西荻窪駅</t>
  </si>
  <si>
    <t>地域に根ざして子どもから大人まで患者の皆さまに一生涯寄り添い、共に成長していけるようなクリニックを目指して参ります。</t>
  </si>
  <si>
    <t>59,7001,7</t>
  </si>
  <si>
    <t>社会医療法人河北医療財団　河北総合病院</t>
  </si>
  <si>
    <t>糖尿病・内分泌・代謝内科　腎臓内科　病理診断科　臨床検査科　救急科　感染症内科　血液内科　疼痛緩和内科　血管外科　乳腺外科　脳血管内科　小児アレルギー科　脳神経内科　頭頸部外科</t>
  </si>
  <si>
    <t>59,7002,5</t>
  </si>
  <si>
    <t>医療法人社団城東桐和会　タムス杉並病院</t>
    <phoneticPr fontId="1"/>
  </si>
  <si>
    <t>15,3927,9</t>
  </si>
  <si>
    <t>ギャ　他</t>
  </si>
  <si>
    <t>思春期のうつ病・躁うつ病　拒食症・過食症　強迫性障害　精神科カウンセリング　家族療法、境界性パーソナリティ障害　成人の発達障害</t>
    <rPh sb="56" eb="58">
      <t>セイジン</t>
    </rPh>
    <rPh sb="59" eb="61">
      <t>ハッタツ</t>
    </rPh>
    <rPh sb="61" eb="63">
      <t>ショウガイ</t>
    </rPh>
    <phoneticPr fontId="17"/>
  </si>
  <si>
    <t>15,3053,4</t>
  </si>
  <si>
    <t>ＪＲ線
高円寺駅</t>
  </si>
  <si>
    <t>15,3594,7</t>
  </si>
  <si>
    <t>精神科・神経科領域のプライマリケア　統合失調症　うつ病　躁うつ病　睡眠障害　不安障害　パニック障害　強迫性障害　適応障害　心身症　休職・復職相談　
※予約制　土曜日も診療</t>
    <rPh sb="65" eb="67">
      <t>キュウショク</t>
    </rPh>
    <phoneticPr fontId="17"/>
  </si>
  <si>
    <t>59,2051,7</t>
  </si>
  <si>
    <t>こころテラス・公園前クリニック</t>
  </si>
  <si>
    <t>ココロテラス・コウエンマエクリニック</t>
  </si>
  <si>
    <t>杉並区　高円寺南　１－７－１　陽輪台高円寺２０４号室</t>
  </si>
  <si>
    <t>03-5307-4651</t>
  </si>
  <si>
    <t>03-5307-4654</t>
  </si>
  <si>
    <t>中学生から成人まで発達障害、不安障害、うつ病、躁うつ病、女性のメンタルヘルスなど幅広く診療しております。臨床心理士による心理検査（WAIS, WISC, CAARSなど）やカウンセリング（夫婦、親子カウンセリングも有り）に力を入れています。英語での診療とカウンセリングも可能ですので、お気軽にご相談ください。</t>
  </si>
  <si>
    <t>15,3782,8</t>
  </si>
  <si>
    <t>ＪＲ線
阿佐ヶ谷駅</t>
  </si>
  <si>
    <t>15,3811,5</t>
  </si>
  <si>
    <t>医療法人社団　永翠会　さくらクリニック</t>
  </si>
  <si>
    <t>15,3776,0</t>
  </si>
  <si>
    <t>医療法人社団　円祐会　塩入医院</t>
  </si>
  <si>
    <t>訪問看護</t>
    <rPh sb="0" eb="2">
      <t>ホウモン</t>
    </rPh>
    <rPh sb="2" eb="4">
      <t>カンゴ</t>
    </rPh>
    <phoneticPr fontId="17"/>
  </si>
  <si>
    <t>15,3691,1</t>
  </si>
  <si>
    <t>基本はてんかんの薬物療法です。てんかん発作がコントロールできていない方の受診をお待ちしています。
※月曜日・金曜日は、電話による予約の受付のみ</t>
  </si>
  <si>
    <t>59,2035,0</t>
  </si>
  <si>
    <t>杉並高円寺メンタルクリニック</t>
  </si>
  <si>
    <t>スギナミコウエンジメンタルクリニック</t>
  </si>
  <si>
    <t>杉並区　高円寺北　２－３－３　ＷＨＡＲＦ高円寺６階</t>
  </si>
  <si>
    <t>03-3330-0180</t>
  </si>
  <si>
    <t>03-3330-0185</t>
  </si>
  <si>
    <t>ＪＲ中央線・総武線
高円寺駅</t>
  </si>
  <si>
    <t>2022年10月新規開業の心療内科、精神科クリニックとなります。皆様の心のかかりつけ医になることを目指しております。心療内科、精神科に受診すること、診断されること、薬を処方されること、全てに抵抗があるかと思われますが、まずは気軽にご相談ください。</t>
  </si>
  <si>
    <t>15,3106,0</t>
  </si>
  <si>
    <t>15,3974,1</t>
  </si>
  <si>
    <t>西荻聖和クリニック</t>
  </si>
  <si>
    <t>ニシオギセイワクリニック</t>
  </si>
  <si>
    <t>杉並区　西荻北　３－１９－２　富士ビル３階</t>
  </si>
  <si>
    <t>03-3397-3050</t>
  </si>
  <si>
    <t>ＪＲ中央線・総武線
西荻窪駅</t>
  </si>
  <si>
    <t>うつ病、パニック障害、適応障害、不眠、不安障害、強迫性障害、対人恐怖、漢方
※土日診察、祝日休診</t>
  </si>
  <si>
    <t>15,3606,9</t>
  </si>
  <si>
    <t>15,3283,7</t>
  </si>
  <si>
    <t>15,3987,3</t>
  </si>
  <si>
    <t>15,3829,7</t>
  </si>
  <si>
    <t>15,3711,7</t>
  </si>
  <si>
    <t>15,3965,9</t>
  </si>
  <si>
    <t>丸ノ内線
方南町駅</t>
  </si>
  <si>
    <t>15,3670,5</t>
  </si>
  <si>
    <t>15,3961,8</t>
  </si>
  <si>
    <t>※完全予約制（初診はWEB予約。再診もＷEB予約可能）
発達障害、うつ病、双極性障害、睡眠障害、適応障害、パニック障害、各種不安障害、統合失調症（LAI可能）
※訪問診療は木曜午後</t>
    <rPh sb="86" eb="88">
      <t>モクヨウ</t>
    </rPh>
    <rPh sb="88" eb="90">
      <t>ゴゴ</t>
    </rPh>
    <phoneticPr fontId="17"/>
  </si>
  <si>
    <t>15,3816,4</t>
  </si>
  <si>
    <t>医療法人財団　岩尾会　メンタルクリニックいわお</t>
  </si>
  <si>
    <t>精神分析療法　思春期のうつ病・躁うつ病　睡眠障害　拒食症・過食症　強迫性障害　心身症　認知症　
※土曜日：14:00から19:00まで（第2土曜日は14:00～17:00）。夕方も診療あり。第４土曜日午前診療あり。
※一部予約制。お電話にてお問合せください。</t>
    <rPh sb="87" eb="89">
      <t>ユウガタ</t>
    </rPh>
    <rPh sb="90" eb="92">
      <t>シンリョウ</t>
    </rPh>
    <rPh sb="95" eb="96">
      <t>ダイ</t>
    </rPh>
    <rPh sb="97" eb="100">
      <t>ドヨウビ</t>
    </rPh>
    <rPh sb="100" eb="102">
      <t>ゴゼン</t>
    </rPh>
    <rPh sb="102" eb="104">
      <t>シンリョウ</t>
    </rPh>
    <rPh sb="109" eb="111">
      <t>イチブ</t>
    </rPh>
    <rPh sb="111" eb="114">
      <t>ヨヤクセイ</t>
    </rPh>
    <rPh sb="116" eb="118">
      <t>デンワ</t>
    </rPh>
    <rPh sb="121" eb="123">
      <t>トイアワ</t>
    </rPh>
    <phoneticPr fontId="17"/>
  </si>
  <si>
    <t>15,3773,7</t>
  </si>
  <si>
    <t>医療法人社団　東京愛成会　メンタルクリニックおぎくぼ</t>
  </si>
  <si>
    <t>仏</t>
    <rPh sb="0" eb="1">
      <t>フツ</t>
    </rPh>
    <phoneticPr fontId="17"/>
  </si>
  <si>
    <t>15,3603,6</t>
  </si>
  <si>
    <t>発達障害（言語障害・広汎性発達障害・自閉症・アスペルガー症候群・知的障害・ＡＤＨＤ・場面緘黙）　小児神経疾患（チック・てんかん・脳性麻痺・心身症・頭痛）　神経内科疾患（認知症・頭痛・パーキンソン病・脳梗塞・てんかん）
※生育歴のわかる保護者と来院してください。</t>
  </si>
  <si>
    <t>59,2040,0</t>
  </si>
  <si>
    <t>医療法人社団　清亮会　やないクリニック</t>
  </si>
  <si>
    <t>15,3272,0</t>
  </si>
  <si>
    <t>15,1498,3</t>
  </si>
  <si>
    <t>社会福祉法人　浴風会　浴風会病院</t>
  </si>
  <si>
    <t>ヨクフウカイビョウイン</t>
  </si>
  <si>
    <t>168-0071</t>
  </si>
  <si>
    <t>杉並区　高井戸西　１－１２－１</t>
  </si>
  <si>
    <t>03-3332-6511</t>
  </si>
  <si>
    <t>03-3332-7671</t>
  </si>
  <si>
    <t>京王井の頭線
高井戸駅</t>
  </si>
  <si>
    <t>代謝内科</t>
  </si>
  <si>
    <t>臨床認知検査　　認知症　もの忘れ外来
認知症相談…月曜・火曜・金曜13:00～15:30　物忘れ外来…金曜13:00～15:30
※予約制</t>
    <rPh sb="19" eb="22">
      <t>ニンチショウ</t>
    </rPh>
    <rPh sb="22" eb="24">
      <t>ソウダン</t>
    </rPh>
    <rPh sb="25" eb="26">
      <t>ゲツ</t>
    </rPh>
    <rPh sb="26" eb="27">
      <t>ヨウ</t>
    </rPh>
    <rPh sb="28" eb="29">
      <t>カ</t>
    </rPh>
    <rPh sb="31" eb="32">
      <t>キン</t>
    </rPh>
    <rPh sb="45" eb="47">
      <t>モノワス</t>
    </rPh>
    <rPh sb="48" eb="50">
      <t>ガイライ</t>
    </rPh>
    <rPh sb="51" eb="53">
      <t>キンヨウ</t>
    </rPh>
    <phoneticPr fontId="17"/>
  </si>
  <si>
    <t>59,7000,9</t>
  </si>
  <si>
    <t>杏林大学医学部付属杉並病院</t>
  </si>
  <si>
    <t>消内</t>
    <rPh sb="0" eb="1">
      <t>ケ</t>
    </rPh>
    <rPh sb="1" eb="2">
      <t>ナイ</t>
    </rPh>
    <phoneticPr fontId="17"/>
  </si>
  <si>
    <t>呼内</t>
    <rPh sb="0" eb="1">
      <t>コ</t>
    </rPh>
    <rPh sb="1" eb="2">
      <t>ウチ</t>
    </rPh>
    <phoneticPr fontId="17"/>
  </si>
  <si>
    <t>消外</t>
    <rPh sb="0" eb="1">
      <t>ショウ</t>
    </rPh>
    <rPh sb="1" eb="2">
      <t>ソト</t>
    </rPh>
    <phoneticPr fontId="17"/>
  </si>
  <si>
    <t>呼外</t>
    <rPh sb="0" eb="1">
      <t>コ</t>
    </rPh>
    <rPh sb="1" eb="2">
      <t>ソト</t>
    </rPh>
    <phoneticPr fontId="17"/>
  </si>
  <si>
    <t>産婦</t>
    <rPh sb="0" eb="1">
      <t>サン</t>
    </rPh>
    <rPh sb="1" eb="2">
      <t>フ</t>
    </rPh>
    <phoneticPr fontId="17"/>
  </si>
  <si>
    <t>麻</t>
    <rPh sb="0" eb="1">
      <t>アサ</t>
    </rPh>
    <phoneticPr fontId="17"/>
  </si>
  <si>
    <t>病理　乳外　臨床検査科　緩和ケア内科　気管食道外科</t>
    <rPh sb="3" eb="4">
      <t>ニュウ</t>
    </rPh>
    <rPh sb="4" eb="5">
      <t>ガイ</t>
    </rPh>
    <rPh sb="6" eb="8">
      <t>リンショウ</t>
    </rPh>
    <rPh sb="8" eb="10">
      <t>ケンサ</t>
    </rPh>
    <rPh sb="10" eb="11">
      <t>カ</t>
    </rPh>
    <rPh sb="12" eb="14">
      <t>カンワ</t>
    </rPh>
    <rPh sb="16" eb="18">
      <t>ナイカ</t>
    </rPh>
    <rPh sb="19" eb="21">
      <t>キカン</t>
    </rPh>
    <rPh sb="21" eb="23">
      <t>ショクドウ</t>
    </rPh>
    <rPh sb="23" eb="25">
      <t>ゲカ</t>
    </rPh>
    <phoneticPr fontId="17"/>
  </si>
  <si>
    <t>ストレス関連疾患　うつ病　躁うつ病　睡眠障害　認知症　入院治療を要する場合には他院を紹介　
※毎週火曜日、毎月第４土曜日は休診。完全予約制。</t>
    <rPh sb="64" eb="66">
      <t>カンゼン</t>
    </rPh>
    <rPh sb="66" eb="69">
      <t>ヨヤクセイ</t>
    </rPh>
    <phoneticPr fontId="17"/>
  </si>
  <si>
    <t>16,3629,9</t>
  </si>
  <si>
    <t>発達障害（注意欠陥多動性障害、自閉スペクトラム症、ASD、アスペルガー症候群）、うつ病・躁うつ病、睡眠障害、統合失調症、不安障害（パニック障害、強迫性障害、全般性不安障害、急性ストレス障害、PTSD、解離性障害、解離性同一障害、適応障害）、摂食障害、知的障害、学習障害、チック障害、吃音症、クレプトマニア、認知症、認知症に伴うBPSD、レストレスレッグス症候群、せん妄</t>
    <rPh sb="0" eb="2">
      <t>ハッタツ</t>
    </rPh>
    <rPh sb="2" eb="4">
      <t>ショウガイ</t>
    </rPh>
    <rPh sb="5" eb="7">
      <t>チュウイ</t>
    </rPh>
    <rPh sb="7" eb="9">
      <t>ケッカン</t>
    </rPh>
    <rPh sb="9" eb="12">
      <t>タドウセイ</t>
    </rPh>
    <rPh sb="12" eb="14">
      <t>ショウガイ</t>
    </rPh>
    <phoneticPr fontId="17"/>
  </si>
  <si>
    <t>16,3419,5</t>
  </si>
  <si>
    <t>※完全予約制</t>
    <rPh sb="1" eb="3">
      <t>カンゼン</t>
    </rPh>
    <rPh sb="3" eb="6">
      <t>ヨヤクセイ</t>
    </rPh>
    <phoneticPr fontId="17"/>
  </si>
  <si>
    <t>16,3479,9</t>
  </si>
  <si>
    <t>16,3599,4</t>
  </si>
  <si>
    <t>16,3689,3</t>
  </si>
  <si>
    <t>医療法人社団　明善会　榎本クリニック</t>
  </si>
  <si>
    <t>16,3656,2</t>
  </si>
  <si>
    <t>医療法人社団櫻和会　櫻和メンタルクリニック</t>
  </si>
  <si>
    <t>ＰＳＷ配置。英語対応は曜日により可能。発達障害は幼児～成人対応可。主たる科目は精神科、児童精神科。公認心理師在籍。
※全ての科目で完全予約制。</t>
  </si>
  <si>
    <t>16,3218,1</t>
  </si>
  <si>
    <t>オオツカエイイチクリニック</t>
  </si>
  <si>
    <t>パニック障害　産業医による職場のストレス相談　睡眠（睡眠時無呼吸症候群含む）　うつ病　過敏性腸症候群　適応障害　線維筋痛症　禁煙治療（保険可）顎関節症　舌痛症　臨床心理士によるカウンセリング</t>
  </si>
  <si>
    <t>16,3776,8</t>
  </si>
  <si>
    <t>医療法人財団　厚生協会　大塚メンタルクリニック</t>
  </si>
  <si>
    <t>オオツカメンタルクリニック</t>
  </si>
  <si>
    <t>豊島区　北大塚　２－２－５　晴和ビル６階</t>
  </si>
  <si>
    <t>03-5944-5881</t>
  </si>
  <si>
    <t>03-5944-5882</t>
  </si>
  <si>
    <t>ＪＲ山手線
大塚駅</t>
  </si>
  <si>
    <t>脳波検査、臨床心理検査、うつ病、躁うつ病、睡眠障害、拒食症・過食症、強迫性障害、心身症、認知症、統合失調症</t>
  </si>
  <si>
    <t>16,3508,5</t>
  </si>
  <si>
    <t>医療法人社団　求林会　クリニック西川</t>
  </si>
  <si>
    <t>16,3766,9</t>
  </si>
  <si>
    <t>こころとくらしの言の葉クリニック</t>
  </si>
  <si>
    <t>ココロトクラシノコトノハクリニック</t>
  </si>
  <si>
    <t>171-0052</t>
  </si>
  <si>
    <t>豊島区　南長崎　１－２５－１１</t>
  </si>
  <si>
    <t>03-6908-3260</t>
  </si>
  <si>
    <t>西武池袋線
椎名町駅</t>
  </si>
  <si>
    <t>女性医師による診察。完全予約制。精神保健福祉士による相談あり。ひきこもり等の家族相談対応あり。火曜午後、木曜午後に訪問診療（13:30から17:00）。</t>
  </si>
  <si>
    <t>16,3580,4</t>
  </si>
  <si>
    <t>発達障害可　心理検査可　
※日曜日は初診のみ。初診予約が必要です。</t>
  </si>
  <si>
    <t>16,3800,6</t>
  </si>
  <si>
    <t>駒込駅前みすずメンタルクリニック</t>
  </si>
  <si>
    <t>コマゴメエキマエミスズメンタルクリニック</t>
  </si>
  <si>
    <t>170-0003</t>
  </si>
  <si>
    <t>豊島区　駒込　３－２－７　デュアル駒込４階</t>
  </si>
  <si>
    <t>03-6826-9512</t>
  </si>
  <si>
    <t>山手線・南北線
駒込駅</t>
  </si>
  <si>
    <t>適応障害、認知症、不安障害、うつ病、双極性障害（躁うつ病）、統合失調症、ほかに対応。水曜と土曜日曜は休診。
※予約はホームページから。再診・初診を受け付けています。１８歳未満の方の初診は、あらかじめ電話で照会ください。</t>
  </si>
  <si>
    <t>16,3497,1</t>
  </si>
  <si>
    <t>16,3770,1</t>
  </si>
  <si>
    <t>時習堂メンタルクリニック</t>
  </si>
  <si>
    <t>ジシュウドウメンタルクリニック</t>
  </si>
  <si>
    <t>170-0013</t>
  </si>
  <si>
    <t>豊島区　東池袋　４－２－１　プラウドタワー東池袋ステーションアリーナ３階</t>
  </si>
  <si>
    <t>03-5956-0556</t>
  </si>
  <si>
    <t>有楽町線
東池袋駅</t>
  </si>
  <si>
    <t>うつ病、双極性障害症、統合失調症、不安障害、適応障害、認知症、不眠症など
臨床心理士によるカウンセリング実施（自費）
※完全予約制　※祝日診療あり</t>
  </si>
  <si>
    <t>16,3201,7</t>
  </si>
  <si>
    <t>16,3383,3</t>
  </si>
  <si>
    <t>医療法人社団　利田会　周愛巣鴨クリニック</t>
  </si>
  <si>
    <t>アルコール依存症各種嗜癖問題の治療、相談を主とした専門クリニックです。デイナイトケアも行っております。精神科全般にわたる診療も行っております。
土曜日診療　第１・３週13:00～15:30、第２週15:00～17:00、第４週14:30～15:30</t>
    <rPh sb="72" eb="75">
      <t>ドヨウビ</t>
    </rPh>
    <rPh sb="75" eb="77">
      <t>シンリョウ</t>
    </rPh>
    <rPh sb="78" eb="79">
      <t>ダイ</t>
    </rPh>
    <rPh sb="82" eb="83">
      <t>シュウ</t>
    </rPh>
    <rPh sb="95" eb="96">
      <t>ダイ</t>
    </rPh>
    <rPh sb="97" eb="98">
      <t>シュウ</t>
    </rPh>
    <rPh sb="110" eb="111">
      <t>ダイ</t>
    </rPh>
    <rPh sb="112" eb="113">
      <t>シュウ</t>
    </rPh>
    <phoneticPr fontId="17"/>
  </si>
  <si>
    <t>16,3104,3</t>
  </si>
  <si>
    <t>16,3502,8</t>
  </si>
  <si>
    <t>発達障害　脳波検査　障害児・者歯科
※完全予約制
※水曜午後・金曜午後は隔週診療</t>
  </si>
  <si>
    <t>16,7001,7</t>
  </si>
  <si>
    <t>医療法人社団　日心会　総合病院一心病院</t>
  </si>
  <si>
    <t>16,3576,2</t>
  </si>
  <si>
    <t>ペインクリニック　痛覚変調性疼痛、線維筋痛症
※月曜日曜祝日は休診
※予約診療</t>
    <rPh sb="9" eb="11">
      <t>ツウカク</t>
    </rPh>
    <rPh sb="11" eb="14">
      <t>ヘンチョウセイ</t>
    </rPh>
    <rPh sb="14" eb="16">
      <t>トウツウ</t>
    </rPh>
    <rPh sb="17" eb="22">
      <t>センイキンツウショウ</t>
    </rPh>
    <rPh sb="35" eb="37">
      <t>ヨヤク</t>
    </rPh>
    <rPh sb="37" eb="39">
      <t>シンリョウ</t>
    </rPh>
    <phoneticPr fontId="17"/>
  </si>
  <si>
    <t>16,7102,3</t>
  </si>
  <si>
    <t>地方独立行政法人　東京都立病院機構　東京都立大塚病院</t>
  </si>
  <si>
    <t>総合内科　腎臓内科　糖尿病内科　血液内科　脳神経内科　老年内科　乳腺外科　新生児科　リウマチ膠原病科　輸血科　救急診療科　口腔科　女性総合外来　緩和ケア内科　検査科</t>
  </si>
  <si>
    <t>臨床心理検査　精神科・神経科領域のプライマリケア　※完全予約制
【精神科】月曜、水曜午後の診療は第2・第4のみ　月曜14時から16時まで、水曜13時から15時まで　木曜の診療は午後のみ　12時から13時まで、14時から14時30分まで
【児童精神科】3歳から15歳まで（中学校3年末まで）紹介予約制　診療時間：月曜から金曜まで　9時から12時まで、13時30分から16時30分まで</t>
  </si>
  <si>
    <t>16,3702,4</t>
  </si>
  <si>
    <t>ＪＲ山手線
池袋駅</t>
  </si>
  <si>
    <t>うつ状態・双極性障害・睡眠障害・社交不安障害・強迫性障害・パニック障害・統合失調症・アルコール依存など　　
※ 完全予約制　月曜日14時まで・土曜日16時まで　水曜午前・日曜・祝日は休診</t>
    <rPh sb="76" eb="77">
      <t>ジ</t>
    </rPh>
    <phoneticPr fontId="17"/>
  </si>
  <si>
    <t>16,3248,8</t>
  </si>
  <si>
    <t>光メディカルクリニック</t>
  </si>
  <si>
    <t>ヒカルメディカルクリニック</t>
  </si>
  <si>
    <t>豊島区　北大塚　３－３４－１　Ｄ．Ｔビル　４階</t>
  </si>
  <si>
    <t>03-5907-6684</t>
  </si>
  <si>
    <t>03-5907-6697</t>
  </si>
  <si>
    <t>山手線
大塚駅</t>
  </si>
  <si>
    <t>訪問診療</t>
    <rPh sb="0" eb="2">
      <t>ホウモン</t>
    </rPh>
    <rPh sb="2" eb="4">
      <t>シンリョウ</t>
    </rPh>
    <phoneticPr fontId="17"/>
  </si>
  <si>
    <t>訪間診療のクリニック
うつ病、統合失調症、発達障害</t>
  </si>
  <si>
    <t>16,3393,2</t>
  </si>
  <si>
    <t>16,3711,5</t>
  </si>
  <si>
    <t>南池袋メンタルクリニック</t>
  </si>
  <si>
    <t>ミナミイケブクロメンタルクリニック</t>
  </si>
  <si>
    <t>豊島区　南池袋　２－２７－１６　近藤ビル３階</t>
  </si>
  <si>
    <t>03-6914-1304</t>
  </si>
  <si>
    <t>03-6914-1305</t>
  </si>
  <si>
    <t>ＪＲ山手線・埼京線・湘南新宿ライン・西武池袋線・東武東上線・東京メトロ有楽町線・副都心線・丸ノ内線
池袋駅</t>
  </si>
  <si>
    <t>うつ病　不眠症　パニック障害　社会不安障害　適応障害　強迫性障害　月経前症候群など　19時30分まで診療
※予約優先制　※土日祝日休診</t>
  </si>
  <si>
    <t>16,3694,3</t>
  </si>
  <si>
    <t>16,3661,2</t>
  </si>
  <si>
    <t>16,3531,7</t>
  </si>
  <si>
    <t>池袋心療内科ゆうメンタルクリニック池袋院</t>
  </si>
  <si>
    <t>豊島区　西池袋　１－１５－９　第一西池ビル７階、９階</t>
  </si>
  <si>
    <t>16,3789,1</t>
  </si>
  <si>
    <t>医療法人社団　ＬＩＦＥ　ライフサポートクリニック</t>
  </si>
  <si>
    <t>ライフサポートクリニック</t>
  </si>
  <si>
    <t>豊島区　西池袋　３－２９－１２　武蔵屋ビル１～５階</t>
  </si>
  <si>
    <t>03-6384-7607</t>
  </si>
  <si>
    <t>ＪＲ線・東京メトロ丸の内線・副都心線・東武東上線・西武池袋線
池袋駅</t>
  </si>
  <si>
    <t>精神科デイケアを併設しており、患者様の職場復帰・社会復帰を支援しています。
【リワークフロア】休職者・求職者向け
【リカバリーフロア】依存症（性依存、クレプトマニア、ギャンブル、アルコール、薬物等）向け</t>
  </si>
  <si>
    <t>16,3646,3</t>
  </si>
  <si>
    <t>ＪＲ線・東京メトロ・私鉄
池袋駅</t>
  </si>
  <si>
    <t>17,3274,2</t>
  </si>
  <si>
    <t>医療法人社団　よつば会　赤羽駅前心療内科</t>
  </si>
  <si>
    <t>北区　赤羽西　１－４－１５　グランデージ赤羽２階</t>
  </si>
  <si>
    <t>03-5948-5336</t>
  </si>
  <si>
    <t>成人の発達障害対応可　強迫性障害　パニック障害　うつ病　対人恐怖症　女性の心の悩み（ＰＭＳ、妊娠、産後、更年期のメンタルヘルス）　漢方治療
※臨時休診日有</t>
  </si>
  <si>
    <t>17,3170,2</t>
  </si>
  <si>
    <t>医療法人社団　健森会　赤羽こころの森クリニック</t>
  </si>
  <si>
    <t>17,3317,9</t>
  </si>
  <si>
    <t>赤羽すずらんメンタルクリニック　心と眠りの心療内科・精神科</t>
    <phoneticPr fontId="1"/>
  </si>
  <si>
    <t>赤羽駅</t>
  </si>
  <si>
    <t>赤羽駅から１分。うつ病、不眠症、パニック障害、ひきこもり、統合失調症、認知症など幅広く診療します。お薬が苦手な方のためにTMS治療、または土日診療も。女性医師在籍。</t>
  </si>
  <si>
    <t>17,2984,7</t>
  </si>
  <si>
    <t>医療法人社団　医栄会　赤羽田中クリニック</t>
  </si>
  <si>
    <t>17,3197,5</t>
  </si>
  <si>
    <t>ＪＲ線
赤羽駅</t>
    <rPh sb="2" eb="3">
      <t>セン</t>
    </rPh>
    <phoneticPr fontId="36"/>
  </si>
  <si>
    <t>17,3130,6</t>
  </si>
  <si>
    <t>17,3218,9</t>
  </si>
  <si>
    <t>京浜東北線
王子駅</t>
  </si>
  <si>
    <t>うつ病、心身症、睡眠障害、パニック障害、社交不安障害、適応障害</t>
  </si>
  <si>
    <t>17,2992,0</t>
  </si>
  <si>
    <t>公益社団法人　発達協会　王子クリニック</t>
  </si>
  <si>
    <t>発達障害の臨床　発達障害ご家族の健康管理
発達障害診療の、知的障害のない方の初診は15歳未満
※診察には予約が必要です</t>
    <rPh sb="21" eb="23">
      <t>ハッタツ</t>
    </rPh>
    <rPh sb="23" eb="25">
      <t>ショウガイ</t>
    </rPh>
    <rPh sb="25" eb="27">
      <t>シンリョウ</t>
    </rPh>
    <phoneticPr fontId="17"/>
  </si>
  <si>
    <t>17,3092,8</t>
  </si>
  <si>
    <t>精神科
心療内科
老年心療内科</t>
  </si>
  <si>
    <t>17,3286,6</t>
  </si>
  <si>
    <t>木村外科内科</t>
  </si>
  <si>
    <t>キムラゲカナイカ</t>
  </si>
  <si>
    <t>114-0023</t>
  </si>
  <si>
    <t>03-3916-1611</t>
  </si>
  <si>
    <t>03-3916-1612</t>
  </si>
  <si>
    <t>ＪＲ線
板橋駅</t>
  </si>
  <si>
    <t>外</t>
    <rPh sb="0" eb="1">
      <t>ソト</t>
    </rPh>
    <phoneticPr fontId="17"/>
  </si>
  <si>
    <t>整</t>
    <rPh sb="0" eb="1">
      <t>ヒトシ</t>
    </rPh>
    <phoneticPr fontId="17"/>
  </si>
  <si>
    <t>うつ病、統合失調在、不安障害などをメインに診ている。薬物療法や精神療法を行っている。</t>
    <rPh sb="13" eb="14">
      <t>ガイ</t>
    </rPh>
    <phoneticPr fontId="36"/>
  </si>
  <si>
    <t>精神科</t>
    <rPh sb="0" eb="3">
      <t>セイシンカ</t>
    </rPh>
    <phoneticPr fontId="36"/>
  </si>
  <si>
    <t>17,3142,1</t>
  </si>
  <si>
    <t>うつ病　パニック障害　社会不安障害　睡眠障害
※土曜日の診療は１０：００～１４：００</t>
  </si>
  <si>
    <t>17,3048,0</t>
  </si>
  <si>
    <t>駒込東口クリニック</t>
  </si>
  <si>
    <t>コマゴメヒガシグチクリニック</t>
  </si>
  <si>
    <t>北区　中里　２－５－６　２階</t>
  </si>
  <si>
    <t>03-5394-1185</t>
  </si>
  <si>
    <t>03-5394-1315</t>
  </si>
  <si>
    <t>ＪＲ山手線
駒込駅</t>
  </si>
  <si>
    <t>17,2669,4</t>
  </si>
  <si>
    <t>17,2849,2</t>
  </si>
  <si>
    <t>医療法人社団　利田会　周愛利田クリニック</t>
  </si>
  <si>
    <t>臨床心理検査　睡眠障害　アルコール依存症　薬物依存症　強迫性障害　心身症　認知症　パニック障害　うつ病（躁うつ病）　摂食障害　統合失調症　各種嗜癖</t>
  </si>
  <si>
    <t>17,3250,2</t>
  </si>
  <si>
    <t>十条メンタルクリニック</t>
  </si>
  <si>
    <t>ジュウジョウメンタルクリニック</t>
  </si>
  <si>
    <t>03-5948-8126</t>
  </si>
  <si>
    <t>03-5948-8127</t>
  </si>
  <si>
    <t>埼京線
十条駅　</t>
  </si>
  <si>
    <t>高校生以上を対象とした心療内科、精神科のクリニックです。土曜日も診療しております。不眠症、パニック障害、うつ病や発達障害、認知症関連症状などの診療を致します。</t>
  </si>
  <si>
    <t>17,3007,6</t>
  </si>
  <si>
    <t>医療法人社団　康優会　染谷メンタルクリニック</t>
  </si>
  <si>
    <t>17,2847,6</t>
  </si>
  <si>
    <t>17,3091,0</t>
  </si>
  <si>
    <t>17,1192,8</t>
  </si>
  <si>
    <t>医療法人社団　三恵会　西ヶ原病院</t>
  </si>
  <si>
    <t>17,3204,9</t>
  </si>
  <si>
    <t>埼京線・京浜東北線・東北線・高崎線
赤羽駅</t>
  </si>
  <si>
    <t>うつ病　双極性障害　不安障害</t>
  </si>
  <si>
    <t>17,3262,7</t>
  </si>
  <si>
    <t>ハルこころクリニック十条院</t>
  </si>
  <si>
    <t>ハルココロクリニックジュウジョウイン</t>
  </si>
  <si>
    <t>114-0031</t>
  </si>
  <si>
    <t>北区　十条仲原　１－８－２７　３階</t>
  </si>
  <si>
    <t>03-6454-3720</t>
  </si>
  <si>
    <t>03-6454-3721</t>
  </si>
  <si>
    <t>十条駅</t>
  </si>
  <si>
    <t>不安障害、うつ病、そううつ、不眠症、認知症、パニック障害、自律神経失調症などの治療。心理カウンセリングによる治療も行っています。</t>
  </si>
  <si>
    <t>17,3265,0</t>
  </si>
  <si>
    <t>ファミリークリニック荒川</t>
  </si>
  <si>
    <t>ファミリークリニックアラカワ</t>
  </si>
  <si>
    <t>114-0012</t>
  </si>
  <si>
    <t>03-6807-9311</t>
  </si>
  <si>
    <t>03-6807-9322</t>
  </si>
  <si>
    <t>ＪＲ山手線
西日暮里駅</t>
  </si>
  <si>
    <t>緩和ケア</t>
    <rPh sb="0" eb="2">
      <t>カンワ</t>
    </rPh>
    <phoneticPr fontId="17"/>
  </si>
  <si>
    <t>統合失調症、うつ病等の精神疾患の訪問診療</t>
  </si>
  <si>
    <t>17,1784,2</t>
  </si>
  <si>
    <t>東京メトロ南北線
西ケ原駅</t>
  </si>
  <si>
    <t>17,3083,7</t>
  </si>
  <si>
    <t>医療法人社団　福寿会　堀船クリニック</t>
  </si>
  <si>
    <t>重度認知症デイケア（1単位）</t>
  </si>
  <si>
    <t>18,2573,6</t>
  </si>
  <si>
    <t>医療法人社団　讃友会　あべクリニック</t>
  </si>
  <si>
    <t>荒川区　東日暮里　６－６０－１０　日暮里駅前中央ビル１階・５階・７階</t>
  </si>
  <si>
    <t>18,2706,2</t>
  </si>
  <si>
    <t>18,2457,2</t>
  </si>
  <si>
    <t>18,2386,3</t>
  </si>
  <si>
    <t>医療法人社団　愛幸会　倉岡クリニック</t>
  </si>
  <si>
    <t>統合失調症　うつ病　神経症
日曜、祭日、火曜日休診
※予約制ではありません
※初診の方はお電話ください</t>
  </si>
  <si>
    <t>18,2559,5</t>
  </si>
  <si>
    <t>18,2601,5</t>
  </si>
  <si>
    <t>女性とこころのクリニック</t>
  </si>
  <si>
    <t>ジョセイトココロノクリニック</t>
  </si>
  <si>
    <t>荒川区　町屋　１－１ー９　メディカルセンターＭｅｄｉｕｍ町屋ビル４階</t>
  </si>
  <si>
    <t>03-5855-1233</t>
  </si>
  <si>
    <t>03-5855-1237</t>
  </si>
  <si>
    <t>東京メトロ千代田線・京成線
町屋駅
都電荒川線
町屋駅前</t>
  </si>
  <si>
    <t>精神科と婦人科の両面からの診療が可能なクリニックです。精神科はお電話予約での完全予約制です。</t>
    <rPh sb="8" eb="9">
      <t>リョウ</t>
    </rPh>
    <phoneticPr fontId="17"/>
  </si>
  <si>
    <t>18,2632,0</t>
  </si>
  <si>
    <t>18,2609,8</t>
  </si>
  <si>
    <t>医療法人社団　秀洋会　白十字診療所</t>
  </si>
  <si>
    <t>ハクジュウジシンリョウショ</t>
  </si>
  <si>
    <t>荒川区　西日暮里　２−１９−１０　日暮里KSビル3階、4階</t>
  </si>
  <si>
    <t>03-3802-3911</t>
  </si>
  <si>
    <t>ＪＲ山手線
日暮里駅</t>
  </si>
  <si>
    <t>※予約制　お電話にてお問合せください。担当医は精神科専門医と産婦人科専門医の資格をもち、適応障害　統合失調症　躁うつ病　うつ病　睡眠障害　パニック障害　月経前症候群　周産期感情障害　ADHD（注意欠陥多動性障害）　更年期障害等を多く診ています</t>
  </si>
  <si>
    <t>18,2571,0</t>
  </si>
  <si>
    <t>19,1512,3</t>
  </si>
  <si>
    <t>公益財団法人　愛世会　愛誠病院</t>
  </si>
  <si>
    <t>歯</t>
    <rPh sb="0" eb="1">
      <t>ハ</t>
    </rPh>
    <phoneticPr fontId="17"/>
  </si>
  <si>
    <t>統合失調症、うつ病、気分障害、認知症、脳器質性疾患、精神遅滞、発達障害、不眠症、パニック障害、精神科合併症（内科・外科・整形外科・リハビリなど）。
※心理検査</t>
  </si>
  <si>
    <t>19,3303,5</t>
  </si>
  <si>
    <t>19,7095,3</t>
  </si>
  <si>
    <t>医療法人社団　清和昌綾会　飯沼病院</t>
  </si>
  <si>
    <t>19,3443,9</t>
  </si>
  <si>
    <t>板橋区役所前メンタルクリニック</t>
  </si>
  <si>
    <t>イタバシクヤクショマエメンタルクリニック</t>
  </si>
  <si>
    <t>板橋区　板橋　２－６４－１３　Ｇ・Ｌ・Ｏ板橋４階</t>
  </si>
  <si>
    <t>03-6909-6071</t>
  </si>
  <si>
    <t>03-6909-6072</t>
  </si>
  <si>
    <t>都営三田線
板橋区役所前駅</t>
  </si>
  <si>
    <t>適応障害、うつ病、双極性障害、統合失調症、発達障害、認知症
※完全予約制※診療曜日の祝日は診療</t>
  </si>
  <si>
    <t>19,3420,7</t>
  </si>
  <si>
    <t>板橋ファミリークリニック</t>
  </si>
  <si>
    <t>板橋区　常盤台　１－６５－７　いし本ビル２階</t>
  </si>
  <si>
    <t>東武東上線
中板橋駅</t>
  </si>
  <si>
    <t>19,3415,7</t>
  </si>
  <si>
    <t>大山こころのクリニック</t>
  </si>
  <si>
    <t>オオヤマココロノクリニック</t>
  </si>
  <si>
    <t>173-0023</t>
  </si>
  <si>
    <t>板橋区　大山町　９－６　大山ＥＭＰビル４階</t>
  </si>
  <si>
    <t>03-5995-5560</t>
  </si>
  <si>
    <t>19,3362,1</t>
  </si>
  <si>
    <t>上板橋こころの診療所</t>
  </si>
  <si>
    <t>カミイタバシココロノシンリョウジョ</t>
  </si>
  <si>
    <t>板橋区　常盤台　４－３４－２　峰岸ビル２階</t>
  </si>
  <si>
    <t>03-5920-5560</t>
  </si>
  <si>
    <t>03-5920-5561</t>
  </si>
  <si>
    <t>東武東上線
上板橋駅</t>
  </si>
  <si>
    <t>精神科
心療内科</t>
    <rPh sb="4" eb="6">
      <t>シンリョウ</t>
    </rPh>
    <rPh sb="6" eb="8">
      <t>ナイカ</t>
    </rPh>
    <phoneticPr fontId="17"/>
  </si>
  <si>
    <t>19,3424,9</t>
  </si>
  <si>
    <t>医療法人社団　ＶＥＲＩＴＥ　こころと眠りのクリニック成増</t>
  </si>
  <si>
    <t>03-3939-6668</t>
  </si>
  <si>
    <t>認知症　統合失調症　うつ病　不眠症　適応障害</t>
    <rPh sb="14" eb="17">
      <t>フミンショウ</t>
    </rPh>
    <rPh sb="18" eb="20">
      <t>テキオウ</t>
    </rPh>
    <rPh sb="20" eb="22">
      <t>ショウガイ</t>
    </rPh>
    <phoneticPr fontId="17"/>
  </si>
  <si>
    <t>19,3140,1</t>
  </si>
  <si>
    <t>医療法人社団　翠会　こころのクリニック高島平</t>
  </si>
  <si>
    <t>板橋区　高島平　９－３－１１　光グループビル　１階・２階・３階</t>
  </si>
  <si>
    <t>19,2925,6</t>
  </si>
  <si>
    <t>医療法人社団　翠会　こころのクリニックなります</t>
  </si>
  <si>
    <t>精神科領域のプライマリケア等
※初診予約制
※成人対象
※アルコール問題、薬物問題、思春期問題等については専門機関をご紹介させていただくことがあります。</t>
  </si>
  <si>
    <t>19,3301,9</t>
  </si>
  <si>
    <t>19,1958,8</t>
  </si>
  <si>
    <t>統合失調症、うつ病、双極性障害、認知症、パニック障害など不安障害、ストレス障害、摂食障害、身体化障害、神経発達障、睡眠障害などの外来治療・入院治療（解放病棟）を行っている。脳画像検査（MRI、SPECT、PET）や心理検査（物忘れを含む）によるアセスメントを行い、学会ガイドラインに準じた標準的治療を心がけている。薬物療法に抵抗性の場合は修正型通電療法を行うこともある。大規模デイケアによるグループでの社会復帰プログラムも行っている。</t>
  </si>
  <si>
    <t>メンタルヘルス科</t>
  </si>
  <si>
    <t>19,7086,2</t>
  </si>
  <si>
    <t>高齢者を主たる対象とした老年精神科です。高齢者の精神障害や若年性を含む認知症の診断と治療を行っています。主たる対象疾患は認知症、せん妄、器質性精神障害、老年期うつ病、妄想性障害などです。30床の閉鎖病棟があり、必要に応じ入院診療も行っています。入院治療では修正型ECTを施行しています。</t>
  </si>
  <si>
    <t>19,7100,1</t>
  </si>
  <si>
    <t>地方独立行政法人　東京都立病院機構　東京都立豊島病院</t>
  </si>
  <si>
    <t>トウキョウトリツトシマビョウイン</t>
  </si>
  <si>
    <t>19,1513,1</t>
  </si>
  <si>
    <t>一般財団法人　精神医学研究所　附属東京武蔵野病院</t>
  </si>
  <si>
    <t>精神科救急医療　精神科急性期医療　身体合併症医療　精神科作業療法　デイケア　認知症医療　心理教育プログラム　心理検査　心理療法　
※初診は予約制。</t>
  </si>
  <si>
    <t>19,3375,3</t>
  </si>
  <si>
    <t>19,3005,6</t>
  </si>
  <si>
    <t>19,1171,8</t>
  </si>
  <si>
    <t>医療法人社団　翠会　成増厚生病院</t>
  </si>
  <si>
    <t>19,2803,5</t>
  </si>
  <si>
    <t>医療法人社団　央未会　成増メンタルクリニック</t>
  </si>
  <si>
    <t>19,1150,2</t>
  </si>
  <si>
    <t>＜精神神経科＞　精神科全般，老年精神医学（物忘れ検査入院を含む）, 電気けいれん療法，クロザピン療法, 覚醒療法，高照度光療法, 児童・思春期精神医学, リエゾン・コンサルテーション精神医学
＜心療内科＞　抗不安薬・抗うつ薬・自律神経調整薬・漢方などの薬物療法，心理療法，環境調整　（英語対応、禁煙外来、成人の発達障害対応可）</t>
    <rPh sb="142" eb="144">
      <t>エイゴ</t>
    </rPh>
    <rPh sb="144" eb="146">
      <t>タイオウ</t>
    </rPh>
    <rPh sb="147" eb="149">
      <t>キンエン</t>
    </rPh>
    <rPh sb="149" eb="151">
      <t>ガイライ</t>
    </rPh>
    <rPh sb="152" eb="154">
      <t>セイジン</t>
    </rPh>
    <rPh sb="155" eb="157">
      <t>ハッタツ</t>
    </rPh>
    <rPh sb="157" eb="159">
      <t>ショウガイ</t>
    </rPh>
    <rPh sb="159" eb="161">
      <t>タイオウ</t>
    </rPh>
    <rPh sb="161" eb="162">
      <t>カ</t>
    </rPh>
    <phoneticPr fontId="17"/>
  </si>
  <si>
    <t>19,3476,9</t>
  </si>
  <si>
    <t>ＭＥＴＫＩＤＳ　ＣＬＩＮＩＣ　東京</t>
  </si>
  <si>
    <t>板橋区　高島平　７－３５－１６　春日ビル１階</t>
  </si>
  <si>
    <t>都営三田線
新高島平駅</t>
  </si>
  <si>
    <t>学習トレーニング、ペアレントトレーニング、14歳までの発達障害、知的障害、自閉症
※オンライン診療対応可（初診不可）
※金、土、日のみ</t>
  </si>
  <si>
    <t>精神科
小児神経科</t>
  </si>
  <si>
    <t>19,3288,8</t>
  </si>
  <si>
    <t>20,3119,3</t>
  </si>
  <si>
    <t>医療法人社団　仁風会　青葉クリニック</t>
  </si>
  <si>
    <t>初診時は要予約　発達障害対応可　臨床心理検査
木曜日は児童精神科のみ（完全予約制）
心理カウンセリングは月曜午後・土曜午後</t>
  </si>
  <si>
    <t>20,3848,7</t>
  </si>
  <si>
    <t>医療法人社団天貝会　あまがいメンタルクリニック練馬</t>
  </si>
  <si>
    <t>20,3695,2</t>
  </si>
  <si>
    <t>アロハメンタルクリニック</t>
  </si>
  <si>
    <t>練馬区　貫井　３－１１－１２　ジョイントヒルズ１階</t>
  </si>
  <si>
    <t>03-5848-4810</t>
  </si>
  <si>
    <t>西武池袋線
富士見台駅</t>
    <rPh sb="0" eb="2">
      <t>セイブ</t>
    </rPh>
    <rPh sb="2" eb="4">
      <t>イケブクロ</t>
    </rPh>
    <rPh sb="4" eb="5">
      <t>セン</t>
    </rPh>
    <rPh sb="6" eb="11">
      <t>フジミダイエキ</t>
    </rPh>
    <phoneticPr fontId="36"/>
  </si>
  <si>
    <t>発達障害：WAIS-4　カウンセリング　ADHD認知行動療法</t>
  </si>
  <si>
    <t>20,3059,1</t>
  </si>
  <si>
    <t>医療法人社団　晃仁会　内田クリニック</t>
  </si>
  <si>
    <t>20,7089,4</t>
  </si>
  <si>
    <t>大泉生協病院</t>
  </si>
  <si>
    <t>20,1172,4</t>
  </si>
  <si>
    <t>医療法人財団　厚生協会　大泉病院</t>
  </si>
  <si>
    <t>20,3319,9</t>
  </si>
  <si>
    <t>医療法人財団　厚生協会　大泉メンタルクリニック</t>
  </si>
  <si>
    <t>20,3749,7</t>
  </si>
  <si>
    <t>20,3602,8</t>
  </si>
  <si>
    <t>精神科一般　公認心理師によるカウンセリング可（医療保険外）</t>
  </si>
  <si>
    <t>20,3605,1</t>
  </si>
  <si>
    <t>医療法人社団　翠会　こころのクリニック石神井</t>
  </si>
  <si>
    <t>20,3293,6</t>
  </si>
  <si>
    <t>認知症　診断、治療　老年期　うつ病
※第１、第３月曜日は休診</t>
    <rPh sb="19" eb="20">
      <t>ダイ</t>
    </rPh>
    <rPh sb="22" eb="23">
      <t>ダイ</t>
    </rPh>
    <rPh sb="24" eb="25">
      <t>ゲツ</t>
    </rPh>
    <rPh sb="28" eb="30">
      <t>キュウシン</t>
    </rPh>
    <phoneticPr fontId="17"/>
  </si>
  <si>
    <t>20,3563,2</t>
  </si>
  <si>
    <t>20,1515,4</t>
  </si>
  <si>
    <t>医療法人社団　じうんどう　慈雲堂病院</t>
  </si>
  <si>
    <t>20,3753,9</t>
  </si>
  <si>
    <t>医療法人社団　慶裕会　石神井公園クリニック</t>
  </si>
  <si>
    <t>うつ病　双極性障害　パニック障害　社会不安障害　強迫性障害　適応障害　心身症　統合失調症　認知症　児童思春期精神疾患　精神科臨床全般　カウンセリング　臨床心理検査　発達検査　うつ病の復職支援グループ　発達障害対応可
※予約制</t>
  </si>
  <si>
    <t>20,3345,4</t>
  </si>
  <si>
    <t>20,3820,6</t>
  </si>
  <si>
    <t>練馬区　中村北　４－１９－１３　メディック中村橋２階</t>
  </si>
  <si>
    <t>20,3660,6</t>
  </si>
  <si>
    <t>20,7100,9</t>
  </si>
  <si>
    <t>公益社団法人　地域医療振興協会　練馬光が丘病院</t>
  </si>
  <si>
    <t>練馬区　光が丘　２－５－１</t>
  </si>
  <si>
    <t>腎臓内科　糖尿病内分泌内科　乳腺外科　リウマチ内科　臨床検査科　救急科　病理診断科　血液内科　歯科口腔外科　放射線治療科　脊椎外科</t>
    <rPh sb="42" eb="44">
      <t>ケツエキ</t>
    </rPh>
    <rPh sb="44" eb="46">
      <t>ナイカ</t>
    </rPh>
    <rPh sb="47" eb="49">
      <t>シカ</t>
    </rPh>
    <rPh sb="49" eb="51">
      <t>コウクウ</t>
    </rPh>
    <rPh sb="51" eb="53">
      <t>ゲカ</t>
    </rPh>
    <rPh sb="54" eb="57">
      <t>ホウシャセン</t>
    </rPh>
    <rPh sb="57" eb="59">
      <t>チリョウ</t>
    </rPh>
    <rPh sb="59" eb="60">
      <t>カ</t>
    </rPh>
    <rPh sb="61" eb="63">
      <t>セキツイ</t>
    </rPh>
    <rPh sb="63" eb="65">
      <t>ゲカ</t>
    </rPh>
    <phoneticPr fontId="17"/>
  </si>
  <si>
    <t>20,3766,1</t>
  </si>
  <si>
    <t>早宮クリニック</t>
  </si>
  <si>
    <t>ハヤミヤクリニック</t>
  </si>
  <si>
    <t>179ｰ0085</t>
  </si>
  <si>
    <t>練馬区　早宮　２−２−８</t>
  </si>
  <si>
    <t>03-5939-8838</t>
  </si>
  <si>
    <t>有楽町線・副都心線
平和台駅</t>
  </si>
  <si>
    <t>練馬区平和台、早宮、氷川台、田柄、春日町、北町、錦、桜台などにお住まいの方々に、身近な診療所として、ひとりひとりを親切・丁寧に診療します。余裕のある診療を行うため、予約制としており、初めて受診される方は前もって(電話など)でご予約ください。中学生から高齢者まで、幅広い年齢のご相談をお受けしています。</t>
  </si>
  <si>
    <t>20,3291,0</t>
  </si>
  <si>
    <t>医療法人社団　交友会　氷川台内科クリニック</t>
  </si>
  <si>
    <t>20,3137,5</t>
  </si>
  <si>
    <t>医療法人社団　憲希会　藤野医院</t>
  </si>
  <si>
    <t>20,3385,0</t>
  </si>
  <si>
    <t>20,7097,7</t>
  </si>
  <si>
    <t>医療法人社団　翠会　陽和病院</t>
  </si>
  <si>
    <t>21,3205,8</t>
  </si>
  <si>
    <t>医療法人財団　厚生協会　東京足立病院「足立クリニック」</t>
  </si>
  <si>
    <t xml:space="preserve">精神科・神経科領域のプライマリケア　躁うつ病　睡眠障害　強迫性障害　パニック障害　不安障害　
※初診受付　午前は１１：００、午後は１７：３０まで。月、火、木曜の午後は受付不可、金曜午後は事前問合せを推奨（医師１名体制）
※予約制ではありませんが、当日の受付や混雑状況では人数制限やお断りをすることがありますので事前の電話問合せを推奨します。
</t>
  </si>
  <si>
    <t>21,3568,9</t>
  </si>
  <si>
    <t>足立心のクリニック梅島</t>
  </si>
  <si>
    <t>アダチココロノクリニックウメジマ</t>
  </si>
  <si>
    <t xml:space="preserve">03-6807-2454 </t>
  </si>
  <si>
    <t>03-6807-2455</t>
  </si>
  <si>
    <t>※新患・再診とも完全予約制。
新患は予約外不可。再診は相談可。</t>
  </si>
  <si>
    <t>21,2587,0</t>
  </si>
  <si>
    <t>足立医療生活協同組合綾瀬駅前診療所</t>
  </si>
  <si>
    <t>足立区　綾瀬　４－９－２４　大室ビル３階</t>
  </si>
  <si>
    <t>21,3403,9</t>
  </si>
  <si>
    <t>21,1937,8</t>
  </si>
  <si>
    <t>21,3397,3</t>
  </si>
  <si>
    <t>ＪＲ線・千代田線
綾瀬駅</t>
    <rPh sb="2" eb="3">
      <t>セン</t>
    </rPh>
    <phoneticPr fontId="36"/>
  </si>
  <si>
    <t>21,3072,2</t>
  </si>
  <si>
    <t>21,1225,8</t>
  </si>
  <si>
    <t>医療法人社団　八葉会　大石記念病院</t>
  </si>
  <si>
    <t>21,1684,6</t>
  </si>
  <si>
    <t>医療法人社団　大和会　大内病院</t>
  </si>
  <si>
    <t>臨床心理検査　精神分析療法　精神科作業療法　精神科カウンセリング　
精神科急性期　認知症疾患センター併設　身体リハビリテーション可　
児童発達要相談　MRI併設　精神科デイケア　認知症デイケア</t>
  </si>
  <si>
    <t>21,3263,7</t>
  </si>
  <si>
    <t>医療法人財団　シロアム会　北千住旭クリニック</t>
  </si>
  <si>
    <t>精神科・心療内科領域のプライマリーケア　統合失調症　躁うつ病　睡眠障害　強迫性障害　心身症　パニック障害　精神科カウンセリング
※月曜午後の診療は、13:30-16:30または13:15-15:30</t>
  </si>
  <si>
    <t>21,3069,8</t>
  </si>
  <si>
    <t>医療法人財団　厚生協会　北千住メンタルクリニック</t>
  </si>
  <si>
    <t>21,3153,0</t>
  </si>
  <si>
    <t>医療法人社団　瑞信会　幸仁クリニック</t>
  </si>
  <si>
    <t>21,3293,4</t>
  </si>
  <si>
    <t>日暮里舎人ライナー
江北駅</t>
  </si>
  <si>
    <t>未治療、引きこもりにも対応。統合失調症、うつ病、躁うつ病、パニック障害、強迫性障害、不安障害、注意欠陥多動性障害等の発達障害を含め外来診療と訪問看護を行っている。</t>
  </si>
  <si>
    <t>21,3316,3</t>
  </si>
  <si>
    <t>21,3096,1</t>
  </si>
  <si>
    <t>医療法人社団　徳耀会　心療内科クリニック</t>
  </si>
  <si>
    <t>千代田線
綾瀬駅
バス停「徳耀会心療内科クリニック入口」</t>
  </si>
  <si>
    <t>21,7099,1</t>
  </si>
  <si>
    <t>ＪＲ線・日比谷線・千代田線・東武スカイツリーライン
北千住駅</t>
    <rPh sb="2" eb="3">
      <t>セン</t>
    </rPh>
    <phoneticPr fontId="36"/>
  </si>
  <si>
    <t>入院については、身体合併の方の受け入れもしております。</t>
    <rPh sb="0" eb="2">
      <t>ニュウイン</t>
    </rPh>
    <rPh sb="8" eb="10">
      <t>シンタイ</t>
    </rPh>
    <rPh sb="10" eb="12">
      <t>ガッペイ</t>
    </rPh>
    <rPh sb="13" eb="14">
      <t>カタ</t>
    </rPh>
    <rPh sb="15" eb="16">
      <t>ウ</t>
    </rPh>
    <rPh sb="17" eb="18">
      <t>イ</t>
    </rPh>
    <phoneticPr fontId="17"/>
  </si>
  <si>
    <t>21,2924,5</t>
  </si>
  <si>
    <t>医療法人社団　成仁医院</t>
  </si>
  <si>
    <t>セイジンイイン</t>
  </si>
  <si>
    <t>120-0002</t>
  </si>
  <si>
    <t>足立区　中川　４－２９ー１２</t>
  </si>
  <si>
    <t>050-3734-5202</t>
  </si>
  <si>
    <t>03-3605-9149</t>
  </si>
  <si>
    <t>ＪＲ常磐線
亀有駅</t>
  </si>
  <si>
    <t>統合失調症、うつ病、認知症、不眠など。精神科と認知症のデイケアや、精神科訪問看護、訪問診療あり。</t>
  </si>
  <si>
    <t>21,7125,4</t>
  </si>
  <si>
    <t>21,2905,4</t>
  </si>
  <si>
    <t>医療法人財団　ひこばえ会　セツルメント診療所分院</t>
  </si>
  <si>
    <t>21,3152,2</t>
  </si>
  <si>
    <t>21,3246,2</t>
  </si>
  <si>
    <t>21,1223,3</t>
  </si>
  <si>
    <t>医療法人財団　厚生協会　東京足立病院</t>
  </si>
  <si>
    <t>21,7157,7</t>
  </si>
  <si>
    <t>東京女子医科大学附属足立医療センター</t>
  </si>
  <si>
    <t>トウキョウジョシイカダイガクフゾクアダチイリョウセンター</t>
  </si>
  <si>
    <t>125-8558</t>
  </si>
  <si>
    <t>足立区　江北　４－３３－１</t>
  </si>
  <si>
    <t>03-3857-0111</t>
  </si>
  <si>
    <t>03-3857-0115</t>
  </si>
  <si>
    <t>内視鏡内科　脳神経内科　乳腺外科　歯科口腔外科　臨床検査科　病理診断科　救急科　化学療法・緩和ケア内科</t>
  </si>
  <si>
    <t>「月経前不快気分障害（PMDD）」「男性更年期障害」「成人の発達障害」「認知症周辺症状（BPSD）」「職域の抑うつと不安」の専門外来を設置</t>
  </si>
  <si>
    <t>心療・精神科
心療内科</t>
  </si>
  <si>
    <t>21,3267,8</t>
  </si>
  <si>
    <t>東武伊勢崎線・東武スカイツリー線
西新井駅　　　</t>
  </si>
  <si>
    <t>21,2919,5</t>
  </si>
  <si>
    <t>医療法人社団　あすは会　東伊興クリニック</t>
  </si>
  <si>
    <t>ヒガシイコウクリニック</t>
  </si>
  <si>
    <t>121-0801</t>
  </si>
  <si>
    <t>03-5691-7077</t>
  </si>
  <si>
    <t>03-5691-7076</t>
  </si>
  <si>
    <t>スカイツリーライン
竹ノ塚駅</t>
  </si>
  <si>
    <t>胃</t>
    <rPh sb="0" eb="1">
      <t>イ</t>
    </rPh>
    <phoneticPr fontId="17"/>
  </si>
  <si>
    <t>循内</t>
    <rPh sb="0" eb="1">
      <t>ジュン</t>
    </rPh>
    <rPh sb="1" eb="2">
      <t>ナイ</t>
    </rPh>
    <phoneticPr fontId="17"/>
  </si>
  <si>
    <t>肛</t>
    <rPh sb="0" eb="1">
      <t>コウ</t>
    </rPh>
    <phoneticPr fontId="17"/>
  </si>
  <si>
    <t>放</t>
    <rPh sb="0" eb="1">
      <t>ハナ</t>
    </rPh>
    <phoneticPr fontId="17"/>
  </si>
  <si>
    <t>神経内科
心療内科</t>
    <rPh sb="0" eb="2">
      <t>シンケイ</t>
    </rPh>
    <rPh sb="2" eb="4">
      <t>ナイカ</t>
    </rPh>
    <rPh sb="5" eb="7">
      <t>シンリョウ</t>
    </rPh>
    <rPh sb="7" eb="9">
      <t>ナイカ</t>
    </rPh>
    <phoneticPr fontId="17"/>
  </si>
  <si>
    <t>21,3191,0</t>
  </si>
  <si>
    <t>統合失調症　うつ病　発達障害　依存症など
※心療内科・精神科の初診は予約制</t>
  </si>
  <si>
    <t>21,3464,1</t>
  </si>
  <si>
    <t>医療法人社団　爽緑会　ふたば在宅クリニック　北千住</t>
  </si>
  <si>
    <t>03-6806-2591</t>
  </si>
  <si>
    <t>精神科一般・認知症　当院は訪問診療が主なクリニックです。外来は完全予約制となっています。
※精神科訪問診療は第一月曜日、第二水曜日、第三・四月曜日・水曜日(水曜日は午前のみ)　※皮膚科は月1回　不定期　※内科による定期訪問診療は月曜日～金曜日　9：00-12：00　13：00-17：00</t>
  </si>
  <si>
    <t>21,3212,4</t>
  </si>
  <si>
    <t>臨床心理検査　気分障害　思春期青年期心気症　就労支援は、発達障害者が対象。
※火曜日の診療は、９：３０～１０：５０、１４：３０～１８：００（要予約）。
月曜日は不定期で休診になることがあります。</t>
  </si>
  <si>
    <t>21,3456,7</t>
  </si>
  <si>
    <t>医療法人財団　厚生協会　メンタルクリニック三叉路</t>
  </si>
  <si>
    <t>21,3340,3</t>
  </si>
  <si>
    <t>22,2642,1</t>
  </si>
  <si>
    <t>医療法人社団　愛育苑診療所</t>
  </si>
  <si>
    <t>アイイクエンシンリョウジョ</t>
  </si>
  <si>
    <t>葛飾区　水元　３－１３－６</t>
  </si>
  <si>
    <t>03-3607-6606</t>
  </si>
  <si>
    <t>03-3607-6610</t>
  </si>
  <si>
    <t>認知症</t>
    <rPh sb="0" eb="3">
      <t>ニンチショウ</t>
    </rPh>
    <phoneticPr fontId="17"/>
  </si>
  <si>
    <t>22,3058,9</t>
  </si>
  <si>
    <t>22,2960,7</t>
  </si>
  <si>
    <t>医療法人社団　東京正和会　あさの金町クリニック</t>
  </si>
  <si>
    <t>22,2841,9</t>
  </si>
  <si>
    <t>医療法人社団　爽風会　おその整形外科</t>
  </si>
  <si>
    <t>オソノセイケイゲカ</t>
  </si>
  <si>
    <t>124-0003</t>
  </si>
  <si>
    <t>03-3690-8288</t>
  </si>
  <si>
    <t>03-3690-9788</t>
  </si>
  <si>
    <t>京成線
お花茶屋駅</t>
  </si>
  <si>
    <t>慢性疼痛に対応するには、精神医学・脳科学からのアプローチが必須です。当院では慢性疼痛に対し、精神・身体両面からの治療を行っています。
※第３水曜休診</t>
    <rPh sb="68" eb="69">
      <t>ダイ</t>
    </rPh>
    <rPh sb="70" eb="72">
      <t>スイヨウ</t>
    </rPh>
    <rPh sb="72" eb="74">
      <t>キュウシン</t>
    </rPh>
    <phoneticPr fontId="17"/>
  </si>
  <si>
    <t>22,3253,6</t>
  </si>
  <si>
    <t>医療法人財団　ファミーユ　かつしか心身総合クリニック</t>
  </si>
  <si>
    <t>日本精神神経学会精神科専門医  認知症診療医  精神保健指定医  日本医師会認定産業医
※完全予約制</t>
  </si>
  <si>
    <t>22,7001,5</t>
  </si>
  <si>
    <t>医療法人社団　一秀会　葛飾橋病院</t>
  </si>
  <si>
    <t>歯</t>
    <rPh sb="0" eb="1">
      <t>ハ</t>
    </rPh>
    <phoneticPr fontId="36"/>
  </si>
  <si>
    <t>精神科・神経科領域の一時診療、精神療法、睡眠障害、神経症性障害、PTSD、デイケア、SST、臨床心理、うつ、躁うつ病、拒食症、過食症、薬物依存症、精神作業療法
＊初診は完全予約制（10：00、10：30の2枠）</t>
  </si>
  <si>
    <t>22,3245,2</t>
  </si>
  <si>
    <t>22,3203,1</t>
  </si>
  <si>
    <t>医療法人社団　葛飾笑福会　亀有メンタルクリニック</t>
  </si>
  <si>
    <t>22,3360,9</t>
  </si>
  <si>
    <t>医療法人社団南風会　くくるケアクリニック</t>
  </si>
  <si>
    <t>ククルケアクリニック</t>
  </si>
  <si>
    <t>葛飾区　宝町　２－３４－１６　Ｍ＇ｓ　ＥＴＥＲＮＡ　５階</t>
  </si>
  <si>
    <t>03-6657-7996</t>
  </si>
  <si>
    <t>03-6657-7194</t>
  </si>
  <si>
    <t>独</t>
    <rPh sb="0" eb="1">
      <t>ドク</t>
    </rPh>
    <phoneticPr fontId="17"/>
  </si>
  <si>
    <t>統合失調症　うつ病　発達障害　不安障害　カウンセリング　思春期　箱庭療法　初診・再診完予約制</t>
  </si>
  <si>
    <t>精神科
心療内科</t>
    <rPh sb="4" eb="6">
      <t>シンリョウ</t>
    </rPh>
    <phoneticPr fontId="17"/>
  </si>
  <si>
    <t>22,2861,7</t>
  </si>
  <si>
    <t>医療法人社団　英愛会　黒川クリニック</t>
  </si>
  <si>
    <t>22,2725,4</t>
  </si>
  <si>
    <t>精神科
心療内科
神経科</t>
  </si>
  <si>
    <t>22,2952,4</t>
  </si>
  <si>
    <t>22,3045,6</t>
  </si>
  <si>
    <t>医療法人社団　和永会　新小岩メンタルクリニック</t>
  </si>
  <si>
    <t>精神科・神経科領域のプライマリケア　統合失調症　うつ病　睡眠障害　強迫性障害　心身症　認知症　パニック障害</t>
  </si>
  <si>
    <t>22,3263,5</t>
  </si>
  <si>
    <t>22,3324,5</t>
  </si>
  <si>
    <t>※完全予約制。
※精神科ショートケアは月・金の午前中のみ。
※訪問看護は訪問看護ステーションと連携して対応。
※土曜日は第１・３のみ診療。</t>
    <rPh sb="19" eb="20">
      <t>ゲツ</t>
    </rPh>
    <phoneticPr fontId="17"/>
  </si>
  <si>
    <t>22,3331,0</t>
  </si>
  <si>
    <t>22,1238,9</t>
  </si>
  <si>
    <t>消化器・肝臓内科　腎臓・高血圧内科　糖尿病・代謝・内分泌内科　脳神経内科</t>
    <rPh sb="31" eb="32">
      <t>ノウ</t>
    </rPh>
    <rPh sb="32" eb="34">
      <t>シンケイ</t>
    </rPh>
    <rPh sb="34" eb="36">
      <t>ナイカ</t>
    </rPh>
    <phoneticPr fontId="17"/>
  </si>
  <si>
    <t>22,3315,3</t>
  </si>
  <si>
    <t>医療法人社団春晴会　ハルこころクリニック京成高砂院</t>
    <rPh sb="0" eb="2">
      <t>イリョウ</t>
    </rPh>
    <rPh sb="2" eb="4">
      <t>ホウジン</t>
    </rPh>
    <rPh sb="4" eb="6">
      <t>シャダン</t>
    </rPh>
    <rPh sb="6" eb="7">
      <t>ハル</t>
    </rPh>
    <rPh sb="7" eb="8">
      <t>ハ</t>
    </rPh>
    <rPh sb="8" eb="9">
      <t>カイ</t>
    </rPh>
    <phoneticPr fontId="17"/>
  </si>
  <si>
    <t>※休診日：日曜、祝日（祝日土曜は診療）
※予約制となっております。
※当院では18歳以上の方の診療を行っております。
※女性医師も在籍しています。女性医師をご希望の方はご予約の際にお申し付けください。</t>
    <rPh sb="11" eb="13">
      <t>シュクジツ</t>
    </rPh>
    <rPh sb="13" eb="15">
      <t>ドヨウ</t>
    </rPh>
    <rPh sb="16" eb="18">
      <t>シンリョウ</t>
    </rPh>
    <phoneticPr fontId="17"/>
  </si>
  <si>
    <t>22,3188,4</t>
  </si>
  <si>
    <t>医療法人社団　萌生会　ひとみクリニック</t>
  </si>
  <si>
    <t>22,2744,5</t>
  </si>
  <si>
    <t>葛飾区　細田　３－１０－２</t>
  </si>
  <si>
    <t>03-6801-7161</t>
  </si>
  <si>
    <t>22,3065,4</t>
  </si>
  <si>
    <t>医療法人財団　ひこばえ会　水元セツルメント診療所</t>
  </si>
  <si>
    <t>睡眠障害　心身症　認知症　躁うつ病　統合失調症　
※予約制　水曜日午後のみ診療</t>
  </si>
  <si>
    <t>22,3329,4</t>
  </si>
  <si>
    <t>山口クリニック</t>
  </si>
  <si>
    <t>ヤマグチクリニック</t>
  </si>
  <si>
    <t>葛飾区　お花茶屋　１−３−４</t>
  </si>
  <si>
    <t>03-3601-0128</t>
  </si>
  <si>
    <t>成人期ADHD、不眠、うつ病、不安障害、パニック障害、統合失調症、双極性感情障害等各種精神疾患を診察しております。特に成人期ADHDに力を入れております。
※初診は完全予約制です。※毎月第3土曜日は休診です。</t>
  </si>
  <si>
    <t>23,3134,6</t>
  </si>
  <si>
    <t>23,3047,0</t>
  </si>
  <si>
    <t>23,3285,6</t>
  </si>
  <si>
    <t>23,3481,1</t>
  </si>
  <si>
    <t>医療法人社団　明善会　小岩榎本クリニック</t>
  </si>
  <si>
    <t>133-0051</t>
  </si>
  <si>
    <t>江戸川区　北小岩　１－１－１２</t>
  </si>
  <si>
    <t>23,3315,1</t>
  </si>
  <si>
    <t>医療法人社団　萌生会　小岩ひとみクリニック</t>
  </si>
  <si>
    <t>23,2959,7</t>
  </si>
  <si>
    <t>医療法人社団　水青会　小松川クリニック</t>
  </si>
  <si>
    <t>23,2817,7</t>
  </si>
  <si>
    <t>23,3357,3</t>
  </si>
  <si>
    <t>医療法人社団　しろひげファミリー　しろひげ在宅診療所</t>
  </si>
  <si>
    <t>江戸川区　南篠崎町　２－１１－２　ニューサザンクロスビル１階</t>
  </si>
  <si>
    <t>精神科の訪問診療を行っております。外国語（英語・中国語）は、相談員のみ対応が可能です。</t>
    <rPh sb="17" eb="20">
      <t>ガイコクゴ</t>
    </rPh>
    <rPh sb="21" eb="23">
      <t>エイゴ</t>
    </rPh>
    <rPh sb="24" eb="27">
      <t>チュウゴクゴ</t>
    </rPh>
    <rPh sb="30" eb="33">
      <t>ソウダンイン</t>
    </rPh>
    <rPh sb="35" eb="37">
      <t>タイオウ</t>
    </rPh>
    <rPh sb="38" eb="40">
      <t>カノウ</t>
    </rPh>
    <phoneticPr fontId="17"/>
  </si>
  <si>
    <t>23,3289,8</t>
  </si>
  <si>
    <t>医療法人社団　瑞信会　新小岩南口クリニック</t>
  </si>
  <si>
    <t>23,3027,2</t>
  </si>
  <si>
    <t>眞銅クリニック</t>
  </si>
  <si>
    <t>23,3411,8</t>
  </si>
  <si>
    <t>医療法人社団　東京育明会　親和ハートフルクリニック</t>
  </si>
  <si>
    <t>ＪＲ総武線
平井駅</t>
  </si>
  <si>
    <t>睡眠障害、心身症、認知症、パニック障害、うつ病、不安症
往診は平井・小松川地区のみ</t>
    <rPh sb="22" eb="23">
      <t>ビョウ</t>
    </rPh>
    <rPh sb="24" eb="26">
      <t>フアン</t>
    </rPh>
    <rPh sb="26" eb="27">
      <t>ショウ</t>
    </rPh>
    <phoneticPr fontId="17"/>
  </si>
  <si>
    <t>23,7098,9</t>
  </si>
  <si>
    <t>日本私立学校振興・共済事業団　東京臨海病院</t>
  </si>
  <si>
    <t>循内</t>
    <rPh sb="0" eb="1">
      <t>ジュン</t>
    </rPh>
    <rPh sb="1" eb="2">
      <t>ナイ</t>
    </rPh>
    <phoneticPr fontId="36"/>
  </si>
  <si>
    <t>消内</t>
    <rPh sb="0" eb="2">
      <t>ショウナイ</t>
    </rPh>
    <phoneticPr fontId="36"/>
  </si>
  <si>
    <t>呼内</t>
    <rPh sb="0" eb="2">
      <t>コナイ</t>
    </rPh>
    <phoneticPr fontId="36"/>
  </si>
  <si>
    <t>呼外</t>
    <rPh sb="0" eb="1">
      <t>コ</t>
    </rPh>
    <rPh sb="1" eb="2">
      <t>ガイ</t>
    </rPh>
    <phoneticPr fontId="36"/>
  </si>
  <si>
    <t>脳神経内科　腎臓内科　乳腺外科　放射線治療科　病理診断科　救急科　内分泌・代謝・糖尿病内科</t>
    <rPh sb="0" eb="1">
      <t>ノウ</t>
    </rPh>
    <rPh sb="1" eb="3">
      <t>シンケイ</t>
    </rPh>
    <rPh sb="3" eb="5">
      <t>ナイカ</t>
    </rPh>
    <rPh sb="6" eb="8">
      <t>ジンゾウ</t>
    </rPh>
    <rPh sb="8" eb="10">
      <t>ナイカ</t>
    </rPh>
    <rPh sb="11" eb="13">
      <t>ニュウセン</t>
    </rPh>
    <rPh sb="13" eb="15">
      <t>ゲカ</t>
    </rPh>
    <rPh sb="16" eb="19">
      <t>ホウシャセン</t>
    </rPh>
    <rPh sb="19" eb="21">
      <t>チリョウ</t>
    </rPh>
    <rPh sb="21" eb="22">
      <t>カ</t>
    </rPh>
    <rPh sb="23" eb="25">
      <t>ビョウリ</t>
    </rPh>
    <rPh sb="25" eb="27">
      <t>シンダン</t>
    </rPh>
    <rPh sb="27" eb="28">
      <t>カ</t>
    </rPh>
    <rPh sb="29" eb="31">
      <t>キュウキュウ</t>
    </rPh>
    <rPh sb="31" eb="32">
      <t>カ</t>
    </rPh>
    <rPh sb="33" eb="36">
      <t>ナイブンピツ</t>
    </rPh>
    <rPh sb="37" eb="39">
      <t>タイシャ</t>
    </rPh>
    <rPh sb="40" eb="43">
      <t>トウニョウビョウ</t>
    </rPh>
    <rPh sb="43" eb="45">
      <t>ナイカ</t>
    </rPh>
    <phoneticPr fontId="36"/>
  </si>
  <si>
    <t>23,3471,2</t>
  </si>
  <si>
    <t>医療法人社団　楽雲会　西葛西駅前家族のクリニック</t>
  </si>
  <si>
    <t>認知症　うつ病　統合失調症　不安障害　認知症初期集中支援チーム員　
※心療内科・精神科の初診は予約制です。電話でご連絡ください。</t>
  </si>
  <si>
    <t>23,3092,6</t>
  </si>
  <si>
    <t>※完全予約制
※土曜日は第２・第４のみ診療</t>
    <rPh sb="19" eb="21">
      <t>シンリョウ</t>
    </rPh>
    <phoneticPr fontId="17"/>
  </si>
  <si>
    <t>23,7089,8</t>
  </si>
  <si>
    <t>医療法人社団　向日葵会　まつしま病院</t>
  </si>
  <si>
    <t>ＪＲ線
新小岩駅</t>
    <rPh sb="2" eb="3">
      <t>セン</t>
    </rPh>
    <phoneticPr fontId="36"/>
  </si>
  <si>
    <t>23,3196,5</t>
  </si>
  <si>
    <t>医療法人社団　まめの木会　まめの木クリニック</t>
  </si>
  <si>
    <t>マメノキクリニック</t>
  </si>
  <si>
    <t>133-0052</t>
  </si>
  <si>
    <t>江戸川区　東小岩　５－２０－５</t>
  </si>
  <si>
    <t>03-3671-5360</t>
  </si>
  <si>
    <t>03-3671-5361</t>
  </si>
  <si>
    <t>15歳までの児童・思春期専門の児童精神科クリニックです。
クリニックのホームページ　URL：　https://mamenoki-clinic.com/</t>
  </si>
  <si>
    <t>23,3324,3</t>
  </si>
  <si>
    <t>瑞江おおみねクリニック</t>
  </si>
  <si>
    <t>ミズエオオミネクリニック</t>
  </si>
  <si>
    <t>132-0011</t>
  </si>
  <si>
    <t>江戸川区　瑞江　２－３－２　フロンティアビル５階</t>
  </si>
  <si>
    <t>03-3679-3300</t>
  </si>
  <si>
    <t>都営都宿線
瑞江駅</t>
  </si>
  <si>
    <t>うつ病、不安障言、パニック障害など完全電話予約制
日曜日、月曜日、木曜日午後休診</t>
    <rPh sb="38" eb="40">
      <t>キュウシン</t>
    </rPh>
    <phoneticPr fontId="17"/>
  </si>
  <si>
    <t>23,3251,8</t>
  </si>
  <si>
    <t>医療法人社団　二誠会　村上医院</t>
  </si>
  <si>
    <t>23,2910,0</t>
  </si>
  <si>
    <t>医療法人社団　二誠会　メンタルクリニック葛西</t>
  </si>
  <si>
    <t>精神科・神経科領域のプライマリケア　思春期のうつ病・躁うつ病　睡眠障害　強迫性障害　心身症　認知症
※火曜日午後の診療は第２・第４火曜日のみ</t>
    <rPh sb="51" eb="54">
      <t>カヨウビ</t>
    </rPh>
    <rPh sb="54" eb="56">
      <t>ゴゴ</t>
    </rPh>
    <rPh sb="57" eb="59">
      <t>シンリョウ</t>
    </rPh>
    <rPh sb="60" eb="61">
      <t>ダイ</t>
    </rPh>
    <rPh sb="63" eb="64">
      <t>ダイ</t>
    </rPh>
    <rPh sb="65" eb="68">
      <t>カヨウビ</t>
    </rPh>
    <phoneticPr fontId="36"/>
  </si>
  <si>
    <t>23,3359,9</t>
  </si>
  <si>
    <t>03-3672-8355</t>
  </si>
  <si>
    <t>※精神科・心療内科は、火曜・土曜の９時～１２時の完全予約制
※小児精神相談は、小児科医が担当（完全予約制、月曜・木曜の９時～１２時及び１５時～１７時）
※水曜、金曜、日曜日休診</t>
    <rPh sb="47" eb="49">
      <t>カンゼン</t>
    </rPh>
    <phoneticPr fontId="17"/>
  </si>
  <si>
    <t>精神科
心療内科
小児精神科</t>
  </si>
  <si>
    <t>29,2922,2</t>
  </si>
  <si>
    <t>29,2779,6</t>
  </si>
  <si>
    <t>医療法人社団　青空会　あおぞらクリニック</t>
  </si>
  <si>
    <t>思春期のうつ病・躁うつ病　睡眠障害　強迫性障害　心身症　認知症</t>
  </si>
  <si>
    <t>29,7012,7</t>
  </si>
  <si>
    <t>医療法人社団　永生会　永生病院</t>
  </si>
  <si>
    <t>認知症　老年期精神障害
※外来について要問合せ。</t>
  </si>
  <si>
    <t>29,2692,1</t>
  </si>
  <si>
    <t>29,7015,0</t>
  </si>
  <si>
    <t>医療法人　永寿会　恩方病院</t>
  </si>
  <si>
    <t>29,7009,3</t>
  </si>
  <si>
    <t>医療法人社団　青雲会　北野台病院</t>
  </si>
  <si>
    <t>29,2727,5</t>
  </si>
  <si>
    <t>29,7104,2</t>
  </si>
  <si>
    <t>医療法人社団　ＫＮＩ　北原国際病院</t>
  </si>
  <si>
    <t>中央線
八王子駅
バス停「大和田２丁目」</t>
  </si>
  <si>
    <t>※完全予約制。午後は不定期休診のため、お問い合わせください。</t>
    <rPh sb="7" eb="9">
      <t>ゴゴ</t>
    </rPh>
    <rPh sb="10" eb="13">
      <t>フテイキ</t>
    </rPh>
    <rPh sb="13" eb="15">
      <t>キュウシン</t>
    </rPh>
    <rPh sb="20" eb="21">
      <t>ト</t>
    </rPh>
    <rPh sb="22" eb="23">
      <t>ア</t>
    </rPh>
    <phoneticPr fontId="17"/>
  </si>
  <si>
    <t>29,2893,5</t>
  </si>
  <si>
    <t>医療法人社団　ＫＮＩ　北原ライフサポートクリニック</t>
  </si>
  <si>
    <t>042-655-6663</t>
  </si>
  <si>
    <t>29,7123,2</t>
  </si>
  <si>
    <t>医療法人社団　新山会　希望の丘八王子病院</t>
  </si>
  <si>
    <t>キボウノオカハチオウジビョウイン</t>
  </si>
  <si>
    <t>29,1791,2</t>
  </si>
  <si>
    <t>医療法人社団　鵬友会　協和病院</t>
  </si>
  <si>
    <t>29,3030,3</t>
  </si>
  <si>
    <t>医療法人社団　永生会　クリニックグリーングラス</t>
  </si>
  <si>
    <t>ＪＲ中央線
西八王子駅</t>
  </si>
  <si>
    <t>29,2939,6</t>
  </si>
  <si>
    <t>29,3053,5</t>
  </si>
  <si>
    <t>医療法人社団　明和会　こころのクリニック八王子</t>
  </si>
  <si>
    <t>ココロノクリニックハチオウジ</t>
  </si>
  <si>
    <t>042-649-8221</t>
  </si>
  <si>
    <t>042-649-8229</t>
  </si>
  <si>
    <t>うつ病、神経症、双極性感情障害、統合失調症、不眠症等に対しての薬物療法、精神療法による治療及び心理カウンセリング、心理検査。必要に応じて本院・西八王子病院への入院調整。リワーク（復職支援）および就労を目標とした2つのデイケアプログラム。</t>
  </si>
  <si>
    <t>29,3038,6</t>
  </si>
  <si>
    <t>京王線
北野駅</t>
  </si>
  <si>
    <t>29,1369,7</t>
  </si>
  <si>
    <t>医療法人財団　青溪会　駒木野病院</t>
  </si>
  <si>
    <t>当院は、自然豊かな高尾山の麓で、地域の皆様から親しまれ信頼される医療機関を目指し、日々医療活動をしております。また鬱や統合失調症などの一般的な精神疾患以外にも、子どもの精神疾患や発達障害、アルコール依存症、認知症などの様々なこころの問題に対して、最新の診断や治療を行いながら、こころの健康を取り戻すお手伝いをしております。</t>
  </si>
  <si>
    <t>精神科
児童精神科
老年精神科</t>
  </si>
  <si>
    <t>29,2601,2</t>
  </si>
  <si>
    <t>医療法人社団　博朋会　神経科精神科ひらかわクリニック</t>
  </si>
  <si>
    <t>29,1972,8</t>
  </si>
  <si>
    <t>医療法人社団　小松会　聖パウロ病院</t>
  </si>
  <si>
    <t>29,2612,9</t>
  </si>
  <si>
    <t>29,7103,4</t>
  </si>
  <si>
    <t>医療法人社団　清伸会　高尾厚生病院</t>
  </si>
  <si>
    <t>29,1183,2</t>
  </si>
  <si>
    <t>医療法人社団　東京愛成会　高月病院</t>
  </si>
  <si>
    <t>29,1373,9</t>
  </si>
  <si>
    <t>医療法人財団　緑雲会　多摩病院</t>
  </si>
  <si>
    <t>臨床心理検査　社会生活訓練療法　精神科作業療法　感情障害　神経症　統合失調症　認知症　高齢者もの忘れ外来</t>
  </si>
  <si>
    <t>29,7108,3</t>
  </si>
  <si>
    <t>歯科・口腔外科　病理診断科　血液腫瘍内科　臨床検査科　乳腺外科　救命救急科　画像診断科　腎臓透析内科　糖尿病代謝内科</t>
  </si>
  <si>
    <t>うつ病　躁うつ病　睡眠障害　不安障害　心身症　認知症
※心療内科は第1・3金曜08:00—11:00</t>
  </si>
  <si>
    <t>29,1372,1</t>
  </si>
  <si>
    <t>一般財団法人　高尾保養院　東京高尾病院</t>
  </si>
  <si>
    <t>29,1737,5</t>
  </si>
  <si>
    <t>医療法人社団　明和会　西八王子病院</t>
  </si>
  <si>
    <t>ＪＲ線
八王子駅
バス停「ＧＭＧゴルフ場前」</t>
    <rPh sb="2" eb="3">
      <t>セン</t>
    </rPh>
    <phoneticPr fontId="36"/>
  </si>
  <si>
    <t>人工透析内科</t>
  </si>
  <si>
    <t xml:space="preserve">・ストレスケア病棟(うつ病専門治療病棟)にて認知行動療法、運動療法、自立訓練、
　アートセラピー、音楽療法、各種作業療法
・デイケア、訪問看護
・自立訓練施設「川口ハイツ」併設
</t>
  </si>
  <si>
    <t>29,3046,9</t>
  </si>
  <si>
    <t>ＪＲ線
八王子駅</t>
  </si>
  <si>
    <t>29,3107,9</t>
  </si>
  <si>
    <t>八王子恵愛医院</t>
  </si>
  <si>
    <t>29,3048,5</t>
  </si>
  <si>
    <t>医療法人社団　信寿会　八王子中町メンタルクリニック</t>
  </si>
  <si>
    <t>露</t>
  </si>
  <si>
    <t>英　ハン　独　露</t>
  </si>
  <si>
    <t>うつ病　躁うつ病　統合失調症　パニック障害　不安障害　発達障害相談　摂食障害　強迫性障害　心身症　認知症相談　心理カウンセリング　臨床心理検査
※日曜日は隔週診療。診察時間9:30～12:30、14:00～18:30</t>
    <rPh sb="73" eb="76">
      <t>ニチヨウビ</t>
    </rPh>
    <rPh sb="77" eb="79">
      <t>カクシュウ</t>
    </rPh>
    <rPh sb="79" eb="81">
      <t>シンリョウ</t>
    </rPh>
    <rPh sb="82" eb="84">
      <t>シンサツ</t>
    </rPh>
    <rPh sb="84" eb="86">
      <t>ジカン</t>
    </rPh>
    <phoneticPr fontId="17"/>
  </si>
  <si>
    <t>29,2877,8</t>
  </si>
  <si>
    <t>医療法人社団　悠悠会　八王子メンタルクリニック</t>
  </si>
  <si>
    <t>八王子市　横山町　４－３　１～５階</t>
  </si>
  <si>
    <t>042-656-2666</t>
  </si>
  <si>
    <t>29,1883,7</t>
  </si>
  <si>
    <t>医療法人社団　光生会　平川病院</t>
  </si>
  <si>
    <t>042-651-3133</t>
  </si>
  <si>
    <t>精神科救急急性期医療病棟、精神科合併症病棟（身体リハビリ）、認知症治療病棟、アルコール治療病棟、認知症専門外来、発達障害専門外来、ネット・ゲーム症専門外来</t>
    <rPh sb="0" eb="3">
      <t>セイシンカ</t>
    </rPh>
    <rPh sb="3" eb="5">
      <t>キュウキュウ</t>
    </rPh>
    <rPh sb="5" eb="8">
      <t>キュウセイキ</t>
    </rPh>
    <rPh sb="8" eb="10">
      <t>イリョウ</t>
    </rPh>
    <rPh sb="72" eb="73">
      <t>ショウ</t>
    </rPh>
    <rPh sb="73" eb="75">
      <t>センモン</t>
    </rPh>
    <rPh sb="75" eb="77">
      <t>ガイライ</t>
    </rPh>
    <phoneticPr fontId="17"/>
  </si>
  <si>
    <t>29,2507,1</t>
  </si>
  <si>
    <t>29,2772,1</t>
  </si>
  <si>
    <t>医療法人社団　光生会　陵南診療所</t>
  </si>
  <si>
    <t>八王子市　千人町　２－２０－２　ＥＩＧＨＴ　Ｂｌｄｇ．Ｎｉｓｈｉｈａｃｈｉ　Ⅱ　４階</t>
  </si>
  <si>
    <t>統合失調症　うつ病　躁うつ病　強迫性障害　パニック障害　不安性障害　心身症　認知症　児童・思春期疾患　臨床心理検査
※火曜日午後・金曜日午後は「児童・思春期専門外来」です。（完全予約制）
※初診は予約制の為お電話ください。
※第５土曜日は休診。</t>
  </si>
  <si>
    <t>30,2322,3</t>
  </si>
  <si>
    <t>30,2417,1</t>
  </si>
  <si>
    <t>医療法人社団　上杉会　上杉クリニック</t>
  </si>
  <si>
    <t>ＪＲ線
立川駅　　　　</t>
    <rPh sb="2" eb="3">
      <t>セン</t>
    </rPh>
    <phoneticPr fontId="36"/>
  </si>
  <si>
    <t>30,2554,1</t>
  </si>
  <si>
    <t>医療法人社団　幸悠会　立川こころのクリニック</t>
  </si>
  <si>
    <t>30,2476,7</t>
  </si>
  <si>
    <t>医療法人社団　悠悠会　オアシスクリニック</t>
  </si>
  <si>
    <t>30,2326,4</t>
  </si>
  <si>
    <t>医療法人社団　天佑会　けやきメンタルクリニック</t>
  </si>
  <si>
    <t>30,2400,7</t>
  </si>
  <si>
    <t>ＪＲ線
立川駅　
多摩モノレール
立川北駅</t>
    <rPh sb="2" eb="3">
      <t>セン</t>
    </rPh>
    <phoneticPr fontId="36"/>
  </si>
  <si>
    <t>30,1571,6</t>
  </si>
  <si>
    <t>国家公務員共済組合連合会　立川病院</t>
  </si>
  <si>
    <t>30,2293,6</t>
  </si>
  <si>
    <t>医療法人社団　東迅会　にしの木クリニック</t>
  </si>
  <si>
    <t>精神科・神経科領域のプライマリケア　統合失調症　うつ病　躁うつ病　強迫性障害　心身症　パニック障害　睡眠障害など
※初診のみ予約制</t>
  </si>
  <si>
    <t>33,2524,8</t>
  </si>
  <si>
    <t>33,2659,2</t>
  </si>
  <si>
    <t>33,2538,8</t>
  </si>
  <si>
    <t>33,2584,2</t>
  </si>
  <si>
    <t>33,2595,8</t>
  </si>
  <si>
    <t>中央線・井の頭線
吉祥寺駅</t>
  </si>
  <si>
    <t>精神科領域のプライマリケア　うつ病　躁うつ病　睡眠障害　パニック障害　社会不安障害　強迫性障害　心身症　職場のメンタルヘルス　精神分析　精神分析的精神療法</t>
  </si>
  <si>
    <t>33,2679,0</t>
  </si>
  <si>
    <t>ＪＲ線
西荻窪駅</t>
  </si>
  <si>
    <t>33,2502,4</t>
  </si>
  <si>
    <t>精神科一般
※予約制（ホームページ参照）
※第５日曜日は休診</t>
  </si>
  <si>
    <t>33,2754,1</t>
  </si>
  <si>
    <t>医療法人社団　福正会　甲賀クリニック</t>
  </si>
  <si>
    <t>武蔵野市　境南町　３－１３－７</t>
  </si>
  <si>
    <t>臨床心理士によるカウンセリング（水・木・金・土：要相談）</t>
  </si>
  <si>
    <t>33,2699,8</t>
  </si>
  <si>
    <t>医療法人社団　Ｈｅａｒｔ　Ｓｔａｔｉｏｎ　こころ診療所吉祥寺駅前</t>
  </si>
  <si>
    <t>ココロシンリョウジョキチジョウジエキマエ</t>
  </si>
  <si>
    <t>武蔵野市　吉祥寺南町　１－４－３　ニューセンタービル６階</t>
  </si>
  <si>
    <t>0422-26-5695</t>
  </si>
  <si>
    <t>0422-26-5696</t>
  </si>
  <si>
    <t>ＪＲ中央線
吉祥寺駅</t>
  </si>
  <si>
    <t>完全予約制　ネット予約可　土日診療　祝日休診</t>
  </si>
  <si>
    <t>33,2400,1</t>
  </si>
  <si>
    <t>精神科・神経科領域のプライマリケア　うつ病　躁うつ病　パニック障害　心身症　睡眠障害　職場のメンタルヘルス
※午後の診療は予約制
※初診は予め電話等で相談ください</t>
    <rPh sb="55" eb="57">
      <t>ゴゴ</t>
    </rPh>
    <rPh sb="58" eb="60">
      <t>シンリョウ</t>
    </rPh>
    <rPh sb="61" eb="64">
      <t>ヨヤクセイ</t>
    </rPh>
    <rPh sb="66" eb="68">
      <t>ショシン</t>
    </rPh>
    <rPh sb="69" eb="70">
      <t>アラカジ</t>
    </rPh>
    <rPh sb="71" eb="73">
      <t>デンワ</t>
    </rPh>
    <rPh sb="73" eb="74">
      <t>トウ</t>
    </rPh>
    <rPh sb="75" eb="77">
      <t>ソウダン</t>
    </rPh>
    <phoneticPr fontId="17"/>
  </si>
  <si>
    <t>33,2649,3</t>
  </si>
  <si>
    <t>ＡＤＨＤ　アスペルガー症候群等　発達障害専門　臨床心理検査　臨床心理士によるカウンセリング　ペアレントトレーニング
※発達障害の診療は、成人は女性のみ</t>
    <rPh sb="20" eb="22">
      <t>センモン</t>
    </rPh>
    <rPh sb="59" eb="61">
      <t>ハッタツ</t>
    </rPh>
    <rPh sb="61" eb="63">
      <t>ショウガイ</t>
    </rPh>
    <rPh sb="64" eb="66">
      <t>シンリョウ</t>
    </rPh>
    <rPh sb="68" eb="70">
      <t>セイジン</t>
    </rPh>
    <rPh sb="71" eb="73">
      <t>ジョセイ</t>
    </rPh>
    <phoneticPr fontId="17"/>
  </si>
  <si>
    <t>33,2402,7</t>
  </si>
  <si>
    <t>33,2744,2</t>
  </si>
  <si>
    <t>※完全予約制。高卒以上対象。依存症、発達障害への対応はしておりません。カウンセリングは行なっておりません。</t>
  </si>
  <si>
    <t>33,2548,7</t>
  </si>
  <si>
    <t>精神科・神経科領域のプライマリケア　うつ病　躁うつ病　睡眠障害　心身症　パニック障害　発達障害　職場のメンタルヘルス　女性のメンタルヘルス　</t>
  </si>
  <si>
    <t>33,2384,7</t>
  </si>
  <si>
    <t>武蔵野市　中町　１－１３－１　駅前田辺ビル２階</t>
  </si>
  <si>
    <t>精神科・神経科領域のプライマリケア　うつ病・躁うつ病　睡眠障害　強迫性障害</t>
  </si>
  <si>
    <t>33,2554,5</t>
  </si>
  <si>
    <t>心身症、神経症、うつ病、パニック障害など心療内科領域全般　女性の心身の悩み（妊娠～出産後の不調、産後うつ、不妊、月経困難症、更年期障害など）　乳幼児・小児・思春期（小児心身症、虚弱体質、不登校、摂食障害など）　化学物質過敏症　電磁波過敏症　
※原則予約制
※金曜日の診療時間は第1・3・5週のみ</t>
  </si>
  <si>
    <t>心療内科
小児心療内科</t>
  </si>
  <si>
    <t>33,2683,2</t>
  </si>
  <si>
    <t>ＪＲ中央・総武線
三鷹駅</t>
  </si>
  <si>
    <t>33,2724,4</t>
  </si>
  <si>
    <t>武蔵境こころのクリニック</t>
  </si>
  <si>
    <t>ムサシサカイココロノクリニック</t>
  </si>
  <si>
    <t>武蔵野市　境　２−２−２０　スクエア武蔵境３階３０１号室</t>
  </si>
  <si>
    <t>0422-39-8772</t>
  </si>
  <si>
    <t>0422-39-8773</t>
  </si>
  <si>
    <t>ＪＲ中央線・西武多摩川線
武蔵境駅</t>
  </si>
  <si>
    <t>対象疾患：うつ病、双極性障害、パニック障害、社交不安障害、強迫性障害、全般性不安障害、適応障害、心的外傷後ストレス障害（PTSD）、解離性障害、統合失調症、自閉症スペクトラム障害、注意欠陥多動性障害、不眠症
対象年齢：中学卒業以上
完全予約制、WEB予約可能
臨床心理士によるカウンセリング、認知行動療法、EMDR療法、心理検査可能（いずれも自費）
オンライン診療可（初診は不可、再診で病状が安定している場合のみ、要通信料）</t>
  </si>
  <si>
    <t>33,2688,1</t>
  </si>
  <si>
    <t>医療法人社団　令仁会　むさしのメンタルクリニック</t>
  </si>
  <si>
    <t>精神科・神経科領域のプライマリケア　思春期のうつ病・躁うつ病　睡眠障害　アルコール依存症　精神科カウンセリング　臨床心理士によるカウンセリング
※完全予約制・毎週木曜日休診</t>
  </si>
  <si>
    <t>33,2364,9</t>
  </si>
  <si>
    <t>武蔵野市　境　１－３－２　セントラルＶＩＶＯ１３２　３Ｆ－Ａ</t>
  </si>
  <si>
    <t>33,2719,4</t>
  </si>
  <si>
    <t>不登校（適応障害）、不眠症、睡眠障害、うつ病、社交不安障害、児童から成人期までの発達障害対応可　公認心理師・臨床心理士による心理検査、カウンセリング　職場のメンタルヘルス　漢方専門医在籍　睡眠専門医在籍</t>
    <rPh sb="54" eb="56">
      <t>リンショウ</t>
    </rPh>
    <rPh sb="56" eb="59">
      <t>シンリシ</t>
    </rPh>
    <rPh sb="62" eb="64">
      <t>シンリ</t>
    </rPh>
    <rPh sb="64" eb="66">
      <t>ケンサ</t>
    </rPh>
    <rPh sb="94" eb="96">
      <t>スイミン</t>
    </rPh>
    <rPh sb="96" eb="99">
      <t>センモンイ</t>
    </rPh>
    <rPh sb="99" eb="101">
      <t>ザイセキ</t>
    </rPh>
    <phoneticPr fontId="17"/>
  </si>
  <si>
    <t>33,2497,7</t>
  </si>
  <si>
    <t>33,2712,9</t>
  </si>
  <si>
    <t>よしざわクリニック</t>
  </si>
  <si>
    <t>ヨシザワクリニック</t>
  </si>
  <si>
    <t>武蔵野市　中町　２－１５－１３</t>
  </si>
  <si>
    <t>0422-38-5320</t>
  </si>
  <si>
    <t>0422-38-5321</t>
  </si>
  <si>
    <t>精神科・心療内科全般　うつ病　双極性障害　統合失調症　適応障害　月経前症候群（PMS、PMDD）　不眠症・睡眠障害　パニック障害　広場恐怖症　注意欠陥多動性障害（ADHD）　認知症（アルツハイマー病など）
コンサータ処方登録医</t>
  </si>
  <si>
    <t>33,2594,1</t>
  </si>
  <si>
    <t>36,2508,4</t>
  </si>
  <si>
    <t>医療法人社団　千実会　あきやま子どもクリニック</t>
  </si>
  <si>
    <t>アキヤマコドモクリニック</t>
  </si>
  <si>
    <t>181-0012</t>
  </si>
  <si>
    <t>三鷹市　上連雀　２－２－１６</t>
  </si>
  <si>
    <t>0422-70-5777</t>
  </si>
  <si>
    <t>0422-79-2111</t>
  </si>
  <si>
    <t>ＪＲ線
三鷹駅</t>
  </si>
  <si>
    <t>乳腺病理診断科</t>
  </si>
  <si>
    <t>訪問看護・訪問診療・往診</t>
    <rPh sb="0" eb="2">
      <t>ホウモン</t>
    </rPh>
    <rPh sb="2" eb="4">
      <t>カンゴ</t>
    </rPh>
    <rPh sb="5" eb="9">
      <t>ホウモンシンリョウ</t>
    </rPh>
    <rPh sb="10" eb="12">
      <t>オウシン</t>
    </rPh>
    <phoneticPr fontId="17"/>
  </si>
  <si>
    <t>発達障害</t>
  </si>
  <si>
    <t>36,1379,1</t>
  </si>
  <si>
    <t>臨床心理検査　社会生活訓練療法　精神科作業療法　統合失調症　適応障害　思春期のうつ病・躁うつ病　睡眠障害　強迫性障害　心身症　認知症</t>
    <rPh sb="31" eb="32">
      <t>オウ</t>
    </rPh>
    <phoneticPr fontId="36"/>
  </si>
  <si>
    <t>MRCラボクリニック</t>
  </si>
  <si>
    <t>エムアールシーラボクリニック</t>
  </si>
  <si>
    <t>三鷹市　上連雀　２－４－３　大商ビル２０１号</t>
  </si>
  <si>
    <t>070-4380-0648</t>
  </si>
  <si>
    <t>依存症、嗜癖問題治療専門クリニック</t>
  </si>
  <si>
    <t xml:space="preserve"> 精神科</t>
  </si>
  <si>
    <t>36,2245,3</t>
  </si>
  <si>
    <t>36,2325,3</t>
  </si>
  <si>
    <t>医療法人社団　東京清心会　吉祥寺通り花岡クリニック</t>
  </si>
  <si>
    <t>36,1928,5</t>
  </si>
  <si>
    <t>36,2332,9</t>
  </si>
  <si>
    <t>36,1387,4</t>
  </si>
  <si>
    <t>医療法人社団　積信会　長谷川病院</t>
  </si>
  <si>
    <t>36,2442,6</t>
  </si>
  <si>
    <t>ハナダテココロカラダノクリニック</t>
  </si>
  <si>
    <t>36,2304,8</t>
  </si>
  <si>
    <t>36,2511,8</t>
  </si>
  <si>
    <t>三鷹駅こころえがおクリニック</t>
  </si>
  <si>
    <t>ミタカエキココロエガオクリニック</t>
  </si>
  <si>
    <t>三鷹市　上連雀　２－１－１０　ＫＢビル３０１</t>
  </si>
  <si>
    <t>0422-71-3556</t>
  </si>
  <si>
    <t>0422-71-3557</t>
  </si>
  <si>
    <t>中央線
三鷹駅</t>
  </si>
  <si>
    <t>不眠症、注意欠如多動症、自閉スペクトラム症、うつ病、双極症、適応障害、パニック症、適応障害、統合失調症、適応障害、不安症、社交不安症、身体症状症、心身症、強迫症、むずむず脚症候群など
*カウンセリング（自費）
*精神疾患全般に加、大人の発達症、小児科・児童精神科から成人精神科への移行、就労支援などにも力を入れております。</t>
  </si>
  <si>
    <t>36,2477,2</t>
  </si>
  <si>
    <t>医療法人社団　慈泰会　みたかの森こころのクリニック</t>
  </si>
  <si>
    <t>睡眠障害　適応障害　不安障害　うつ病　躁うつ病　アルコール依存症　認知症
※令和４年４月から、診療時間が17時までに変更になりました。</t>
  </si>
  <si>
    <t>28,7079,8</t>
  </si>
  <si>
    <t>医療法人財団　良心会　青梅成木台病院</t>
  </si>
  <si>
    <t>28,2069,4</t>
  </si>
  <si>
    <t>28,1574,4</t>
  </si>
  <si>
    <t>市立青梅総合医療センター</t>
  </si>
  <si>
    <t>シリツオウメソウゴウイリョウセンター</t>
  </si>
  <si>
    <t>脳神経内科　血液内科　内分泌糖尿病内科　腎臓内科　緩和ケア科　歯科口腔外科</t>
  </si>
  <si>
    <t>統合失調症、気分障害、認知症、睡眠障害、てんかん
※臨床心理検査は心理士欠員中にて受け付けておらず。</t>
  </si>
  <si>
    <t>28,7075,6</t>
  </si>
  <si>
    <t>医療法人社団　幸悠会　鈴木慈光病院</t>
  </si>
  <si>
    <t>28,7011,1</t>
  </si>
  <si>
    <t>医療法人財団　岩尾会　東京青梅病院</t>
  </si>
  <si>
    <t>28,7072,3</t>
  </si>
  <si>
    <t>医療法人財団　岩尾会　東京海道病院</t>
  </si>
  <si>
    <t>精神科作業療法　グループ療法（集団精神療法、SST）　認知療法　認知行動療法
老人性認知症専門病棟　精神療養病棟
家族会（精神疾患・認知症）　精神保健相談
訪問看護ステーション併設</t>
  </si>
  <si>
    <t>28,2137,9</t>
  </si>
  <si>
    <t>青梅市　河辺町　５－２１－３　ベリテビル３０１</t>
  </si>
  <si>
    <t>初診は電話での予約制</t>
  </si>
  <si>
    <t>28,7085,5</t>
  </si>
  <si>
    <t>医療法人社団　長生会　成木長生病院</t>
  </si>
  <si>
    <t>38,2464,6</t>
  </si>
  <si>
    <t>発達障害対応可
翻訳機にて外国語対応可</t>
    <rPh sb="8" eb="11">
      <t>ホンヤクキ</t>
    </rPh>
    <rPh sb="13" eb="16">
      <t>ガイコクゴ</t>
    </rPh>
    <rPh sb="16" eb="18">
      <t>タイオウ</t>
    </rPh>
    <rPh sb="18" eb="19">
      <t>カ</t>
    </rPh>
    <phoneticPr fontId="17"/>
  </si>
  <si>
    <t>38,7006,0</t>
  </si>
  <si>
    <t>医療法人財団　赤光会　斎藤病院</t>
  </si>
  <si>
    <t>38,2365,5</t>
  </si>
  <si>
    <t>医療法人社団　朋木会　ささきクリニック</t>
  </si>
  <si>
    <t>府中市　宮町　１－３４－２　サンスクエアビル２階</t>
  </si>
  <si>
    <t>38,7015,1</t>
  </si>
  <si>
    <t>地方独立行政法人　東京都立病院機構　東京都立小児総合医療センター</t>
  </si>
  <si>
    <t>内分泌・代謝内科　血液腫瘍内科　血液腫瘍外科　腎臓内科　透析内科　感染症内科　小児歯科　矯正歯科　臓器移植外科　臨床検査科　救急科　新生児内科　病理診断科</t>
  </si>
  <si>
    <t>児童・思春期精神科
心療内科</t>
  </si>
  <si>
    <t>38,7016,9</t>
  </si>
  <si>
    <t>地方独立行政法人　東京都立病院機構　東京都立多摩総合医療センター</t>
  </si>
  <si>
    <t>38,1406,8</t>
  </si>
  <si>
    <t>38,2499,2</t>
  </si>
  <si>
    <t>医療法人社団　Ｈｅａｒｔ　Ｓｔａｔｉｏｎ　府中こころ診療所</t>
  </si>
  <si>
    <t>フチュウココロシンリョウジョ</t>
  </si>
  <si>
    <t>183-0022</t>
  </si>
  <si>
    <t>府中市　宮西町　１－１－３　三和ビル２階・３階・４階</t>
  </si>
  <si>
    <t>042-319-7887</t>
  </si>
  <si>
    <t>042-319-7888</t>
  </si>
  <si>
    <t>京王線
府中駅
武蔵野線
府中本町駅</t>
  </si>
  <si>
    <t>精神科
心療内科
児童思春期外来</t>
  </si>
  <si>
    <t>38,2540,3</t>
  </si>
  <si>
    <t>府中よりそいクリニック</t>
  </si>
  <si>
    <t>フチュウヨリソイクリニック</t>
  </si>
  <si>
    <t>183-0057</t>
  </si>
  <si>
    <t>府中市　晴見町　１－７－１　府中メディカルキューブ２階</t>
  </si>
  <si>
    <t>042-360-0874</t>
  </si>
  <si>
    <t>042-360-0873</t>
  </si>
  <si>
    <t>京王バス
バス停「第一中学校」</t>
  </si>
  <si>
    <t>もの忘れ外来有り。18才未満は診療しておりません。
※完全予約制</t>
  </si>
  <si>
    <t>38,2565,0</t>
  </si>
  <si>
    <t>38,2272,3</t>
  </si>
  <si>
    <t>42,1670,1</t>
  </si>
  <si>
    <t>医療法人社団　青山会　青木病院</t>
  </si>
  <si>
    <t>42,1405,2</t>
  </si>
  <si>
    <t>医療法人社団　欣助会　吉祥寺病院</t>
  </si>
  <si>
    <t>社会生活訓練、精神科作業療法、セカンドオピニオン、クロザリル、臨床心理検査、患者疾病教育プログラム、家族心理教育プログラム、就労支援強化型デイケア
＊英語以外の言語については、翻訳機能等の使用により対応可能であれば、応相談.</t>
  </si>
  <si>
    <t>42,2424,2</t>
  </si>
  <si>
    <t>医療法人社団　光眞会　工藤ハートフル・クリニック</t>
  </si>
  <si>
    <t>42,2379,8</t>
  </si>
  <si>
    <t>医療法人社団　すずらん会　くらしなクリニック</t>
  </si>
  <si>
    <t>42,2481,2</t>
  </si>
  <si>
    <t>京王線　
布田駅</t>
  </si>
  <si>
    <t>発達障害対応可　心理検査　ＷＩＳＣ、ＷＡＩＳ、ＳＴＲＡＷ－Ｒ</t>
  </si>
  <si>
    <t>42,2525,6</t>
  </si>
  <si>
    <t>潤クリニック</t>
  </si>
  <si>
    <t>42,2572,8</t>
  </si>
  <si>
    <t>調布こころの訪問クリニック</t>
  </si>
  <si>
    <t>ショウフココロノホウモンクリニック</t>
  </si>
  <si>
    <t>042-444-5547</t>
  </si>
  <si>
    <t>042-444-5548</t>
  </si>
  <si>
    <t>統合失調症　気分障害　認知症　神経症　依存症などの外来診療及び訪問診療、往診を行っております。　訪問エリアは調布市、狛江市、三鷹市、府中市、世田谷区、川崎市多摩区、稲城市です。お気軽にご相談ください。　完全予約制　土日祝休診 訪問診療（月曜・金曜13:00-17:00、火曜・水曜・木曜09:00-17:00）</t>
    <rPh sb="113" eb="115">
      <t>ホウモン</t>
    </rPh>
    <rPh sb="115" eb="117">
      <t>シンリョウ</t>
    </rPh>
    <rPh sb="118" eb="119">
      <t>ゲツ</t>
    </rPh>
    <rPh sb="119" eb="120">
      <t>ヨウ</t>
    </rPh>
    <rPh sb="121" eb="122">
      <t>キン</t>
    </rPh>
    <rPh sb="122" eb="123">
      <t>ヨウ</t>
    </rPh>
    <rPh sb="135" eb="137">
      <t>カヨウ</t>
    </rPh>
    <rPh sb="138" eb="140">
      <t>スイヨウ</t>
    </rPh>
    <rPh sb="141" eb="143">
      <t>モクヨウ</t>
    </rPh>
    <phoneticPr fontId="17"/>
  </si>
  <si>
    <t>42,2445,7</t>
  </si>
  <si>
    <t>うつ病、不安障害（パニック障害、全般性不安障害、社会不安障害、強迫性障害）、不眠症</t>
  </si>
  <si>
    <t>42,2351,7</t>
  </si>
  <si>
    <t>42,2549,6</t>
  </si>
  <si>
    <t>※初診完全予約制</t>
  </si>
  <si>
    <t>42,2449,9</t>
  </si>
  <si>
    <t>森田療法　思春期　青年期　パニック障害　強迫性障害　社交不安障害　うつ病
※水曜日（１４：００～１７：００）は有料予約優先制
※令和５年９月より、水曜夜間診療の受付時間が１９：００までと変更されています。</t>
    <rPh sb="64" eb="66">
      <t>レイワ</t>
    </rPh>
    <rPh sb="67" eb="68">
      <t>ネン</t>
    </rPh>
    <rPh sb="69" eb="70">
      <t>ガツ</t>
    </rPh>
    <rPh sb="73" eb="75">
      <t>スイヨウ</t>
    </rPh>
    <rPh sb="75" eb="77">
      <t>ヤカン</t>
    </rPh>
    <rPh sb="77" eb="79">
      <t>シンリョウ</t>
    </rPh>
    <rPh sb="80" eb="82">
      <t>ウケツケ</t>
    </rPh>
    <rPh sb="82" eb="84">
      <t>ジカン</t>
    </rPh>
    <rPh sb="93" eb="95">
      <t>ヘンコウ</t>
    </rPh>
    <phoneticPr fontId="17"/>
  </si>
  <si>
    <t>42,2454,9</t>
  </si>
  <si>
    <t>つつじヶ丘メンタルクリニック</t>
  </si>
  <si>
    <t>ツツジガオカメンタルクリニック</t>
  </si>
  <si>
    <t>182-0006</t>
  </si>
  <si>
    <t>調布市　西つつじケ丘　３－３４－６　池田ビル２階</t>
  </si>
  <si>
    <t>042-442-8505</t>
  </si>
  <si>
    <t>042-442-8506</t>
  </si>
  <si>
    <t>京王線
つつじヶ丘駅</t>
  </si>
  <si>
    <t>うつ病、パニック障害、統合失調症、双極性障害、ASD、ADHD</t>
  </si>
  <si>
    <t>42,7010,4</t>
  </si>
  <si>
    <t>特定医療法人社団　研精会　東京さつきホスピタル</t>
  </si>
  <si>
    <t>臨床心理検査　精神科作業療法　精神科カウンセリング　認知症　セカンドオピニオン・家族相談　思春期精神　発達障害
※予約制</t>
  </si>
  <si>
    <t>心療内科
精神科
思春期精神科</t>
  </si>
  <si>
    <t>42,2382,2</t>
  </si>
  <si>
    <t>42,2383,0</t>
  </si>
  <si>
    <t>32,1411,1</t>
  </si>
  <si>
    <t>飛鳥病院</t>
  </si>
  <si>
    <t>臨床心理検査　精神科作業療法　精神科カウンセリング　精神科訪問看護　精神科デイケア（大規模）
※訪問看護ステーション（JR横浜線成瀬前）</t>
  </si>
  <si>
    <t>32,2562,0</t>
  </si>
  <si>
    <t>睡眠障害　強迫性障害　心身症　認知症　精神科カウンセリング　統合失調症　うつ病　双極性障害</t>
  </si>
  <si>
    <t>32,2815,2</t>
  </si>
  <si>
    <t>医療法人社団　天恵会　敬愛クリニック</t>
  </si>
  <si>
    <t>32,7080,8</t>
  </si>
  <si>
    <t>医療法人社団　天紀会　こころのホスピタル町田</t>
  </si>
  <si>
    <t>32,2602,4</t>
  </si>
  <si>
    <t>32,2493,8</t>
  </si>
  <si>
    <t>医療法人社団　きじま会　つくし野クリニック</t>
  </si>
  <si>
    <t>精神科・神経科領域のプライマリケア　睡眠障害　不安障害　強迫性障害　うつ病　躁うつ病　統合失調症　
※土曜日の診療は第２・第４のみ
※初診は要予約、一部予約制　　　　　　　　　　　　　　</t>
  </si>
  <si>
    <t>32,7012,1</t>
  </si>
  <si>
    <t>医療法人社団　鶴永会　鶴が丘ガーデンホスピタル</t>
  </si>
  <si>
    <t>32,7005,5</t>
  </si>
  <si>
    <t>医療法人社団　鶴川さくら会　鶴川さくら病院</t>
  </si>
  <si>
    <t>32,7002,2</t>
  </si>
  <si>
    <t>医療法人財団　明理会　鶴川サナトリウム病院</t>
  </si>
  <si>
    <t>32,2929,1</t>
  </si>
  <si>
    <t>32,2927,5</t>
  </si>
  <si>
    <t>32,2793,1</t>
  </si>
  <si>
    <t>※第１月曜日は午後の受付終了時間が17:30
※第３第５月曜日は午後の受付終了時間が18:30
※第２第４月曜日は午後の受付終了時間16:30</t>
  </si>
  <si>
    <t>32,2671,9</t>
  </si>
  <si>
    <t>32,2861,6</t>
  </si>
  <si>
    <t>32,2332,8</t>
  </si>
  <si>
    <t>令和６年１２月末に閉院いたします。</t>
    <rPh sb="0" eb="2">
      <t>レイワ</t>
    </rPh>
    <rPh sb="3" eb="4">
      <t>ネン</t>
    </rPh>
    <rPh sb="6" eb="7">
      <t>ガツ</t>
    </rPh>
    <rPh sb="7" eb="8">
      <t>マツ</t>
    </rPh>
    <rPh sb="9" eb="11">
      <t>ヘイイン</t>
    </rPh>
    <phoneticPr fontId="36"/>
  </si>
  <si>
    <t>32,2698,2</t>
  </si>
  <si>
    <t>32,1416,0</t>
  </si>
  <si>
    <t>32,2645,3</t>
  </si>
  <si>
    <t>32,2798,0</t>
  </si>
  <si>
    <t>医療法人社団　まごころ会　町田まごころクリニック</t>
  </si>
  <si>
    <t>32,2657,8</t>
  </si>
  <si>
    <t>32,7014,7</t>
  </si>
  <si>
    <t>医療法人社団　敬寿会　よしの病院</t>
  </si>
  <si>
    <t>41,2206,5</t>
  </si>
  <si>
    <t>漢方　発達障害対応可　臨床心理検査（主にADHD）　催眠療法　EMDR　認知行動療法　ブリーフセラピー　臨床動作法　精神分析的心理療法　コラージュ療法</t>
  </si>
  <si>
    <t>41,1399,9</t>
  </si>
  <si>
    <t>医療法人財団　美生会　小金井病院</t>
  </si>
  <si>
    <t>41,2269,3</t>
  </si>
  <si>
    <t>41,2302,2</t>
  </si>
  <si>
    <t>精神科
精神神経科
心療内科</t>
  </si>
  <si>
    <t>41,2295,8</t>
  </si>
  <si>
    <t>医療法人社団　樹会　武蔵小金井南口心療クリニック</t>
  </si>
  <si>
    <t>41,2229,7</t>
  </si>
  <si>
    <t>41,1397,3</t>
  </si>
  <si>
    <t>医療法人社団　総合会　武蔵野中央病院</t>
  </si>
  <si>
    <t>臨床心理検査　社会生活訓練療法　精神科作業療法　睡眠障害　心身症　認知症　躁うつ病　精神科カウンセリング　ドクターによるカウンセリング　臨床心理士によるカウンセリング　</t>
  </si>
  <si>
    <t>87,1554,2</t>
  </si>
  <si>
    <t>脳神経内科　歯科</t>
  </si>
  <si>
    <t>通院精神療法・入院精神療法・電気けいれん療法・精神科リハビリテーション・心身医学療法　歯科は入院患者のみ
通訳は常設していないが身元保証機関を通じて海外からの診療を受けている
※外来受診は完全予約制</t>
    <rPh sb="53" eb="55">
      <t>ツウヤク</t>
    </rPh>
    <rPh sb="56" eb="58">
      <t>ジョウセツ</t>
    </rPh>
    <rPh sb="64" eb="66">
      <t>ミモト</t>
    </rPh>
    <rPh sb="66" eb="68">
      <t>ホショウ</t>
    </rPh>
    <rPh sb="68" eb="70">
      <t>キカン</t>
    </rPh>
    <rPh sb="71" eb="72">
      <t>ツウ</t>
    </rPh>
    <rPh sb="74" eb="76">
      <t>カイガイ</t>
    </rPh>
    <rPh sb="79" eb="81">
      <t>シンリョウ</t>
    </rPh>
    <rPh sb="82" eb="83">
      <t>ウ</t>
    </rPh>
    <phoneticPr fontId="17"/>
  </si>
  <si>
    <t>43,2356,4</t>
  </si>
  <si>
    <t>コスモスこころのクリニック花小金井</t>
  </si>
  <si>
    <t>コスモスココロノクリニックハナコガネイ</t>
  </si>
  <si>
    <t>187-0002</t>
  </si>
  <si>
    <t>042-452-7506</t>
  </si>
  <si>
    <t>042-452-7507</t>
  </si>
  <si>
    <t>西武新宿線
花小金井駅</t>
  </si>
  <si>
    <t>西武線花小金井駅より徒歩１分の至近距離です。朝８時１５分より診療を開始しており、平日は夜７時まで診療しています。通勤や通学をしながらの方にも通院いただきやすいよう設定しております。また、土曜、日曜、祝日も午後１時まで診療しています。院長は長年大学病院で臨床に携わった経験があり、いかなる精神医学的問題に対しても広く対応可能です。</t>
  </si>
  <si>
    <t>43,2321,8</t>
  </si>
  <si>
    <t>医療法人社団　野苺会　小平仲町クリニック</t>
  </si>
  <si>
    <t>43,2303,6</t>
  </si>
  <si>
    <t>43,2336,6</t>
  </si>
  <si>
    <t>医療法人社団　修恵会　新小平クリニック</t>
  </si>
  <si>
    <t>43,1427,4</t>
  </si>
  <si>
    <t>社会福祉法人　多摩済生医療団　多摩済生病院</t>
  </si>
  <si>
    <t>43,2257,4</t>
  </si>
  <si>
    <t>医療法人社団　有心会　タムラクリニック</t>
  </si>
  <si>
    <t>43,2366,3</t>
  </si>
  <si>
    <t>医療法人社団　おおぞら会　つばさクリニック小平</t>
  </si>
  <si>
    <t>ツバサクリニックコダイラ</t>
  </si>
  <si>
    <t>小平市　美園町　２－６－２</t>
  </si>
  <si>
    <t>042-312-3556</t>
  </si>
  <si>
    <t>042-312-3557</t>
  </si>
  <si>
    <t>西武新宿線
小平駅</t>
  </si>
  <si>
    <t>認知症、うつ病、統合失調症、発達障害、摂食機能障害、依存症など。身体的・精神的な障害で通院困難な方へ訪問診療を行います。訪問診療おかかりの患者様は24時間365日緊急対応可能。
オンライン外来対応可能（初診は除く）※外来は完全予約制となります。診察時間はお問い合わせください。</t>
  </si>
  <si>
    <t>43,1442,3</t>
  </si>
  <si>
    <t>南台病院</t>
  </si>
  <si>
    <t>43,2239,2</t>
  </si>
  <si>
    <t>35,2318,0</t>
  </si>
  <si>
    <t>35,2330,5</t>
  </si>
  <si>
    <t>35,1643,2</t>
  </si>
  <si>
    <t>医療法人社団　清愛会　七生病院</t>
  </si>
  <si>
    <t>35,2334,7</t>
  </si>
  <si>
    <t>ＪＲ線
日野駅</t>
    <rPh sb="2" eb="3">
      <t>セン</t>
    </rPh>
    <phoneticPr fontId="36"/>
  </si>
  <si>
    <t>うつ病　不安障害　パニック　気分障害　睡眠障害　等
※心療内科の再来は月曜日・水曜日・金曜日・土曜日の１８時まで
※完全予約制</t>
  </si>
  <si>
    <t>35,7007,4</t>
  </si>
  <si>
    <t>35,2351,1</t>
  </si>
  <si>
    <t>ふじこどものこころクリニック</t>
  </si>
  <si>
    <t>191-0031</t>
  </si>
  <si>
    <t>日野市　高幡　１００９－３　エンフォート高幡２０３号</t>
  </si>
  <si>
    <t>042-506-5223</t>
  </si>
  <si>
    <t>042-506-6872</t>
  </si>
  <si>
    <t>多摩モノレール・京王線
高幡不動駅</t>
  </si>
  <si>
    <t>初診は年中～中学1年生まで、電話予約が必要。ADHDやASDなど神経発達症の診療を中心に行っている。</t>
  </si>
  <si>
    <t>35,2282,8</t>
  </si>
  <si>
    <t>医療法人社団　緑のこころ　南平山の上クリニック</t>
  </si>
  <si>
    <t>27,1435,0</t>
  </si>
  <si>
    <t>医療法人社団　恵友会　三恵病院</t>
  </si>
  <si>
    <t>27,7006,3</t>
  </si>
  <si>
    <t>医療法人社団　新新会　多摩あおば病院</t>
  </si>
  <si>
    <t>27,7008,9</t>
  </si>
  <si>
    <t>医療法人社団　幸悠会　逸見病院</t>
  </si>
  <si>
    <t>27,2212,2</t>
  </si>
  <si>
    <t>医療法人社団　飛白会　山下医院</t>
  </si>
  <si>
    <t>東村山市　栄町　２－９－３２　晃生プラザ３階</t>
  </si>
  <si>
    <t>うつ病　躁うつ病　統合失調症　成人期ＡＤＨＤ　不眠症　カウンセラーとの連携
訪問診療は月曜日と火、水、木曜日の午後
※土曜日午前は月１回カウンセラーの日</t>
    <rPh sb="38" eb="40">
      <t>ホウモン</t>
    </rPh>
    <rPh sb="40" eb="42">
      <t>シンリョウ</t>
    </rPh>
    <rPh sb="43" eb="46">
      <t>ゲツヨウビ</t>
    </rPh>
    <rPh sb="47" eb="48">
      <t>ヒ</t>
    </rPh>
    <rPh sb="49" eb="50">
      <t>スイ</t>
    </rPh>
    <rPh sb="51" eb="54">
      <t>モクヨウビ</t>
    </rPh>
    <rPh sb="55" eb="57">
      <t>ゴゴ</t>
    </rPh>
    <phoneticPr fontId="17"/>
  </si>
  <si>
    <t>31,2177,9</t>
  </si>
  <si>
    <t>携帯型ＳＡＳ検査　睡眠のプライマリケア　気分障害、不安障害他　
※完全予約制（予約希望はＦＡＸにて連絡）
※土曜日は隔週。
※土曜日は再診のみ。再診は時間応相談。</t>
  </si>
  <si>
    <t>31,2314,8</t>
  </si>
  <si>
    <t>31,2248,8</t>
  </si>
  <si>
    <t>一般精神科医療（てんかんの治療困難　中学生の治療困難）</t>
  </si>
  <si>
    <t>31,2297,5</t>
  </si>
  <si>
    <t>31,2275,1</t>
  </si>
  <si>
    <t>医療法人社団　たまこく　多摩国分寺こころのクリニック</t>
  </si>
  <si>
    <t>31,2325,4</t>
  </si>
  <si>
    <t>西国分寺しろくまクリニック</t>
  </si>
  <si>
    <t>ニシコクブンジシロクマクリニック</t>
  </si>
  <si>
    <t>185-0024</t>
  </si>
  <si>
    <t>042-313-8820</t>
  </si>
  <si>
    <t>042-313-8829</t>
  </si>
  <si>
    <t>ＪＲ中央線・武蔵野線
西国分寺駅　</t>
  </si>
  <si>
    <t>当院は精神疾患が背景にあり不登校・ひきこもりで辛い思いをしている方の治療に特化したクリニックです。完全予約制となっております。初診の予約はホームページの「WEB予約」よりお願いします。</t>
  </si>
  <si>
    <t>31,2294,2</t>
  </si>
  <si>
    <t>医療法人社団　ソラ　にしむらクリニック</t>
  </si>
  <si>
    <t>31,2277,7</t>
  </si>
  <si>
    <t>『てんかん』の診療を行う『てんかん専門』のクリニックです。
※完全予約制です。</t>
  </si>
  <si>
    <t>34,2181,5</t>
  </si>
  <si>
    <t>34,2244,1</t>
  </si>
  <si>
    <t>34,2194,8</t>
  </si>
  <si>
    <t>44,2129,3</t>
  </si>
  <si>
    <t>44,2080,8</t>
  </si>
  <si>
    <t>医療法人社団　弘福会　笠井クリニック</t>
  </si>
  <si>
    <t>44,2107,9</t>
  </si>
  <si>
    <t>44,7006,8</t>
  </si>
  <si>
    <t>熊川病院</t>
  </si>
  <si>
    <t>精神科・心療内科は水・土曜日のみ
初診の方は土曜日の午後のみ（予約制）</t>
  </si>
  <si>
    <t>45,2102,7</t>
  </si>
  <si>
    <t>45,1418,8</t>
  </si>
  <si>
    <t>東京慈恵会医科大学附属第三病院</t>
  </si>
  <si>
    <t>46,2109,0</t>
  </si>
  <si>
    <t>精神科・神経科領域のプライマリケア　
※午後は予約制
※新患は予約制</t>
    <rPh sb="28" eb="29">
      <t>シン</t>
    </rPh>
    <rPh sb="31" eb="34">
      <t>ヨヤクセイ</t>
    </rPh>
    <phoneticPr fontId="17"/>
  </si>
  <si>
    <t>46,2126,4</t>
  </si>
  <si>
    <t>47,7011,1</t>
  </si>
  <si>
    <t>医療法人社団　弘善会　清瀬富士見病院</t>
  </si>
  <si>
    <t>47,2054,6</t>
  </si>
  <si>
    <t>医療法人社団　ホスピティウム聖十字会　中島医院</t>
  </si>
  <si>
    <t>呼</t>
    <rPh sb="0" eb="1">
      <t>ヨ</t>
    </rPh>
    <phoneticPr fontId="36"/>
  </si>
  <si>
    <t>訪問看護・訪問診療・往診</t>
    <rPh sb="10" eb="12">
      <t>オウシン</t>
    </rPh>
    <phoneticPr fontId="36"/>
  </si>
  <si>
    <t>47,2100,7</t>
  </si>
  <si>
    <t>医療法人社団　弘善会　ふじみクリニック</t>
  </si>
  <si>
    <t>47,7010,3</t>
  </si>
  <si>
    <t>医療法人社団　雄心会　山﨑病院</t>
    <phoneticPr fontId="1"/>
  </si>
  <si>
    <t>47,2103,1</t>
  </si>
  <si>
    <t>医療法人社団　慧悠会　吉森クリニック</t>
  </si>
  <si>
    <t>042-491-9560</t>
  </si>
  <si>
    <t>精神科、神経科領域のプライマリケア　思春期対応　心理検査（ＷＡＩＳ・ロールシャッハ）
※土曜日の午後は、新規患者のみ。</t>
  </si>
  <si>
    <t>48,7008,5</t>
  </si>
  <si>
    <t>医療法人社団　良江会　久留米ヶ丘病院</t>
  </si>
  <si>
    <t>統合失調症　躁うつ病　睡眠障害　拒食症・過食症　薬物依存症　強迫性障害　認知症　パニック障害　ドクターによるカウンセリング　
循環器専門外来　第１・第２土曜日</t>
    <rPh sb="71" eb="72">
      <t>ダイ</t>
    </rPh>
    <rPh sb="74" eb="75">
      <t>ダイ</t>
    </rPh>
    <rPh sb="76" eb="79">
      <t>ドヨウビ</t>
    </rPh>
    <phoneticPr fontId="17"/>
  </si>
  <si>
    <t>48,2175,7</t>
  </si>
  <si>
    <t>東久留米メンタルクリニック</t>
  </si>
  <si>
    <t>ヒガシクルメメンタルクリニック</t>
  </si>
  <si>
    <t>203-0053</t>
  </si>
  <si>
    <t>042-420-6132</t>
  </si>
  <si>
    <t>東久留米駅</t>
  </si>
  <si>
    <t>うつ病、躁うつ病、不安障害、身体表現性障害、適応障害、発達障害、統合失調症、認知症など　※予約制(初診はお電話かホームページから、再診はお電話にて予約承ります。)木曜日・日曜日・祝日休診　その他の休診日についてはホームページでお知らせ致します。</t>
  </si>
  <si>
    <t>50,7009,9</t>
  </si>
  <si>
    <t>天本病院</t>
  </si>
  <si>
    <t>50,2294,2</t>
  </si>
  <si>
    <t>京王相模原線・小田急多摩線・多摩モノレール
多摩センター駅</t>
  </si>
  <si>
    <t>統合失調症　うつ病　双極性障害　不安障害　適応障害
※初診は予約が必要</t>
  </si>
  <si>
    <t>50,1567,2</t>
  </si>
  <si>
    <t>社会福祉法人　桜ヶ丘社会事業協会　桜ヶ丘記念病院</t>
  </si>
  <si>
    <t>京王線　
聖蹟桜ヶ丘駅・京王永山駅　
小田急線　
小田急永山駅</t>
  </si>
  <si>
    <t>臨床心理検査、精神科作業療法、睡眠障害、アルコール依存症、認知症、カウンセリング、認知行動療法、生活技能訓練療法、統合失調症、うつ病、躁うつ病、思春期の精神疾患、不安障害
※予約制（一般精神外来、アルコール専門外来、認知症専門外来）</t>
  </si>
  <si>
    <t>50,2156,3</t>
  </si>
  <si>
    <t>50,2118,3</t>
  </si>
  <si>
    <t>医療法人社団　武蔵会　桜ヶ丘診療所</t>
  </si>
  <si>
    <t>精神科・神経科領域のプライマリケア　統合失調症　躁うつ病　睡眠障害　不安・パニック障害　強迫性障害　心身症
※午前中受付9：00～　午後受付13:00～　初診のみ予約制</t>
  </si>
  <si>
    <t>50,1674,6</t>
  </si>
  <si>
    <t>社会福祉法人　日本心身障害児協会　島田療育センター</t>
  </si>
  <si>
    <t>臨床心理検査　脳波　発達障害対応可能（初診は中学１年生まで）　児童のうつ　不安障害　
※完全予約制　初診は必要書類を郵送して申込を行う。遅くとも中１の間に初診の申込が必要。　
※診療科目は児童精神科。　
※訪問看護・訪問診療・往診は重心の方のみ対応可能。</t>
    <rPh sb="53" eb="55">
      <t>ヒツヨウ</t>
    </rPh>
    <rPh sb="55" eb="57">
      <t>ショルイ</t>
    </rPh>
    <rPh sb="58" eb="60">
      <t>ユウソウ</t>
    </rPh>
    <rPh sb="62" eb="64">
      <t>モウシコミ</t>
    </rPh>
    <rPh sb="65" eb="66">
      <t>オコナ</t>
    </rPh>
    <rPh sb="80" eb="82">
      <t>モウシコミ</t>
    </rPh>
    <phoneticPr fontId="17"/>
  </si>
  <si>
    <t>児童精神科</t>
    <rPh sb="0" eb="2">
      <t>ジドウ</t>
    </rPh>
    <phoneticPr fontId="36"/>
  </si>
  <si>
    <t>50,2248,8</t>
  </si>
  <si>
    <t>50,2250,4</t>
  </si>
  <si>
    <t>50,2234,8</t>
  </si>
  <si>
    <t>臨床心理検査　カウンセリング　（心理士による）対応可（月曜日のみ）</t>
  </si>
  <si>
    <t>50,7002,4</t>
  </si>
  <si>
    <t>医療法人社団　聖美会　多摩中央病院</t>
  </si>
  <si>
    <t>50,2307,2</t>
  </si>
  <si>
    <t>多摩やすらぎクリニック</t>
  </si>
  <si>
    <t>タマヤスラギクリニック</t>
  </si>
  <si>
    <t>多摩市　落合　１ー９ー２　クロダビル６階</t>
  </si>
  <si>
    <t>042-400-6866</t>
  </si>
  <si>
    <t>京王線
多摩センター駅</t>
  </si>
  <si>
    <t>統合失調症、気分障害、発達障害、不安障害など　16歳以上の方　オンライン診療不可
※完全予約制</t>
  </si>
  <si>
    <t>50,2246,2</t>
  </si>
  <si>
    <t>50,7001,6</t>
  </si>
  <si>
    <t>51,1961,5</t>
  </si>
  <si>
    <t>特定医療法人社団　研精会　稲城台病院</t>
  </si>
  <si>
    <t>認知症　統合失調症　躁うつ病　発達障害</t>
  </si>
  <si>
    <t>53,2067,6</t>
  </si>
  <si>
    <t>医療法人社団　紫陽花会　ちひろメンタルクリニック</t>
  </si>
  <si>
    <t>53,7003,6</t>
  </si>
  <si>
    <t>医療法人社団　葵会　西多摩病院</t>
  </si>
  <si>
    <t>ＪＲ青梅線
福生駅
バス停「西多摩病院」</t>
  </si>
  <si>
    <t>52,7009,5</t>
  </si>
  <si>
    <t>52,7008,7</t>
  </si>
  <si>
    <t>医療法人財団　暁　あきる台病院</t>
  </si>
  <si>
    <t>統合失調症　心身症　睡眠障害　強迫性障害　パニック障害　躁うつ病　ストレスケア　認知症　精神科カウンセリング　精神保健相談　
※訪問看護及び往診については要相談　
※神経内科は月・水
※初診は予約制</t>
  </si>
  <si>
    <t>52,2070,2</t>
  </si>
  <si>
    <t>042-532-5072</t>
  </si>
  <si>
    <t>54,2098,9</t>
  </si>
  <si>
    <t>医療法人社団　薫風会　田無メンタルクリニック</t>
  </si>
  <si>
    <t>37,2113,1</t>
  </si>
  <si>
    <t>54,2139,1</t>
  </si>
  <si>
    <t>39,7086,0</t>
  </si>
  <si>
    <t>医療法人社団　薫風会　山田病院</t>
  </si>
  <si>
    <t>24,1892,9</t>
  </si>
  <si>
    <t>医療法人社団　崎陽会　日の出ヶ丘病院</t>
  </si>
  <si>
    <t>認知症治療病棟　　
※外来診療は無し</t>
  </si>
  <si>
    <t>24,2122,0</t>
  </si>
  <si>
    <t>https://www.fukushi.metro.tokyo.lg.jp/shisetsu/jigyosyo/chusou/chosatokei/6iryokikan</t>
    <phoneticPr fontId="1"/>
  </si>
  <si>
    <t>　　※令和５年度版につきましては当センターホームページからも御確認いただけます。</t>
    <rPh sb="3" eb="5">
      <t>レイワ</t>
    </rPh>
    <rPh sb="6" eb="8">
      <t>ネンド</t>
    </rPh>
    <rPh sb="7" eb="8">
      <t>ド</t>
    </rPh>
    <rPh sb="8" eb="9">
      <t>バン</t>
    </rPh>
    <rPh sb="16" eb="17">
      <t>トウ</t>
    </rPh>
    <rPh sb="30" eb="33">
      <t>ゴカクニン</t>
    </rPh>
    <phoneticPr fontId="1"/>
  </si>
  <si>
    <t>前回掲載</t>
    <rPh sb="0" eb="2">
      <t>ゼンカイ</t>
    </rPh>
    <rPh sb="2" eb="4">
      <t>ケイサイ</t>
    </rPh>
    <phoneticPr fontId="35"/>
  </si>
  <si>
    <r>
      <t xml:space="preserve">今後、東京都からのお知らせをお届けしても良い貴組織のE-mailアドレスがございましたら、御入力ください。
</t>
    </r>
    <r>
      <rPr>
        <sz val="8"/>
        <rFont val="游ゴシック"/>
        <family val="3"/>
        <charset val="128"/>
        <scheme val="minor"/>
      </rPr>
      <t>（医療機関名簿の作成などの都の行う調査、都の精神保健福祉に関連する研修や事業の御案内など。年数回前後。</t>
    </r>
    <r>
      <rPr>
        <u/>
        <sz val="8"/>
        <rFont val="游ゴシック"/>
        <family val="3"/>
        <charset val="128"/>
        <scheme val="minor"/>
      </rPr>
      <t>公開しません。</t>
    </r>
    <r>
      <rPr>
        <sz val="8"/>
        <rFont val="游ゴシック"/>
        <family val="3"/>
        <charset val="128"/>
        <scheme val="minor"/>
      </rPr>
      <t>）</t>
    </r>
    <rPh sb="0" eb="2">
      <t>コンゴ</t>
    </rPh>
    <rPh sb="3" eb="6">
      <t>トウキョウト</t>
    </rPh>
    <rPh sb="10" eb="11">
      <t>シ</t>
    </rPh>
    <rPh sb="15" eb="16">
      <t>トド</t>
    </rPh>
    <rPh sb="20" eb="21">
      <t>ヨ</t>
    </rPh>
    <rPh sb="22" eb="23">
      <t>キ</t>
    </rPh>
    <rPh sb="23" eb="25">
      <t>ソシキ</t>
    </rPh>
    <rPh sb="45" eb="48">
      <t>ゴニュウリョク</t>
    </rPh>
    <rPh sb="74" eb="75">
      <t>ト</t>
    </rPh>
    <rPh sb="76" eb="78">
      <t>セイシン</t>
    </rPh>
    <rPh sb="78" eb="80">
      <t>ホケン</t>
    </rPh>
    <rPh sb="80" eb="82">
      <t>フクシ</t>
    </rPh>
    <rPh sb="83" eb="85">
      <t>カンレン</t>
    </rPh>
    <rPh sb="87" eb="89">
      <t>ケンシュウ</t>
    </rPh>
    <rPh sb="90" eb="92">
      <t>ジギョウ</t>
    </rPh>
    <rPh sb="93" eb="96">
      <t>ゴアンナイ</t>
    </rPh>
    <rPh sb="101" eb="102">
      <t>カイ</t>
    </rPh>
    <rPh sb="102" eb="104">
      <t>ゼンゴ</t>
    </rPh>
    <rPh sb="105" eb="107">
      <t>コウカイ</t>
    </rPh>
    <phoneticPr fontId="1"/>
  </si>
  <si>
    <t>掲載を希望される医療機関は、下記に御入力ください。</t>
    <rPh sb="0" eb="2">
      <t>ケイサイ</t>
    </rPh>
    <rPh sb="3" eb="5">
      <t>キボウ</t>
    </rPh>
    <rPh sb="8" eb="10">
      <t>イリョウ</t>
    </rPh>
    <rPh sb="10" eb="12">
      <t>キカン</t>
    </rPh>
    <rPh sb="14" eb="16">
      <t>カキ</t>
    </rPh>
    <rPh sb="17" eb="20">
      <t>ゴニュウリョク</t>
    </rPh>
    <phoneticPr fontId="1"/>
  </si>
  <si>
    <t>始</t>
    <rPh sb="0" eb="1">
      <t>ハジ</t>
    </rPh>
    <phoneticPr fontId="1"/>
  </si>
  <si>
    <t>終</t>
    <rPh sb="0" eb="1">
      <t>オ</t>
    </rPh>
    <phoneticPr fontId="1"/>
  </si>
  <si>
    <t xml:space="preserve">              令和７年度精神科・心療内科等医療機関名簿調査票</t>
    <rPh sb="14" eb="16">
      <t>レイワ</t>
    </rPh>
    <rPh sb="17" eb="19">
      <t>ネンド</t>
    </rPh>
    <rPh sb="19" eb="22">
      <t>セイシンカ</t>
    </rPh>
    <rPh sb="23" eb="25">
      <t>シンリョウ</t>
    </rPh>
    <rPh sb="25" eb="27">
      <t>ナイカ</t>
    </rPh>
    <rPh sb="27" eb="28">
      <t>トウ</t>
    </rPh>
    <rPh sb="28" eb="30">
      <t>イリョウ</t>
    </rPh>
    <rPh sb="30" eb="32">
      <t>キカン</t>
    </rPh>
    <rPh sb="32" eb="34">
      <t>メイボ</t>
    </rPh>
    <rPh sb="34" eb="37">
      <t>チョウサヒョウ</t>
    </rPh>
    <phoneticPr fontId="1"/>
  </si>
  <si>
    <t>医療機関番号</t>
    <rPh sb="0" eb="2">
      <t>イリョウ</t>
    </rPh>
    <rPh sb="2" eb="4">
      <t>キカン</t>
    </rPh>
    <rPh sb="4" eb="6">
      <t>バンゴウ</t>
    </rPh>
    <phoneticPr fontId="1"/>
  </si>
  <si>
    <r>
      <t>２　回答内容の確認のため、回答御担当者様の基本情報の御入力をお願いいたします。御入力いただい
　　た基本情報は、</t>
    </r>
    <r>
      <rPr>
        <sz val="11"/>
        <rFont val="游ゴシック"/>
        <family val="3"/>
        <charset val="128"/>
        <scheme val="minor"/>
      </rPr>
      <t>本調査の回答内容の確認のみに利用し、名簿には掲載いたしません。</t>
    </r>
    <rPh sb="13" eb="15">
      <t>カイトウ</t>
    </rPh>
    <rPh sb="15" eb="16">
      <t>ゴ</t>
    </rPh>
    <rPh sb="19" eb="20">
      <t>サマ</t>
    </rPh>
    <rPh sb="27" eb="29">
      <t>ニュウリョク</t>
    </rPh>
    <rPh sb="40" eb="42">
      <t>ニュウリョク</t>
    </rPh>
    <rPh sb="56" eb="59">
      <t>ホンチョウサ</t>
    </rPh>
    <rPh sb="60" eb="62">
      <t>カイトウ</t>
    </rPh>
    <rPh sb="62" eb="64">
      <t>ナイヨウ</t>
    </rPh>
    <rPh sb="65" eb="67">
      <t>カクニン</t>
    </rPh>
    <rPh sb="70" eb="72">
      <t>リヨウ</t>
    </rPh>
    <phoneticPr fontId="1"/>
  </si>
  <si>
    <t>保険医療機関コード７桁</t>
  </si>
  <si>
    <t>保険医療機関コード７桁</t>
    <rPh sb="0" eb="2">
      <t>ホケン</t>
    </rPh>
    <rPh sb="2" eb="4">
      <t>イリョウ</t>
    </rPh>
    <rPh sb="4" eb="6">
      <t>キカン</t>
    </rPh>
    <rPh sb="10" eb="11">
      <t>ケタ</t>
    </rPh>
    <phoneticPr fontId="1"/>
  </si>
  <si>
    <t>⑲「療養生活継続支援加算」：療養生活継続支援の加算対象医療機関は〇を御入力ください。</t>
  </si>
  <si>
    <t>⑳㉑「精神科デイケア」「精神科ナイトケア」：実施している機関は○を御入力ください。</t>
  </si>
  <si>
    <t>㉒「依存症診療」：依存症の診療を行っておられる場合、チェックを御入力ください。</t>
  </si>
  <si>
    <t>㉓「発達障害児者に対する専門的診療」：発達障害児者に対する専門的診療を行っておられる場合、チェックを御入力ください。</t>
  </si>
  <si>
    <t>㉕「診療科名称」：標榜診療科（精神科・心療内科に関するもの）を２つまで御入力ください。</t>
  </si>
  <si>
    <t>㉖「外来（新来または再来）受付」：新来または再来の診療時間を御入力ください。（例：「10：00-13：00」）診療時間帯が一日に複数回ある場合、診療時間帯１のほか、診療時間帯２、診療時間帯３に上詰めで御入力ください。毎週診療時間が一定でない、精神科と心療内科で診療時間が異なる等、特記事項がありましたら、㉔の医療機能情報に御入力ください。</t>
    <rPh sb="96" eb="97">
      <t>ウエ</t>
    </rPh>
    <rPh sb="97" eb="98">
      <t>ヅ</t>
    </rPh>
    <phoneticPr fontId="1"/>
  </si>
  <si>
    <r>
      <t>例「世田谷区　上北沢　２－１－７」　（区名、町名、番地の間は１文字あけてください。番地は</t>
    </r>
    <r>
      <rPr>
        <u/>
        <sz val="11"/>
        <color rgb="FF000000"/>
        <rFont val="HGPｺﾞｼｯｸM"/>
        <family val="3"/>
        <charset val="128"/>
      </rPr>
      <t>全角</t>
    </r>
    <r>
      <rPr>
        <sz val="11"/>
        <color rgb="FF000000"/>
        <rFont val="HGPｺﾞｼｯｸM"/>
        <family val="3"/>
        <charset val="128"/>
      </rPr>
      <t>英数字とハイフンで表記してください。）</t>
    </r>
  </si>
  <si>
    <t>保険医療機関コード７桁</t>
    <phoneticPr fontId="36"/>
  </si>
  <si>
    <r>
      <t>掲載を希望する　</t>
    </r>
    <r>
      <rPr>
        <b/>
        <sz val="10"/>
        <color rgb="FFFF0000"/>
        <rFont val="游ゴシック"/>
        <family val="3"/>
        <charset val="128"/>
        <scheme val="minor"/>
      </rPr>
      <t>※必須</t>
    </r>
    <r>
      <rPr>
        <b/>
        <sz val="10"/>
        <color theme="1"/>
        <rFont val="游ゴシック"/>
        <family val="3"/>
        <charset val="128"/>
        <scheme val="minor"/>
      </rPr>
      <t xml:space="preserve"> 〇を選択</t>
    </r>
    <rPh sb="0" eb="2">
      <t>ケイサイ</t>
    </rPh>
    <rPh sb="3" eb="5">
      <t>キボウ</t>
    </rPh>
    <rPh sb="9" eb="11">
      <t>ヒッス</t>
    </rPh>
    <rPh sb="14" eb="16">
      <t>センタク</t>
    </rPh>
    <phoneticPr fontId="1"/>
  </si>
  <si>
    <t>【通信欄（刊行に係る御連絡等がございましたら、こちらに御入力ください。掲載しません。）】</t>
    <rPh sb="1" eb="4">
      <t>ツウシンラン</t>
    </rPh>
    <rPh sb="5" eb="7">
      <t>カンコウ</t>
    </rPh>
    <rPh sb="8" eb="9">
      <t>カカ</t>
    </rPh>
    <rPh sb="10" eb="11">
      <t>ゴ</t>
    </rPh>
    <rPh sb="11" eb="13">
      <t>レンラク</t>
    </rPh>
    <rPh sb="13" eb="14">
      <t>トウ</t>
    </rPh>
    <rPh sb="27" eb="30">
      <t>ゴニュウリョク</t>
    </rPh>
    <rPh sb="35" eb="37">
      <t>ケイサイ</t>
    </rPh>
    <phoneticPr fontId="1"/>
  </si>
  <si>
    <t>(令和７年度)医療機関番号</t>
    <rPh sb="1" eb="3">
      <t>レイワ</t>
    </rPh>
    <rPh sb="4" eb="6">
      <t>ネンド</t>
    </rPh>
    <rPh sb="7" eb="9">
      <t>イリョウ</t>
    </rPh>
    <rPh sb="9" eb="11">
      <t>キカン</t>
    </rPh>
    <rPh sb="11" eb="13">
      <t>バンゴウ</t>
    </rPh>
    <phoneticPr fontId="1"/>
  </si>
  <si>
    <t>以下、医療機関名簿に掲載する内容を御確認・御回答ください。</t>
    <rPh sb="3" eb="5">
      <t>イリョウ</t>
    </rPh>
    <rPh sb="5" eb="7">
      <t>キカン</t>
    </rPh>
    <rPh sb="7" eb="9">
      <t>メイボ</t>
    </rPh>
    <rPh sb="14" eb="16">
      <t>ナイヨウ</t>
    </rPh>
    <rPh sb="17" eb="20">
      <t>ゴカクニン</t>
    </rPh>
    <phoneticPr fontId="1"/>
  </si>
  <si>
    <t>緩和ケア内科　腫瘍内科　歯科口腔外科　救急科　病理診断科</t>
    <phoneticPr fontId="1"/>
  </si>
  <si>
    <t>：上記以外</t>
    <phoneticPr fontId="1"/>
  </si>
  <si>
    <t>医療機関番号は、紙面でお送りした調査票の右上に記載がございます。前回掲載のある医療機関は、下のタブより「データ」シートを開いていただき、A列からも御確認いただけます。</t>
    <rPh sb="0" eb="2">
      <t>イリョウ</t>
    </rPh>
    <rPh sb="2" eb="4">
      <t>キカン</t>
    </rPh>
    <rPh sb="4" eb="6">
      <t>バンゴウ</t>
    </rPh>
    <rPh sb="8" eb="10">
      <t>シメン</t>
    </rPh>
    <rPh sb="12" eb="13">
      <t>オク</t>
    </rPh>
    <rPh sb="16" eb="19">
      <t>チョウサヒョウ</t>
    </rPh>
    <rPh sb="20" eb="22">
      <t>ミギウエ</t>
    </rPh>
    <rPh sb="23" eb="25">
      <t>キサイ</t>
    </rPh>
    <rPh sb="32" eb="34">
      <t>ゼンカイ</t>
    </rPh>
    <rPh sb="34" eb="36">
      <t>ケイサイ</t>
    </rPh>
    <rPh sb="39" eb="41">
      <t>イリョウ</t>
    </rPh>
    <rPh sb="41" eb="43">
      <t>キカン</t>
    </rPh>
    <rPh sb="45" eb="46">
      <t>シタ</t>
    </rPh>
    <rPh sb="60" eb="61">
      <t>ヒラ</t>
    </rPh>
    <rPh sb="69" eb="70">
      <t>レツ</t>
    </rPh>
    <rPh sb="73" eb="76">
      <t>ゴカクニン</t>
    </rPh>
    <phoneticPr fontId="1"/>
  </si>
  <si>
    <t>⑯「外国語対応」：外国語での診療が可能な場合、対応可能な言語を御入力ください。</t>
    <phoneticPr fontId="1"/>
  </si>
  <si>
    <t>スペ</t>
    <phoneticPr fontId="1"/>
  </si>
  <si>
    <r>
      <t>セルをコピー後、同じセルに</t>
    </r>
    <r>
      <rPr>
        <b/>
        <u/>
        <sz val="9"/>
        <color theme="1"/>
        <rFont val="游ゴシック"/>
        <family val="3"/>
        <charset val="128"/>
        <scheme val="minor"/>
      </rPr>
      <t>値で貼り付け</t>
    </r>
    <r>
      <rPr>
        <u/>
        <sz val="9"/>
        <color theme="1"/>
        <rFont val="游ゴシック"/>
        <family val="3"/>
        <charset val="128"/>
        <scheme val="minor"/>
      </rPr>
      <t>すると、文字を編集できます。</t>
    </r>
    <rPh sb="6" eb="7">
      <t>ゴ</t>
    </rPh>
    <rPh sb="8" eb="9">
      <t>オナ</t>
    </rPh>
    <rPh sb="13" eb="14">
      <t>アタイ</t>
    </rPh>
    <rPh sb="15" eb="16">
      <t>ハ</t>
    </rPh>
    <rPh sb="17" eb="18">
      <t>ツ</t>
    </rPh>
    <rPh sb="23" eb="25">
      <t>モジ</t>
    </rPh>
    <rPh sb="26" eb="28">
      <t>ヘンシュウ</t>
    </rPh>
    <phoneticPr fontId="1"/>
  </si>
  <si>
    <r>
      <t>※</t>
    </r>
    <r>
      <rPr>
        <b/>
        <sz val="10"/>
        <color rgb="FFFF0000"/>
        <rFont val="游ゴシック"/>
        <family val="3"/>
        <charset val="128"/>
        <scheme val="minor"/>
      </rPr>
      <t>最初</t>
    </r>
    <r>
      <rPr>
        <sz val="10"/>
        <color theme="1"/>
        <rFont val="游ゴシック"/>
        <family val="3"/>
        <charset val="128"/>
        <scheme val="minor"/>
      </rPr>
      <t>に</t>
    </r>
    <r>
      <rPr>
        <b/>
        <sz val="10"/>
        <color rgb="FFFF0000"/>
        <rFont val="游ゴシック"/>
        <family val="3"/>
        <charset val="128"/>
        <scheme val="minor"/>
      </rPr>
      <t>紙面調査票右上に記載の番号</t>
    </r>
    <r>
      <rPr>
        <sz val="9"/>
        <color theme="1"/>
        <rFont val="游ゴシック"/>
        <family val="3"/>
        <charset val="128"/>
        <scheme val="minor"/>
      </rPr>
      <t>(1-2500)</t>
    </r>
    <r>
      <rPr>
        <sz val="10"/>
        <color theme="1"/>
        <rFont val="游ゴシック"/>
        <family val="3"/>
        <charset val="128"/>
        <scheme val="minor"/>
      </rPr>
      <t>を御入力ください。</t>
    </r>
    <rPh sb="1" eb="3">
      <t>サイショ</t>
    </rPh>
    <rPh sb="4" eb="6">
      <t>シメン</t>
    </rPh>
    <rPh sb="6" eb="9">
      <t>チョウサヒョウ</t>
    </rPh>
    <rPh sb="9" eb="11">
      <t>ミギウエ</t>
    </rPh>
    <rPh sb="12" eb="14">
      <t>キサイ</t>
    </rPh>
    <rPh sb="15" eb="17">
      <t>バンゴウ</t>
    </rPh>
    <rPh sb="26" eb="29">
      <t>ゴニュウリョク</t>
    </rPh>
    <phoneticPr fontId="1"/>
  </si>
  <si>
    <r>
      <t>１　令和５年度版（令和６年３月発行）に掲載されている医療機関につきましては、以下のうち</t>
    </r>
    <r>
      <rPr>
        <sz val="11"/>
        <color rgb="FFFF0000"/>
        <rFont val="游ゴシック"/>
        <family val="3"/>
        <charset val="128"/>
        <scheme val="minor"/>
      </rPr>
      <t>変更箇
　　所のみ</t>
    </r>
    <r>
      <rPr>
        <sz val="11"/>
        <color theme="1"/>
        <rFont val="游ゴシック"/>
        <family val="3"/>
        <charset val="128"/>
        <scheme val="minor"/>
      </rPr>
      <t>修正してお送りください。</t>
    </r>
    <r>
      <rPr>
        <sz val="11"/>
        <rFont val="游ゴシック"/>
        <family val="3"/>
        <charset val="128"/>
        <scheme val="minor"/>
      </rPr>
      <t>（変更箇所は</t>
    </r>
    <r>
      <rPr>
        <sz val="11"/>
        <color rgb="FFFF0000"/>
        <rFont val="游ゴシック"/>
        <family val="3"/>
        <charset val="128"/>
        <scheme val="minor"/>
      </rPr>
      <t>セルの色が変わります</t>
    </r>
    <r>
      <rPr>
        <sz val="11"/>
        <rFont val="游ゴシック"/>
        <family val="3"/>
        <charset val="128"/>
        <scheme val="minor"/>
      </rPr>
      <t>。）</t>
    </r>
    <rPh sb="2" eb="4">
      <t>レイワ</t>
    </rPh>
    <rPh sb="9" eb="11">
      <t>レイワ</t>
    </rPh>
    <rPh sb="38" eb="40">
      <t>イカ</t>
    </rPh>
    <rPh sb="57" eb="58">
      <t>オク</t>
    </rPh>
    <rPh sb="65" eb="67">
      <t>ヘンコウ</t>
    </rPh>
    <rPh sb="67" eb="69">
      <t>カショ</t>
    </rPh>
    <rPh sb="73" eb="74">
      <t>イロ</t>
    </rPh>
    <rPh sb="75" eb="76">
      <t>カ</t>
    </rPh>
    <phoneticPr fontId="1"/>
  </si>
  <si>
    <t>Excelでの御入力について</t>
    <rPh sb="7" eb="8">
      <t>ゴ</t>
    </rPh>
    <rPh sb="8" eb="10">
      <t>ニュウリョク</t>
    </rPh>
    <phoneticPr fontId="1"/>
  </si>
  <si>
    <t>(1)当該セルの上で右クリックして「コピー」を選択</t>
    <rPh sb="3" eb="5">
      <t>トウガイ</t>
    </rPh>
    <rPh sb="8" eb="9">
      <t>ウエ</t>
    </rPh>
    <rPh sb="10" eb="11">
      <t>ミギ</t>
    </rPh>
    <rPh sb="23" eb="25">
      <t>センタク</t>
    </rPh>
    <phoneticPr fontId="1"/>
  </si>
  <si>
    <t>(法人名改行）</t>
    <rPh sb="1" eb="3">
      <t>ホウジン</t>
    </rPh>
    <rPh sb="3" eb="4">
      <t>メイ</t>
    </rPh>
    <rPh sb="4" eb="6">
      <t>カイギョウ</t>
    </rPh>
    <phoneticPr fontId="1"/>
  </si>
  <si>
    <t>ファイル名</t>
    <rPh sb="4" eb="5">
      <t>メイ</t>
    </rPh>
    <phoneticPr fontId="1"/>
  </si>
  <si>
    <t>訪問看護</t>
    <phoneticPr fontId="1"/>
  </si>
  <si>
    <t>訪問診療</t>
    <rPh sb="0" eb="2">
      <t>ホウモン</t>
    </rPh>
    <rPh sb="2" eb="4">
      <t>シンリョウ</t>
    </rPh>
    <phoneticPr fontId="1"/>
  </si>
  <si>
    <t>往診</t>
    <rPh sb="0" eb="2">
      <t>オウシン</t>
    </rPh>
    <phoneticPr fontId="1"/>
  </si>
  <si>
    <t>訪問看護のチェックボックスの確認用</t>
    <rPh sb="0" eb="2">
      <t>ホウモン</t>
    </rPh>
    <rPh sb="2" eb="4">
      <t>カンゴ</t>
    </rPh>
    <rPh sb="14" eb="16">
      <t>カクニン</t>
    </rPh>
    <rPh sb="16" eb="17">
      <t>ヨウ</t>
    </rPh>
    <phoneticPr fontId="1"/>
  </si>
  <si>
    <t>訪問看護</t>
    <rPh sb="0" eb="2">
      <t>ホウモン</t>
    </rPh>
    <rPh sb="2" eb="4">
      <t>カンゴ</t>
    </rPh>
    <phoneticPr fontId="1"/>
  </si>
  <si>
    <t>訪問診療</t>
    <rPh sb="0" eb="2">
      <t>ホウモン</t>
    </rPh>
    <rPh sb="2" eb="4">
      <t>シンリョウ</t>
    </rPh>
    <phoneticPr fontId="1"/>
  </si>
  <si>
    <t>往診</t>
    <rPh sb="0" eb="2">
      <t>オウシン</t>
    </rPh>
    <phoneticPr fontId="2"/>
  </si>
  <si>
    <t>訪問看護等変更確認</t>
    <rPh sb="0" eb="2">
      <t>ホウモン</t>
    </rPh>
    <rPh sb="2" eb="4">
      <t>カンゴ</t>
    </rPh>
    <rPh sb="4" eb="5">
      <t>トウ</t>
    </rPh>
    <rPh sb="5" eb="7">
      <t>ヘンコウ</t>
    </rPh>
    <rPh sb="7" eb="9">
      <t>カクニン</t>
    </rPh>
    <phoneticPr fontId="1"/>
  </si>
  <si>
    <t>〇関数の無いセルは、黄色くなるように設定してあります、修正や新規登録の際は、セルが黄色くなりますが、関数を消して御入力ください。
〇Excel以外の様式（Numbersなど）の場合は処理端末の仕様上開くことができないため、PDFにしてお送りください。Excelファイルの場合は、集計機能により集計いたしますので、そのままお送りください。</t>
    <rPh sb="1" eb="3">
      <t>カンスウ</t>
    </rPh>
    <rPh sb="4" eb="5">
      <t>ナ</t>
    </rPh>
    <rPh sb="10" eb="12">
      <t>キイロ</t>
    </rPh>
    <rPh sb="18" eb="20">
      <t>セッテイ</t>
    </rPh>
    <rPh sb="27" eb="29">
      <t>シュウセイ</t>
    </rPh>
    <rPh sb="30" eb="32">
      <t>シンキ</t>
    </rPh>
    <rPh sb="32" eb="34">
      <t>トウロク</t>
    </rPh>
    <rPh sb="35" eb="36">
      <t>サイ</t>
    </rPh>
    <rPh sb="41" eb="43">
      <t>キイロ</t>
    </rPh>
    <rPh sb="50" eb="52">
      <t>カンスウ</t>
    </rPh>
    <rPh sb="53" eb="54">
      <t>ケ</t>
    </rPh>
    <rPh sb="56" eb="59">
      <t>ゴニュウリョク</t>
    </rPh>
    <rPh sb="71" eb="73">
      <t>イガイ</t>
    </rPh>
    <rPh sb="74" eb="76">
      <t>ヨウシキ</t>
    </rPh>
    <rPh sb="88" eb="90">
      <t>バアイ</t>
    </rPh>
    <rPh sb="91" eb="93">
      <t>ショリ</t>
    </rPh>
    <rPh sb="93" eb="95">
      <t>タンマツ</t>
    </rPh>
    <rPh sb="96" eb="98">
      <t>シヨウ</t>
    </rPh>
    <rPh sb="98" eb="99">
      <t>ジョウ</t>
    </rPh>
    <rPh sb="99" eb="100">
      <t>ヒラ</t>
    </rPh>
    <rPh sb="118" eb="119">
      <t>オク</t>
    </rPh>
    <rPh sb="135" eb="137">
      <t>バアイ</t>
    </rPh>
    <rPh sb="139" eb="141">
      <t>シュウケイ</t>
    </rPh>
    <rPh sb="141" eb="143">
      <t>キノウ</t>
    </rPh>
    <rPh sb="146" eb="148">
      <t>シュウケイ</t>
    </rPh>
    <rPh sb="161" eb="162">
      <t>オク</t>
    </rPh>
    <phoneticPr fontId="1"/>
  </si>
  <si>
    <t>既存の文字を一部修正する場合は、</t>
    <rPh sb="0" eb="2">
      <t>キゾン</t>
    </rPh>
    <rPh sb="3" eb="5">
      <t>モジ</t>
    </rPh>
    <rPh sb="6" eb="8">
      <t>イチブ</t>
    </rPh>
    <rPh sb="8" eb="10">
      <t>シュウセイ</t>
    </rPh>
    <rPh sb="12" eb="14">
      <t>バアイ</t>
    </rPh>
    <phoneticPr fontId="1"/>
  </si>
  <si>
    <t>(2)再度当該セルの上で右クリックして「貼り付けのオプション」にて「値（数字の123が書いてあるもの）」を選択すると、文字列として貼り付けでき、一部修正いただけます。変更箇所の確認のため、関数の無いセルは黄色くなるよう設定してあります。そのまま御入力ください。</t>
    <rPh sb="53" eb="55">
      <t>センタク</t>
    </rPh>
    <phoneticPr fontId="1"/>
  </si>
  <si>
    <t>千代田区　飯田橋　４－６－５</t>
  </si>
  <si>
    <t>千代田区　飯田橋　３－４－６　新都心ビル９階</t>
  </si>
  <si>
    <t>港区　北青山　３－１０－２</t>
  </si>
  <si>
    <t>港区　南麻布　５－６－８</t>
  </si>
  <si>
    <t>港区　麻布十番　２－１４－６　イイダビル１階</t>
  </si>
  <si>
    <t>新宿区　荒木町　１３－４　住友不動産四谷ビル５階</t>
  </si>
  <si>
    <t>新宿区　新宿　２－１－２　白鳥ビル２階</t>
  </si>
  <si>
    <t>新宿区　西新宿　１－３－１３　Ｉ＆Ｋビル５階</t>
  </si>
  <si>
    <t>新宿区　新宿　３－１７－４　６階</t>
  </si>
  <si>
    <t>文京区　千駄木　３－２－７　リエス千駄木１階地下１階</t>
  </si>
  <si>
    <t>台東区　上野　６－１６－１６　８階８０１号室・９階９０１号室</t>
  </si>
  <si>
    <t>台東区　下谷　１－１－３　１～３階</t>
  </si>
  <si>
    <t>墨田区　向島　５－２４－７　櫻茶ヤビル１階</t>
  </si>
  <si>
    <t>江東区　森下　３－３－５</t>
  </si>
  <si>
    <t>江東区　福住　１－１７－８　東亜門前仲町ビル５階</t>
  </si>
  <si>
    <t>江東区　豊洲　４－１－２　豊洲ＴＯＳＫビル４階　４０４号室</t>
  </si>
  <si>
    <t>江東区　門前仲町　２－１１－８　１・２階</t>
  </si>
  <si>
    <t>品川区　小山　３－２６－１</t>
  </si>
  <si>
    <t>目黒区　三田　１－１１－７</t>
  </si>
  <si>
    <t>目黒区　上目黒　３ー１－１４　メイツ中目黒 ３０５</t>
  </si>
  <si>
    <t>目黒区　洗足　２－２６ー１５　秀和洗足レジデンス１０５号、１１１号</t>
  </si>
  <si>
    <t>目黒区　自由が丘　１ー７ー１４　ドゥーブルビル３階</t>
  </si>
  <si>
    <t>目黒区　自由が丘　１－２ー７　国際パレス自由が丘１０４号室</t>
  </si>
  <si>
    <t>大田区　池上　７－６－５　池上メディカルブリッジ４階</t>
  </si>
  <si>
    <t>大田区　蒲田　５－４３－１０　第二日比野ビル４階</t>
  </si>
  <si>
    <t>大田区　久が原　５－１１－１０</t>
  </si>
  <si>
    <t>世田谷区　若林　３－１６－１１</t>
  </si>
  <si>
    <t>渋谷区　富ヶ谷　２－２６－３　リバーランドハウス富ヶ谷A棟</t>
  </si>
  <si>
    <t>渋谷区　渋谷　２－１－１１　郁文堂青山通り８階</t>
  </si>
  <si>
    <t>杉並区　高円寺北　３－１２－４</t>
    <rPh sb="0" eb="3">
      <t>スギナミク</t>
    </rPh>
    <phoneticPr fontId="10"/>
  </si>
  <si>
    <t>杉並区　阿佐谷北　１－6－1</t>
  </si>
  <si>
    <t>杉並区　天沼　３－２－６　トヨタマ駅前ビル５階</t>
  </si>
  <si>
    <t>北区　滝野川　７－３３－５</t>
  </si>
  <si>
    <t>荒川区　東尾久　４－２９－１６　サンライズビル１０１号</t>
  </si>
  <si>
    <t>板橋区　徳丸　３－１７－１　サークルポーチビル３０２</t>
  </si>
  <si>
    <t>練馬区　栄町　３４－７　クイーンズコート２０１</t>
  </si>
  <si>
    <t>足立区　梅島　１－１２－１１　JU　GLOBAL　ECLAT３階・４階</t>
  </si>
  <si>
    <t>足立区　綾瀬　６－３－１</t>
  </si>
  <si>
    <t>足立区　東伊興　３－２１－３</t>
  </si>
  <si>
    <t>葛飾区　東金町　１－１８－３　第３ウバノビル１階</t>
  </si>
  <si>
    <t>葛飾区　お花茶屋　１－１２－５</t>
  </si>
  <si>
    <t>立川市　曙町　２－３４－６　小杉ビル６階</t>
  </si>
  <si>
    <t>小金井市　本町　５－１９－３４　宝玉ビル１階１０１</t>
  </si>
  <si>
    <t>小金井市　貫井北町　５－１２－１　ＫＡＧＡＷＡ館１階</t>
  </si>
  <si>
    <t>福生市　福生　９９２ー２　ＮＴビル１階</t>
  </si>
  <si>
    <t>狛江市　東和泉　１－８－８　伊藤ビル１階・地下１階</t>
  </si>
  <si>
    <t>昭島市</t>
  </si>
  <si>
    <t>武蔵村山市</t>
  </si>
  <si>
    <t>瑞穂町</t>
  </si>
  <si>
    <t>檜原村</t>
  </si>
  <si>
    <t>大島町</t>
  </si>
  <si>
    <t>利島村</t>
  </si>
  <si>
    <t>新島村</t>
  </si>
  <si>
    <t>神津島村</t>
  </si>
  <si>
    <t>三宅村</t>
  </si>
  <si>
    <t>御蔵島村</t>
  </si>
  <si>
    <t>八丈町</t>
  </si>
  <si>
    <t>青ヶ島村</t>
  </si>
  <si>
    <t>小笠原村</t>
  </si>
  <si>
    <t>自治体名</t>
    <rPh sb="0" eb="3">
      <t>ジチタイ</t>
    </rPh>
    <rPh sb="3" eb="4">
      <t>メイ</t>
    </rPh>
    <phoneticPr fontId="1"/>
  </si>
  <si>
    <r>
      <rPr>
        <sz val="11"/>
        <color rgb="FF000000"/>
        <rFont val="ＭＳ 明朝"/>
        <family val="1"/>
        <charset val="128"/>
      </rPr>
      <t>㉔</t>
    </r>
    <r>
      <rPr>
        <sz val="11"/>
        <color rgb="FF000000"/>
        <rFont val="HGPｺﾞｼｯｸM"/>
        <family val="3"/>
        <charset val="128"/>
      </rPr>
      <t>「医療機能情報」：専門医療等の具体的な医療情報を220文字程度までで御入力ください。文字数が多い場合、印刷時の視認性が低下するおそれがございます。</t>
    </r>
    <phoneticPr fontId="1"/>
  </si>
  <si>
    <t>一般財団法人　小峰研究所　番町小峰クリニック</t>
    <phoneticPr fontId="1"/>
  </si>
  <si>
    <t>品川区　旗の台　２－１－１６　KGMHILLS　２階</t>
    <rPh sb="25" eb="26">
      <t>カイ</t>
    </rPh>
    <phoneticPr fontId="1"/>
  </si>
  <si>
    <t>千代田区　神田神保町　１－１０５　神保町三井ビルディング１階</t>
  </si>
  <si>
    <t>千代田区　神田三崎町　３－７－９　西野ビル３階</t>
  </si>
  <si>
    <t>千代田区　神田須田町　１－３４－１０　日宝神田ノース３階</t>
  </si>
  <si>
    <t>中央区　新富　１－１７－１　宮倉ビル６階</t>
  </si>
  <si>
    <t>港区　赤坂　３－１３－１３　中村ビル４階</t>
  </si>
  <si>
    <t>新宿区　西早稲田　３−２０−３　レガリアタワーレジデンスＢ１階</t>
  </si>
  <si>
    <t>世田谷区　北沢　２－２３－１０　ウエストフロント３階</t>
  </si>
  <si>
    <t>世田谷区　用賀　４－３－９　ＭＯＲＩＹＡ　ＴＨＲＥＥ　２階</t>
  </si>
  <si>
    <t>渋谷区　渋谷　１－１９－８　岡田ビル２階</t>
  </si>
  <si>
    <t>渋谷区　千駄ヶ谷　５－２１－１４　バリューＨＲビル２階</t>
  </si>
  <si>
    <t>北区　上十条　２－３０－１　ブラックストンビル６階</t>
  </si>
  <si>
    <t>北区　田端新町　１－７－８　相光ビル６階</t>
  </si>
  <si>
    <t>葛飾区　青戸　３－３２－１３　中川ビル１階</t>
  </si>
  <si>
    <t>江戸川区　平井　２－２４－１６　東京育明会ビル１階２階</t>
  </si>
  <si>
    <t>八王子市　明神町　２－２６－９　ＭＺビル２階</t>
  </si>
  <si>
    <t>調布市　国領町　４－８－３　調布亀の子ビルＢ１階</t>
  </si>
  <si>
    <t>小平市　花小金井　１－１０－１１　８７５ビル４階</t>
  </si>
  <si>
    <t>国分寺市　泉町　３－３７－２５　３階</t>
  </si>
  <si>
    <t>東久留米市　本町　１－５－１６　東久留米駅西口メディカルビル２階</t>
  </si>
  <si>
    <t>150-0002</t>
    <phoneticPr fontId="1"/>
  </si>
  <si>
    <t>☎ 03-3302-7702</t>
  </si>
  <si>
    <t>E-mail　</t>
  </si>
  <si>
    <t>R7iryoukikanmeibo@section.metro.tokyo.jp</t>
    <phoneticPr fontId="1"/>
  </si>
  <si>
    <t>【返送先・問い合わせ先】　〒156-0057　東京都世田谷区上北沢二丁目１番７号 
　　東京都立中部総合精神保健福祉センター　広報援助課　計画調査担当　中村、谷津、鹿野</t>
    <phoneticPr fontId="1"/>
  </si>
  <si>
    <t>https://logoform.jp/form/tmgform/1229829</t>
    <phoneticPr fontId="1"/>
  </si>
  <si>
    <r>
      <t>精神科・心療内科医療機関名簿は、保健所及び福祉事務所等の行政機関などに配布されるとともに、当センターホームページにも掲載され、</t>
    </r>
    <r>
      <rPr>
        <b/>
        <sz val="9"/>
        <rFont val="游ゴシック"/>
        <family val="3"/>
        <charset val="128"/>
        <scheme val="minor"/>
      </rPr>
      <t>精神科・心療内科の受診を希望される都民の皆様の相談支援等</t>
    </r>
    <r>
      <rPr>
        <sz val="9"/>
        <rFont val="游ゴシック"/>
        <family val="3"/>
        <charset val="128"/>
        <scheme val="minor"/>
      </rPr>
      <t>に役立てられています。
掲載対象は「希望する」に○を付け、以下の回答に御協力いただき、掲載対象と判断された医療機関です。都民向けの一般診療を行っていない（例：リエゾンのみ、施設入所者のみ、従業員のみ等）などの理由により、</t>
    </r>
    <r>
      <rPr>
        <sz val="9"/>
        <color rgb="FFFF0000"/>
        <rFont val="游ゴシック"/>
        <family val="3"/>
        <charset val="128"/>
        <scheme val="minor"/>
      </rPr>
      <t>掲載を希望されない場合は、</t>
    </r>
    <rPh sb="12" eb="14">
      <t>メイボ</t>
    </rPh>
    <rPh sb="45" eb="46">
      <t>トウ</t>
    </rPh>
    <rPh sb="58" eb="60">
      <t>ケイサイ</t>
    </rPh>
    <rPh sb="151" eb="153">
      <t>トミン</t>
    </rPh>
    <rPh sb="153" eb="154">
      <t>ム</t>
    </rPh>
    <rPh sb="156" eb="158">
      <t>イッパン</t>
    </rPh>
    <rPh sb="158" eb="160">
      <t>シンリョウ</t>
    </rPh>
    <rPh sb="161" eb="162">
      <t>オコナ</t>
    </rPh>
    <rPh sb="168" eb="169">
      <t>レイ</t>
    </rPh>
    <rPh sb="179" eb="182">
      <t>ニュウショシャ</t>
    </rPh>
    <rPh sb="185" eb="188">
      <t>ジュウギョウイン</t>
    </rPh>
    <rPh sb="190" eb="191">
      <t>トウ</t>
    </rPh>
    <rPh sb="195" eb="197">
      <t>リユウ</t>
    </rPh>
    <phoneticPr fontId="1"/>
  </si>
  <si>
    <t>この様式ではなく電子フォームにて御回答ください。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</si>
</sst>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hh:mm"/>
    <numFmt numFmtId="177" formatCode="0,000,000"/>
    <numFmt numFmtId="178" formatCode="0_ "/>
  </numFmts>
  <fonts count="48"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b/>
      <sz val="11"/>
      <color theme="0"/>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sz val="11"/>
      <color theme="1"/>
      <name val="游ゴシック"/>
      <family val="2"/>
      <scheme val="minor"/>
    </font>
    <font>
      <u/>
      <sz val="11"/>
      <color indexed="12"/>
      <name val="ＭＳ Ｐゴシック"/>
      <family val="3"/>
      <charset val="128"/>
    </font>
    <font>
      <sz val="8"/>
      <color theme="1"/>
      <name val="游ゴシック"/>
      <family val="3"/>
      <charset val="128"/>
      <scheme val="minor"/>
    </font>
    <font>
      <b/>
      <sz val="8"/>
      <color theme="1"/>
      <name val="游ゴシック"/>
      <family val="3"/>
      <charset val="128"/>
      <scheme val="minor"/>
    </font>
    <font>
      <b/>
      <sz val="10"/>
      <color theme="1"/>
      <name val="游ゴシック"/>
      <family val="3"/>
      <charset val="128"/>
      <scheme val="minor"/>
    </font>
    <font>
      <b/>
      <sz val="9"/>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
      <b/>
      <sz val="15"/>
      <color theme="3"/>
      <name val="游ゴシック"/>
      <family val="2"/>
      <charset val="128"/>
      <scheme val="minor"/>
    </font>
    <font>
      <b/>
      <sz val="11"/>
      <color theme="3"/>
      <name val="游ゴシック"/>
      <family val="2"/>
      <charset val="128"/>
      <scheme val="minor"/>
    </font>
    <font>
      <sz val="11"/>
      <color rgb="FF9C0006"/>
      <name val="游ゴシック"/>
      <family val="2"/>
      <charset val="128"/>
      <scheme val="minor"/>
    </font>
    <font>
      <sz val="11"/>
      <name val="游ゴシック"/>
      <family val="2"/>
      <charset val="128"/>
      <scheme val="minor"/>
    </font>
    <font>
      <sz val="11"/>
      <name val="游ゴシック"/>
      <family val="3"/>
      <charset val="128"/>
      <scheme val="minor"/>
    </font>
    <font>
      <sz val="9"/>
      <color rgb="FF000000"/>
      <name val="Meiryo UI"/>
      <family val="3"/>
      <charset val="128"/>
    </font>
    <font>
      <sz val="9"/>
      <color theme="1"/>
      <name val="游ゴシック"/>
      <family val="3"/>
      <charset val="128"/>
      <scheme val="minor"/>
    </font>
    <font>
      <b/>
      <sz val="9"/>
      <color rgb="FFFF0000"/>
      <name val="游ゴシック"/>
      <family val="3"/>
      <charset val="128"/>
      <scheme val="minor"/>
    </font>
    <font>
      <sz val="9"/>
      <name val="游ゴシック"/>
      <family val="3"/>
      <charset val="128"/>
      <scheme val="minor"/>
    </font>
    <font>
      <u/>
      <sz val="11"/>
      <color theme="10"/>
      <name val="游ゴシック"/>
      <family val="3"/>
      <charset val="128"/>
      <scheme val="minor"/>
    </font>
    <font>
      <b/>
      <sz val="10"/>
      <color rgb="FFFF0000"/>
      <name val="游ゴシック"/>
      <family val="3"/>
      <charset val="128"/>
      <scheme val="minor"/>
    </font>
    <font>
      <b/>
      <sz val="9"/>
      <name val="游ゴシック"/>
      <family val="3"/>
      <charset val="128"/>
      <scheme val="minor"/>
    </font>
    <font>
      <b/>
      <sz val="11"/>
      <color theme="1"/>
      <name val="游ゴシック"/>
      <family val="3"/>
      <charset val="128"/>
      <scheme val="minor"/>
    </font>
    <font>
      <sz val="10"/>
      <name val="游ゴシック"/>
      <family val="3"/>
      <charset val="128"/>
      <scheme val="minor"/>
    </font>
    <font>
      <sz val="8"/>
      <name val="游ゴシック"/>
      <family val="3"/>
      <charset val="128"/>
      <scheme val="minor"/>
    </font>
    <font>
      <u/>
      <sz val="8"/>
      <name val="游ゴシック"/>
      <family val="3"/>
      <charset val="128"/>
      <scheme val="minor"/>
    </font>
    <font>
      <sz val="6"/>
      <color theme="1"/>
      <name val="游ゴシック"/>
      <family val="3"/>
      <charset val="128"/>
      <scheme val="minor"/>
    </font>
    <font>
      <sz val="16"/>
      <color rgb="FF000000"/>
      <name val="HGPｺﾞｼｯｸM"/>
      <family val="3"/>
      <charset val="128"/>
    </font>
    <font>
      <sz val="11"/>
      <color rgb="FF000000"/>
      <name val="HGPｺﾞｼｯｸM"/>
      <family val="3"/>
      <charset val="128"/>
    </font>
    <font>
      <u/>
      <sz val="11"/>
      <color rgb="FF000000"/>
      <name val="HGPｺﾞｼｯｸM"/>
      <family val="3"/>
      <charset val="128"/>
    </font>
    <font>
      <sz val="11"/>
      <color theme="1"/>
      <name val="游ゴシック"/>
      <family val="2"/>
      <charset val="128"/>
      <scheme val="minor"/>
    </font>
    <font>
      <sz val="18"/>
      <color theme="3"/>
      <name val="游ゴシック Light"/>
      <family val="2"/>
      <charset val="128"/>
      <scheme val="major"/>
    </font>
    <font>
      <sz val="11"/>
      <color theme="0"/>
      <name val="游ゴシック"/>
      <family val="2"/>
      <charset val="128"/>
      <scheme val="minor"/>
    </font>
    <font>
      <b/>
      <sz val="11"/>
      <name val="游ゴシック"/>
      <family val="3"/>
      <charset val="128"/>
      <scheme val="minor"/>
    </font>
    <font>
      <b/>
      <u/>
      <sz val="10.5"/>
      <color rgb="FF000000"/>
      <name val="HGPｺﾞｼｯｸM"/>
      <family val="3"/>
      <charset val="128"/>
    </font>
    <font>
      <sz val="11"/>
      <color theme="1"/>
      <name val="HGPｺﾞｼｯｸM"/>
      <family val="3"/>
      <charset val="128"/>
    </font>
    <font>
      <u/>
      <sz val="9"/>
      <color theme="1"/>
      <name val="游ゴシック"/>
      <family val="3"/>
      <charset val="128"/>
      <scheme val="minor"/>
    </font>
    <font>
      <b/>
      <u/>
      <sz val="9"/>
      <color theme="1"/>
      <name val="游ゴシック"/>
      <family val="3"/>
      <charset val="128"/>
      <scheme val="minor"/>
    </font>
    <font>
      <sz val="16"/>
      <color theme="1"/>
      <name val="HGPｺﾞｼｯｸM"/>
      <family val="3"/>
      <charset val="128"/>
    </font>
    <font>
      <sz val="11"/>
      <color rgb="FF000000"/>
      <name val="ＭＳ 明朝"/>
      <family val="1"/>
      <charset val="128"/>
    </font>
    <font>
      <sz val="11"/>
      <color rgb="FF000000"/>
      <name val="HGPｺﾞｼｯｸM"/>
      <family val="1"/>
      <charset val="128"/>
    </font>
    <font>
      <sz val="9"/>
      <color rgb="FFFF0000"/>
      <name val="游ゴシック"/>
      <family val="3"/>
      <charset val="128"/>
      <scheme val="minor"/>
    </font>
    <font>
      <sz val="11"/>
      <color theme="2"/>
      <name val="游ゴシック"/>
      <family val="3"/>
      <charset val="128"/>
      <scheme val="minor"/>
    </font>
  </fonts>
  <fills count="10">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70">
    <border>
      <left/>
      <right/>
      <top/>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double">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auto="1"/>
      </top>
      <bottom style="thin">
        <color auto="1"/>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double">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double">
        <color indexed="64"/>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style="double">
        <color indexed="64"/>
      </right>
      <top/>
      <bottom style="thin">
        <color indexed="64"/>
      </bottom>
      <diagonal/>
    </border>
    <border>
      <left/>
      <right style="double">
        <color indexed="64"/>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hair">
        <color indexed="64"/>
      </left>
      <right style="double">
        <color indexed="64"/>
      </right>
      <top style="double">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style="double">
        <color indexed="64"/>
      </left>
      <right style="hair">
        <color indexed="64"/>
      </right>
      <top/>
      <bottom/>
      <diagonal/>
    </border>
    <border>
      <left style="hair">
        <color indexed="64"/>
      </left>
      <right style="hair">
        <color indexed="64"/>
      </right>
      <top/>
      <bottom/>
      <diagonal/>
    </border>
    <border>
      <left style="hair">
        <color indexed="64"/>
      </left>
      <right style="double">
        <color indexed="64"/>
      </right>
      <top/>
      <bottom/>
      <diagonal/>
    </border>
    <border>
      <left style="double">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double">
        <color indexed="64"/>
      </right>
      <top/>
      <bottom style="double">
        <color indexed="64"/>
      </bottom>
      <diagonal/>
    </border>
  </borders>
  <cellStyleXfs count="5">
    <xf numFmtId="0" fontId="0" fillId="0" borderId="0">
      <alignment vertical="center"/>
    </xf>
    <xf numFmtId="0" fontId="2" fillId="0" borderId="0" applyNumberFormat="0" applyFill="0" applyBorder="0" applyAlignment="0" applyProtection="0">
      <alignment vertical="center"/>
    </xf>
    <xf numFmtId="0" fontId="6" fillId="0" borderId="0"/>
    <xf numFmtId="38"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cellStyleXfs>
  <cellXfs count="263">
    <xf numFmtId="0" fontId="0" fillId="0" borderId="0" xfId="0">
      <alignment vertical="center"/>
    </xf>
    <xf numFmtId="0" fontId="19" fillId="0" borderId="0" xfId="0" applyFont="1" applyAlignment="1"/>
    <xf numFmtId="0" fontId="19" fillId="0" borderId="0" xfId="0" applyFont="1">
      <alignment vertical="center"/>
    </xf>
    <xf numFmtId="0" fontId="24" fillId="0" borderId="0" xfId="1" applyFont="1" applyAlignment="1" applyProtection="1">
      <alignment horizontal="left" vertical="center"/>
    </xf>
    <xf numFmtId="0" fontId="24" fillId="0" borderId="0" xfId="1" applyFont="1" applyBorder="1" applyProtection="1">
      <alignment vertical="center"/>
    </xf>
    <xf numFmtId="0" fontId="13" fillId="0" borderId="24" xfId="0" applyFont="1" applyBorder="1" applyAlignment="1" applyProtection="1">
      <alignment horizontal="center" vertical="center"/>
      <protection locked="0"/>
    </xf>
    <xf numFmtId="176" fontId="0" fillId="0" borderId="0" xfId="0" applyNumberFormat="1">
      <alignment vertical="center"/>
    </xf>
    <xf numFmtId="0" fontId="19" fillId="0" borderId="0" xfId="0" applyFont="1" applyAlignment="1">
      <alignment horizontal="center"/>
    </xf>
    <xf numFmtId="0" fontId="19" fillId="0" borderId="0" xfId="0" applyFont="1" applyAlignment="1">
      <alignment horizontal="left"/>
    </xf>
    <xf numFmtId="176" fontId="19" fillId="5" borderId="0" xfId="0" applyNumberFormat="1" applyFont="1" applyFill="1" applyAlignment="1">
      <alignment horizontal="center"/>
    </xf>
    <xf numFmtId="176" fontId="19" fillId="2" borderId="0" xfId="0" applyNumberFormat="1" applyFont="1" applyFill="1" applyAlignment="1">
      <alignment horizontal="center"/>
    </xf>
    <xf numFmtId="176" fontId="19" fillId="6" borderId="0" xfId="0" applyNumberFormat="1" applyFont="1" applyFill="1" applyAlignment="1">
      <alignment horizontal="center"/>
    </xf>
    <xf numFmtId="176" fontId="19" fillId="7" borderId="0" xfId="0" applyNumberFormat="1" applyFont="1" applyFill="1" applyAlignment="1">
      <alignment horizontal="center"/>
    </xf>
    <xf numFmtId="176" fontId="19" fillId="3" borderId="0" xfId="0" applyNumberFormat="1" applyFont="1" applyFill="1" applyAlignment="1">
      <alignment horizontal="center"/>
    </xf>
    <xf numFmtId="176" fontId="19" fillId="8" borderId="0" xfId="0" applyNumberFormat="1" applyFont="1" applyFill="1" applyAlignment="1">
      <alignment horizontal="center"/>
    </xf>
    <xf numFmtId="176" fontId="19" fillId="9" borderId="0" xfId="0" applyNumberFormat="1" applyFont="1" applyFill="1" applyAlignment="1">
      <alignment horizontal="center"/>
    </xf>
    <xf numFmtId="0" fontId="38" fillId="0" borderId="0" xfId="0" applyFont="1">
      <alignment vertical="center"/>
    </xf>
    <xf numFmtId="176" fontId="19" fillId="0" borderId="0" xfId="0" applyNumberFormat="1" applyFont="1">
      <alignment vertical="center"/>
    </xf>
    <xf numFmtId="0" fontId="39" fillId="0" borderId="0" xfId="0" applyFont="1" applyAlignment="1">
      <alignment horizontal="center" vertical="center"/>
    </xf>
    <xf numFmtId="0" fontId="40" fillId="0" borderId="0" xfId="0" applyFont="1">
      <alignment vertical="center"/>
    </xf>
    <xf numFmtId="176" fontId="13" fillId="0" borderId="50" xfId="0" applyNumberFormat="1" applyFont="1" applyBorder="1" applyAlignment="1" applyProtection="1">
      <alignment horizontal="center" vertical="center" wrapText="1"/>
      <protection locked="0"/>
    </xf>
    <xf numFmtId="176" fontId="13" fillId="0" borderId="51" xfId="0" applyNumberFormat="1" applyFont="1" applyBorder="1" applyAlignment="1" applyProtection="1">
      <alignment horizontal="center" vertical="center" wrapText="1"/>
      <protection locked="0"/>
    </xf>
    <xf numFmtId="176" fontId="13" fillId="0" borderId="52" xfId="0" applyNumberFormat="1" applyFont="1" applyBorder="1" applyAlignment="1" applyProtection="1">
      <alignment horizontal="center" vertical="center" wrapText="1"/>
      <protection locked="0"/>
    </xf>
    <xf numFmtId="176" fontId="13" fillId="0" borderId="53" xfId="0" applyNumberFormat="1" applyFont="1" applyBorder="1" applyAlignment="1" applyProtection="1">
      <alignment horizontal="center" vertical="center" wrapText="1"/>
      <protection locked="0"/>
    </xf>
    <xf numFmtId="176" fontId="13" fillId="0" borderId="54" xfId="0" applyNumberFormat="1" applyFont="1" applyBorder="1" applyAlignment="1" applyProtection="1">
      <alignment horizontal="center" vertical="center" wrapText="1"/>
      <protection locked="0"/>
    </xf>
    <xf numFmtId="176" fontId="13" fillId="0" borderId="55" xfId="0" applyNumberFormat="1" applyFont="1" applyBorder="1" applyAlignment="1" applyProtection="1">
      <alignment horizontal="center" vertical="center" wrapText="1"/>
      <protection locked="0"/>
    </xf>
    <xf numFmtId="176" fontId="13" fillId="0" borderId="56" xfId="0" applyNumberFormat="1" applyFont="1" applyBorder="1" applyAlignment="1" applyProtection="1">
      <alignment horizontal="center" vertical="center" wrapText="1"/>
      <protection locked="0"/>
    </xf>
    <xf numFmtId="176" fontId="13" fillId="0" borderId="57" xfId="0" applyNumberFormat="1" applyFont="1" applyBorder="1" applyAlignment="1" applyProtection="1">
      <alignment horizontal="center" vertical="center" wrapText="1"/>
      <protection locked="0"/>
    </xf>
    <xf numFmtId="0" fontId="18" fillId="2" borderId="0" xfId="0" applyFont="1" applyFill="1" applyAlignment="1">
      <alignment horizontal="left" vertical="center" wrapText="1"/>
    </xf>
    <xf numFmtId="0" fontId="18" fillId="0" borderId="0" xfId="0" applyFont="1" applyAlignment="1">
      <alignment horizontal="left" vertical="center" wrapText="1"/>
    </xf>
    <xf numFmtId="0" fontId="18" fillId="2" borderId="0" xfId="0" applyFont="1" applyFill="1" applyAlignment="1">
      <alignment horizontal="left" vertical="center" wrapText="1" shrinkToFit="1"/>
    </xf>
    <xf numFmtId="0" fontId="18" fillId="4" borderId="0" xfId="0" applyFont="1" applyFill="1" applyAlignment="1">
      <alignment horizontal="left" vertical="center" wrapText="1"/>
    </xf>
    <xf numFmtId="0" fontId="19" fillId="0" borderId="0" xfId="0" applyFont="1" applyAlignment="1">
      <alignment horizontal="left" vertical="center" wrapText="1"/>
    </xf>
    <xf numFmtId="0" fontId="18" fillId="9" borderId="0" xfId="0" applyFont="1" applyFill="1" applyAlignment="1">
      <alignment horizontal="left" vertical="center" wrapText="1"/>
    </xf>
    <xf numFmtId="0" fontId="43" fillId="0" borderId="0" xfId="0" applyFont="1" applyAlignment="1">
      <alignment horizontal="center" vertical="center"/>
    </xf>
    <xf numFmtId="0" fontId="32" fillId="0" borderId="42" xfId="0" applyFont="1" applyBorder="1" applyAlignment="1">
      <alignment horizontal="center" vertical="center"/>
    </xf>
    <xf numFmtId="0" fontId="33" fillId="0" borderId="43" xfId="0" applyFont="1" applyBorder="1" applyAlignment="1">
      <alignment horizontal="justify" vertical="center"/>
    </xf>
    <xf numFmtId="0" fontId="33" fillId="0" borderId="44" xfId="0" applyFont="1" applyBorder="1" applyAlignment="1">
      <alignment horizontal="justify" vertical="center"/>
    </xf>
    <xf numFmtId="0" fontId="38" fillId="0" borderId="0" xfId="0" applyFont="1" applyAlignment="1">
      <alignment horizontal="right"/>
    </xf>
    <xf numFmtId="176" fontId="19" fillId="0" borderId="0" xfId="0" applyNumberFormat="1" applyFont="1" applyAlignment="1">
      <alignment horizontal="center"/>
    </xf>
    <xf numFmtId="0" fontId="19" fillId="0" borderId="0" xfId="0" applyFont="1" applyAlignment="1">
      <alignment horizontal="center" wrapText="1"/>
    </xf>
    <xf numFmtId="0" fontId="45" fillId="0" borderId="43" xfId="0" applyFont="1" applyBorder="1" applyAlignment="1">
      <alignment horizontal="justify" vertical="center"/>
    </xf>
    <xf numFmtId="0" fontId="38" fillId="0" borderId="0" xfId="0" applyFont="1" applyAlignment="1">
      <alignment horizontal="left"/>
    </xf>
    <xf numFmtId="176" fontId="19" fillId="5" borderId="0" xfId="0" applyNumberFormat="1" applyFont="1" applyFill="1" applyAlignment="1">
      <alignment horizontal="left"/>
    </xf>
    <xf numFmtId="176" fontId="19" fillId="2" borderId="0" xfId="0" applyNumberFormat="1" applyFont="1" applyFill="1" applyAlignment="1">
      <alignment horizontal="left"/>
    </xf>
    <xf numFmtId="176" fontId="19" fillId="6" borderId="0" xfId="0" applyNumberFormat="1" applyFont="1" applyFill="1" applyAlignment="1">
      <alignment horizontal="left"/>
    </xf>
    <xf numFmtId="176" fontId="19" fillId="7" borderId="0" xfId="0" applyNumberFormat="1" applyFont="1" applyFill="1" applyAlignment="1">
      <alignment horizontal="left"/>
    </xf>
    <xf numFmtId="176" fontId="19" fillId="3" borderId="0" xfId="0" applyNumberFormat="1" applyFont="1" applyFill="1" applyAlignment="1">
      <alignment horizontal="left"/>
    </xf>
    <xf numFmtId="176" fontId="19" fillId="8" borderId="0" xfId="0" applyNumberFormat="1" applyFont="1" applyFill="1" applyAlignment="1">
      <alignment horizontal="left"/>
    </xf>
    <xf numFmtId="176" fontId="19" fillId="9" borderId="0" xfId="0" applyNumberFormat="1" applyFont="1" applyFill="1" applyAlignment="1">
      <alignment horizontal="left"/>
    </xf>
    <xf numFmtId="178" fontId="19" fillId="0" borderId="0" xfId="0" applyNumberFormat="1" applyFont="1" applyAlignment="1">
      <alignment horizontal="left"/>
    </xf>
    <xf numFmtId="178" fontId="19" fillId="0" borderId="0" xfId="0" applyNumberFormat="1" applyFont="1" applyAlignment="1">
      <alignment horizontal="center"/>
    </xf>
    <xf numFmtId="178" fontId="19" fillId="0" borderId="0" xfId="0" applyNumberFormat="1" applyFont="1">
      <alignment vertical="center"/>
    </xf>
    <xf numFmtId="0" fontId="5" fillId="0" borderId="0" xfId="0" applyFont="1" applyAlignment="1">
      <alignment horizontal="center" vertical="center"/>
    </xf>
    <xf numFmtId="0" fontId="5" fillId="0" borderId="0" xfId="0" applyFont="1">
      <alignment vertical="center"/>
    </xf>
    <xf numFmtId="0" fontId="9" fillId="0" borderId="31" xfId="0" applyFont="1" applyBorder="1" applyAlignment="1">
      <alignment horizontal="right" vertical="center"/>
    </xf>
    <xf numFmtId="0" fontId="10" fillId="0" borderId="31" xfId="0" applyFont="1" applyBorder="1" applyAlignment="1">
      <alignment horizontal="right" vertical="center"/>
    </xf>
    <xf numFmtId="0" fontId="13" fillId="0" borderId="0" xfId="0" applyFont="1">
      <alignment vertical="center"/>
    </xf>
    <xf numFmtId="176" fontId="47" fillId="4" borderId="0" xfId="0" applyNumberFormat="1" applyFont="1" applyFill="1">
      <alignment vertical="center"/>
    </xf>
    <xf numFmtId="0" fontId="47" fillId="4" borderId="0" xfId="0" applyFont="1" applyFill="1">
      <alignment vertical="center"/>
    </xf>
    <xf numFmtId="0" fontId="13" fillId="0" borderId="0" xfId="0" applyFont="1" applyAlignment="1">
      <alignment horizontal="center" vertical="center"/>
    </xf>
    <xf numFmtId="0" fontId="5" fillId="0" borderId="0" xfId="0" applyFont="1" applyAlignment="1">
      <alignment horizontal="left" vertical="center"/>
    </xf>
    <xf numFmtId="0" fontId="13" fillId="0" borderId="0" xfId="0" applyFont="1" applyAlignment="1">
      <alignment horizontal="left" vertical="center" wrapText="1"/>
    </xf>
    <xf numFmtId="0" fontId="13" fillId="9" borderId="26" xfId="0" applyFont="1" applyFill="1" applyBorder="1" applyAlignment="1">
      <alignment horizontal="left" vertical="center"/>
    </xf>
    <xf numFmtId="0" fontId="13" fillId="9" borderId="10" xfId="0" applyFont="1" applyFill="1" applyBorder="1" applyAlignment="1">
      <alignment horizontal="left" vertical="center"/>
    </xf>
    <xf numFmtId="0" fontId="8" fillId="0" borderId="18" xfId="0" applyFont="1" applyBorder="1" applyAlignment="1">
      <alignment horizontal="right" vertical="center"/>
    </xf>
    <xf numFmtId="0" fontId="4" fillId="0" borderId="0" xfId="0" applyFont="1" applyAlignment="1"/>
    <xf numFmtId="0" fontId="3" fillId="0" borderId="0" xfId="0" applyFont="1">
      <alignment vertical="center"/>
    </xf>
    <xf numFmtId="0" fontId="13" fillId="0" borderId="0" xfId="0" applyFont="1" applyAlignment="1">
      <alignment horizontal="left" vertical="center"/>
    </xf>
    <xf numFmtId="0" fontId="12" fillId="0" borderId="0" xfId="0" applyFont="1">
      <alignment vertical="center"/>
    </xf>
    <xf numFmtId="0" fontId="13" fillId="0" borderId="0" xfId="0" applyFont="1" applyAlignment="1">
      <alignment vertical="center" wrapText="1"/>
    </xf>
    <xf numFmtId="0" fontId="13" fillId="2" borderId="4" xfId="0" applyFont="1" applyFill="1" applyBorder="1" applyAlignment="1">
      <alignment horizontal="center" vertical="center"/>
    </xf>
    <xf numFmtId="0" fontId="13" fillId="0" borderId="0" xfId="0" applyFont="1" applyAlignment="1"/>
    <xf numFmtId="0" fontId="47" fillId="4" borderId="0" xfId="0" applyFont="1" applyFill="1" applyAlignment="1"/>
    <xf numFmtId="0" fontId="13" fillId="0" borderId="0" xfId="0" applyFont="1" applyAlignment="1">
      <alignment horizontal="left" wrapText="1"/>
    </xf>
    <xf numFmtId="0" fontId="13" fillId="0" borderId="0" xfId="0" applyFont="1" applyAlignment="1">
      <alignment horizontal="left"/>
    </xf>
    <xf numFmtId="0" fontId="13" fillId="9" borderId="3" xfId="0" applyFont="1" applyFill="1" applyBorder="1">
      <alignment vertical="center"/>
    </xf>
    <xf numFmtId="0" fontId="8" fillId="9" borderId="0" xfId="0" applyFont="1" applyFill="1" applyAlignment="1">
      <alignment horizontal="right" vertical="center"/>
    </xf>
    <xf numFmtId="0" fontId="11" fillId="9" borderId="16" xfId="0" applyFont="1" applyFill="1" applyBorder="1" applyAlignment="1">
      <alignment horizontal="left" vertical="center"/>
    </xf>
    <xf numFmtId="0" fontId="13" fillId="9" borderId="32" xfId="0" applyFont="1" applyFill="1" applyBorder="1" applyAlignment="1">
      <alignment horizontal="center" vertical="center"/>
    </xf>
    <xf numFmtId="0" fontId="13" fillId="9" borderId="45" xfId="0" applyFont="1" applyFill="1" applyBorder="1" applyAlignment="1">
      <alignment horizontal="center" vertical="center"/>
    </xf>
    <xf numFmtId="0" fontId="13" fillId="9" borderId="46" xfId="0" applyFont="1" applyFill="1" applyBorder="1" applyAlignment="1">
      <alignment horizontal="center" vertical="center" wrapText="1"/>
    </xf>
    <xf numFmtId="0" fontId="13" fillId="9" borderId="47" xfId="0" applyFont="1" applyFill="1" applyBorder="1" applyAlignment="1">
      <alignment horizontal="center" vertical="center" wrapText="1"/>
    </xf>
    <xf numFmtId="0" fontId="13" fillId="9" borderId="48" xfId="0" applyFont="1" applyFill="1" applyBorder="1" applyAlignment="1">
      <alignment horizontal="center" vertical="center" wrapText="1"/>
    </xf>
    <xf numFmtId="0" fontId="13" fillId="9" borderId="49" xfId="0" applyFont="1" applyFill="1" applyBorder="1" applyAlignment="1">
      <alignment horizontal="center" vertical="center" wrapText="1"/>
    </xf>
    <xf numFmtId="0" fontId="13" fillId="0" borderId="0" xfId="0" applyFont="1" applyAlignment="1">
      <alignment vertical="top" wrapText="1"/>
    </xf>
    <xf numFmtId="177" fontId="13" fillId="0" borderId="9" xfId="0" applyNumberFormat="1"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0" xfId="0" applyFont="1" applyProtection="1">
      <alignment vertical="center"/>
      <protection locked="0"/>
    </xf>
    <xf numFmtId="0" fontId="13" fillId="0" borderId="7" xfId="0" applyFont="1" applyBorder="1" applyAlignment="1" applyProtection="1">
      <alignment horizontal="left" vertical="top" wrapText="1"/>
      <protection locked="0"/>
    </xf>
    <xf numFmtId="0" fontId="13" fillId="0" borderId="32" xfId="0" applyFont="1" applyBorder="1" applyAlignment="1" applyProtection="1">
      <alignment vertical="top" wrapText="1"/>
      <protection locked="0"/>
    </xf>
    <xf numFmtId="0" fontId="21" fillId="0" borderId="32" xfId="0" applyFont="1" applyBorder="1" applyAlignment="1" applyProtection="1">
      <alignment vertical="top" wrapText="1"/>
      <protection locked="0"/>
    </xf>
    <xf numFmtId="0" fontId="21" fillId="0" borderId="43" xfId="0" applyFont="1" applyBorder="1" applyAlignment="1" applyProtection="1">
      <alignment vertical="top" wrapText="1"/>
      <protection locked="0"/>
    </xf>
    <xf numFmtId="0" fontId="13" fillId="0" borderId="32" xfId="0" applyFont="1" applyBorder="1" applyAlignment="1" applyProtection="1">
      <alignment horizontal="center" vertical="top" wrapText="1"/>
      <protection locked="0"/>
    </xf>
    <xf numFmtId="0" fontId="13" fillId="0" borderId="7" xfId="0" applyFont="1" applyBorder="1" applyAlignment="1" applyProtection="1">
      <alignment horizontal="left" vertical="center"/>
      <protection locked="0"/>
    </xf>
    <xf numFmtId="0" fontId="13" fillId="0" borderId="32" xfId="0" applyFont="1" applyBorder="1" applyProtection="1">
      <alignment vertical="center"/>
      <protection locked="0"/>
    </xf>
    <xf numFmtId="0" fontId="13" fillId="0" borderId="43" xfId="0" applyFont="1" applyBorder="1" applyAlignment="1" applyProtection="1">
      <alignment vertical="top" wrapText="1"/>
      <protection locked="0"/>
    </xf>
    <xf numFmtId="0" fontId="13" fillId="0" borderId="32" xfId="0" applyFont="1" applyBorder="1" applyAlignment="1" applyProtection="1">
      <alignment vertical="center" shrinkToFit="1"/>
      <protection locked="0"/>
    </xf>
    <xf numFmtId="0" fontId="21" fillId="0" borderId="0" xfId="0" applyFont="1" applyAlignment="1" applyProtection="1">
      <alignment vertical="center" wrapText="1"/>
      <protection locked="0"/>
    </xf>
    <xf numFmtId="0" fontId="13" fillId="0" borderId="0" xfId="0" applyFont="1" applyAlignment="1" applyProtection="1">
      <alignment horizontal="left" vertical="center"/>
      <protection locked="0"/>
    </xf>
    <xf numFmtId="0" fontId="13" fillId="0" borderId="43" xfId="0" applyFont="1" applyBorder="1" applyProtection="1">
      <alignment vertical="center"/>
      <protection locked="0"/>
    </xf>
    <xf numFmtId="0" fontId="13" fillId="0" borderId="0" xfId="0" applyFont="1" applyAlignment="1" applyProtection="1">
      <protection locked="0"/>
    </xf>
    <xf numFmtId="0" fontId="13" fillId="0" borderId="32" xfId="0" applyFont="1" applyBorder="1" applyAlignment="1" applyProtection="1">
      <alignment vertical="top" shrinkToFit="1"/>
      <protection locked="0"/>
    </xf>
    <xf numFmtId="0" fontId="21" fillId="0" borderId="0" xfId="0" applyFont="1" applyProtection="1">
      <alignment vertical="center"/>
      <protection locked="0"/>
    </xf>
    <xf numFmtId="0" fontId="13" fillId="0" borderId="0" xfId="0" applyFont="1" applyAlignment="1">
      <alignment horizontal="right" vertical="center" wrapText="1"/>
    </xf>
    <xf numFmtId="0" fontId="5" fillId="0" borderId="0" xfId="0" applyFont="1" applyAlignment="1">
      <alignment horizontal="center" vertical="center"/>
    </xf>
    <xf numFmtId="0" fontId="13" fillId="9" borderId="7" xfId="0" applyFont="1" applyFill="1" applyBorder="1" applyAlignment="1">
      <alignment horizontal="left" vertical="center"/>
    </xf>
    <xf numFmtId="0" fontId="13" fillId="9" borderId="12" xfId="0" applyFont="1" applyFill="1" applyBorder="1" applyAlignment="1">
      <alignment horizontal="left" vertical="center"/>
    </xf>
    <xf numFmtId="0" fontId="13" fillId="9" borderId="8" xfId="0" applyFont="1" applyFill="1" applyBorder="1" applyAlignment="1">
      <alignment horizontal="left" vertical="center"/>
    </xf>
    <xf numFmtId="0" fontId="13" fillId="0" borderId="19"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0" xfId="0" applyFont="1" applyAlignment="1">
      <alignment horizontal="left" vertical="center" wrapText="1"/>
    </xf>
    <xf numFmtId="0" fontId="13" fillId="0" borderId="11" xfId="0" applyFont="1" applyBorder="1" applyAlignment="1">
      <alignment horizontal="left" vertical="center" wrapText="1"/>
    </xf>
    <xf numFmtId="0" fontId="4" fillId="0" borderId="31" xfId="0" applyFont="1" applyBorder="1" applyAlignment="1">
      <alignment horizontal="left" vertical="center"/>
    </xf>
    <xf numFmtId="178" fontId="5" fillId="0" borderId="1" xfId="0" applyNumberFormat="1" applyFont="1" applyBorder="1" applyAlignment="1" applyProtection="1">
      <alignment horizontal="center" vertical="center"/>
      <protection locked="0"/>
    </xf>
    <xf numFmtId="178" fontId="5" fillId="0" borderId="2" xfId="0" applyNumberFormat="1" applyFont="1" applyBorder="1" applyAlignment="1" applyProtection="1">
      <alignment horizontal="center" vertical="center"/>
      <protection locked="0"/>
    </xf>
    <xf numFmtId="0" fontId="13" fillId="0" borderId="11" xfId="0" applyFont="1" applyBorder="1" applyAlignment="1" applyProtection="1">
      <alignment horizontal="left" vertical="center"/>
      <protection locked="0"/>
    </xf>
    <xf numFmtId="0" fontId="13" fillId="0" borderId="29" xfId="0" applyFont="1" applyBorder="1" applyAlignment="1" applyProtection="1">
      <alignment horizontal="left" vertical="center"/>
      <protection locked="0"/>
    </xf>
    <xf numFmtId="0" fontId="13" fillId="9" borderId="20" xfId="0" applyFont="1" applyFill="1" applyBorder="1" applyAlignment="1">
      <alignment horizontal="left" vertical="center"/>
    </xf>
    <xf numFmtId="0" fontId="13" fillId="9" borderId="40" xfId="0" applyFont="1" applyFill="1" applyBorder="1" applyAlignment="1">
      <alignment horizontal="left" vertical="center"/>
    </xf>
    <xf numFmtId="0" fontId="13" fillId="9" borderId="21" xfId="0" applyFont="1" applyFill="1" applyBorder="1" applyAlignment="1">
      <alignment horizontal="left" vertical="center"/>
    </xf>
    <xf numFmtId="0" fontId="13" fillId="0" borderId="13" xfId="0" applyFont="1" applyBorder="1" applyAlignment="1" applyProtection="1">
      <alignment horizontal="left" vertical="center"/>
      <protection locked="0"/>
    </xf>
    <xf numFmtId="0" fontId="13" fillId="0" borderId="10" xfId="0" applyFont="1" applyBorder="1" applyAlignment="1" applyProtection="1">
      <alignment horizontal="left" vertical="center"/>
      <protection locked="0"/>
    </xf>
    <xf numFmtId="0" fontId="13" fillId="0" borderId="27" xfId="0" applyFont="1" applyBorder="1" applyAlignment="1" applyProtection="1">
      <alignment horizontal="left" vertical="center"/>
      <protection locked="0"/>
    </xf>
    <xf numFmtId="0" fontId="13" fillId="9" borderId="26" xfId="0" applyFont="1" applyFill="1" applyBorder="1" applyAlignment="1">
      <alignment horizontal="left" vertical="center"/>
    </xf>
    <xf numFmtId="0" fontId="13" fillId="9" borderId="10" xfId="0" applyFont="1" applyFill="1" applyBorder="1" applyAlignment="1">
      <alignment horizontal="left" vertical="center"/>
    </xf>
    <xf numFmtId="0" fontId="13" fillId="9" borderId="15" xfId="0" applyFont="1" applyFill="1" applyBorder="1" applyAlignment="1">
      <alignment horizontal="left" vertical="center"/>
    </xf>
    <xf numFmtId="0" fontId="13" fillId="9" borderId="28" xfId="0" applyFont="1" applyFill="1" applyBorder="1" applyAlignment="1">
      <alignment horizontal="left" vertical="center"/>
    </xf>
    <xf numFmtId="0" fontId="13" fillId="9" borderId="11" xfId="0" applyFont="1" applyFill="1" applyBorder="1" applyAlignment="1">
      <alignment horizontal="left" vertical="center"/>
    </xf>
    <xf numFmtId="0" fontId="13" fillId="9" borderId="17" xfId="0" applyFont="1" applyFill="1" applyBorder="1" applyAlignment="1">
      <alignment horizontal="left" vertical="center"/>
    </xf>
    <xf numFmtId="0" fontId="13" fillId="0" borderId="22" xfId="0" applyFont="1" applyBorder="1" applyAlignment="1" applyProtection="1">
      <alignment horizontal="left" vertical="center"/>
      <protection locked="0"/>
    </xf>
    <xf numFmtId="0" fontId="13" fillId="0" borderId="33" xfId="0" applyFont="1" applyBorder="1" applyAlignment="1" applyProtection="1">
      <alignment horizontal="left" vertical="center"/>
      <protection locked="0"/>
    </xf>
    <xf numFmtId="0" fontId="13" fillId="0" borderId="12"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21" fillId="0" borderId="18" xfId="0" applyFont="1" applyBorder="1" applyAlignment="1">
      <alignment horizontal="center" vertical="center" wrapText="1"/>
    </xf>
    <xf numFmtId="0" fontId="21" fillId="0" borderId="14" xfId="0" applyFont="1" applyBorder="1" applyAlignment="1">
      <alignment horizontal="center" vertical="center" wrapText="1"/>
    </xf>
    <xf numFmtId="0" fontId="8" fillId="0" borderId="0" xfId="0" applyFont="1" applyAlignment="1" applyProtection="1">
      <alignment horizontal="left" vertical="center" wrapText="1" shrinkToFit="1"/>
      <protection locked="0"/>
    </xf>
    <xf numFmtId="0" fontId="8" fillId="0" borderId="30" xfId="0" applyFont="1" applyBorder="1" applyAlignment="1" applyProtection="1">
      <alignment horizontal="left" vertical="center" wrapText="1" shrinkToFit="1"/>
      <protection locked="0"/>
    </xf>
    <xf numFmtId="0" fontId="8" fillId="0" borderId="11" xfId="0" applyFont="1" applyBorder="1" applyAlignment="1" applyProtection="1">
      <alignment horizontal="left" vertical="center" wrapText="1" shrinkToFit="1"/>
      <protection locked="0"/>
    </xf>
    <xf numFmtId="0" fontId="8" fillId="0" borderId="29" xfId="0" applyFont="1" applyBorder="1" applyAlignment="1" applyProtection="1">
      <alignment horizontal="left" vertical="center" wrapText="1" shrinkToFit="1"/>
      <protection locked="0"/>
    </xf>
    <xf numFmtId="0" fontId="13" fillId="9" borderId="23" xfId="0" applyFont="1" applyFill="1" applyBorder="1" applyAlignment="1">
      <alignment horizontal="left" vertical="center"/>
    </xf>
    <xf numFmtId="0" fontId="12" fillId="0" borderId="19" xfId="0"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3" fillId="9" borderId="26" xfId="0" applyFont="1" applyFill="1" applyBorder="1" applyAlignment="1">
      <alignment horizontal="center" vertical="top" wrapText="1"/>
    </xf>
    <xf numFmtId="0" fontId="13" fillId="9" borderId="10" xfId="0" applyFont="1" applyFill="1" applyBorder="1" applyAlignment="1">
      <alignment horizontal="center" vertical="top" wrapText="1"/>
    </xf>
    <xf numFmtId="0" fontId="13" fillId="9" borderId="28" xfId="0" applyFont="1" applyFill="1" applyBorder="1" applyAlignment="1">
      <alignment horizontal="center" vertical="top" wrapText="1"/>
    </xf>
    <xf numFmtId="0" fontId="13" fillId="9" borderId="11" xfId="0" applyFont="1" applyFill="1" applyBorder="1" applyAlignment="1">
      <alignment horizontal="center" vertical="top" wrapText="1"/>
    </xf>
    <xf numFmtId="0" fontId="28" fillId="2" borderId="58" xfId="0" applyFont="1" applyFill="1" applyBorder="1" applyAlignment="1">
      <alignment horizontal="center" vertical="center" wrapText="1"/>
    </xf>
    <xf numFmtId="0" fontId="28" fillId="2" borderId="59" xfId="0" applyFont="1" applyFill="1" applyBorder="1" applyAlignment="1">
      <alignment horizontal="center" vertical="center" wrapText="1"/>
    </xf>
    <xf numFmtId="0" fontId="28" fillId="2" borderId="60" xfId="0" applyFont="1" applyFill="1" applyBorder="1" applyAlignment="1">
      <alignment horizontal="center" vertical="center" wrapText="1"/>
    </xf>
    <xf numFmtId="0" fontId="13" fillId="4" borderId="36" xfId="0" applyFont="1" applyFill="1" applyBorder="1" applyAlignment="1" applyProtection="1">
      <alignment horizontal="center" wrapText="1"/>
      <protection locked="0"/>
    </xf>
    <xf numFmtId="0" fontId="13" fillId="4" borderId="11" xfId="0" applyFont="1" applyFill="1" applyBorder="1" applyAlignment="1" applyProtection="1">
      <alignment horizontal="center" wrapText="1"/>
      <protection locked="0"/>
    </xf>
    <xf numFmtId="0" fontId="13" fillId="4" borderId="37" xfId="0" applyFont="1" applyFill="1" applyBorder="1" applyAlignment="1" applyProtection="1">
      <alignment horizontal="center" wrapText="1"/>
      <protection locked="0"/>
    </xf>
    <xf numFmtId="0" fontId="21" fillId="0" borderId="13" xfId="0" applyFont="1" applyBorder="1" applyAlignment="1" applyProtection="1">
      <alignment horizontal="left" vertical="center" wrapText="1" shrinkToFit="1"/>
      <protection locked="0"/>
    </xf>
    <xf numFmtId="0" fontId="21" fillId="0" borderId="10" xfId="0" applyFont="1" applyBorder="1" applyAlignment="1" applyProtection="1">
      <alignment horizontal="left" vertical="center" wrapText="1" shrinkToFit="1"/>
      <protection locked="0"/>
    </xf>
    <xf numFmtId="0" fontId="21" fillId="0" borderId="27" xfId="0" applyFont="1" applyBorder="1" applyAlignment="1" applyProtection="1">
      <alignment horizontal="left" vertical="center" wrapText="1" shrinkToFit="1"/>
      <protection locked="0"/>
    </xf>
    <xf numFmtId="0" fontId="21" fillId="0" borderId="18" xfId="0" applyFont="1" applyBorder="1" applyAlignment="1" applyProtection="1">
      <alignment horizontal="left" vertical="center" wrapText="1" shrinkToFit="1"/>
      <protection locked="0"/>
    </xf>
    <xf numFmtId="0" fontId="21" fillId="0" borderId="0" xfId="0" applyFont="1" applyAlignment="1" applyProtection="1">
      <alignment horizontal="left" vertical="center" wrapText="1" shrinkToFit="1"/>
      <protection locked="0"/>
    </xf>
    <xf numFmtId="0" fontId="21" fillId="0" borderId="30" xfId="0" applyFont="1" applyBorder="1" applyAlignment="1" applyProtection="1">
      <alignment horizontal="left" vertical="center" wrapText="1" shrinkToFit="1"/>
      <protection locked="0"/>
    </xf>
    <xf numFmtId="0" fontId="21" fillId="0" borderId="14" xfId="0" applyFont="1" applyBorder="1" applyAlignment="1" applyProtection="1">
      <alignment horizontal="left" vertical="center" wrapText="1" shrinkToFit="1"/>
      <protection locked="0"/>
    </xf>
    <xf numFmtId="0" fontId="21" fillId="0" borderId="11" xfId="0" applyFont="1" applyBorder="1" applyAlignment="1" applyProtection="1">
      <alignment horizontal="left" vertical="center" wrapText="1" shrinkToFit="1"/>
      <protection locked="0"/>
    </xf>
    <xf numFmtId="0" fontId="21" fillId="0" borderId="29" xfId="0" applyFont="1" applyBorder="1" applyAlignment="1" applyProtection="1">
      <alignment horizontal="left" vertical="center" wrapText="1" shrinkToFit="1"/>
      <protection locked="0"/>
    </xf>
    <xf numFmtId="0" fontId="13" fillId="0" borderId="5" xfId="0" quotePrefix="1"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9" borderId="23" xfId="0" applyFont="1" applyFill="1" applyBorder="1" applyAlignment="1">
      <alignment horizontal="left" vertical="center" wrapText="1"/>
    </xf>
    <xf numFmtId="0" fontId="13" fillId="9" borderId="12" xfId="0" applyFont="1" applyFill="1" applyBorder="1" applyAlignment="1">
      <alignment horizontal="left" vertical="center" wrapText="1"/>
    </xf>
    <xf numFmtId="0" fontId="13" fillId="9" borderId="8" xfId="0" applyFont="1" applyFill="1" applyBorder="1" applyAlignment="1">
      <alignment horizontal="left" vertical="center" wrapText="1"/>
    </xf>
    <xf numFmtId="0" fontId="4" fillId="0" borderId="31" xfId="0" applyFont="1" applyBorder="1" applyAlignment="1">
      <alignment horizontal="left"/>
    </xf>
    <xf numFmtId="0" fontId="13" fillId="4" borderId="19" xfId="0" applyFont="1" applyFill="1" applyBorder="1" applyAlignment="1" applyProtection="1">
      <alignment horizontal="center" vertical="center"/>
      <protection locked="0"/>
    </xf>
    <xf numFmtId="0" fontId="13" fillId="4" borderId="9" xfId="0" applyFont="1" applyFill="1" applyBorder="1" applyAlignment="1" applyProtection="1">
      <alignment horizontal="center" vertical="center"/>
      <protection locked="0"/>
    </xf>
    <xf numFmtId="0" fontId="12" fillId="9" borderId="7" xfId="0" applyFont="1" applyFill="1" applyBorder="1" applyAlignment="1">
      <alignment horizontal="left" vertical="center" wrapText="1"/>
    </xf>
    <xf numFmtId="0" fontId="12" fillId="9" borderId="12" xfId="0" applyFont="1" applyFill="1" applyBorder="1" applyAlignment="1">
      <alignment horizontal="left" vertical="center" wrapText="1"/>
    </xf>
    <xf numFmtId="0" fontId="12" fillId="9" borderId="8" xfId="0" applyFont="1" applyFill="1" applyBorder="1" applyAlignment="1">
      <alignment horizontal="left" vertical="center" wrapText="1"/>
    </xf>
    <xf numFmtId="0" fontId="13" fillId="0" borderId="39" xfId="0" applyFont="1" applyBorder="1" applyAlignment="1" applyProtection="1">
      <alignment horizontal="center" vertical="center" wrapText="1"/>
      <protection locked="0"/>
    </xf>
    <xf numFmtId="0" fontId="13" fillId="0" borderId="40"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protection locked="0"/>
    </xf>
    <xf numFmtId="0" fontId="13" fillId="9" borderId="26" xfId="0" applyFont="1" applyFill="1" applyBorder="1" applyAlignment="1">
      <alignment horizontal="left" vertical="center" wrapText="1"/>
    </xf>
    <xf numFmtId="0" fontId="13" fillId="9" borderId="10" xfId="0" applyFont="1" applyFill="1" applyBorder="1" applyAlignment="1">
      <alignment horizontal="left" vertical="center" wrapText="1"/>
    </xf>
    <xf numFmtId="0" fontId="13" fillId="9" borderId="15" xfId="0" applyFont="1" applyFill="1" applyBorder="1" applyAlignment="1">
      <alignment horizontal="left" vertical="center" wrapText="1"/>
    </xf>
    <xf numFmtId="0" fontId="41" fillId="9" borderId="3" xfId="0" applyFont="1" applyFill="1" applyBorder="1" applyAlignment="1">
      <alignment horizontal="left" vertical="center" wrapText="1"/>
    </xf>
    <xf numFmtId="0" fontId="41" fillId="9" borderId="0" xfId="0" applyFont="1" applyFill="1" applyAlignment="1">
      <alignment horizontal="left" vertical="center" wrapText="1"/>
    </xf>
    <xf numFmtId="0" fontId="41" fillId="9" borderId="16" xfId="0" applyFont="1" applyFill="1" applyBorder="1" applyAlignment="1">
      <alignment horizontal="left" vertical="center" wrapText="1"/>
    </xf>
    <xf numFmtId="0" fontId="13" fillId="4" borderId="34" xfId="0" applyFont="1" applyFill="1" applyBorder="1" applyAlignment="1" applyProtection="1">
      <alignment horizontal="left" vertical="top"/>
      <protection locked="0"/>
    </xf>
    <xf numFmtId="0" fontId="13" fillId="4" borderId="10" xfId="0" applyFont="1" applyFill="1" applyBorder="1" applyAlignment="1" applyProtection="1">
      <alignment horizontal="left" vertical="top"/>
      <protection locked="0"/>
    </xf>
    <xf numFmtId="0" fontId="13" fillId="4" borderId="35" xfId="0" applyFont="1" applyFill="1" applyBorder="1" applyAlignment="1" applyProtection="1">
      <alignment horizontal="left" vertical="top"/>
      <protection locked="0"/>
    </xf>
    <xf numFmtId="0" fontId="13" fillId="4" borderId="36" xfId="0" applyFont="1" applyFill="1" applyBorder="1" applyAlignment="1" applyProtection="1">
      <alignment horizontal="left" vertical="top"/>
      <protection locked="0"/>
    </xf>
    <xf numFmtId="0" fontId="13" fillId="4" borderId="11" xfId="0" applyFont="1" applyFill="1" applyBorder="1" applyAlignment="1" applyProtection="1">
      <alignment horizontal="left" vertical="top"/>
      <protection locked="0"/>
    </xf>
    <xf numFmtId="0" fontId="13" fillId="4" borderId="37" xfId="0" applyFont="1" applyFill="1" applyBorder="1" applyAlignment="1" applyProtection="1">
      <alignment horizontal="left" vertical="top"/>
      <protection locked="0"/>
    </xf>
    <xf numFmtId="0" fontId="13" fillId="4" borderId="11" xfId="0" applyFont="1" applyFill="1" applyBorder="1" applyAlignment="1">
      <alignment horizontal="left"/>
    </xf>
    <xf numFmtId="0" fontId="23" fillId="0" borderId="0" xfId="0" applyFont="1" applyAlignment="1">
      <alignment horizontal="left" vertical="center" wrapText="1"/>
    </xf>
    <xf numFmtId="0" fontId="46" fillId="0" borderId="0" xfId="0" applyFont="1" applyAlignment="1">
      <alignment horizontal="left" vertical="center" wrapText="1"/>
    </xf>
    <xf numFmtId="0" fontId="2" fillId="0" borderId="0" xfId="1" applyAlignment="1">
      <alignment horizontal="center" vertical="center" wrapText="1"/>
    </xf>
    <xf numFmtId="0" fontId="23" fillId="0" borderId="0" xfId="0" applyFont="1" applyAlignment="1">
      <alignment horizontal="center" vertical="center" wrapText="1"/>
    </xf>
    <xf numFmtId="0" fontId="13" fillId="9" borderId="3" xfId="0" applyFont="1" applyFill="1" applyBorder="1" applyAlignment="1">
      <alignment horizontal="center" vertical="center" wrapText="1"/>
    </xf>
    <xf numFmtId="0" fontId="13" fillId="9" borderId="0" xfId="0" applyFont="1" applyFill="1" applyAlignment="1">
      <alignment horizontal="center" vertical="center" wrapText="1"/>
    </xf>
    <xf numFmtId="0" fontId="13" fillId="9" borderId="38" xfId="0" applyFont="1" applyFill="1" applyBorder="1" applyAlignment="1">
      <alignment horizontal="center" vertical="center" wrapText="1"/>
    </xf>
    <xf numFmtId="0" fontId="13" fillId="9" borderId="31" xfId="0" applyFont="1" applyFill="1" applyBorder="1" applyAlignment="1">
      <alignment horizontal="center" vertical="center" wrapText="1"/>
    </xf>
    <xf numFmtId="0" fontId="13" fillId="0" borderId="19" xfId="0" applyFont="1" applyBorder="1" applyAlignment="1" applyProtection="1">
      <alignment horizontal="left" vertical="center" wrapText="1" shrinkToFit="1"/>
      <protection locked="0"/>
    </xf>
    <xf numFmtId="0" fontId="13" fillId="0" borderId="12" xfId="0" applyFont="1" applyBorder="1" applyAlignment="1" applyProtection="1">
      <alignment horizontal="left" vertical="center" wrapText="1" shrinkToFit="1"/>
      <protection locked="0"/>
    </xf>
    <xf numFmtId="0" fontId="13" fillId="0" borderId="25" xfId="0" applyFont="1" applyBorder="1" applyAlignment="1" applyProtection="1">
      <alignment horizontal="left" vertical="center" wrapText="1" shrinkToFit="1"/>
      <protection locked="0"/>
    </xf>
    <xf numFmtId="0" fontId="13" fillId="0" borderId="19" xfId="0" quotePrefix="1" applyFont="1" applyBorder="1" applyAlignment="1" applyProtection="1">
      <alignment horizontal="center" vertical="center"/>
      <protection locked="0"/>
    </xf>
    <xf numFmtId="0" fontId="13" fillId="0" borderId="12" xfId="0" quotePrefix="1" applyFont="1" applyBorder="1" applyAlignment="1" applyProtection="1">
      <alignment horizontal="center" vertical="center"/>
      <protection locked="0"/>
    </xf>
    <xf numFmtId="0" fontId="13" fillId="0" borderId="25" xfId="0" quotePrefix="1" applyFont="1" applyBorder="1" applyAlignment="1" applyProtection="1">
      <alignment horizontal="center" vertical="center"/>
      <protection locked="0"/>
    </xf>
    <xf numFmtId="0" fontId="13" fillId="9" borderId="34" xfId="0" applyFont="1" applyFill="1" applyBorder="1" applyAlignment="1">
      <alignment horizontal="left" vertical="center" wrapText="1"/>
    </xf>
    <xf numFmtId="0" fontId="13" fillId="9" borderId="36" xfId="0" applyFont="1" applyFill="1" applyBorder="1" applyAlignment="1">
      <alignment horizontal="left" vertical="center" wrapText="1"/>
    </xf>
    <xf numFmtId="0" fontId="13" fillId="9" borderId="17" xfId="0" applyFont="1" applyFill="1" applyBorder="1" applyAlignment="1">
      <alignment horizontal="left" vertical="center" wrapText="1"/>
    </xf>
    <xf numFmtId="0" fontId="13" fillId="0" borderId="13"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27" xfId="0" applyFont="1" applyBorder="1" applyAlignment="1" applyProtection="1">
      <alignment horizontal="center" vertical="center"/>
      <protection locked="0"/>
    </xf>
    <xf numFmtId="0" fontId="13" fillId="0" borderId="29"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9" borderId="3" xfId="0" applyFont="1" applyFill="1" applyBorder="1" applyAlignment="1">
      <alignment horizontal="left" vertical="center"/>
    </xf>
    <xf numFmtId="0" fontId="13" fillId="9" borderId="0" xfId="0" applyFont="1" applyFill="1" applyAlignment="1">
      <alignment horizontal="left" vertical="center"/>
    </xf>
    <xf numFmtId="0" fontId="13" fillId="9" borderId="16" xfId="0" applyFont="1" applyFill="1" applyBorder="1" applyAlignment="1">
      <alignment horizontal="left" vertical="center"/>
    </xf>
    <xf numFmtId="0" fontId="13" fillId="0" borderId="5" xfId="0" applyFont="1" applyBorder="1" applyProtection="1">
      <alignment vertical="center"/>
      <protection locked="0"/>
    </xf>
    <xf numFmtId="0" fontId="13" fillId="0" borderId="24" xfId="0" applyFont="1" applyBorder="1" applyProtection="1">
      <alignment vertical="center"/>
      <protection locked="0"/>
    </xf>
    <xf numFmtId="0" fontId="13" fillId="9" borderId="26"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9" borderId="28"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12" fillId="0" borderId="10"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13" fillId="0" borderId="0" xfId="0" applyFont="1" applyAlignment="1">
      <alignment horizontal="left" vertical="top" wrapText="1"/>
    </xf>
    <xf numFmtId="0" fontId="13" fillId="9" borderId="7" xfId="0" applyFont="1" applyFill="1" applyBorder="1" applyAlignment="1">
      <alignment horizontal="center" vertical="center"/>
    </xf>
    <xf numFmtId="0" fontId="13" fillId="9" borderId="12" xfId="0" applyFont="1" applyFill="1" applyBorder="1" applyAlignment="1">
      <alignment horizontal="center" vertical="center"/>
    </xf>
    <xf numFmtId="0" fontId="13" fillId="9" borderId="8" xfId="0" applyFont="1" applyFill="1" applyBorder="1" applyAlignment="1">
      <alignment horizontal="center" vertical="center"/>
    </xf>
    <xf numFmtId="0" fontId="27" fillId="0" borderId="0" xfId="0" applyFont="1" applyAlignment="1">
      <alignment horizontal="left"/>
    </xf>
    <xf numFmtId="0" fontId="27" fillId="2" borderId="7"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8"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2" fillId="2" borderId="42" xfId="0" applyFont="1" applyFill="1" applyBorder="1" applyAlignment="1">
      <alignment horizontal="center" vertical="center" textRotation="255"/>
    </xf>
    <xf numFmtId="0" fontId="12" fillId="2" borderId="43" xfId="0" applyFont="1" applyFill="1" applyBorder="1" applyAlignment="1">
      <alignment horizontal="center" vertical="center" textRotation="255"/>
    </xf>
    <xf numFmtId="0" fontId="12" fillId="2" borderId="44" xfId="0" applyFont="1" applyFill="1" applyBorder="1" applyAlignment="1">
      <alignment horizontal="center" vertical="center" textRotation="255"/>
    </xf>
    <xf numFmtId="0" fontId="12" fillId="0" borderId="3" xfId="0" applyFont="1" applyBorder="1" applyAlignment="1">
      <alignment horizontal="left" vertical="center"/>
    </xf>
    <xf numFmtId="0" fontId="12" fillId="0" borderId="0" xfId="0" applyFont="1" applyAlignment="1">
      <alignment horizontal="left" vertical="center"/>
    </xf>
    <xf numFmtId="0" fontId="13" fillId="0" borderId="19" xfId="0" applyFont="1" applyBorder="1" applyAlignment="1" applyProtection="1">
      <alignment horizontal="left" vertical="center"/>
      <protection locked="0"/>
    </xf>
    <xf numFmtId="0" fontId="13" fillId="0" borderId="9"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0" fontId="13" fillId="0" borderId="10" xfId="0" applyFont="1" applyBorder="1" applyAlignment="1">
      <alignment horizontal="left" vertical="center" wrapText="1"/>
    </xf>
    <xf numFmtId="0" fontId="13" fillId="9" borderId="61" xfId="0" applyFont="1" applyFill="1" applyBorder="1" applyAlignment="1">
      <alignment horizontal="left" vertical="top" wrapText="1"/>
    </xf>
    <xf numFmtId="0" fontId="13" fillId="9" borderId="62" xfId="0" applyFont="1" applyFill="1" applyBorder="1" applyAlignment="1">
      <alignment horizontal="left" vertical="top" wrapText="1"/>
    </xf>
    <xf numFmtId="0" fontId="13" fillId="9" borderId="64" xfId="0" applyFont="1" applyFill="1" applyBorder="1" applyAlignment="1">
      <alignment horizontal="left" vertical="top" wrapText="1"/>
    </xf>
    <xf numFmtId="0" fontId="13" fillId="9" borderId="65" xfId="0" applyFont="1" applyFill="1" applyBorder="1" applyAlignment="1">
      <alignment horizontal="left" vertical="top" wrapText="1"/>
    </xf>
    <xf numFmtId="0" fontId="13" fillId="9" borderId="67" xfId="0" applyFont="1" applyFill="1" applyBorder="1" applyAlignment="1">
      <alignment horizontal="left" vertical="top" wrapText="1"/>
    </xf>
    <xf numFmtId="0" fontId="13" fillId="9" borderId="68" xfId="0" applyFont="1" applyFill="1" applyBorder="1" applyAlignment="1">
      <alignment horizontal="left" vertical="top" wrapText="1"/>
    </xf>
    <xf numFmtId="0" fontId="12" fillId="0" borderId="62"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12" fillId="0" borderId="68" xfId="0" applyFont="1" applyBorder="1" applyAlignment="1" applyProtection="1">
      <alignment horizontal="center" vertical="center" wrapText="1"/>
      <protection locked="0"/>
    </xf>
    <xf numFmtId="0" fontId="12" fillId="0" borderId="69" xfId="0" applyFont="1" applyBorder="1" applyAlignment="1" applyProtection="1">
      <alignment horizontal="center" vertical="center" wrapText="1"/>
      <protection locked="0"/>
    </xf>
    <xf numFmtId="0" fontId="2" fillId="0" borderId="0" xfId="1" applyBorder="1" applyAlignment="1">
      <alignment horizontal="center" vertical="center" wrapText="1"/>
    </xf>
    <xf numFmtId="0" fontId="13" fillId="0" borderId="0" xfId="0" applyFont="1" applyAlignment="1">
      <alignment horizontal="center" vertical="center" wrapText="1"/>
    </xf>
    <xf numFmtId="0" fontId="40" fillId="0" borderId="0" xfId="0" applyFont="1" applyAlignment="1">
      <alignment horizontal="left" vertical="top" wrapText="1"/>
    </xf>
  </cellXfs>
  <cellStyles count="5">
    <cellStyle name="ハイパーリンク" xfId="1" builtinId="8"/>
    <cellStyle name="ハイパーリンク 2" xfId="4" xr:uid="{00000000-0005-0000-0000-000001000000}"/>
    <cellStyle name="桁区切り 2" xfId="3" xr:uid="{00000000-0005-0000-0000-000002000000}"/>
    <cellStyle name="標準" xfId="0" builtinId="0"/>
    <cellStyle name="標準 2" xfId="2" xr:uid="{00000000-0005-0000-0000-000004000000}"/>
  </cellStyles>
  <dxfs count="9">
    <dxf>
      <numFmt numFmtId="0" formatCode="General"/>
      <fill>
        <patternFill>
          <bgColor theme="8" tint="0.79998168889431442"/>
        </patternFill>
      </fill>
    </dxf>
    <dxf>
      <numFmt numFmtId="0" formatCode="General"/>
      <fill>
        <patternFill>
          <bgColor theme="8"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i val="0"/>
      </font>
      <fill>
        <patternFill>
          <bgColor theme="7" tint="0.79998168889431442"/>
        </patternFill>
      </fill>
    </dxf>
    <dxf>
      <fill>
        <patternFill>
          <bgColor theme="7" tint="0.79998168889431442"/>
        </patternFill>
      </fill>
    </dxf>
    <dxf>
      <font>
        <b/>
        <i val="0"/>
      </font>
      <fill>
        <patternFill>
          <bgColor rgb="FFFF9933"/>
        </patternFill>
      </fill>
    </dxf>
  </dxfs>
  <tableStyles count="0" defaultTableStyle="TableStyleMedium2" defaultPivotStyle="PivotStyleLight16"/>
  <colors>
    <mruColors>
      <color rgb="FFFF9933"/>
      <color rgb="FFFF00FF"/>
      <color rgb="FFFFCCFF"/>
      <color rgb="FF0000FF"/>
      <color rgb="FFFF66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L$4" lockText="1" noThreeD="1"/>
</file>

<file path=xl/ctrlProps/ctrlProp10.xml><?xml version="1.0" encoding="utf-8"?>
<formControlPr xmlns="http://schemas.microsoft.com/office/spreadsheetml/2009/9/main" objectType="CheckBox" fmlaLink="$AL$12" lockText="1" noThreeD="1"/>
</file>

<file path=xl/ctrlProps/ctrlProp11.xml><?xml version="1.0" encoding="utf-8"?>
<formControlPr xmlns="http://schemas.microsoft.com/office/spreadsheetml/2009/9/main" objectType="CheckBox" fmlaLink="$AL$13" lockText="1" noThreeD="1"/>
</file>

<file path=xl/ctrlProps/ctrlProp12.xml><?xml version="1.0" encoding="utf-8"?>
<formControlPr xmlns="http://schemas.microsoft.com/office/spreadsheetml/2009/9/main" objectType="CheckBox" fmlaLink="$AL$15" lockText="1" noThreeD="1"/>
</file>

<file path=xl/ctrlProps/ctrlProp13.xml><?xml version="1.0" encoding="utf-8"?>
<formControlPr xmlns="http://schemas.microsoft.com/office/spreadsheetml/2009/9/main" objectType="CheckBox" fmlaLink="$AL$16" lockText="1" noThreeD="1"/>
</file>

<file path=xl/ctrlProps/ctrlProp14.xml><?xml version="1.0" encoding="utf-8"?>
<formControlPr xmlns="http://schemas.microsoft.com/office/spreadsheetml/2009/9/main" objectType="CheckBox" fmlaLink="$AL$40" lockText="1" noThreeD="1"/>
</file>

<file path=xl/ctrlProps/ctrlProp15.xml><?xml version="1.0" encoding="utf-8"?>
<formControlPr xmlns="http://schemas.microsoft.com/office/spreadsheetml/2009/9/main" objectType="CheckBox" fmlaLink="$AL$17" lockText="1" noThreeD="1"/>
</file>

<file path=xl/ctrlProps/ctrlProp16.xml><?xml version="1.0" encoding="utf-8"?>
<formControlPr xmlns="http://schemas.microsoft.com/office/spreadsheetml/2009/9/main" objectType="CheckBox" fmlaLink="$AL$18" lockText="1" noThreeD="1"/>
</file>

<file path=xl/ctrlProps/ctrlProp17.xml><?xml version="1.0" encoding="utf-8"?>
<formControlPr xmlns="http://schemas.microsoft.com/office/spreadsheetml/2009/9/main" objectType="CheckBox" fmlaLink="$AL$19" lockText="1" noThreeD="1"/>
</file>

<file path=xl/ctrlProps/ctrlProp18.xml><?xml version="1.0" encoding="utf-8"?>
<formControlPr xmlns="http://schemas.microsoft.com/office/spreadsheetml/2009/9/main" objectType="CheckBox" fmlaLink="$AL$20" lockText="1" noThreeD="1"/>
</file>

<file path=xl/ctrlProps/ctrlProp19.xml><?xml version="1.0" encoding="utf-8"?>
<formControlPr xmlns="http://schemas.microsoft.com/office/spreadsheetml/2009/9/main" objectType="CheckBox" fmlaLink="$AL$21" lockText="1" noThreeD="1"/>
</file>

<file path=xl/ctrlProps/ctrlProp2.xml><?xml version="1.0" encoding="utf-8"?>
<formControlPr xmlns="http://schemas.microsoft.com/office/spreadsheetml/2009/9/main" objectType="CheckBox" fmlaLink="$AL$5" lockText="1" noThreeD="1"/>
</file>

<file path=xl/ctrlProps/ctrlProp20.xml><?xml version="1.0" encoding="utf-8"?>
<formControlPr xmlns="http://schemas.microsoft.com/office/spreadsheetml/2009/9/main" objectType="CheckBox" fmlaLink="$AL$22" lockText="1" noThreeD="1"/>
</file>

<file path=xl/ctrlProps/ctrlProp21.xml><?xml version="1.0" encoding="utf-8"?>
<formControlPr xmlns="http://schemas.microsoft.com/office/spreadsheetml/2009/9/main" objectType="CheckBox" fmlaLink="$AL$25" lockText="1" noThreeD="1"/>
</file>

<file path=xl/ctrlProps/ctrlProp22.xml><?xml version="1.0" encoding="utf-8"?>
<formControlPr xmlns="http://schemas.microsoft.com/office/spreadsheetml/2009/9/main" objectType="CheckBox" fmlaLink="$AL$23" lockText="1" noThreeD="1"/>
</file>

<file path=xl/ctrlProps/ctrlProp23.xml><?xml version="1.0" encoding="utf-8"?>
<formControlPr xmlns="http://schemas.microsoft.com/office/spreadsheetml/2009/9/main" objectType="CheckBox" fmlaLink="$AL$24" lockText="1" noThreeD="1"/>
</file>

<file path=xl/ctrlProps/ctrlProp24.xml><?xml version="1.0" encoding="utf-8"?>
<formControlPr xmlns="http://schemas.microsoft.com/office/spreadsheetml/2009/9/main" objectType="CheckBox" fmlaLink="$AL$26" lockText="1" noThreeD="1"/>
</file>

<file path=xl/ctrlProps/ctrlProp25.xml><?xml version="1.0" encoding="utf-8"?>
<formControlPr xmlns="http://schemas.microsoft.com/office/spreadsheetml/2009/9/main" objectType="CheckBox" fmlaLink="$AL$27" lockText="1" noThreeD="1"/>
</file>

<file path=xl/ctrlProps/ctrlProp26.xml><?xml version="1.0" encoding="utf-8"?>
<formControlPr xmlns="http://schemas.microsoft.com/office/spreadsheetml/2009/9/main" objectType="CheckBox" fmlaLink="$AL$28" lockText="1" noThreeD="1"/>
</file>

<file path=xl/ctrlProps/ctrlProp27.xml><?xml version="1.0" encoding="utf-8"?>
<formControlPr xmlns="http://schemas.microsoft.com/office/spreadsheetml/2009/9/main" objectType="CheckBox" fmlaLink="$AL$29" lockText="1" noThreeD="1"/>
</file>

<file path=xl/ctrlProps/ctrlProp28.xml><?xml version="1.0" encoding="utf-8"?>
<formControlPr xmlns="http://schemas.microsoft.com/office/spreadsheetml/2009/9/main" objectType="CheckBox" fmlaLink="$AL$30" lockText="1" noThreeD="1"/>
</file>

<file path=xl/ctrlProps/ctrlProp29.xml><?xml version="1.0" encoding="utf-8"?>
<formControlPr xmlns="http://schemas.microsoft.com/office/spreadsheetml/2009/9/main" objectType="CheckBox" fmlaLink="$AL$31" lockText="1" noThreeD="1"/>
</file>

<file path=xl/ctrlProps/ctrlProp3.xml><?xml version="1.0" encoding="utf-8"?>
<formControlPr xmlns="http://schemas.microsoft.com/office/spreadsheetml/2009/9/main" objectType="CheckBox" fmlaLink="$AL$6" lockText="1" noThreeD="1"/>
</file>

<file path=xl/ctrlProps/ctrlProp30.xml><?xml version="1.0" encoding="utf-8"?>
<formControlPr xmlns="http://schemas.microsoft.com/office/spreadsheetml/2009/9/main" objectType="CheckBox" fmlaLink="$AL$33" lockText="1" noThreeD="1"/>
</file>

<file path=xl/ctrlProps/ctrlProp31.xml><?xml version="1.0" encoding="utf-8"?>
<formControlPr xmlns="http://schemas.microsoft.com/office/spreadsheetml/2009/9/main" objectType="CheckBox" fmlaLink="$AL$34" lockText="1" noThreeD="1"/>
</file>

<file path=xl/ctrlProps/ctrlProp32.xml><?xml version="1.0" encoding="utf-8"?>
<formControlPr xmlns="http://schemas.microsoft.com/office/spreadsheetml/2009/9/main" objectType="CheckBox" fmlaLink="$AL$37" lockText="1" noThreeD="1"/>
</file>

<file path=xl/ctrlProps/ctrlProp33.xml><?xml version="1.0" encoding="utf-8"?>
<formControlPr xmlns="http://schemas.microsoft.com/office/spreadsheetml/2009/9/main" objectType="CheckBox" fmlaLink="$AL$35" lockText="1" noThreeD="1"/>
</file>

<file path=xl/ctrlProps/ctrlProp34.xml><?xml version="1.0" encoding="utf-8"?>
<formControlPr xmlns="http://schemas.microsoft.com/office/spreadsheetml/2009/9/main" objectType="CheckBox" fmlaLink="$AL$36" lockText="1" noThreeD="1"/>
</file>

<file path=xl/ctrlProps/ctrlProp35.xml><?xml version="1.0" encoding="utf-8"?>
<formControlPr xmlns="http://schemas.microsoft.com/office/spreadsheetml/2009/9/main" objectType="CheckBox" fmlaLink="$AL$39" lockText="1" noThreeD="1"/>
</file>

<file path=xl/ctrlProps/ctrlProp36.xml><?xml version="1.0" encoding="utf-8"?>
<formControlPr xmlns="http://schemas.microsoft.com/office/spreadsheetml/2009/9/main" objectType="CheckBox" fmlaLink="$AL$32" lockText="1" noThreeD="1"/>
</file>

<file path=xl/ctrlProps/ctrlProp37.xml><?xml version="1.0" encoding="utf-8"?>
<formControlPr xmlns="http://schemas.microsoft.com/office/spreadsheetml/2009/9/main" objectType="CheckBox" fmlaLink="$AF$4" lockText="1" noThreeD="1"/>
</file>

<file path=xl/ctrlProps/ctrlProp38.xml><?xml version="1.0" encoding="utf-8"?>
<formControlPr xmlns="http://schemas.microsoft.com/office/spreadsheetml/2009/9/main" objectType="CheckBox" fmlaLink="$AF$5" lockText="1" noThreeD="1"/>
</file>

<file path=xl/ctrlProps/ctrlProp39.xml><?xml version="1.0" encoding="utf-8"?>
<formControlPr xmlns="http://schemas.microsoft.com/office/spreadsheetml/2009/9/main" objectType="CheckBox" fmlaLink="$AF$6" lockText="1" noThreeD="1"/>
</file>

<file path=xl/ctrlProps/ctrlProp4.xml><?xml version="1.0" encoding="utf-8"?>
<formControlPr xmlns="http://schemas.microsoft.com/office/spreadsheetml/2009/9/main" objectType="CheckBox" fmlaLink="$AL$7" lockText="1" noThreeD="1"/>
</file>

<file path=xl/ctrlProps/ctrlProp40.xml><?xml version="1.0" encoding="utf-8"?>
<formControlPr xmlns="http://schemas.microsoft.com/office/spreadsheetml/2009/9/main" objectType="CheckBox" fmlaLink="$AF$7" lockText="1" noThreeD="1"/>
</file>

<file path=xl/ctrlProps/ctrlProp41.xml><?xml version="1.0" encoding="utf-8"?>
<formControlPr xmlns="http://schemas.microsoft.com/office/spreadsheetml/2009/9/main" objectType="CheckBox" fmlaLink="$AF$8" lockText="1" noThreeD="1"/>
</file>

<file path=xl/ctrlProps/ctrlProp42.xml><?xml version="1.0" encoding="utf-8"?>
<formControlPr xmlns="http://schemas.microsoft.com/office/spreadsheetml/2009/9/main" objectType="CheckBox" fmlaLink="$AF$9" lockText="1" noThreeD="1"/>
</file>

<file path=xl/ctrlProps/ctrlProp43.xml><?xml version="1.0" encoding="utf-8"?>
<formControlPr xmlns="http://schemas.microsoft.com/office/spreadsheetml/2009/9/main" objectType="CheckBox" fmlaLink="$AF$10" lockText="1" noThreeD="1"/>
</file>

<file path=xl/ctrlProps/ctrlProp44.xml><?xml version="1.0" encoding="utf-8"?>
<formControlPr xmlns="http://schemas.microsoft.com/office/spreadsheetml/2009/9/main" objectType="CheckBox" fmlaLink="$AF$11" lockText="1" noThreeD="1"/>
</file>

<file path=xl/ctrlProps/ctrlProp45.xml><?xml version="1.0" encoding="utf-8"?>
<formControlPr xmlns="http://schemas.microsoft.com/office/spreadsheetml/2009/9/main" objectType="CheckBox" fmlaLink="$AF$12" lockText="1" noThreeD="1"/>
</file>

<file path=xl/ctrlProps/ctrlProp46.xml><?xml version="1.0" encoding="utf-8"?>
<formControlPr xmlns="http://schemas.microsoft.com/office/spreadsheetml/2009/9/main" objectType="CheckBox" fmlaLink="$AF$13" lockText="1" noThreeD="1"/>
</file>

<file path=xl/ctrlProps/ctrlProp47.xml><?xml version="1.0" encoding="utf-8"?>
<formControlPr xmlns="http://schemas.microsoft.com/office/spreadsheetml/2009/9/main" objectType="CheckBox" fmlaLink="$AL$38" lockText="1" noThreeD="1"/>
</file>

<file path=xl/ctrlProps/ctrlProp48.xml><?xml version="1.0" encoding="utf-8"?>
<formControlPr xmlns="http://schemas.microsoft.com/office/spreadsheetml/2009/9/main" objectType="CheckBox" fmlaLink="$AX$4" lockText="1" noThreeD="1"/>
</file>

<file path=xl/ctrlProps/ctrlProp49.xml><?xml version="1.0" encoding="utf-8"?>
<formControlPr xmlns="http://schemas.microsoft.com/office/spreadsheetml/2009/9/main" objectType="CheckBox" fmlaLink="$AX$5" lockText="1" noThreeD="1"/>
</file>

<file path=xl/ctrlProps/ctrlProp5.xml><?xml version="1.0" encoding="utf-8"?>
<formControlPr xmlns="http://schemas.microsoft.com/office/spreadsheetml/2009/9/main" objectType="CheckBox" fmlaLink="$AL$8" lockText="1" noThreeD="1"/>
</file>

<file path=xl/ctrlProps/ctrlProp50.xml><?xml version="1.0" encoding="utf-8"?>
<formControlPr xmlns="http://schemas.microsoft.com/office/spreadsheetml/2009/9/main" objectType="CheckBox" fmlaLink="$AR$4" lockText="1" noThreeD="1"/>
</file>

<file path=xl/ctrlProps/ctrlProp51.xml><?xml version="1.0" encoding="utf-8"?>
<formControlPr xmlns="http://schemas.microsoft.com/office/spreadsheetml/2009/9/main" objectType="CheckBox" fmlaLink="$AR$5" lockText="1" noThreeD="1"/>
</file>

<file path=xl/ctrlProps/ctrlProp52.xml><?xml version="1.0" encoding="utf-8"?>
<formControlPr xmlns="http://schemas.microsoft.com/office/spreadsheetml/2009/9/main" objectType="CheckBox" fmlaLink="$AR$6" lockText="1" noThreeD="1"/>
</file>

<file path=xl/ctrlProps/ctrlProp53.xml><?xml version="1.0" encoding="utf-8"?>
<formControlPr xmlns="http://schemas.microsoft.com/office/spreadsheetml/2009/9/main" objectType="CheckBox" fmlaLink="$AR$7" lockText="1" noThreeD="1"/>
</file>

<file path=xl/ctrlProps/ctrlProp54.xml><?xml version="1.0" encoding="utf-8"?>
<formControlPr xmlns="http://schemas.microsoft.com/office/spreadsheetml/2009/9/main" objectType="CheckBox" fmlaLink="$BD$4" lockText="1" noThreeD="1"/>
</file>

<file path=xl/ctrlProps/ctrlProp55.xml><?xml version="1.0" encoding="utf-8"?>
<formControlPr xmlns="http://schemas.microsoft.com/office/spreadsheetml/2009/9/main" objectType="CheckBox" fmlaLink="$BD$5" lockText="1" noThreeD="1"/>
</file>

<file path=xl/ctrlProps/ctrlProp56.xml><?xml version="1.0" encoding="utf-8"?>
<formControlPr xmlns="http://schemas.microsoft.com/office/spreadsheetml/2009/9/main" objectType="CheckBox" fmlaLink="$BD$6" lockText="1" noThreeD="1"/>
</file>

<file path=xl/ctrlProps/ctrlProp6.xml><?xml version="1.0" encoding="utf-8"?>
<formControlPr xmlns="http://schemas.microsoft.com/office/spreadsheetml/2009/9/main" objectType="CheckBox" fmlaLink="$AL$9" lockText="1" noThreeD="1"/>
</file>

<file path=xl/ctrlProps/ctrlProp7.xml><?xml version="1.0" encoding="utf-8"?>
<formControlPr xmlns="http://schemas.microsoft.com/office/spreadsheetml/2009/9/main" objectType="CheckBox" fmlaLink="$AL$10" lockText="1" noThreeD="1"/>
</file>

<file path=xl/ctrlProps/ctrlProp8.xml><?xml version="1.0" encoding="utf-8"?>
<formControlPr xmlns="http://schemas.microsoft.com/office/spreadsheetml/2009/9/main" objectType="CheckBox" fmlaLink="$AL$11" lockText="1" noThreeD="1"/>
</file>

<file path=xl/ctrlProps/ctrlProp9.xml><?xml version="1.0" encoding="utf-8"?>
<formControlPr xmlns="http://schemas.microsoft.com/office/spreadsheetml/2009/9/main" objectType="CheckBox" fmlaLink="$AL$14"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60960</xdr:colOff>
          <xdr:row>4</xdr:row>
          <xdr:rowOff>7620</xdr:rowOff>
        </xdr:from>
        <xdr:to>
          <xdr:col>14</xdr:col>
          <xdr:colOff>464820</xdr:colOff>
          <xdr:row>4</xdr:row>
          <xdr:rowOff>190500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英語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556260</xdr:colOff>
          <xdr:row>4</xdr:row>
          <xdr:rowOff>7620</xdr:rowOff>
        </xdr:from>
        <xdr:to>
          <xdr:col>15</xdr:col>
          <xdr:colOff>487680</xdr:colOff>
          <xdr:row>4</xdr:row>
          <xdr:rowOff>190500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ハングル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525780</xdr:colOff>
          <xdr:row>4</xdr:row>
          <xdr:rowOff>7620</xdr:rowOff>
        </xdr:from>
        <xdr:to>
          <xdr:col>16</xdr:col>
          <xdr:colOff>441960</xdr:colOff>
          <xdr:row>4</xdr:row>
          <xdr:rowOff>190500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中国語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502920</xdr:colOff>
          <xdr:row>4</xdr:row>
          <xdr:rowOff>7620</xdr:rowOff>
        </xdr:from>
        <xdr:to>
          <xdr:col>17</xdr:col>
          <xdr:colOff>457200</xdr:colOff>
          <xdr:row>4</xdr:row>
          <xdr:rowOff>182880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スペイン語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594360</xdr:colOff>
          <xdr:row>4</xdr:row>
          <xdr:rowOff>7620</xdr:rowOff>
        </xdr:from>
        <xdr:to>
          <xdr:col>19</xdr:col>
          <xdr:colOff>114300</xdr:colOff>
          <xdr:row>4</xdr:row>
          <xdr:rowOff>182880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ポルトガル語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182880</xdr:colOff>
          <xdr:row>4</xdr:row>
          <xdr:rowOff>7620</xdr:rowOff>
        </xdr:from>
        <xdr:to>
          <xdr:col>20</xdr:col>
          <xdr:colOff>137160</xdr:colOff>
          <xdr:row>4</xdr:row>
          <xdr:rowOff>182880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ドイツ語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xdr:row>
          <xdr:rowOff>182880</xdr:rowOff>
        </xdr:from>
        <xdr:to>
          <xdr:col>15</xdr:col>
          <xdr:colOff>144780</xdr:colOff>
          <xdr:row>5</xdr:row>
          <xdr:rowOff>7620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フランス語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4</xdr:row>
          <xdr:rowOff>175260</xdr:rowOff>
        </xdr:from>
        <xdr:to>
          <xdr:col>16</xdr:col>
          <xdr:colOff>236220</xdr:colOff>
          <xdr:row>5</xdr:row>
          <xdr:rowOff>7620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ベトナム語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365760</xdr:colOff>
          <xdr:row>4</xdr:row>
          <xdr:rowOff>175260</xdr:rowOff>
        </xdr:from>
        <xdr:to>
          <xdr:col>17</xdr:col>
          <xdr:colOff>335280</xdr:colOff>
          <xdr:row>4</xdr:row>
          <xdr:rowOff>342900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ロシア語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449580</xdr:colOff>
          <xdr:row>4</xdr:row>
          <xdr:rowOff>160020</xdr:rowOff>
        </xdr:from>
        <xdr:to>
          <xdr:col>18</xdr:col>
          <xdr:colOff>617220</xdr:colOff>
          <xdr:row>4</xdr:row>
          <xdr:rowOff>342900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イタリア語</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33131</xdr:colOff>
          <xdr:row>6</xdr:row>
          <xdr:rowOff>66675</xdr:rowOff>
        </xdr:from>
        <xdr:to>
          <xdr:col>20</xdr:col>
          <xdr:colOff>602974</xdr:colOff>
          <xdr:row>10</xdr:row>
          <xdr:rowOff>190500</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8988872" y="1447240"/>
              <a:ext cx="4442596" cy="1154766"/>
              <a:chOff x="8980394" y="4661087"/>
              <a:chExt cx="4635316" cy="1479737"/>
            </a:xfrm>
          </xdr:grpSpPr>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8980394" y="4661087"/>
                <a:ext cx="409574" cy="1860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内科</a:t>
                </a:r>
              </a:p>
            </xdr:txBody>
          </xdr:sp>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9485219" y="4661087"/>
                <a:ext cx="602316" cy="1860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胃腸科</a:t>
                </a:r>
              </a:p>
            </xdr:txBody>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10106586" y="4661087"/>
                <a:ext cx="842682" cy="1860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気管食道科</a:t>
                </a:r>
              </a:p>
            </xdr:txBody>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10911168" y="4661087"/>
                <a:ext cx="609600" cy="1860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呼吸器科</a:t>
                </a:r>
              </a:p>
            </xdr:txBody>
          </xdr:sp>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11627783" y="4661087"/>
                <a:ext cx="602316" cy="1860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循環器科</a:t>
                </a:r>
              </a:p>
            </xdr:txBody>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12306300" y="4661087"/>
                <a:ext cx="602316" cy="1860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消化器科</a:t>
                </a:r>
              </a:p>
            </xdr:txBody>
          </xdr:sp>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8980394" y="4885204"/>
                <a:ext cx="66899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神経内科</a:t>
                </a:r>
              </a:p>
            </xdr:txBody>
          </xdr:sp>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9677960" y="4885204"/>
                <a:ext cx="61184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小児科</a:t>
                </a:r>
              </a:p>
            </xdr:txBody>
          </xdr:sp>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11618259" y="4885204"/>
                <a:ext cx="61184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整形外科</a:t>
                </a:r>
              </a:p>
            </xdr:txBody>
          </xdr:sp>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10318376" y="4885204"/>
                <a:ext cx="61184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小児外科</a:t>
                </a:r>
              </a:p>
            </xdr:txBody>
          </xdr:sp>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11082618" y="4885204"/>
                <a:ext cx="47849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外科</a:t>
                </a:r>
              </a:p>
            </xdr:txBody>
          </xdr:sp>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12325349" y="4885204"/>
                <a:ext cx="61184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形成外科</a:t>
                </a:r>
              </a:p>
            </xdr:txBody>
          </xdr:sp>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8980394" y="5104279"/>
                <a:ext cx="745191" cy="18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循環器内科</a:t>
                </a:r>
              </a:p>
            </xdr:txBody>
          </xdr:sp>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9763685" y="5104279"/>
                <a:ext cx="840442" cy="18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消化器内科</a:t>
                </a:r>
              </a:p>
            </xdr:txBody>
          </xdr:sp>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10632701" y="5104279"/>
                <a:ext cx="726143" cy="18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呼吸器内科</a:t>
                </a:r>
              </a:p>
            </xdr:txBody>
          </xdr:sp>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11482668" y="5104279"/>
                <a:ext cx="756957" cy="18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循環器外科</a:t>
                </a:r>
              </a:p>
            </xdr:txBody>
          </xdr:sp>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12334874" y="5104279"/>
                <a:ext cx="754715" cy="18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消化器外科</a:t>
                </a:r>
              </a:p>
            </xdr:txBody>
          </xdr:sp>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8980394" y="5326157"/>
                <a:ext cx="66899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呼吸器外科</a:t>
                </a:r>
              </a:p>
            </xdr:txBody>
          </xdr:sp>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9763685" y="5326157"/>
                <a:ext cx="90711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心臓血管外科</a:t>
                </a:r>
              </a:p>
            </xdr:txBody>
          </xdr:sp>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12189760" y="5326157"/>
                <a:ext cx="61184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眼科</a:t>
                </a:r>
              </a:p>
            </xdr:txBody>
          </xdr:sp>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10699377" y="5326157"/>
                <a:ext cx="80234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脳神経外科</a:t>
                </a:r>
              </a:p>
            </xdr:txBody>
          </xdr:sp>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11501717" y="5326157"/>
                <a:ext cx="718858"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美容外科</a:t>
                </a:r>
              </a:p>
            </xdr:txBody>
          </xdr:sp>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12706355" y="5335681"/>
                <a:ext cx="909355" cy="1714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耳鼻咽喉科</a:t>
                </a:r>
              </a:p>
            </xdr:txBody>
          </xdr:sp>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8980394" y="5763746"/>
                <a:ext cx="590550" cy="1865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婦人科</a:t>
                </a:r>
              </a:p>
            </xdr:txBody>
          </xdr:sp>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9580470" y="5763746"/>
                <a:ext cx="592791" cy="1865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産婦人科</a:t>
                </a:r>
              </a:p>
            </xdr:txBody>
          </xdr:sp>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11732559" y="5763746"/>
                <a:ext cx="573741" cy="1865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麻酔科</a:t>
                </a:r>
              </a:p>
            </xdr:txBody>
          </xdr:sp>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10242175" y="5763746"/>
                <a:ext cx="802341" cy="1865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アレルギー科</a:t>
                </a:r>
              </a:p>
            </xdr:txBody>
          </xdr:sp>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11044517" y="5763746"/>
                <a:ext cx="716615" cy="1865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放射線科</a:t>
                </a:r>
              </a:p>
            </xdr:txBody>
          </xdr:sp>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10106586" y="5959849"/>
                <a:ext cx="497541"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a:t>
                </a:r>
              </a:p>
            </xdr:txBody>
          </xdr:sp>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8980394" y="5959849"/>
                <a:ext cx="1049991"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リハビリテーション科</a:t>
                </a:r>
              </a:p>
            </xdr:txBody>
          </xdr:sp>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8980394" y="5554758"/>
                <a:ext cx="571499" cy="1708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肛門科</a:t>
                </a:r>
              </a:p>
            </xdr:txBody>
          </xdr:sp>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9580470" y="5554758"/>
                <a:ext cx="592791" cy="1708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性病科</a:t>
                </a:r>
              </a:p>
            </xdr:txBody>
          </xdr:sp>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10173260" y="5554758"/>
                <a:ext cx="728382" cy="1708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泌尿器科</a:t>
                </a:r>
              </a:p>
            </xdr:txBody>
          </xdr:sp>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10870826" y="5554758"/>
                <a:ext cx="526117" cy="1708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皮膚科</a:t>
                </a:r>
              </a:p>
            </xdr:txBody>
          </xdr:sp>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11482668" y="5554758"/>
                <a:ext cx="756957" cy="1708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皮膚泌尿器科</a:t>
                </a:r>
              </a:p>
            </xdr:txBody>
          </xdr:sp>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12430126" y="5554758"/>
                <a:ext cx="611842" cy="1804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産科</a:t>
                </a:r>
              </a:p>
            </xdr:txBody>
          </xdr:sp>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12363450" y="5754220"/>
                <a:ext cx="573741"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リウマチ科</a:t>
                </a:r>
              </a:p>
            </xdr:txBody>
          </xdr:sp>
        </xdr:grpSp>
        <xdr:clientData/>
      </xdr:twoCellAnchor>
    </mc:Choice>
    <mc:Fallback/>
  </mc:AlternateContent>
  <xdr:twoCellAnchor>
    <xdr:from>
      <xdr:col>0</xdr:col>
      <xdr:colOff>22860</xdr:colOff>
      <xdr:row>1</xdr:row>
      <xdr:rowOff>28472</xdr:rowOff>
    </xdr:from>
    <xdr:to>
      <xdr:col>2</xdr:col>
      <xdr:colOff>1057275</xdr:colOff>
      <xdr:row>1</xdr:row>
      <xdr:rowOff>209549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2860" y="218972"/>
          <a:ext cx="1482090" cy="181077"/>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en-US" altLang="ja-JP" sz="1100" b="1">
              <a:latin typeface="BIZ UDPゴシック" panose="020B0400000000000000" pitchFamily="50" charset="-128"/>
              <a:ea typeface="BIZ UDPゴシック" panose="020B0400000000000000" pitchFamily="50" charset="-128"/>
            </a:rPr>
            <a:t>10</a:t>
          </a:r>
          <a:r>
            <a:rPr kumimoji="1" lang="ja-JP" altLang="en-US" sz="1100" b="1">
              <a:latin typeface="BIZ UDPゴシック" panose="020B0400000000000000" pitchFamily="50" charset="-128"/>
              <a:ea typeface="BIZ UDPゴシック" panose="020B0400000000000000" pitchFamily="50" charset="-128"/>
            </a:rPr>
            <a:t>月</a:t>
          </a:r>
          <a:r>
            <a:rPr kumimoji="1" lang="en-US" altLang="ja-JP" sz="1100" b="1">
              <a:latin typeface="BIZ UDPゴシック" panose="020B0400000000000000" pitchFamily="50" charset="-128"/>
              <a:ea typeface="BIZ UDPゴシック" panose="020B0400000000000000" pitchFamily="50" charset="-128"/>
            </a:rPr>
            <a:t>31</a:t>
          </a:r>
          <a:r>
            <a:rPr kumimoji="1" lang="ja-JP" altLang="en-US" sz="1100" b="1">
              <a:latin typeface="BIZ UDPゴシック" panose="020B0400000000000000" pitchFamily="50" charset="-128"/>
              <a:ea typeface="BIZ UDPゴシック" panose="020B0400000000000000" pitchFamily="50" charset="-128"/>
            </a:rPr>
            <a:t>日</a:t>
          </a:r>
          <a:r>
            <a:rPr kumimoji="1" lang="en-US" altLang="ja-JP" sz="1100" b="1">
              <a:latin typeface="BIZ UDPゴシック" panose="020B0400000000000000" pitchFamily="50" charset="-128"/>
              <a:ea typeface="BIZ UDPゴシック" panose="020B0400000000000000" pitchFamily="50" charset="-128"/>
            </a:rPr>
            <a:t>(</a:t>
          </a:r>
          <a:r>
            <a:rPr kumimoji="1" lang="ja-JP" altLang="en-US" sz="1100" b="1">
              <a:latin typeface="BIZ UDPゴシック" panose="020B0400000000000000" pitchFamily="50" charset="-128"/>
              <a:ea typeface="BIZ UDPゴシック" panose="020B0400000000000000" pitchFamily="50" charset="-128"/>
            </a:rPr>
            <a:t>金</a:t>
          </a:r>
          <a:r>
            <a:rPr kumimoji="1" lang="en-US" altLang="ja-JP" sz="1100" b="1">
              <a:latin typeface="BIZ UDPゴシック" panose="020B0400000000000000" pitchFamily="50" charset="-128"/>
              <a:ea typeface="BIZ UDPゴシック" panose="020B0400000000000000" pitchFamily="50" charset="-128"/>
            </a:rPr>
            <a:t>)</a:t>
          </a:r>
          <a:r>
            <a:rPr kumimoji="1" lang="ja-JP" altLang="en-US" sz="900" b="1">
              <a:latin typeface="BIZ UDPゴシック" panose="020B0400000000000000" pitchFamily="50" charset="-128"/>
              <a:ea typeface="BIZ UDPゴシック" panose="020B0400000000000000" pitchFamily="50" charset="-128"/>
            </a:rPr>
            <a:t>送信締切</a:t>
          </a:r>
          <a:endParaRPr kumimoji="1" lang="ja-JP" altLang="en-US" sz="1100" b="1">
            <a:latin typeface="BIZ UDPゴシック" panose="020B0400000000000000" pitchFamily="50" charset="-128"/>
            <a:ea typeface="BIZ UDP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xdr:from>
          <xdr:col>19</xdr:col>
          <xdr:colOff>99060</xdr:colOff>
          <xdr:row>17</xdr:row>
          <xdr:rowOff>198452</xdr:rowOff>
        </xdr:from>
        <xdr:to>
          <xdr:col>20</xdr:col>
          <xdr:colOff>474428</xdr:colOff>
          <xdr:row>18</xdr:row>
          <xdr:rowOff>171947</xdr:rowOff>
        </xdr:to>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12282095" y="4501511"/>
              <a:ext cx="1020827" cy="215542"/>
              <a:chOff x="12430187" y="4299988"/>
              <a:chExt cx="1024565" cy="258450"/>
            </a:xfrm>
          </xdr:grpSpPr>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12430187" y="4306978"/>
                <a:ext cx="342902"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児童</a:t>
                </a:r>
              </a:p>
            </xdr:txBody>
          </xdr:sp>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12942565" y="4299988"/>
                <a:ext cx="512187" cy="2544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成人</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55990</xdr:colOff>
          <xdr:row>17</xdr:row>
          <xdr:rowOff>63611</xdr:rowOff>
        </xdr:from>
        <xdr:to>
          <xdr:col>16</xdr:col>
          <xdr:colOff>493312</xdr:colOff>
          <xdr:row>18</xdr:row>
          <xdr:rowOff>266700</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9011731" y="4366670"/>
              <a:ext cx="1728240" cy="407036"/>
              <a:chOff x="9140378" y="4165182"/>
              <a:chExt cx="1736049" cy="488016"/>
            </a:xfrm>
          </xdr:grpSpPr>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9140378" y="4165182"/>
                <a:ext cx="656984" cy="2362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アルコール</a:t>
                </a:r>
              </a:p>
            </xdr:txBody>
          </xdr:sp>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9143669" y="4416978"/>
                <a:ext cx="656976" cy="2362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薬物</a:t>
                </a:r>
              </a:p>
            </xdr:txBody>
          </xdr:sp>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9955364" y="4178080"/>
                <a:ext cx="916057" cy="2209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ギャンブル等</a:t>
                </a:r>
              </a:p>
            </xdr:txBody>
          </xdr:sp>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9958707" y="4422252"/>
                <a:ext cx="917720" cy="2057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その他依存症</a:t>
                </a:r>
              </a:p>
            </xdr:txBody>
          </xdr:sp>
        </xdr:grpSp>
        <xdr:clientData/>
      </xdr:twoCellAnchor>
    </mc:Choice>
    <mc:Fallback/>
  </mc:AlternateContent>
  <xdr:twoCellAnchor>
    <xdr:from>
      <xdr:col>0</xdr:col>
      <xdr:colOff>20209</xdr:colOff>
      <xdr:row>0</xdr:row>
      <xdr:rowOff>17870</xdr:rowOff>
    </xdr:from>
    <xdr:to>
      <xdr:col>2</xdr:col>
      <xdr:colOff>1057275</xdr:colOff>
      <xdr:row>1</xdr:row>
      <xdr:rowOff>19050</xdr:rowOff>
    </xdr:to>
    <xdr:sp macro="" textlink="">
      <xdr:nvSpPr>
        <xdr:cNvPr id="12" name="正方形/長方形 11">
          <a:extLst>
            <a:ext uri="{FF2B5EF4-FFF2-40B4-BE49-F238E27FC236}">
              <a16:creationId xmlns:a16="http://schemas.microsoft.com/office/drawing/2014/main" id="{1AB44C7C-0BCC-4243-B30E-F2266A1D60F5}"/>
            </a:ext>
          </a:extLst>
        </xdr:cNvPr>
        <xdr:cNvSpPr/>
      </xdr:nvSpPr>
      <xdr:spPr>
        <a:xfrm>
          <a:off x="20209" y="17870"/>
          <a:ext cx="1484741" cy="191680"/>
        </a:xfrm>
        <a:prstGeom prst="rect">
          <a:avLst/>
        </a:prstGeom>
        <a:solidFill>
          <a:srgbClr val="FF00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1100" b="1">
              <a:latin typeface="BIZ UDPゴシック" panose="020B0400000000000000" pitchFamily="50" charset="-128"/>
              <a:ea typeface="BIZ UDPゴシック" panose="020B0400000000000000" pitchFamily="50" charset="-128"/>
            </a:rPr>
            <a:t>掲載希望医療機関用</a:t>
          </a:r>
        </a:p>
      </xdr:txBody>
    </xdr:sp>
    <xdr:clientData/>
  </xdr:twoCellAnchor>
  <xdr:oneCellAnchor>
    <xdr:from>
      <xdr:col>11</xdr:col>
      <xdr:colOff>123826</xdr:colOff>
      <xdr:row>24</xdr:row>
      <xdr:rowOff>228600</xdr:rowOff>
    </xdr:from>
    <xdr:ext cx="1495424" cy="214611"/>
    <xdr:sp macro="" textlink="">
      <xdr:nvSpPr>
        <xdr:cNvPr id="4" name="テキスト ボックス 3">
          <a:extLst>
            <a:ext uri="{FF2B5EF4-FFF2-40B4-BE49-F238E27FC236}">
              <a16:creationId xmlns:a16="http://schemas.microsoft.com/office/drawing/2014/main" id="{230C0C56-8C17-C41F-D782-65F24195383E}"/>
            </a:ext>
          </a:extLst>
        </xdr:cNvPr>
        <xdr:cNvSpPr txBox="1"/>
      </xdr:nvSpPr>
      <xdr:spPr>
        <a:xfrm>
          <a:off x="7086601" y="6819900"/>
          <a:ext cx="1495424" cy="214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spAutoFit/>
        </a:bodyPr>
        <a:lstStyle/>
        <a:p>
          <a:r>
            <a:rPr kumimoji="1" lang="en-US" altLang="ja-JP" sz="1000" b="1"/>
            <a:t>※</a:t>
          </a:r>
          <a:r>
            <a:rPr kumimoji="1" lang="ja-JP" altLang="en-US" sz="1000" b="1"/>
            <a:t>上詰め</a:t>
          </a:r>
          <a:r>
            <a:rPr kumimoji="1" lang="ja-JP" altLang="en-US" sz="1000" b="1" baseline="0"/>
            <a:t> </a:t>
          </a:r>
          <a:r>
            <a:rPr kumimoji="1" lang="en-US" altLang="ja-JP" sz="1000" b="1" baseline="0"/>
            <a:t>(</a:t>
          </a:r>
          <a:r>
            <a:rPr kumimoji="1" lang="ja-JP" altLang="en-US" sz="1000" b="1" baseline="0"/>
            <a:t>記入</a:t>
          </a:r>
          <a:r>
            <a:rPr kumimoji="1" lang="ja-JP" altLang="en-US" sz="1000" b="1"/>
            <a:t>例</a:t>
          </a:r>
          <a:r>
            <a:rPr kumimoji="1" lang="ja-JP" altLang="en-US" sz="1000" b="1" baseline="0"/>
            <a:t> </a:t>
          </a:r>
          <a:r>
            <a:rPr kumimoji="1" lang="en-US" altLang="ja-JP" sz="1000" b="1"/>
            <a:t>09</a:t>
          </a:r>
          <a:r>
            <a:rPr kumimoji="1" lang="ja-JP" altLang="en-US" sz="1000" b="1"/>
            <a:t>：</a:t>
          </a:r>
          <a:r>
            <a:rPr kumimoji="1" lang="en-US" altLang="ja-JP" sz="1000" b="1"/>
            <a:t>00)</a:t>
          </a:r>
        </a:p>
      </xdr:txBody>
    </xdr:sp>
    <xdr:clientData/>
  </xdr:oneCellAnchor>
  <mc:AlternateContent xmlns:mc="http://schemas.openxmlformats.org/markup-compatibility/2006">
    <mc:Choice xmlns:a14="http://schemas.microsoft.com/office/drawing/2010/main" Requires="a14">
      <xdr:twoCellAnchor>
        <xdr:from>
          <xdr:col>14</xdr:col>
          <xdr:colOff>161925</xdr:colOff>
          <xdr:row>13</xdr:row>
          <xdr:rowOff>152400</xdr:rowOff>
        </xdr:from>
        <xdr:to>
          <xdr:col>18</xdr:col>
          <xdr:colOff>600075</xdr:colOff>
          <xdr:row>14</xdr:row>
          <xdr:rowOff>133350</xdr:rowOff>
        </xdr:to>
        <xdr:grpSp>
          <xdr:nvGrpSpPr>
            <xdr:cNvPr id="1115" name="グループ化 7">
              <a:extLst>
                <a:ext uri="{FF2B5EF4-FFF2-40B4-BE49-F238E27FC236}">
                  <a16:creationId xmlns:a16="http://schemas.microsoft.com/office/drawing/2014/main" id="{A6144A2D-6255-03A3-8A5A-AFB6A85D7587}"/>
                </a:ext>
              </a:extLst>
            </xdr:cNvPr>
            <xdr:cNvGrpSpPr>
              <a:grpSpLocks/>
            </xdr:cNvGrpSpPr>
          </xdr:nvGrpSpPr>
          <xdr:grpSpPr bwMode="auto">
            <a:xfrm>
              <a:off x="9117666" y="3343835"/>
              <a:ext cx="3019985" cy="214033"/>
              <a:chOff x="91344" y="33337"/>
              <a:chExt cx="30290" cy="2477"/>
            </a:xfrm>
          </xdr:grpSpPr>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91344" y="33432"/>
                <a:ext cx="904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a:t>
                </a:r>
              </a:p>
            </xdr:txBody>
          </xdr:sp>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103822" y="33337"/>
                <a:ext cx="6858"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訪問診療</a:t>
                </a:r>
              </a:p>
            </xdr:txBody>
          </xdr:sp>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114776" y="33432"/>
                <a:ext cx="6858"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往診</a:t>
                </a:r>
              </a:p>
            </xdr:txBody>
          </xdr:sp>
        </xdr:grpSp>
        <xdr:clientData/>
      </xdr:twoCellAnchor>
    </mc:Choice>
    <mc:Fallback/>
  </mc:AlternateContent>
  <xdr:oneCellAnchor>
    <xdr:from>
      <xdr:col>1</xdr:col>
      <xdr:colOff>252132</xdr:colOff>
      <xdr:row>33</xdr:row>
      <xdr:rowOff>155762</xdr:rowOff>
    </xdr:from>
    <xdr:ext cx="2009775" cy="386388"/>
    <xdr:sp macro="" textlink="">
      <xdr:nvSpPr>
        <xdr:cNvPr id="8" name="テキスト ボックス 7">
          <a:extLst>
            <a:ext uri="{FF2B5EF4-FFF2-40B4-BE49-F238E27FC236}">
              <a16:creationId xmlns:a16="http://schemas.microsoft.com/office/drawing/2014/main" id="{AC4C7231-4214-4D07-AF4F-B9EB769014DC}"/>
            </a:ext>
          </a:extLst>
        </xdr:cNvPr>
        <xdr:cNvSpPr txBox="1"/>
      </xdr:nvSpPr>
      <xdr:spPr>
        <a:xfrm>
          <a:off x="386603" y="9165291"/>
          <a:ext cx="2009775" cy="386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spAutoFit/>
        </a:bodyPr>
        <a:lstStyle/>
        <a:p>
          <a:r>
            <a:rPr kumimoji="1" lang="en-US" altLang="ja-JP" sz="900" b="1"/>
            <a:t>※</a:t>
          </a:r>
          <a:r>
            <a:rPr kumimoji="1" lang="ja-JP" altLang="en-US" sz="900" b="1"/>
            <a:t>線名　駅名　バス停名で改行して</a:t>
          </a:r>
          <a:endParaRPr kumimoji="1" lang="en-US" altLang="ja-JP" sz="900" b="1"/>
        </a:p>
        <a:p>
          <a:r>
            <a:rPr kumimoji="1" lang="ja-JP" altLang="en-US" sz="900" b="1"/>
            <a:t>ください（</a:t>
          </a:r>
          <a:r>
            <a:rPr kumimoji="1" lang="en-US" altLang="ja-JP" sz="900" b="1"/>
            <a:t>Alt+Enter)</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19050</xdr:colOff>
      <xdr:row>4</xdr:row>
      <xdr:rowOff>142876</xdr:rowOff>
    </xdr:from>
    <xdr:to>
      <xdr:col>2</xdr:col>
      <xdr:colOff>5476875</xdr:colOff>
      <xdr:row>10</xdr:row>
      <xdr:rowOff>28176</xdr:rowOff>
    </xdr:to>
    <xdr:pic>
      <xdr:nvPicPr>
        <xdr:cNvPr id="5" name="図 4">
          <a:extLst>
            <a:ext uri="{FF2B5EF4-FFF2-40B4-BE49-F238E27FC236}">
              <a16:creationId xmlns:a16="http://schemas.microsoft.com/office/drawing/2014/main" id="{30039D8F-E74A-DBAF-3EB2-104BDB2E386B}"/>
            </a:ext>
          </a:extLst>
        </xdr:cNvPr>
        <xdr:cNvPicPr>
          <a:picLocks noChangeAspect="1"/>
        </xdr:cNvPicPr>
      </xdr:nvPicPr>
      <xdr:blipFill>
        <a:blip xmlns:r="http://schemas.openxmlformats.org/officeDocument/2006/relationships" r:embed="rId1"/>
        <a:stretch>
          <a:fillRect/>
        </a:stretch>
      </xdr:blipFill>
      <xdr:spPr>
        <a:xfrm>
          <a:off x="6905625" y="1066801"/>
          <a:ext cx="5457825" cy="1085450"/>
        </a:xfrm>
        <a:prstGeom prst="rect">
          <a:avLst/>
        </a:prstGeom>
      </xdr:spPr>
    </xdr:pic>
    <xdr:clientData/>
  </xdr:twoCellAnchor>
  <xdr:twoCellAnchor>
    <xdr:from>
      <xdr:col>2</xdr:col>
      <xdr:colOff>4362450</xdr:colOff>
      <xdr:row>4</xdr:row>
      <xdr:rowOff>295275</xdr:rowOff>
    </xdr:from>
    <xdr:to>
      <xdr:col>2</xdr:col>
      <xdr:colOff>5381625</xdr:colOff>
      <xdr:row>8</xdr:row>
      <xdr:rowOff>47625</xdr:rowOff>
    </xdr:to>
    <xdr:sp macro="" textlink="">
      <xdr:nvSpPr>
        <xdr:cNvPr id="6" name="楕円 5">
          <a:extLst>
            <a:ext uri="{FF2B5EF4-FFF2-40B4-BE49-F238E27FC236}">
              <a16:creationId xmlns:a16="http://schemas.microsoft.com/office/drawing/2014/main" id="{BE7BD131-0166-074B-9527-BDDA74F9CEC7}"/>
            </a:ext>
          </a:extLst>
        </xdr:cNvPr>
        <xdr:cNvSpPr/>
      </xdr:nvSpPr>
      <xdr:spPr>
        <a:xfrm>
          <a:off x="11249025" y="1219200"/>
          <a:ext cx="1019175" cy="609600"/>
        </a:xfrm>
        <a:prstGeom prst="ellipse">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47625</xdr:colOff>
      <xdr:row>13</xdr:row>
      <xdr:rowOff>276225</xdr:rowOff>
    </xdr:from>
    <xdr:to>
      <xdr:col>2</xdr:col>
      <xdr:colOff>5410948</xdr:colOff>
      <xdr:row>20</xdr:row>
      <xdr:rowOff>162136</xdr:rowOff>
    </xdr:to>
    <xdr:pic>
      <xdr:nvPicPr>
        <xdr:cNvPr id="7" name="図 6">
          <a:extLst>
            <a:ext uri="{FF2B5EF4-FFF2-40B4-BE49-F238E27FC236}">
              <a16:creationId xmlns:a16="http://schemas.microsoft.com/office/drawing/2014/main" id="{2E046D0E-32F0-EDBE-6A47-4536494C344A}"/>
            </a:ext>
          </a:extLst>
        </xdr:cNvPr>
        <xdr:cNvPicPr>
          <a:picLocks noChangeAspect="1"/>
        </xdr:cNvPicPr>
      </xdr:nvPicPr>
      <xdr:blipFill>
        <a:blip xmlns:r="http://schemas.openxmlformats.org/officeDocument/2006/relationships" r:embed="rId2"/>
        <a:stretch>
          <a:fillRect/>
        </a:stretch>
      </xdr:blipFill>
      <xdr:spPr>
        <a:xfrm>
          <a:off x="6934200" y="2914650"/>
          <a:ext cx="5363323" cy="1514686"/>
        </a:xfrm>
        <a:prstGeom prst="rect">
          <a:avLst/>
        </a:prstGeom>
      </xdr:spPr>
    </xdr:pic>
    <xdr:clientData/>
  </xdr:twoCellAnchor>
  <xdr:twoCellAnchor>
    <xdr:from>
      <xdr:col>2</xdr:col>
      <xdr:colOff>4410076</xdr:colOff>
      <xdr:row>18</xdr:row>
      <xdr:rowOff>28575</xdr:rowOff>
    </xdr:from>
    <xdr:to>
      <xdr:col>2</xdr:col>
      <xdr:colOff>5038726</xdr:colOff>
      <xdr:row>20</xdr:row>
      <xdr:rowOff>123825</xdr:rowOff>
    </xdr:to>
    <xdr:sp macro="" textlink="">
      <xdr:nvSpPr>
        <xdr:cNvPr id="8" name="楕円 7">
          <a:extLst>
            <a:ext uri="{FF2B5EF4-FFF2-40B4-BE49-F238E27FC236}">
              <a16:creationId xmlns:a16="http://schemas.microsoft.com/office/drawing/2014/main" id="{BE99D510-95EC-4313-8B44-480C8C70A97B}"/>
            </a:ext>
          </a:extLst>
        </xdr:cNvPr>
        <xdr:cNvSpPr/>
      </xdr:nvSpPr>
      <xdr:spPr>
        <a:xfrm>
          <a:off x="11296651" y="3781425"/>
          <a:ext cx="628650" cy="609600"/>
        </a:xfrm>
        <a:prstGeom prst="ellipse">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xdr:colOff>
      <xdr:row>0</xdr:row>
      <xdr:rowOff>17926</xdr:rowOff>
    </xdr:from>
    <xdr:to>
      <xdr:col>3</xdr:col>
      <xdr:colOff>593913</xdr:colOff>
      <xdr:row>0</xdr:row>
      <xdr:rowOff>593911</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2" y="17926"/>
          <a:ext cx="5053852" cy="5759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この表に記載の情報は、令和５年度版精神科・精神神経科・心療内科医療機関名簿及び</a:t>
          </a:r>
          <a:r>
            <a:rPr kumimoji="1" lang="en-US" altLang="ja-JP" sz="1100"/>
            <a:t>HP</a:t>
          </a:r>
          <a:r>
            <a:rPr kumimoji="1" lang="ja-JP" altLang="en-US" sz="1100"/>
            <a:t>に掲載済の内容です。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trlProp" Target="../ctrlProps/ctrlProp41.xml"/><Relationship Id="rId50" Type="http://schemas.openxmlformats.org/officeDocument/2006/relationships/ctrlProp" Target="../ctrlProps/ctrlProp44.xml"/><Relationship Id="rId55" Type="http://schemas.openxmlformats.org/officeDocument/2006/relationships/ctrlProp" Target="../ctrlProps/ctrlProp49.xml"/><Relationship Id="rId7" Type="http://schemas.openxmlformats.org/officeDocument/2006/relationships/ctrlProp" Target="../ctrlProps/ctrlProp1.xml"/><Relationship Id="rId2" Type="http://schemas.openxmlformats.org/officeDocument/2006/relationships/hyperlink" Target="mailto:R7iryoukikanmeibo@section.metro.tokyo.jp"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3" Type="http://schemas.openxmlformats.org/officeDocument/2006/relationships/ctrlProp" Target="../ctrlProps/ctrlProp47.xml"/><Relationship Id="rId58" Type="http://schemas.openxmlformats.org/officeDocument/2006/relationships/ctrlProp" Target="../ctrlProps/ctrlProp52.xml"/><Relationship Id="rId5" Type="http://schemas.openxmlformats.org/officeDocument/2006/relationships/drawing" Target="../drawings/drawing1.xml"/><Relationship Id="rId61" Type="http://schemas.openxmlformats.org/officeDocument/2006/relationships/ctrlProp" Target="../ctrlProps/ctrlProp55.xml"/><Relationship Id="rId19" Type="http://schemas.openxmlformats.org/officeDocument/2006/relationships/ctrlProp" Target="../ctrlProps/ctrlProp1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48" Type="http://schemas.openxmlformats.org/officeDocument/2006/relationships/ctrlProp" Target="../ctrlProps/ctrlProp42.xml"/><Relationship Id="rId56" Type="http://schemas.openxmlformats.org/officeDocument/2006/relationships/ctrlProp" Target="../ctrlProps/ctrlProp50.xml"/><Relationship Id="rId8" Type="http://schemas.openxmlformats.org/officeDocument/2006/relationships/ctrlProp" Target="../ctrlProps/ctrlProp2.xml"/><Relationship Id="rId51" Type="http://schemas.openxmlformats.org/officeDocument/2006/relationships/ctrlProp" Target="../ctrlProps/ctrlProp45.xml"/><Relationship Id="rId3" Type="http://schemas.openxmlformats.org/officeDocument/2006/relationships/hyperlink" Target="https://logoform.jp/form/tmgform/1229829" TargetMode="Externa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59" Type="http://schemas.openxmlformats.org/officeDocument/2006/relationships/ctrlProp" Target="../ctrlProps/ctrlProp53.xml"/><Relationship Id="rId20" Type="http://schemas.openxmlformats.org/officeDocument/2006/relationships/ctrlProp" Target="../ctrlProps/ctrlProp14.xml"/><Relationship Id="rId41" Type="http://schemas.openxmlformats.org/officeDocument/2006/relationships/ctrlProp" Target="../ctrlProps/ctrlProp35.xml"/><Relationship Id="rId54" Type="http://schemas.openxmlformats.org/officeDocument/2006/relationships/ctrlProp" Target="../ctrlProps/ctrlProp48.xml"/><Relationship Id="rId62" Type="http://schemas.openxmlformats.org/officeDocument/2006/relationships/ctrlProp" Target="../ctrlProps/ctrlProp56.xml"/><Relationship Id="rId1" Type="http://schemas.openxmlformats.org/officeDocument/2006/relationships/hyperlink" Target="https://www.fukushi.metro.tokyo.lg.jp/shisetsu/jigyosyo/chusou/chosatokei/6iryokikan" TargetMode="External"/><Relationship Id="rId6"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49" Type="http://schemas.openxmlformats.org/officeDocument/2006/relationships/ctrlProp" Target="../ctrlProps/ctrlProp43.xml"/><Relationship Id="rId57" Type="http://schemas.openxmlformats.org/officeDocument/2006/relationships/ctrlProp" Target="../ctrlProps/ctrlProp51.xml"/><Relationship Id="rId10" Type="http://schemas.openxmlformats.org/officeDocument/2006/relationships/ctrlProp" Target="../ctrlProps/ctrlProp4.xml"/><Relationship Id="rId31" Type="http://schemas.openxmlformats.org/officeDocument/2006/relationships/ctrlProp" Target="../ctrlProps/ctrlProp25.xml"/><Relationship Id="rId44" Type="http://schemas.openxmlformats.org/officeDocument/2006/relationships/ctrlProp" Target="../ctrlProps/ctrlProp38.xml"/><Relationship Id="rId52" Type="http://schemas.openxmlformats.org/officeDocument/2006/relationships/ctrlProp" Target="../ctrlProps/ctrlProp46.xml"/><Relationship Id="rId60" Type="http://schemas.openxmlformats.org/officeDocument/2006/relationships/ctrlProp" Target="../ctrlProps/ctrlProp54.xml"/><Relationship Id="rId4" Type="http://schemas.openxmlformats.org/officeDocument/2006/relationships/printerSettings" Target="../printerSettings/printerSettings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99"/>
  </sheetPr>
  <dimension ref="A1:BF77"/>
  <sheetViews>
    <sheetView tabSelected="1" view="pageBreakPreview" zoomScale="85" zoomScaleNormal="85" zoomScaleSheetLayoutView="85" workbookViewId="0">
      <selection activeCell="D8" sqref="D8:E8"/>
    </sheetView>
  </sheetViews>
  <sheetFormatPr defaultColWidth="8.69921875" defaultRowHeight="18" x14ac:dyDescent="0.45"/>
  <cols>
    <col min="1" max="1" width="1.69921875" style="57" customWidth="1"/>
    <col min="2" max="2" width="4.09765625" style="57" customWidth="1"/>
    <col min="3" max="3" width="15" style="57" customWidth="1"/>
    <col min="4" max="4" width="10.8984375" style="57" customWidth="1"/>
    <col min="5" max="6" width="8.69921875" style="57"/>
    <col min="7" max="7" width="8.5" style="57" customWidth="1"/>
    <col min="8" max="8" width="7.8984375" style="57" customWidth="1"/>
    <col min="9" max="9" width="5.09765625" style="57" customWidth="1"/>
    <col min="10" max="10" width="18.8984375" style="57" customWidth="1"/>
    <col min="11" max="11" width="1.69921875" style="57" customWidth="1"/>
    <col min="12" max="12" width="3.5" style="57" customWidth="1"/>
    <col min="13" max="13" width="18.19921875" style="57" customWidth="1"/>
    <col min="14" max="14" width="4.59765625" style="57" customWidth="1"/>
    <col min="15" max="21" width="8.5" style="57" customWidth="1"/>
    <col min="22" max="22" width="1.19921875" style="57" customWidth="1"/>
    <col min="23" max="23" width="1.19921875" style="57" hidden="1" customWidth="1"/>
    <col min="24" max="24" width="1.19921875" style="59" hidden="1" customWidth="1"/>
    <col min="25" max="25" width="1.3984375" style="57" hidden="1" customWidth="1"/>
    <col min="26" max="26" width="1.5" style="57" hidden="1" customWidth="1"/>
    <col min="27" max="27" width="6.5" style="88" hidden="1" customWidth="1"/>
    <col min="28" max="31" width="4.69921875" style="88" hidden="1" customWidth="1"/>
    <col min="32" max="32" width="6.69921875" style="88" hidden="1" customWidth="1"/>
    <col min="33" max="33" width="7.09765625" style="88" hidden="1" customWidth="1"/>
    <col min="34" max="34" width="2.5" style="88" hidden="1" customWidth="1"/>
    <col min="35" max="37" width="4.69921875" style="88" hidden="1" customWidth="1"/>
    <col min="38" max="38" width="7.19921875" style="88" hidden="1" customWidth="1"/>
    <col min="39" max="39" width="7.3984375" style="88" hidden="1" customWidth="1"/>
    <col min="40" max="40" width="2" style="88" hidden="1" customWidth="1"/>
    <col min="41" max="45" width="6.69921875" style="88" hidden="1" customWidth="1"/>
    <col min="46" max="46" width="1.8984375" style="88" hidden="1" customWidth="1"/>
    <col min="47" max="51" width="6.69921875" style="88" hidden="1" customWidth="1"/>
    <col min="52" max="52" width="2.19921875" style="88" hidden="1" customWidth="1"/>
    <col min="53" max="57" width="6.69921875" style="88" hidden="1" customWidth="1"/>
    <col min="58" max="58" width="8.69921875" style="57" hidden="1" customWidth="1"/>
    <col min="59" max="59" width="0" style="57" hidden="1" customWidth="1"/>
    <col min="60" max="16384" width="8.69921875" style="57"/>
  </cols>
  <sheetData>
    <row r="1" spans="1:58" ht="15" customHeight="1" thickBot="1" x14ac:dyDescent="0.5">
      <c r="A1" s="105" t="s">
        <v>7901</v>
      </c>
      <c r="B1" s="105"/>
      <c r="C1" s="105"/>
      <c r="D1" s="105"/>
      <c r="E1" s="105"/>
      <c r="F1" s="105"/>
      <c r="G1" s="105"/>
      <c r="H1" s="105"/>
      <c r="I1" s="105"/>
      <c r="J1" s="105"/>
      <c r="K1" s="54"/>
      <c r="L1" s="113" t="s">
        <v>4080</v>
      </c>
      <c r="M1" s="113"/>
      <c r="N1" s="113"/>
      <c r="O1" s="113"/>
      <c r="P1" s="113"/>
      <c r="Q1" s="113"/>
      <c r="R1" s="113"/>
      <c r="S1" s="113"/>
      <c r="T1" s="55" t="s">
        <v>10</v>
      </c>
      <c r="U1" s="56">
        <f>D8</f>
        <v>0</v>
      </c>
      <c r="X1" s="58" t="s">
        <v>8000</v>
      </c>
    </row>
    <row r="2" spans="1:58" ht="18.600000000000001" customHeight="1" thickTop="1" x14ac:dyDescent="0.45">
      <c r="A2" s="105"/>
      <c r="B2" s="105"/>
      <c r="C2" s="105"/>
      <c r="D2" s="105"/>
      <c r="E2" s="105"/>
      <c r="F2" s="105"/>
      <c r="G2" s="105"/>
      <c r="H2" s="105"/>
      <c r="I2" s="105"/>
      <c r="J2" s="105"/>
      <c r="K2" s="54"/>
      <c r="L2" s="118" t="s">
        <v>4094</v>
      </c>
      <c r="M2" s="119"/>
      <c r="N2" s="120"/>
      <c r="O2" s="130" t="str" cm="1">
        <f t="array" ref="O2">INDEX(データ!$A$1:$ED$2501,行番号,MATCH(L2,データ!$1:$1,0))&amp;""</f>
        <v/>
      </c>
      <c r="P2" s="130"/>
      <c r="Q2" s="130"/>
      <c r="R2" s="130"/>
      <c r="S2" s="130"/>
      <c r="T2" s="130"/>
      <c r="U2" s="131"/>
      <c r="X2" s="59" t="s">
        <v>2556</v>
      </c>
      <c r="AA2" s="87"/>
      <c r="AC2" s="88" t="s">
        <v>4113</v>
      </c>
      <c r="AI2" s="88" t="s">
        <v>4114</v>
      </c>
      <c r="AO2" s="88" t="s">
        <v>4115</v>
      </c>
      <c r="AU2" s="88" t="s">
        <v>4116</v>
      </c>
      <c r="BA2" s="88" t="s">
        <v>7933</v>
      </c>
    </row>
    <row r="3" spans="1:58" ht="16.5" customHeight="1" x14ac:dyDescent="0.45">
      <c r="A3" s="53"/>
      <c r="B3" s="190" t="s">
        <v>8029</v>
      </c>
      <c r="C3" s="190"/>
      <c r="D3" s="190"/>
      <c r="E3" s="190"/>
      <c r="F3" s="190"/>
      <c r="G3" s="190"/>
      <c r="H3" s="190"/>
      <c r="I3" s="190"/>
      <c r="J3" s="190"/>
      <c r="K3" s="61"/>
      <c r="L3" s="140" t="s">
        <v>4095</v>
      </c>
      <c r="M3" s="107"/>
      <c r="N3" s="108"/>
      <c r="O3" s="132" t="str" cm="1">
        <f t="array" ref="O3">INDEX(データ!$A$1:$ED$2501,行番号,MATCH(L3,データ!$1:$1,0))&amp;""</f>
        <v/>
      </c>
      <c r="P3" s="133"/>
      <c r="Q3" s="106" t="s">
        <v>4096</v>
      </c>
      <c r="R3" s="108"/>
      <c r="S3" s="109" t="str" cm="1">
        <f t="array" ref="S3">INDEX(データ!$A$1:$ED$2501,行番号,MATCH(Q3,データ!$1:$1,0))&amp;""</f>
        <v/>
      </c>
      <c r="T3" s="132"/>
      <c r="U3" s="110"/>
      <c r="X3" s="59" t="s">
        <v>2561</v>
      </c>
      <c r="AA3" s="87" t="s">
        <v>3995</v>
      </c>
      <c r="AC3" s="89" t="s">
        <v>3993</v>
      </c>
      <c r="AD3" s="90" t="s">
        <v>3991</v>
      </c>
      <c r="AE3" s="91" t="s">
        <v>4126</v>
      </c>
      <c r="AF3" s="91" t="s">
        <v>3992</v>
      </c>
      <c r="AG3" s="90" t="s">
        <v>3994</v>
      </c>
      <c r="AH3" s="92"/>
      <c r="AI3" s="90" t="s">
        <v>3990</v>
      </c>
      <c r="AJ3" s="90" t="s">
        <v>3991</v>
      </c>
      <c r="AK3" s="91" t="s">
        <v>4126</v>
      </c>
      <c r="AL3" s="90" t="s">
        <v>3992</v>
      </c>
      <c r="AM3" s="90" t="s">
        <v>3994</v>
      </c>
      <c r="AO3" s="90" t="s">
        <v>4117</v>
      </c>
      <c r="AP3" s="90" t="s">
        <v>3991</v>
      </c>
      <c r="AQ3" s="91" t="s">
        <v>4126</v>
      </c>
      <c r="AR3" s="90" t="s">
        <v>3992</v>
      </c>
      <c r="AS3" s="90" t="s">
        <v>3994</v>
      </c>
      <c r="AU3" s="90" t="s">
        <v>3990</v>
      </c>
      <c r="AV3" s="90" t="s">
        <v>3991</v>
      </c>
      <c r="AW3" s="91" t="s">
        <v>4126</v>
      </c>
      <c r="AX3" s="90" t="s">
        <v>3992</v>
      </c>
      <c r="AY3" s="90" t="s">
        <v>3994</v>
      </c>
      <c r="BA3" s="90" t="s">
        <v>4117</v>
      </c>
      <c r="BB3" s="90" t="s">
        <v>3991</v>
      </c>
      <c r="BC3" s="91" t="s">
        <v>4126</v>
      </c>
      <c r="BD3" s="90" t="s">
        <v>3992</v>
      </c>
      <c r="BE3" s="90" t="s">
        <v>3994</v>
      </c>
    </row>
    <row r="4" spans="1:58" ht="16.5" customHeight="1" x14ac:dyDescent="0.45">
      <c r="A4" s="61"/>
      <c r="B4" s="190"/>
      <c r="C4" s="190"/>
      <c r="D4" s="190"/>
      <c r="E4" s="190"/>
      <c r="F4" s="190"/>
      <c r="G4" s="190"/>
      <c r="H4" s="190"/>
      <c r="I4" s="190"/>
      <c r="J4" s="190"/>
      <c r="K4" s="61"/>
      <c r="L4" s="140" t="s">
        <v>4097</v>
      </c>
      <c r="M4" s="107"/>
      <c r="N4" s="108"/>
      <c r="O4" s="109" t="str" cm="1">
        <f t="array" ref="O4">INDEX(データ!$A$1:$ED$2501,行番号,MATCH(L4,データ!$1:$1,0))&amp;""</f>
        <v/>
      </c>
      <c r="P4" s="132"/>
      <c r="Q4" s="106" t="s">
        <v>4098</v>
      </c>
      <c r="R4" s="107"/>
      <c r="S4" s="108"/>
      <c r="T4" s="109" t="str" cm="1">
        <f t="array" ref="T4">INDEX(データ!$A$1:$ED$2501,行番号,MATCH(Q4,データ!$1:$1,0))&amp;""</f>
        <v/>
      </c>
      <c r="U4" s="110"/>
      <c r="X4" s="59" t="s">
        <v>2562</v>
      </c>
      <c r="AA4" s="93" t="str" cm="1">
        <f t="array" ref="AA4">INDEX(データ!$A$1:$ED$2501,行番号,MATCH(AA3,データ!$1:$1,0))&amp;""</f>
        <v/>
      </c>
      <c r="AC4" s="94" t="s">
        <v>2615</v>
      </c>
      <c r="AD4" s="95" t="s">
        <v>3983</v>
      </c>
      <c r="AE4" s="90" t="str" cm="1">
        <f t="array" ref="AE4">INDEX(データ!$A$1:$ED$2501,行番号,MATCH(AC4,データ!$1:$1,0))&amp;""</f>
        <v/>
      </c>
      <c r="AF4" s="90" t="b">
        <f>AE4&lt;&gt;""</f>
        <v>0</v>
      </c>
      <c r="AG4" s="90" t="str">
        <f>IF(AF4=TRUE,AD4,"")</f>
        <v/>
      </c>
      <c r="AH4" s="96"/>
      <c r="AI4" s="97" t="s">
        <v>2625</v>
      </c>
      <c r="AJ4" s="90" t="s">
        <v>3964</v>
      </c>
      <c r="AK4" s="90" t="str" cm="1">
        <f t="array" ref="AK4">INDEX(データ!$A$1:$ED$2501,行番号,MATCH(AI4,データ!$1:$1,0))&amp;""</f>
        <v/>
      </c>
      <c r="AL4" s="90" t="b">
        <f t="shared" ref="AL4:AL40" si="0">AK4&lt;&gt;""</f>
        <v>0</v>
      </c>
      <c r="AM4" s="90" t="str">
        <f>IF(AL4=TRUE,AJ4,"")</f>
        <v/>
      </c>
      <c r="AO4" s="97" t="s">
        <v>4159</v>
      </c>
      <c r="AP4" s="90" t="s">
        <v>4118</v>
      </c>
      <c r="AQ4" s="90" t="str" cm="1">
        <f t="array" ref="AQ4">INDEX(データ!$A$1:$ED$2501,行番号,MATCH(AO4,データ!$1:$1,0))&amp;""</f>
        <v/>
      </c>
      <c r="AR4" s="90" t="b">
        <f t="shared" ref="AR4:AR6" si="1">AQ4&lt;&gt;""</f>
        <v>0</v>
      </c>
      <c r="AS4" s="90" t="str">
        <f>IF(AR4=TRUE,AP4,"")</f>
        <v/>
      </c>
      <c r="AU4" s="97" t="s">
        <v>4122</v>
      </c>
      <c r="AV4" s="90" t="s">
        <v>4124</v>
      </c>
      <c r="AW4" s="90" t="str" cm="1">
        <f t="array" ref="AW4">INDEX(データ!$A$1:$ED$2501,行番号,MATCH(AU4,データ!$1:$1,0))&amp;""</f>
        <v/>
      </c>
      <c r="AX4" s="90" t="b">
        <f t="shared" ref="AX4:AX5" si="2">AW4&lt;&gt;""</f>
        <v>0</v>
      </c>
      <c r="AY4" s="90" t="str">
        <f>IF(AX4=TRUE,AV4,"")</f>
        <v/>
      </c>
      <c r="BA4" s="97" t="s">
        <v>7934</v>
      </c>
      <c r="BB4" s="90" t="s">
        <v>7934</v>
      </c>
      <c r="BC4" s="90" t="str" cm="1">
        <f t="array" ref="BC4">INDEX(データ!$A$1:$ED$2501,行番号,MATCH(BA4,データ!$1:$1,0))&amp;""</f>
        <v/>
      </c>
      <c r="BD4" s="90" t="b">
        <f>BC4&lt;&gt;""</f>
        <v>0</v>
      </c>
      <c r="BE4" s="90" t="str">
        <f>IF(BD4=TRUE,BB4,"")</f>
        <v/>
      </c>
    </row>
    <row r="5" spans="1:58" ht="28.95" customHeight="1" x14ac:dyDescent="0.45">
      <c r="B5" s="190"/>
      <c r="C5" s="190"/>
      <c r="D5" s="190"/>
      <c r="E5" s="190"/>
      <c r="F5" s="190"/>
      <c r="G5" s="190"/>
      <c r="H5" s="190"/>
      <c r="I5" s="190"/>
      <c r="J5" s="190"/>
      <c r="K5" s="62"/>
      <c r="L5" s="124" t="s">
        <v>4099</v>
      </c>
      <c r="M5" s="125"/>
      <c r="N5" s="126"/>
      <c r="O5" s="121"/>
      <c r="P5" s="122"/>
      <c r="Q5" s="122"/>
      <c r="R5" s="122"/>
      <c r="S5" s="122"/>
      <c r="T5" s="122"/>
      <c r="U5" s="123"/>
      <c r="X5" s="59" t="s">
        <v>2564</v>
      </c>
      <c r="AC5" s="94" t="s">
        <v>2616</v>
      </c>
      <c r="AD5" s="95" t="s">
        <v>2490</v>
      </c>
      <c r="AE5" s="90" t="str" cm="1">
        <f t="array" ref="AE5">INDEX(データ!$A$1:$ED$2501,行番号,MATCH(AC5,データ!$1:$1,0))&amp;""</f>
        <v/>
      </c>
      <c r="AF5" s="90" t="b">
        <f>AE5&lt;&gt;""</f>
        <v>0</v>
      </c>
      <c r="AG5" s="90" t="str">
        <f t="shared" ref="AG5:AG13" si="3">IF(AF5=TRUE,AD5,"")</f>
        <v/>
      </c>
      <c r="AH5" s="96"/>
      <c r="AI5" s="97" t="s">
        <v>2626</v>
      </c>
      <c r="AJ5" s="95" t="s">
        <v>3965</v>
      </c>
      <c r="AK5" s="90" t="str" cm="1">
        <f t="array" ref="AK5">INDEX(データ!$A$1:$ED$2501,行番号,MATCH(AI5,データ!$1:$1,0))&amp;""</f>
        <v/>
      </c>
      <c r="AL5" s="90" t="b">
        <f t="shared" si="0"/>
        <v>0</v>
      </c>
      <c r="AM5" s="90" t="str">
        <f t="shared" ref="AM5:AM40" si="4">IF(AL5=TRUE,AJ5,"")</f>
        <v/>
      </c>
      <c r="AO5" s="97" t="s">
        <v>4160</v>
      </c>
      <c r="AP5" s="95" t="s">
        <v>4119</v>
      </c>
      <c r="AQ5" s="90" t="str" cm="1">
        <f t="array" ref="AQ5">INDEX(データ!$A$1:$ED$2501,行番号,MATCH(AO5,データ!$1:$1,0))&amp;""</f>
        <v/>
      </c>
      <c r="AR5" s="90" t="b">
        <f t="shared" si="1"/>
        <v>0</v>
      </c>
      <c r="AS5" s="90" t="str">
        <f t="shared" ref="AS5:AS7" si="5">IF(AR5=TRUE,AP5,"")</f>
        <v/>
      </c>
      <c r="AU5" s="97" t="s">
        <v>4123</v>
      </c>
      <c r="AV5" s="95" t="s">
        <v>4125</v>
      </c>
      <c r="AW5" s="90" t="str" cm="1">
        <f t="array" ref="AW5">INDEX(データ!$A$1:$ED$2501,行番号,MATCH(AU5,データ!$1:$1,0))&amp;""</f>
        <v/>
      </c>
      <c r="AX5" s="90" t="b">
        <f t="shared" si="2"/>
        <v>0</v>
      </c>
      <c r="AY5" s="90" t="str">
        <f>IF(AX5=TRUE,AV5,"")</f>
        <v/>
      </c>
      <c r="BA5" s="97" t="s">
        <v>7935</v>
      </c>
      <c r="BB5" s="95" t="s">
        <v>7935</v>
      </c>
      <c r="BC5" s="90" t="str" cm="1">
        <f t="array" ref="BC5">INDEX(データ!$A$1:$ED$2501,行番号,MATCH(BA5,データ!$1:$1,0))&amp;""</f>
        <v/>
      </c>
      <c r="BD5" s="90" t="b">
        <f t="shared" ref="BD5:BD6" si="6">BC5&lt;&gt;""</f>
        <v>0</v>
      </c>
      <c r="BE5" s="90" t="str">
        <f t="shared" ref="BE5:BE6" si="7">IF(BD5=TRUE,BB5,"")</f>
        <v/>
      </c>
    </row>
    <row r="6" spans="1:58" ht="14.4" customHeight="1" x14ac:dyDescent="0.45">
      <c r="B6" s="191" t="s">
        <v>8030</v>
      </c>
      <c r="C6" s="191"/>
      <c r="D6" s="191"/>
      <c r="E6" s="191"/>
      <c r="F6" s="191"/>
      <c r="G6" s="192" t="s">
        <v>8028</v>
      </c>
      <c r="H6" s="193"/>
      <c r="I6" s="193"/>
      <c r="J6" s="193"/>
      <c r="K6" s="62"/>
      <c r="L6" s="127"/>
      <c r="M6" s="128"/>
      <c r="N6" s="129"/>
      <c r="O6" s="65" t="s">
        <v>4112</v>
      </c>
      <c r="P6" s="116" t="str" cm="1">
        <f t="array" ref="P6">INDEX(データ!$A$1:$ED$2501,行番号,MATCH(O6,データ!$1:$1,0))&amp;""</f>
        <v/>
      </c>
      <c r="Q6" s="116"/>
      <c r="R6" s="116"/>
      <c r="S6" s="116"/>
      <c r="T6" s="116"/>
      <c r="U6" s="117"/>
      <c r="X6" s="59" t="s">
        <v>2565</v>
      </c>
      <c r="AA6" s="98" t="s">
        <v>4128</v>
      </c>
      <c r="AC6" s="94" t="s">
        <v>2617</v>
      </c>
      <c r="AD6" s="95" t="s">
        <v>3984</v>
      </c>
      <c r="AE6" s="90" t="str" cm="1">
        <f t="array" ref="AE6">INDEX(データ!$A$1:$ED$2501,行番号,MATCH(AC6,データ!$1:$1,0))&amp;""</f>
        <v/>
      </c>
      <c r="AF6" s="90" t="b">
        <f t="shared" ref="AF6:AF13" si="8">AE6&lt;&gt;""</f>
        <v>0</v>
      </c>
      <c r="AG6" s="90" t="str">
        <f t="shared" si="3"/>
        <v/>
      </c>
      <c r="AH6" s="96"/>
      <c r="AI6" s="97" t="s">
        <v>2627</v>
      </c>
      <c r="AJ6" s="95" t="s">
        <v>3966</v>
      </c>
      <c r="AK6" s="90" t="str" cm="1">
        <f t="array" ref="AK6">INDEX(データ!$A$1:$ED$2501,行番号,MATCH(AI6,データ!$1:$1,0))&amp;""</f>
        <v/>
      </c>
      <c r="AL6" s="90" t="b">
        <f t="shared" si="0"/>
        <v>0</v>
      </c>
      <c r="AM6" s="90" t="str">
        <f t="shared" si="4"/>
        <v/>
      </c>
      <c r="AO6" s="97" t="s">
        <v>4161</v>
      </c>
      <c r="AP6" s="95" t="s">
        <v>4121</v>
      </c>
      <c r="AQ6" s="90" t="str" cm="1">
        <f t="array" ref="AQ6">INDEX(データ!$A$1:$ED$2501,行番号,MATCH(AO6,データ!$1:$1,0))&amp;""</f>
        <v/>
      </c>
      <c r="AR6" s="90" t="b">
        <f t="shared" si="1"/>
        <v>0</v>
      </c>
      <c r="AS6" s="90" t="str">
        <f t="shared" si="5"/>
        <v/>
      </c>
      <c r="BA6" s="97" t="s">
        <v>7936</v>
      </c>
      <c r="BB6" s="95" t="s">
        <v>7936</v>
      </c>
      <c r="BC6" s="90" t="str" cm="1">
        <f t="array" ref="BC6">INDEX(データ!$A$1:$ED$2501,行番号,MATCH(BA6,データ!$1:$1,0))&amp;""</f>
        <v/>
      </c>
      <c r="BD6" s="90" t="b">
        <f t="shared" si="6"/>
        <v>0</v>
      </c>
      <c r="BE6" s="90" t="str">
        <f t="shared" si="7"/>
        <v/>
      </c>
    </row>
    <row r="7" spans="1:58" ht="24" customHeight="1" thickBot="1" x14ac:dyDescent="0.55000000000000004">
      <c r="A7" s="66" t="s">
        <v>7898</v>
      </c>
      <c r="H7" s="232" t="str">
        <f>IF(AA4="","","("&amp;AA4&amp;")")</f>
        <v/>
      </c>
      <c r="I7" s="232"/>
      <c r="J7" s="232"/>
      <c r="K7" s="67"/>
      <c r="L7" s="124" t="s">
        <v>4100</v>
      </c>
      <c r="M7" s="125"/>
      <c r="N7" s="126"/>
      <c r="O7" s="207"/>
      <c r="P7" s="208"/>
      <c r="Q7" s="208"/>
      <c r="R7" s="208"/>
      <c r="S7" s="208"/>
      <c r="T7" s="208"/>
      <c r="U7" s="211"/>
      <c r="X7" s="59" t="s">
        <v>2566</v>
      </c>
      <c r="AA7" s="93" t="str" cm="1">
        <f t="array" ref="AA7">INDEX(データ!$A$1:$ED$2501,行番号,MATCH(L5,データ!$1:$1,0))&amp;""</f>
        <v/>
      </c>
      <c r="AC7" s="94" t="s">
        <v>2618</v>
      </c>
      <c r="AD7" s="99" t="s">
        <v>7922</v>
      </c>
      <c r="AE7" s="90" t="str" cm="1">
        <f t="array" ref="AE7">INDEX(データ!$A$1:$ED$2501,行番号,MATCH(AC7,データ!$1:$1,0))&amp;""</f>
        <v/>
      </c>
      <c r="AF7" s="90" t="b">
        <f t="shared" si="8"/>
        <v>0</v>
      </c>
      <c r="AG7" s="90" t="str">
        <f t="shared" si="3"/>
        <v/>
      </c>
      <c r="AH7" s="96"/>
      <c r="AI7" s="97" t="s">
        <v>2628</v>
      </c>
      <c r="AJ7" s="90" t="s">
        <v>3967</v>
      </c>
      <c r="AK7" s="90" t="str" cm="1">
        <f t="array" ref="AK7">INDEX(データ!$A$1:$ED$2501,行番号,MATCH(AI7,データ!$1:$1,0))&amp;""</f>
        <v/>
      </c>
      <c r="AL7" s="90" t="b">
        <f t="shared" si="0"/>
        <v>0</v>
      </c>
      <c r="AM7" s="90" t="str">
        <f t="shared" si="4"/>
        <v/>
      </c>
      <c r="AO7" s="97" t="s">
        <v>4162</v>
      </c>
      <c r="AP7" s="90" t="s">
        <v>4120</v>
      </c>
      <c r="AQ7" s="90" t="str" cm="1">
        <f t="array" ref="AQ7">INDEX(データ!$A$1:$ED$2501,行番号,MATCH(AO7,データ!$1:$1,0))&amp;""</f>
        <v/>
      </c>
      <c r="AR7" s="90" t="b">
        <f>AQ7&lt;&gt;""</f>
        <v>0</v>
      </c>
      <c r="AS7" s="90" t="str">
        <f t="shared" si="5"/>
        <v/>
      </c>
    </row>
    <row r="8" spans="1:58" ht="20.399999999999999" customHeight="1" thickTop="1" thickBot="1" x14ac:dyDescent="0.5">
      <c r="B8" s="57" t="s">
        <v>0</v>
      </c>
      <c r="D8" s="114">
        <v>0</v>
      </c>
      <c r="E8" s="115"/>
      <c r="F8" s="242" t="s">
        <v>7924</v>
      </c>
      <c r="G8" s="243"/>
      <c r="H8" s="243"/>
      <c r="I8" s="243"/>
      <c r="J8" s="243"/>
      <c r="K8" s="69"/>
      <c r="L8" s="216"/>
      <c r="M8" s="217"/>
      <c r="N8" s="218"/>
      <c r="O8" s="213"/>
      <c r="P8" s="214"/>
      <c r="Q8" s="214"/>
      <c r="R8" s="214"/>
      <c r="S8" s="214"/>
      <c r="T8" s="214"/>
      <c r="U8" s="215"/>
      <c r="X8" s="59" t="s">
        <v>2567</v>
      </c>
      <c r="AA8" s="93" t="str">
        <f>コピー用!AM2</f>
        <v/>
      </c>
      <c r="AC8" s="94" t="s">
        <v>2619</v>
      </c>
      <c r="AD8" s="95" t="s">
        <v>2491</v>
      </c>
      <c r="AE8" s="90" t="str" cm="1">
        <f t="array" ref="AE8">INDEX(データ!$A$1:$ED$2501,行番号,MATCH(AC8,データ!$1:$1,0))&amp;""</f>
        <v/>
      </c>
      <c r="AF8" s="90" t="b">
        <f t="shared" si="8"/>
        <v>0</v>
      </c>
      <c r="AG8" s="90" t="str">
        <f t="shared" si="3"/>
        <v/>
      </c>
      <c r="AH8" s="96"/>
      <c r="AI8" s="97" t="s">
        <v>2629</v>
      </c>
      <c r="AJ8" s="90" t="s">
        <v>3968</v>
      </c>
      <c r="AK8" s="90" t="str" cm="1">
        <f t="array" ref="AK8">INDEX(データ!$A$1:$ED$2501,行番号,MATCH(AI8,データ!$1:$1,0))&amp;""</f>
        <v/>
      </c>
      <c r="AL8" s="90" t="b">
        <f t="shared" si="0"/>
        <v>0</v>
      </c>
      <c r="AM8" s="90" t="str">
        <f t="shared" si="4"/>
        <v/>
      </c>
    </row>
    <row r="9" spans="1:58" ht="18" customHeight="1" thickTop="1" x14ac:dyDescent="0.45">
      <c r="C9" s="228" t="s">
        <v>7920</v>
      </c>
      <c r="D9" s="228"/>
      <c r="E9" s="228"/>
      <c r="F9" s="228"/>
      <c r="G9" s="228"/>
      <c r="H9" s="228"/>
      <c r="I9" s="228"/>
      <c r="J9" s="228"/>
      <c r="K9" s="69"/>
      <c r="L9" s="216"/>
      <c r="M9" s="217"/>
      <c r="N9" s="218"/>
      <c r="O9" s="213"/>
      <c r="P9" s="214"/>
      <c r="Q9" s="214"/>
      <c r="R9" s="214"/>
      <c r="S9" s="214"/>
      <c r="T9" s="214"/>
      <c r="U9" s="215"/>
      <c r="X9" s="59" t="s">
        <v>2568</v>
      </c>
      <c r="AA9" s="95" t="b">
        <f>AA7=AA8</f>
        <v>1</v>
      </c>
      <c r="AC9" s="94" t="s">
        <v>2620</v>
      </c>
      <c r="AD9" s="95" t="s">
        <v>3985</v>
      </c>
      <c r="AE9" s="90" t="str" cm="1">
        <f t="array" ref="AE9">INDEX(データ!$A$1:$ED$2501,行番号,MATCH(AC9,データ!$1:$1,0))&amp;""</f>
        <v/>
      </c>
      <c r="AF9" s="90" t="b">
        <f t="shared" si="8"/>
        <v>0</v>
      </c>
      <c r="AG9" s="90" t="str">
        <f t="shared" si="3"/>
        <v/>
      </c>
      <c r="AH9" s="96"/>
      <c r="AI9" s="97" t="s">
        <v>2630</v>
      </c>
      <c r="AJ9" s="90" t="s">
        <v>3969</v>
      </c>
      <c r="AK9" s="90" t="str" cm="1">
        <f t="array" ref="AK9">INDEX(データ!$A$1:$ED$2501,行番号,MATCH(AI9,データ!$1:$1,0))&amp;""</f>
        <v/>
      </c>
      <c r="AL9" s="90" t="b">
        <f t="shared" si="0"/>
        <v>0</v>
      </c>
      <c r="AM9" s="90" t="str">
        <f t="shared" si="4"/>
        <v/>
      </c>
    </row>
    <row r="10" spans="1:58" ht="18" customHeight="1" x14ac:dyDescent="0.45">
      <c r="B10" s="60"/>
      <c r="C10" s="228"/>
      <c r="D10" s="228"/>
      <c r="E10" s="228"/>
      <c r="F10" s="228"/>
      <c r="G10" s="228"/>
      <c r="H10" s="228"/>
      <c r="I10" s="228"/>
      <c r="J10" s="228"/>
      <c r="L10" s="216"/>
      <c r="M10" s="217"/>
      <c r="N10" s="218"/>
      <c r="O10" s="213"/>
      <c r="P10" s="214"/>
      <c r="Q10" s="214"/>
      <c r="R10" s="214"/>
      <c r="S10" s="214"/>
      <c r="T10" s="214"/>
      <c r="U10" s="215"/>
      <c r="X10" s="59" t="s">
        <v>2569</v>
      </c>
      <c r="AC10" s="94" t="s">
        <v>2621</v>
      </c>
      <c r="AD10" s="95" t="s">
        <v>3986</v>
      </c>
      <c r="AE10" s="90" t="str" cm="1">
        <f t="array" ref="AE10">INDEX(データ!$A$1:$ED$2501,行番号,MATCH(AC10,データ!$1:$1,0))&amp;""</f>
        <v/>
      </c>
      <c r="AF10" s="90" t="b">
        <f t="shared" si="8"/>
        <v>0</v>
      </c>
      <c r="AG10" s="90" t="str">
        <f t="shared" si="3"/>
        <v/>
      </c>
      <c r="AH10" s="96"/>
      <c r="AI10" s="97" t="s">
        <v>2631</v>
      </c>
      <c r="AJ10" s="90" t="s">
        <v>3970</v>
      </c>
      <c r="AK10" s="90" t="str" cm="1">
        <f t="array" ref="AK10">INDEX(データ!$A$1:$ED$2501,行番号,MATCH(AI10,データ!$1:$1,0))&amp;""</f>
        <v/>
      </c>
      <c r="AL10" s="90" t="b">
        <f t="shared" si="0"/>
        <v>0</v>
      </c>
      <c r="AM10" s="90" t="str">
        <f t="shared" si="4"/>
        <v/>
      </c>
    </row>
    <row r="11" spans="1:58" ht="19.95" customHeight="1" x14ac:dyDescent="0.45">
      <c r="B11" s="111" t="s">
        <v>7903</v>
      </c>
      <c r="C11" s="111"/>
      <c r="D11" s="111"/>
      <c r="E11" s="111"/>
      <c r="F11" s="111"/>
      <c r="G11" s="111"/>
      <c r="H11" s="111"/>
      <c r="I11" s="111"/>
      <c r="J11" s="111"/>
      <c r="K11" s="70"/>
      <c r="L11" s="216"/>
      <c r="M11" s="217"/>
      <c r="N11" s="218"/>
      <c r="O11" s="213"/>
      <c r="P11" s="214"/>
      <c r="Q11" s="214"/>
      <c r="R11" s="214"/>
      <c r="S11" s="214"/>
      <c r="T11" s="214"/>
      <c r="U11" s="215"/>
      <c r="X11" s="59" t="s">
        <v>2571</v>
      </c>
      <c r="AA11" s="98" t="s">
        <v>4127</v>
      </c>
      <c r="AC11" s="94" t="s">
        <v>2622</v>
      </c>
      <c r="AD11" s="95" t="s">
        <v>3987</v>
      </c>
      <c r="AE11" s="90" t="str" cm="1">
        <f t="array" ref="AE11">INDEX(データ!$A$1:$ED$2501,行番号,MATCH(AC11,データ!$1:$1,0))&amp;""</f>
        <v/>
      </c>
      <c r="AF11" s="90" t="b">
        <f t="shared" si="8"/>
        <v>0</v>
      </c>
      <c r="AG11" s="90" t="str">
        <f>IF(AF11=TRUE,AD11,"")</f>
        <v/>
      </c>
      <c r="AH11" s="100"/>
      <c r="AI11" s="97" t="s">
        <v>2632</v>
      </c>
      <c r="AJ11" s="90" t="s">
        <v>3971</v>
      </c>
      <c r="AK11" s="90" t="str" cm="1">
        <f t="array" ref="AK11">INDEX(データ!$A$1:$ED$2501,行番号,MATCH(AI11,データ!$1:$1,0))&amp;""</f>
        <v/>
      </c>
      <c r="AL11" s="90" t="b">
        <f t="shared" si="0"/>
        <v>0</v>
      </c>
      <c r="AM11" s="90" t="str">
        <f t="shared" si="4"/>
        <v/>
      </c>
    </row>
    <row r="12" spans="1:58" ht="19.95" customHeight="1" x14ac:dyDescent="0.45">
      <c r="B12" s="112"/>
      <c r="C12" s="112"/>
      <c r="D12" s="112"/>
      <c r="E12" s="112"/>
      <c r="F12" s="112"/>
      <c r="G12" s="112"/>
      <c r="H12" s="112"/>
      <c r="I12" s="112"/>
      <c r="J12" s="112"/>
      <c r="K12" s="70"/>
      <c r="L12" s="216"/>
      <c r="M12" s="217"/>
      <c r="N12" s="218"/>
      <c r="O12" s="134" t="s">
        <v>4111</v>
      </c>
      <c r="P12" s="136" t="str" cm="1">
        <f t="array" ref="P12">INDEX(データ!$A$1:$ED$2501,行番号,MATCH(O12,データ!$1:$1,0))&amp;""</f>
        <v/>
      </c>
      <c r="Q12" s="136"/>
      <c r="R12" s="136"/>
      <c r="S12" s="136"/>
      <c r="T12" s="136"/>
      <c r="U12" s="137"/>
      <c r="X12" s="59" t="s">
        <v>2572</v>
      </c>
      <c r="AA12" s="93" t="str" cm="1">
        <f t="array" ref="AA12">INDEX(データ!$A$1:$ED$2501,行番号,MATCH(L7,データ!$1:$1,0))&amp;""</f>
        <v/>
      </c>
      <c r="AC12" s="94" t="s">
        <v>2623</v>
      </c>
      <c r="AD12" s="95" t="s">
        <v>3988</v>
      </c>
      <c r="AE12" s="90" t="str" cm="1">
        <f t="array" ref="AE12">INDEX(データ!$A$1:$ED$2501,行番号,MATCH(AC12,データ!$1:$1,0))&amp;""</f>
        <v/>
      </c>
      <c r="AF12" s="90" t="b">
        <f t="shared" si="8"/>
        <v>0</v>
      </c>
      <c r="AG12" s="90" t="str">
        <f t="shared" si="3"/>
        <v/>
      </c>
      <c r="AI12" s="97" t="s">
        <v>2633</v>
      </c>
      <c r="AJ12" s="90" t="s">
        <v>3972</v>
      </c>
      <c r="AK12" s="90" t="str" cm="1">
        <f t="array" ref="AK12">INDEX(データ!$A$1:$ED$2501,行番号,MATCH(AI12,データ!$1:$1,0))&amp;""</f>
        <v/>
      </c>
      <c r="AL12" s="90" t="b">
        <f t="shared" si="0"/>
        <v>0</v>
      </c>
      <c r="AM12" s="90" t="str">
        <f t="shared" si="4"/>
        <v/>
      </c>
    </row>
    <row r="13" spans="1:58" ht="22.2" customHeight="1" x14ac:dyDescent="0.45">
      <c r="B13" s="239" t="s">
        <v>4083</v>
      </c>
      <c r="C13" s="71" t="s">
        <v>4143</v>
      </c>
      <c r="D13" s="244"/>
      <c r="E13" s="246"/>
      <c r="F13" s="246"/>
      <c r="G13" s="246"/>
      <c r="H13" s="246"/>
      <c r="I13" s="246"/>
      <c r="J13" s="245"/>
      <c r="L13" s="127"/>
      <c r="M13" s="128"/>
      <c r="N13" s="129"/>
      <c r="O13" s="135"/>
      <c r="P13" s="138"/>
      <c r="Q13" s="138"/>
      <c r="R13" s="138"/>
      <c r="S13" s="138"/>
      <c r="T13" s="138"/>
      <c r="U13" s="139"/>
      <c r="X13" s="59" t="s">
        <v>2573</v>
      </c>
      <c r="AA13" s="93" t="str">
        <f>コピー用!BZ2</f>
        <v/>
      </c>
      <c r="AC13" s="94" t="s">
        <v>2624</v>
      </c>
      <c r="AD13" s="95" t="s">
        <v>3989</v>
      </c>
      <c r="AE13" s="90" t="str" cm="1">
        <f t="array" ref="AE13">INDEX(データ!$A$1:$ED$2501,行番号,MATCH(AC13,データ!$1:$1,0))&amp;""</f>
        <v/>
      </c>
      <c r="AF13" s="90" t="b">
        <f t="shared" si="8"/>
        <v>0</v>
      </c>
      <c r="AG13" s="90" t="str">
        <f t="shared" si="3"/>
        <v/>
      </c>
      <c r="AI13" s="97" t="s">
        <v>2634</v>
      </c>
      <c r="AJ13" s="90" t="s">
        <v>3973</v>
      </c>
      <c r="AK13" s="90" t="str" cm="1">
        <f t="array" ref="AK13">INDEX(データ!$A$1:$ED$2501,行番号,MATCH(AI13,データ!$1:$1,0))&amp;""</f>
        <v/>
      </c>
      <c r="AL13" s="90" t="b">
        <f t="shared" si="0"/>
        <v>0</v>
      </c>
      <c r="AM13" s="90" t="str">
        <f t="shared" si="4"/>
        <v/>
      </c>
    </row>
    <row r="14" spans="1:58" ht="18.600000000000001" customHeight="1" x14ac:dyDescent="0.45">
      <c r="B14" s="240"/>
      <c r="C14" s="71" t="s">
        <v>4142</v>
      </c>
      <c r="D14" s="244"/>
      <c r="E14" s="245"/>
      <c r="F14" s="236" t="s">
        <v>4144</v>
      </c>
      <c r="G14" s="238"/>
      <c r="H14" s="244"/>
      <c r="I14" s="246"/>
      <c r="J14" s="245"/>
      <c r="L14" s="124" t="s">
        <v>4101</v>
      </c>
      <c r="M14" s="125"/>
      <c r="N14" s="126"/>
      <c r="O14" s="219"/>
      <c r="P14" s="219"/>
      <c r="Q14" s="219"/>
      <c r="R14" s="219"/>
      <c r="S14" s="219"/>
      <c r="T14" s="219"/>
      <c r="U14" s="220"/>
      <c r="X14" s="59" t="s">
        <v>2574</v>
      </c>
      <c r="AA14" s="95" t="b">
        <f>AA12=AA13</f>
        <v>1</v>
      </c>
      <c r="AI14" s="97" t="s">
        <v>2635</v>
      </c>
      <c r="AJ14" s="95" t="s">
        <v>3485</v>
      </c>
      <c r="AK14" s="90" t="str" cm="1">
        <f t="array" ref="AK14">INDEX(データ!$A$1:$ED$2501,行番号,MATCH(AI14,データ!$1:$1,0))&amp;""</f>
        <v/>
      </c>
      <c r="AL14" s="90" t="b">
        <f t="shared" si="0"/>
        <v>0</v>
      </c>
      <c r="AM14" s="90" t="str">
        <f t="shared" si="4"/>
        <v/>
      </c>
      <c r="AU14" s="101"/>
      <c r="AV14" s="101"/>
      <c r="AW14" s="101"/>
      <c r="AX14" s="101"/>
      <c r="AY14" s="101"/>
    </row>
    <row r="15" spans="1:58" ht="18.600000000000001" customHeight="1" x14ac:dyDescent="0.45">
      <c r="B15" s="241"/>
      <c r="C15" s="236" t="s">
        <v>4147</v>
      </c>
      <c r="D15" s="237"/>
      <c r="E15" s="238"/>
      <c r="F15" s="109" t="s">
        <v>4082</v>
      </c>
      <c r="G15" s="132"/>
      <c r="H15" s="132"/>
      <c r="I15" s="132"/>
      <c r="J15" s="133"/>
      <c r="L15" s="127"/>
      <c r="M15" s="128"/>
      <c r="N15" s="129"/>
      <c r="O15" s="219"/>
      <c r="P15" s="219"/>
      <c r="Q15" s="219"/>
      <c r="R15" s="219"/>
      <c r="S15" s="219"/>
      <c r="T15" s="219"/>
      <c r="U15" s="220"/>
      <c r="X15" s="59" t="s">
        <v>2575</v>
      </c>
      <c r="AI15" s="102" t="s">
        <v>2636</v>
      </c>
      <c r="AJ15" s="95" t="s">
        <v>3575</v>
      </c>
      <c r="AK15" s="90" t="str" cm="1">
        <f t="array" ref="AK15">INDEX(データ!$A$1:$ED$2501,行番号,MATCH(AI15,データ!$1:$1,0))&amp;""</f>
        <v/>
      </c>
      <c r="AL15" s="90" t="b">
        <f t="shared" si="0"/>
        <v>0</v>
      </c>
      <c r="AM15" s="90" t="str">
        <f t="shared" si="4"/>
        <v/>
      </c>
      <c r="BA15" s="101"/>
      <c r="BB15" s="101"/>
      <c r="BC15" s="101"/>
      <c r="BD15" s="101"/>
      <c r="BE15" s="101"/>
    </row>
    <row r="16" spans="1:58" ht="22.95" customHeight="1" x14ac:dyDescent="0.45">
      <c r="B16" s="233" t="s">
        <v>7914</v>
      </c>
      <c r="C16" s="234"/>
      <c r="D16" s="235"/>
      <c r="E16" s="201"/>
      <c r="F16" s="202"/>
      <c r="G16" s="236" t="s">
        <v>7905</v>
      </c>
      <c r="H16" s="237"/>
      <c r="I16" s="238"/>
      <c r="J16" s="86" t="str" cm="1">
        <f t="array" ref="J16">_xlfn.LET(_xlpm.値,INDEX(データ!$A$1:$ED$2501,行番号,MATCH(G16,データ!$1:$1,0)),IF(_xlpm.値="","",_xlpm.値))</f>
        <v/>
      </c>
      <c r="K16" s="62"/>
      <c r="L16" s="140" t="s">
        <v>4102</v>
      </c>
      <c r="M16" s="107"/>
      <c r="N16" s="108"/>
      <c r="O16" s="201" t="str" cm="1">
        <f t="array" ref="O16">INDEX(データ!$A$1:$ED$2501,行番号,MATCH(L16,データ!$1:$1,0))&amp;""</f>
        <v/>
      </c>
      <c r="P16" s="202"/>
      <c r="Q16" s="202"/>
      <c r="R16" s="202"/>
      <c r="S16" s="202"/>
      <c r="T16" s="202"/>
      <c r="U16" s="203"/>
      <c r="X16" s="59" t="s">
        <v>2576</v>
      </c>
      <c r="AA16" s="103" t="s">
        <v>4129</v>
      </c>
      <c r="AI16" s="102" t="s">
        <v>2637</v>
      </c>
      <c r="AJ16" s="95" t="s">
        <v>3323</v>
      </c>
      <c r="AK16" s="90" t="str" cm="1">
        <f t="array" ref="AK16">INDEX(データ!$A$1:$ED$2501,行番号,MATCH(AI16,データ!$1:$1,0))&amp;""</f>
        <v/>
      </c>
      <c r="AL16" s="90" t="b">
        <f t="shared" si="0"/>
        <v>0</v>
      </c>
      <c r="AM16" s="90" t="str">
        <f t="shared" si="4"/>
        <v/>
      </c>
      <c r="AO16" s="101"/>
      <c r="AP16" s="101"/>
      <c r="AQ16" s="101"/>
      <c r="AR16" s="101"/>
      <c r="AS16" s="101"/>
      <c r="BF16" s="72"/>
    </row>
    <row r="17" spans="1:58" s="72" customFormat="1" ht="28.2" customHeight="1" x14ac:dyDescent="0.45">
      <c r="A17" s="57"/>
      <c r="B17" s="148" t="s">
        <v>7897</v>
      </c>
      <c r="C17" s="149"/>
      <c r="D17" s="149"/>
      <c r="E17" s="149"/>
      <c r="F17" s="149"/>
      <c r="G17" s="149"/>
      <c r="H17" s="149"/>
      <c r="I17" s="149"/>
      <c r="J17" s="150"/>
      <c r="K17" s="62"/>
      <c r="L17" s="140" t="s">
        <v>4103</v>
      </c>
      <c r="M17" s="107"/>
      <c r="N17" s="108"/>
      <c r="O17" s="109" t="str" cm="1">
        <f t="array" ref="O17">INDEX(データ!$A$1:$ED$2501,行番号,MATCH(L17,データ!$1:$1,0))&amp;""</f>
        <v/>
      </c>
      <c r="P17" s="132"/>
      <c r="Q17" s="106" t="s">
        <v>4105</v>
      </c>
      <c r="R17" s="107"/>
      <c r="S17" s="108"/>
      <c r="T17" s="109" t="str" cm="1">
        <f t="array" ref="T17">INDEX(データ!$A$1:$ED$2501,行番号,MATCH(Q17,データ!$1:$1,0))&amp;""</f>
        <v/>
      </c>
      <c r="U17" s="110"/>
      <c r="X17" s="59" t="s">
        <v>2577</v>
      </c>
      <c r="AA17" s="93" t="str" cm="1">
        <f t="array" ref="AA17">INDEX(データ!$A$1:$ED$2501,行番号,MATCH(L18,データ!$1:$1,0))&amp;""</f>
        <v/>
      </c>
      <c r="AB17" s="101"/>
      <c r="AC17" s="88"/>
      <c r="AD17" s="88"/>
      <c r="AE17" s="88"/>
      <c r="AF17" s="88"/>
      <c r="AG17" s="88"/>
      <c r="AH17" s="101"/>
      <c r="AI17" s="102" t="s">
        <v>2638</v>
      </c>
      <c r="AJ17" s="95" t="s">
        <v>3974</v>
      </c>
      <c r="AK17" s="90" t="str" cm="1">
        <f t="array" ref="AK17">INDEX(データ!$A$1:$ED$2501,行番号,MATCH(AI17,データ!$1:$1,0))&amp;""</f>
        <v/>
      </c>
      <c r="AL17" s="90" t="b">
        <f t="shared" si="0"/>
        <v>0</v>
      </c>
      <c r="AM17" s="90" t="str">
        <f t="shared" si="4"/>
        <v/>
      </c>
      <c r="AN17" s="101"/>
      <c r="AO17" s="88"/>
      <c r="AP17" s="88"/>
      <c r="AQ17" s="88"/>
      <c r="AR17" s="88"/>
      <c r="AS17" s="88"/>
      <c r="AT17" s="101"/>
      <c r="AU17" s="88"/>
      <c r="AV17" s="88"/>
      <c r="AW17" s="88"/>
      <c r="AX17" s="88"/>
      <c r="AY17" s="88"/>
      <c r="AZ17" s="101"/>
      <c r="BA17" s="88"/>
      <c r="BB17" s="88"/>
      <c r="BC17" s="88"/>
      <c r="BD17" s="88"/>
      <c r="BE17" s="88"/>
      <c r="BF17" s="57"/>
    </row>
    <row r="18" spans="1:58" ht="19.2" customHeight="1" x14ac:dyDescent="0.45">
      <c r="B18" s="151" t="s">
        <v>4081</v>
      </c>
      <c r="C18" s="152"/>
      <c r="D18" s="152"/>
      <c r="E18" s="152"/>
      <c r="F18" s="152"/>
      <c r="G18" s="152"/>
      <c r="H18" s="152"/>
      <c r="I18" s="152"/>
      <c r="J18" s="153"/>
      <c r="L18" s="124" t="s">
        <v>4106</v>
      </c>
      <c r="M18" s="125"/>
      <c r="N18" s="126"/>
      <c r="O18" s="207"/>
      <c r="P18" s="208"/>
      <c r="Q18" s="208"/>
      <c r="R18" s="204" t="s">
        <v>4107</v>
      </c>
      <c r="S18" s="179"/>
      <c r="T18" s="207"/>
      <c r="U18" s="211"/>
      <c r="X18" s="73" t="s">
        <v>2578</v>
      </c>
      <c r="AA18" s="93" t="str">
        <f>コピー用!CL2</f>
        <v/>
      </c>
      <c r="AI18" s="102" t="s">
        <v>2639</v>
      </c>
      <c r="AJ18" s="95" t="s">
        <v>3975</v>
      </c>
      <c r="AK18" s="90" t="str" cm="1">
        <f t="array" ref="AK18">INDEX(データ!$A$1:$ED$2501,行番号,MATCH(AI18,データ!$1:$1,0))&amp;""</f>
        <v/>
      </c>
      <c r="AL18" s="90" t="b">
        <f t="shared" si="0"/>
        <v>0</v>
      </c>
      <c r="AM18" s="90" t="str">
        <f t="shared" si="4"/>
        <v/>
      </c>
    </row>
    <row r="19" spans="1:58" ht="18" customHeight="1" x14ac:dyDescent="0.5">
      <c r="A19" s="66" t="s">
        <v>7917</v>
      </c>
      <c r="C19" s="70"/>
      <c r="D19" s="70"/>
      <c r="E19" s="70"/>
      <c r="F19" s="70"/>
      <c r="G19" s="70"/>
      <c r="H19" s="70"/>
      <c r="I19" s="70"/>
      <c r="J19" s="70"/>
      <c r="L19" s="127"/>
      <c r="M19" s="128"/>
      <c r="N19" s="129"/>
      <c r="O19" s="209"/>
      <c r="P19" s="210"/>
      <c r="Q19" s="210"/>
      <c r="R19" s="205"/>
      <c r="S19" s="206"/>
      <c r="T19" s="209"/>
      <c r="U19" s="212"/>
      <c r="X19" s="59" t="s">
        <v>2579</v>
      </c>
      <c r="AA19" s="95" t="b">
        <f>AA17=AA18</f>
        <v>1</v>
      </c>
      <c r="AI19" s="102" t="s">
        <v>2640</v>
      </c>
      <c r="AJ19" s="95" t="s">
        <v>3976</v>
      </c>
      <c r="AK19" s="90" t="str" cm="1">
        <f t="array" ref="AK19">INDEX(データ!$A$1:$ED$2501,行番号,MATCH(AI19,データ!$1:$1,0))&amp;""</f>
        <v/>
      </c>
      <c r="AL19" s="90" t="b">
        <f t="shared" si="0"/>
        <v>0</v>
      </c>
      <c r="AM19" s="90" t="str">
        <f t="shared" si="4"/>
        <v/>
      </c>
    </row>
    <row r="20" spans="1:58" ht="44.4" customHeight="1" x14ac:dyDescent="0.5">
      <c r="A20" s="66"/>
      <c r="B20" s="111" t="s">
        <v>7925</v>
      </c>
      <c r="C20" s="111"/>
      <c r="D20" s="111"/>
      <c r="E20" s="111"/>
      <c r="F20" s="111"/>
      <c r="G20" s="111"/>
      <c r="H20" s="111"/>
      <c r="I20" s="111"/>
      <c r="J20" s="111"/>
      <c r="L20" s="177" t="s">
        <v>4108</v>
      </c>
      <c r="M20" s="178"/>
      <c r="N20" s="179"/>
      <c r="O20" s="154" t="str" cm="1">
        <f t="array" ref="O20">INDEX(データ!$A$1:$ED$2501,行番号,MATCH(L20,データ!$1:$1,0))&amp;""</f>
        <v/>
      </c>
      <c r="P20" s="155"/>
      <c r="Q20" s="155"/>
      <c r="R20" s="155"/>
      <c r="S20" s="155"/>
      <c r="T20" s="155"/>
      <c r="U20" s="156"/>
      <c r="X20" s="59" t="s">
        <v>2580</v>
      </c>
      <c r="AC20" s="101"/>
      <c r="AD20" s="101"/>
      <c r="AE20" s="101"/>
      <c r="AF20" s="101"/>
      <c r="AG20" s="101"/>
      <c r="AI20" s="102" t="s">
        <v>2641</v>
      </c>
      <c r="AJ20" s="95" t="s">
        <v>3593</v>
      </c>
      <c r="AK20" s="90" t="str" cm="1">
        <f t="array" ref="AK20">INDEX(データ!$A$1:$ED$2501,行番号,MATCH(AI20,データ!$1:$1,0))&amp;""</f>
        <v/>
      </c>
      <c r="AL20" s="90" t="b">
        <f t="shared" si="0"/>
        <v>0</v>
      </c>
      <c r="AM20" s="90" t="str">
        <f t="shared" si="4"/>
        <v/>
      </c>
    </row>
    <row r="21" spans="1:58" ht="28.2" customHeight="1" x14ac:dyDescent="0.45">
      <c r="B21" s="57" t="s">
        <v>1</v>
      </c>
      <c r="F21" s="229" t="s">
        <v>2</v>
      </c>
      <c r="G21" s="230"/>
      <c r="H21" s="231"/>
      <c r="I21" s="163"/>
      <c r="J21" s="164"/>
      <c r="K21" s="74"/>
      <c r="L21" s="180" t="s">
        <v>7923</v>
      </c>
      <c r="M21" s="181"/>
      <c r="N21" s="182"/>
      <c r="O21" s="157"/>
      <c r="P21" s="158"/>
      <c r="Q21" s="158"/>
      <c r="R21" s="158"/>
      <c r="S21" s="158"/>
      <c r="T21" s="158"/>
      <c r="U21" s="159"/>
      <c r="X21" s="59" t="s">
        <v>2581</v>
      </c>
      <c r="AA21" s="103" t="s">
        <v>4130</v>
      </c>
      <c r="AI21" s="102" t="s">
        <v>2642</v>
      </c>
      <c r="AJ21" s="95" t="s">
        <v>3977</v>
      </c>
      <c r="AK21" s="90" t="str" cm="1">
        <f t="array" ref="AK21">INDEX(データ!$A$1:$ED$2501,行番号,MATCH(AI21,データ!$1:$1,0))&amp;""</f>
        <v/>
      </c>
      <c r="AL21" s="90" t="b">
        <f t="shared" si="0"/>
        <v>0</v>
      </c>
      <c r="AM21" s="90" t="str">
        <f t="shared" si="4"/>
        <v/>
      </c>
    </row>
    <row r="22" spans="1:58" ht="31.2" customHeight="1" x14ac:dyDescent="0.45">
      <c r="B22" s="75" t="s">
        <v>7895</v>
      </c>
      <c r="C22" s="68"/>
      <c r="D22" s="68"/>
      <c r="E22" s="68"/>
      <c r="F22" s="68"/>
      <c r="G22" s="68"/>
      <c r="H22" s="68"/>
      <c r="I22" s="68"/>
      <c r="J22" s="68"/>
      <c r="K22" s="62"/>
      <c r="L22" s="76"/>
      <c r="M22" s="77" t="s">
        <v>2611</v>
      </c>
      <c r="N22" s="78">
        <f>LEN(O20)</f>
        <v>0</v>
      </c>
      <c r="O22" s="160"/>
      <c r="P22" s="161"/>
      <c r="Q22" s="161"/>
      <c r="R22" s="161"/>
      <c r="S22" s="161"/>
      <c r="T22" s="161"/>
      <c r="U22" s="162"/>
      <c r="X22" s="59" t="s">
        <v>2582</v>
      </c>
      <c r="AA22" s="93" t="str" cm="1">
        <f t="array" ref="AA22">INDEX(データ!$A$1:$ED$2501,行番号,MATCH(R18,データ!$1:$1,0))&amp;""</f>
        <v/>
      </c>
      <c r="AI22" s="102" t="s">
        <v>2643</v>
      </c>
      <c r="AJ22" s="95" t="s">
        <v>3978</v>
      </c>
      <c r="AK22" s="90" t="str" cm="1">
        <f t="array" ref="AK22">INDEX(データ!$A$1:$ED$2501,行番号,MATCH(AI22,データ!$1:$1,0))&amp;""</f>
        <v/>
      </c>
      <c r="AL22" s="90" t="b">
        <f t="shared" si="0"/>
        <v>0</v>
      </c>
      <c r="AM22" s="90" t="str">
        <f t="shared" si="4"/>
        <v/>
      </c>
    </row>
    <row r="23" spans="1:58" ht="27" customHeight="1" x14ac:dyDescent="0.45">
      <c r="C23" s="3" t="s">
        <v>7894</v>
      </c>
      <c r="D23" s="68"/>
      <c r="E23" s="68"/>
      <c r="F23" s="68"/>
      <c r="G23" s="68"/>
      <c r="H23" s="68"/>
      <c r="I23" s="68"/>
      <c r="J23" s="68"/>
      <c r="L23" s="165" t="s">
        <v>4109</v>
      </c>
      <c r="M23" s="166"/>
      <c r="N23" s="167"/>
      <c r="O23" s="198" t="str" cm="1">
        <f t="array" ref="O23">_xlfn.LET(_xlpm.値,INDEX(データ!$A$1:$ED$2501,行番号,MATCH(L23,データ!$1:$1,0)),IF(_xlpm.値="","",SUBSTITUTE(_xlpm.値,CHAR(10)," ")))</f>
        <v/>
      </c>
      <c r="P23" s="199"/>
      <c r="Q23" s="199"/>
      <c r="R23" s="199"/>
      <c r="S23" s="199"/>
      <c r="T23" s="199"/>
      <c r="U23" s="200"/>
      <c r="X23" s="59" t="s">
        <v>2583</v>
      </c>
      <c r="AA23" s="93" t="str">
        <f>コピー用!CO2</f>
        <v/>
      </c>
      <c r="AI23" s="102" t="s">
        <v>2644</v>
      </c>
      <c r="AJ23" s="95" t="s">
        <v>3979</v>
      </c>
      <c r="AK23" s="90" t="str" cm="1">
        <f t="array" ref="AK23">INDEX(データ!$A$1:$ED$2501,行番号,MATCH(AI23,データ!$1:$1,0))&amp;""</f>
        <v/>
      </c>
      <c r="AL23" s="90" t="b">
        <f t="shared" si="0"/>
        <v>0</v>
      </c>
      <c r="AM23" s="90" t="str">
        <f t="shared" si="4"/>
        <v/>
      </c>
    </row>
    <row r="24" spans="1:58" ht="18.600000000000001" customHeight="1" x14ac:dyDescent="0.45">
      <c r="B24" s="57" t="s">
        <v>4079</v>
      </c>
      <c r="C24" s="3"/>
      <c r="D24" s="68"/>
      <c r="E24" s="68"/>
      <c r="F24" s="68"/>
      <c r="G24" s="68"/>
      <c r="H24" s="68"/>
      <c r="I24" s="68"/>
      <c r="J24" s="68"/>
      <c r="K24" s="68"/>
      <c r="L24" s="63" t="s">
        <v>4110</v>
      </c>
      <c r="M24" s="64"/>
      <c r="N24" s="64"/>
      <c r="O24" s="79" t="s">
        <v>9</v>
      </c>
      <c r="P24" s="79" t="s">
        <v>3</v>
      </c>
      <c r="Q24" s="79" t="s">
        <v>4</v>
      </c>
      <c r="R24" s="79" t="s">
        <v>5</v>
      </c>
      <c r="S24" s="79" t="s">
        <v>6</v>
      </c>
      <c r="T24" s="79" t="s">
        <v>7</v>
      </c>
      <c r="U24" s="80" t="s">
        <v>8</v>
      </c>
      <c r="X24" s="59" t="s">
        <v>2584</v>
      </c>
      <c r="AA24" s="95" t="b">
        <f>AA22=AA23</f>
        <v>1</v>
      </c>
      <c r="AI24" s="102" t="s">
        <v>2645</v>
      </c>
      <c r="AJ24" s="95" t="s">
        <v>3710</v>
      </c>
      <c r="AK24" s="90" t="str" cm="1">
        <f t="array" ref="AK24">INDEX(データ!$A$1:$ED$2501,行番号,MATCH(AI24,データ!$1:$1,0))&amp;""</f>
        <v/>
      </c>
      <c r="AL24" s="90" t="b">
        <f t="shared" si="0"/>
        <v>0</v>
      </c>
      <c r="AM24" s="90" t="str">
        <f t="shared" si="4"/>
        <v/>
      </c>
    </row>
    <row r="25" spans="1:58" ht="19.95" customHeight="1" thickBot="1" x14ac:dyDescent="0.55000000000000004">
      <c r="B25" s="168" t="s">
        <v>4080</v>
      </c>
      <c r="C25" s="168"/>
      <c r="D25" s="168"/>
      <c r="E25" s="168"/>
      <c r="F25" s="168"/>
      <c r="G25" s="168"/>
      <c r="H25" s="168"/>
      <c r="I25" s="168"/>
      <c r="K25" s="68"/>
      <c r="L25" s="144" t="s">
        <v>2612</v>
      </c>
      <c r="M25" s="145"/>
      <c r="N25" s="81" t="s">
        <v>7899</v>
      </c>
      <c r="O25" s="20" t="str" cm="1">
        <f t="array" ref="O25">IF(INDEX(データ!$A$1:$ED$2501,行番号,MATCH("月１始",データ!$1:$1,0))="","",INDEX(データ!$A$1:$ED$2501,行番号,MATCH("月１始",データ!$1:$1,0)))</f>
        <v/>
      </c>
      <c r="P25" s="20" t="str" cm="1">
        <f t="array" ref="P25">IF(INDEX(データ!$A$1:$ED$2501,行番号,MATCH("火１始",データ!$1:$1,0))="","",INDEX(データ!$A$1:$ED$2501,行番号,MATCH("火１始",データ!$1:$1,0)))</f>
        <v/>
      </c>
      <c r="Q25" s="20" t="str" cm="1">
        <f t="array" ref="Q25">IF(INDEX(データ!$A$1:$ED$2501,行番号,MATCH("水１始",データ!$1:$1,0))="","",INDEX(データ!$A$1:$ED$2501,行番号,MATCH("水１始",データ!$1:$1,0)))</f>
        <v/>
      </c>
      <c r="R25" s="20" t="str" cm="1">
        <f t="array" ref="R25">IF(INDEX(データ!$A$1:$ED$2501,行番号,MATCH("木１始",データ!$1:$1,0))="","",INDEX(データ!$A$1:$ED$2501,行番号,MATCH("木１始",データ!$1:$1,0)))</f>
        <v/>
      </c>
      <c r="S25" s="20" t="str" cm="1">
        <f t="array" ref="S25">IF(INDEX(データ!$A$1:$ED$2501,行番号,MATCH("金１始",データ!$1:$1,0))="","",INDEX(データ!$A$1:$ED$2501,行番号,MATCH("金１始",データ!$1:$1,0)))</f>
        <v/>
      </c>
      <c r="T25" s="20" t="str" cm="1">
        <f t="array" ref="T25">IF(INDEX(データ!$A$1:$ED$2501,行番号,MATCH("土１始",データ!$1:$1,0))="","",INDEX(データ!$A$1:$ED$2501,行番号,MATCH("土１始",データ!$1:$1,0)))</f>
        <v/>
      </c>
      <c r="U25" s="21" t="str" cm="1">
        <f t="array" ref="U25">IF(INDEX(データ!$A$1:$ED$2501,行番号,MATCH("日１始",データ!$1:$1,0))="","",INDEX(データ!$A$1:$ED$2501,行番号,MATCH("日１始",データ!$1:$1,0)))</f>
        <v/>
      </c>
      <c r="X25" s="59" t="s">
        <v>2585</v>
      </c>
      <c r="AI25" s="102" t="s">
        <v>2646</v>
      </c>
      <c r="AJ25" s="95" t="s">
        <v>3361</v>
      </c>
      <c r="AK25" s="90" t="str" cm="1">
        <f t="array" ref="AK25">INDEX(データ!$A$1:$ED$2501,行番号,MATCH(AI25,データ!$1:$1,0))&amp;""</f>
        <v/>
      </c>
      <c r="AL25" s="90" t="b">
        <f t="shared" si="0"/>
        <v>0</v>
      </c>
      <c r="AM25" s="90" t="str">
        <f t="shared" si="4"/>
        <v/>
      </c>
    </row>
    <row r="26" spans="1:58" ht="19.95" customHeight="1" thickTop="1" x14ac:dyDescent="0.45">
      <c r="B26" s="118" t="s">
        <v>4084</v>
      </c>
      <c r="C26" s="119"/>
      <c r="D26" s="120"/>
      <c r="E26" s="174" t="str" cm="1">
        <f t="array" ref="E26">INDEX(データ!$A$1:$ED$2501,行番号,MATCH(B26,データ!$1:$1,0))&amp;""</f>
        <v/>
      </c>
      <c r="F26" s="175"/>
      <c r="G26" s="175"/>
      <c r="H26" s="175"/>
      <c r="I26" s="175"/>
      <c r="J26" s="176"/>
      <c r="K26" s="68"/>
      <c r="L26" s="146"/>
      <c r="M26" s="147"/>
      <c r="N26" s="82" t="s">
        <v>7900</v>
      </c>
      <c r="O26" s="22" t="str" cm="1">
        <f t="array" ref="O26">IF(INDEX(データ!$A$1:$ED$2501,行番号,MATCH("月１終",データ!$1:$1,0))="","",INDEX(データ!$A$1:$ED$2501,行番号,MATCH("月１終",データ!$1:$1,0)))</f>
        <v/>
      </c>
      <c r="P26" s="22" t="str" cm="1">
        <f t="array" ref="P26">IF(INDEX(データ!$A$1:$ED$2501,行番号,MATCH("火１終",データ!$1:$1,0))="","",INDEX(データ!$A$1:$ED$2501,行番号,MATCH("火１終",データ!$1:$1,0)))</f>
        <v/>
      </c>
      <c r="Q26" s="22" t="str" cm="1">
        <f t="array" ref="Q26">IF(INDEX(データ!$A$1:$ED$2501,行番号,MATCH("水１終",データ!$1:$1,0))="","",INDEX(データ!$A$1:$ED$2501,行番号,MATCH("水１終",データ!$1:$1,0)))</f>
        <v/>
      </c>
      <c r="R26" s="22" t="str" cm="1">
        <f t="array" ref="R26">IF(INDEX(データ!$A$1:$ED$2501,行番号,MATCH("木１終",データ!$1:$1,0))="","",INDEX(データ!$A$1:$ED$2501,行番号,MATCH("木１終",データ!$1:$1,0)))</f>
        <v/>
      </c>
      <c r="S26" s="22" t="str" cm="1">
        <f t="array" ref="S26">IF(INDEX(データ!$A$1:$ED$2501,行番号,MATCH("金１終",データ!$1:$1,0))="","",INDEX(データ!$A$1:$ED$2501,行番号,MATCH("金１終",データ!$1:$1,0)))</f>
        <v/>
      </c>
      <c r="T26" s="22" t="str" cm="1">
        <f t="array" ref="T26">IF(INDEX(データ!$A$1:$ED$2501,行番号,MATCH("土１終",データ!$1:$1,0))="","",INDEX(データ!$A$1:$ED$2501,行番号,MATCH("土１終",データ!$1:$1,0)))</f>
        <v/>
      </c>
      <c r="U26" s="23" t="str" cm="1">
        <f t="array" ref="U26">IF(INDEX(データ!$A$1:$ED$2501,行番号,MATCH("日１終",データ!$1:$1,0))="","",INDEX(データ!$A$1:$ED$2501,行番号,MATCH("日１終",データ!$1:$1,0)))</f>
        <v/>
      </c>
      <c r="X26" s="59" t="s">
        <v>2586</v>
      </c>
      <c r="AA26" s="88" t="s">
        <v>7937</v>
      </c>
      <c r="AI26" s="102" t="s">
        <v>2647</v>
      </c>
      <c r="AJ26" s="95" t="s">
        <v>3362</v>
      </c>
      <c r="AK26" s="90" t="str" cm="1">
        <f t="array" ref="AK26">INDEX(データ!$A$1:$ED$2501,行番号,MATCH(AI26,データ!$1:$1,0))&amp;""</f>
        <v/>
      </c>
      <c r="AL26" s="90" t="b">
        <f t="shared" si="0"/>
        <v>0</v>
      </c>
      <c r="AM26" s="90" t="str">
        <f t="shared" si="4"/>
        <v/>
      </c>
    </row>
    <row r="27" spans="1:58" ht="19.95" customHeight="1" x14ac:dyDescent="0.45">
      <c r="B27" s="140" t="s">
        <v>4085</v>
      </c>
      <c r="C27" s="107"/>
      <c r="D27" s="108"/>
      <c r="E27" s="141" t="str" cm="1">
        <f t="array" ref="E27">INDEX(データ!$A$1:$ED$2501,行番号,MATCH(B27,データ!$1:$1,0))&amp;""</f>
        <v/>
      </c>
      <c r="F27" s="142"/>
      <c r="G27" s="142"/>
      <c r="H27" s="142"/>
      <c r="I27" s="142"/>
      <c r="J27" s="143"/>
      <c r="K27" s="68"/>
      <c r="L27" s="221" t="s">
        <v>2613</v>
      </c>
      <c r="M27" s="222"/>
      <c r="N27" s="81" t="s">
        <v>7899</v>
      </c>
      <c r="O27" s="20" t="str" cm="1">
        <f t="array" ref="O27">IF(INDEX(データ!$A$1:$ED$2501,行番号,MATCH("月２始",データ!$1:$1,0))="","",INDEX(データ!$A$1:$ED$2501,行番号,MATCH("月２始",データ!$1:$1,0)))</f>
        <v/>
      </c>
      <c r="P27" s="20" t="str" cm="1">
        <f t="array" ref="P27">IF(INDEX(データ!$A$1:$ED$2501,行番号,MATCH("火２始",データ!$1:$1,0))="","",INDEX(データ!$A$1:$ED$2501,行番号,MATCH("火２始",データ!$1:$1,0)))</f>
        <v/>
      </c>
      <c r="Q27" s="20" t="str" cm="1">
        <f t="array" ref="Q27">IF(INDEX(データ!$A$1:$ED$2501,行番号,MATCH("水２始",データ!$1:$1,0))="","",INDEX(データ!$A$1:$ED$2501,行番号,MATCH("水２始",データ!$1:$1,0)))</f>
        <v/>
      </c>
      <c r="R27" s="20" t="str" cm="1">
        <f t="array" ref="R27">IF(INDEX(データ!$A$1:$ED$2501,行番号,MATCH("木２始",データ!$1:$1,0))="","",INDEX(データ!$A$1:$ED$2501,行番号,MATCH("木２始",データ!$1:$1,0)))</f>
        <v/>
      </c>
      <c r="S27" s="20" t="str" cm="1">
        <f t="array" ref="S27">IF(INDEX(データ!$A$1:$ED$2501,行番号,MATCH("金２始",データ!$1:$1,0))="","",INDEX(データ!$A$1:$ED$2501,行番号,MATCH("金２始",データ!$1:$1,0)))</f>
        <v/>
      </c>
      <c r="T27" s="20" t="str" cm="1">
        <f t="array" ref="T27">IF(INDEX(データ!$A$1:$ED$2501,行番号,MATCH("土２始",データ!$1:$1,0))="","",INDEX(データ!$A$1:$ED$2501,行番号,MATCH("土２始",データ!$1:$1,0)))</f>
        <v/>
      </c>
      <c r="U27" s="21" t="str" cm="1">
        <f t="array" ref="U27">IF(INDEX(データ!$A$1:$ED$2501,行番号,MATCH("日２始",データ!$1:$1,0))="","",INDEX(データ!$A$1:$ED$2501,行番号,MATCH("日２始",データ!$1:$1,0)))</f>
        <v/>
      </c>
      <c r="X27" s="59" t="s">
        <v>2587</v>
      </c>
      <c r="AA27" s="93" t="str" cm="1">
        <f t="array" ref="AA27">INDEX(データ!$A$1:$ED$2501,行番号,MATCH(L14,データ!$1:$1,0))&amp;""</f>
        <v/>
      </c>
      <c r="AI27" s="102" t="s">
        <v>2648</v>
      </c>
      <c r="AJ27" s="95" t="s">
        <v>3576</v>
      </c>
      <c r="AK27" s="90" t="str" cm="1">
        <f t="array" ref="AK27">INDEX(データ!$A$1:$ED$2501,行番号,MATCH(AI27,データ!$1:$1,0))&amp;""</f>
        <v/>
      </c>
      <c r="AL27" s="90" t="b">
        <f t="shared" si="0"/>
        <v>0</v>
      </c>
      <c r="AM27" s="90" t="str">
        <f t="shared" si="4"/>
        <v/>
      </c>
    </row>
    <row r="28" spans="1:58" ht="19.95" customHeight="1" x14ac:dyDescent="0.45">
      <c r="B28" s="140" t="s">
        <v>4086</v>
      </c>
      <c r="C28" s="107"/>
      <c r="D28" s="108"/>
      <c r="E28" s="169" t="str" cm="1">
        <f t="array" ref="E28">INDEX(データ!$A$1:$ED$2501,行番号,MATCH(B28,データ!$1:$1,0))&amp;""</f>
        <v/>
      </c>
      <c r="F28" s="170"/>
      <c r="G28" s="171" t="s">
        <v>4088</v>
      </c>
      <c r="H28" s="172"/>
      <c r="I28" s="173"/>
      <c r="J28" s="5" t="str" cm="1">
        <f t="array" ref="J28">INDEX(データ!$A$1:$ED$2501,行番号,MATCH(G28,データ!$1:$1,0))&amp;""</f>
        <v/>
      </c>
      <c r="K28" s="68"/>
      <c r="L28" s="223"/>
      <c r="M28" s="224"/>
      <c r="N28" s="82" t="s">
        <v>7900</v>
      </c>
      <c r="O28" s="22" t="str" cm="1">
        <f t="array" ref="O28">IF(INDEX(データ!$A$1:$ED$2501,行番号,MATCH("月２終",データ!$1:$1,0))="","",INDEX(データ!$A$1:$ED$2501,行番号,MATCH("月２終",データ!$1:$1,0)))</f>
        <v/>
      </c>
      <c r="P28" s="22" t="str" cm="1">
        <f t="array" ref="P28">IF(INDEX(データ!$A$1:$ED$2501,行番号,MATCH("火２終",データ!$1:$1,0))="","",INDEX(データ!$A$1:$ED$2501,行番号,MATCH("火２終",データ!$1:$1,0)))</f>
        <v/>
      </c>
      <c r="Q28" s="22" t="str" cm="1">
        <f t="array" ref="Q28">IF(INDEX(データ!$A$1:$ED$2501,行番号,MATCH("水２終",データ!$1:$1,0))="","",INDEX(データ!$A$1:$ED$2501,行番号,MATCH("水２終",データ!$1:$1,0)))</f>
        <v/>
      </c>
      <c r="R28" s="22" t="str" cm="1">
        <f t="array" ref="R28">IF(INDEX(データ!$A$1:$ED$2501,行番号,MATCH("木２終",データ!$1:$1,0))="","",INDEX(データ!$A$1:$ED$2501,行番号,MATCH("木２終",データ!$1:$1,0)))</f>
        <v/>
      </c>
      <c r="S28" s="22" t="str" cm="1">
        <f t="array" ref="S28">IF(INDEX(データ!$A$1:$ED$2501,行番号,MATCH("金２終",データ!$1:$1,0))="","",INDEX(データ!$A$1:$ED$2501,行番号,MATCH("金２終",データ!$1:$1,0)))</f>
        <v/>
      </c>
      <c r="T28" s="22" t="str" cm="1">
        <f t="array" ref="T28">IF(INDEX(データ!$A$1:$ED$2501,行番号,MATCH("土２終",データ!$1:$1,0))="","",INDEX(データ!$A$1:$ED$2501,行番号,MATCH("土２終",データ!$1:$1,0)))</f>
        <v/>
      </c>
      <c r="U28" s="23" t="str" cm="1">
        <f t="array" ref="U28">IF(INDEX(データ!$A$1:$ED$2501,行番号,MATCH("日２終",データ!$1:$1,0))="","",INDEX(データ!$A$1:$ED$2501,行番号,MATCH("日２終",データ!$1:$1,0)))</f>
        <v/>
      </c>
      <c r="X28" s="59" t="s">
        <v>2588</v>
      </c>
      <c r="AA28" s="93" t="str">
        <f>コピー用!CD2</f>
        <v/>
      </c>
      <c r="AI28" s="102" t="s">
        <v>2649</v>
      </c>
      <c r="AJ28" s="95" t="s">
        <v>3324</v>
      </c>
      <c r="AK28" s="90" t="str" cm="1">
        <f t="array" ref="AK28">INDEX(データ!$A$1:$ED$2501,行番号,MATCH(AI28,データ!$1:$1,0))&amp;""</f>
        <v/>
      </c>
      <c r="AL28" s="90" t="b">
        <f t="shared" si="0"/>
        <v>0</v>
      </c>
      <c r="AM28" s="90" t="str">
        <f t="shared" si="4"/>
        <v/>
      </c>
    </row>
    <row r="29" spans="1:58" ht="19.95" customHeight="1" x14ac:dyDescent="0.45">
      <c r="B29" s="140" t="s">
        <v>4087</v>
      </c>
      <c r="C29" s="107"/>
      <c r="D29" s="108"/>
      <c r="E29" s="141" t="str" cm="1">
        <f t="array" ref="E29">INDEX(データ!$A$1:$ED$2501,行番号,MATCH(B29,データ!$1:$1,0))&amp;""</f>
        <v/>
      </c>
      <c r="F29" s="142"/>
      <c r="G29" s="142"/>
      <c r="H29" s="142"/>
      <c r="I29" s="142"/>
      <c r="J29" s="143"/>
      <c r="K29" s="68"/>
      <c r="L29" s="194" t="s">
        <v>2614</v>
      </c>
      <c r="M29" s="195"/>
      <c r="N29" s="83" t="s">
        <v>7899</v>
      </c>
      <c r="O29" s="24" t="str" cm="1">
        <f t="array" ref="O29">IF(INDEX(データ!$A$1:$ED$2501,行番号,MATCH("月３始",データ!$1:$1,0))="","",INDEX(データ!$A$1:$ED$2501,行番号,MATCH("月３始",データ!$1:$1,0)))</f>
        <v/>
      </c>
      <c r="P29" s="24" t="str" cm="1">
        <f t="array" ref="P29">IF(INDEX(データ!$A$1:$ED$2501,行番号,MATCH("火３始",データ!$1:$1,0))="","",INDEX(データ!$A$1:$ED$2501,行番号,MATCH("火３始",データ!$1:$1,0)))</f>
        <v/>
      </c>
      <c r="Q29" s="24" t="str" cm="1">
        <f t="array" ref="Q29">IF(INDEX(データ!$A$1:$ED$2501,行番号,MATCH("水３始",データ!$1:$1,0))="","",INDEX(データ!$A$1:$ED$2501,行番号,MATCH("水３始",データ!$1:$1,0)))</f>
        <v/>
      </c>
      <c r="R29" s="24" t="str" cm="1">
        <f t="array" ref="R29">IF(INDEX(データ!$A$1:$ED$2501,行番号,MATCH("木３始",データ!$1:$1,0))="","",INDEX(データ!$A$1:$ED$2501,行番号,MATCH("木３始",データ!$1:$1,0)))</f>
        <v/>
      </c>
      <c r="S29" s="24" t="str" cm="1">
        <f t="array" ref="S29">IF(INDEX(データ!$A$1:$ED$2501,行番号,MATCH("金３始",データ!$1:$1,0))="","",INDEX(データ!$A$1:$ED$2501,行番号,MATCH("金３始",データ!$1:$1,0)))</f>
        <v/>
      </c>
      <c r="T29" s="24" t="str" cm="1">
        <f t="array" ref="T29">IF(INDEX(データ!$A$1:$ED$2501,行番号,MATCH("土３始",データ!$1:$1,0))="","",INDEX(データ!$A$1:$ED$2501,行番号,MATCH("土３始",データ!$1:$1,0)))</f>
        <v/>
      </c>
      <c r="U29" s="25" t="str" cm="1">
        <f t="array" ref="U29">IF(INDEX(データ!$A$1:$ED$2501,行番号,MATCH("日３始",データ!$1:$1,0))="","",INDEX(データ!$A$1:$ED$2501,行番号,MATCH("日３始",データ!$1:$1,0)))</f>
        <v/>
      </c>
      <c r="X29" s="59" t="s">
        <v>2589</v>
      </c>
      <c r="AA29" s="95" t="b">
        <f>AA27=AA28</f>
        <v>1</v>
      </c>
      <c r="AI29" s="102" t="s">
        <v>2650</v>
      </c>
      <c r="AJ29" s="95" t="s">
        <v>3325</v>
      </c>
      <c r="AK29" s="90" t="str" cm="1">
        <f t="array" ref="AK29">INDEX(データ!$A$1:$ED$2501,行番号,MATCH(AI29,データ!$1:$1,0))&amp;""</f>
        <v/>
      </c>
      <c r="AL29" s="90" t="b">
        <f t="shared" si="0"/>
        <v>0</v>
      </c>
      <c r="AM29" s="90" t="str">
        <f t="shared" si="4"/>
        <v/>
      </c>
    </row>
    <row r="30" spans="1:58" ht="27.6" customHeight="1" thickBot="1" x14ac:dyDescent="0.5">
      <c r="B30" s="177" t="s">
        <v>4089</v>
      </c>
      <c r="C30" s="178"/>
      <c r="D30" s="179"/>
      <c r="E30" s="225" t="str" cm="1">
        <f t="array" ref="E30">INDEX(データ!$A$1:$ED$2501,行番号,MATCH(B30,データ!$1:$1,0))&amp;""</f>
        <v/>
      </c>
      <c r="F30" s="226"/>
      <c r="G30" s="226"/>
      <c r="H30" s="226"/>
      <c r="I30" s="226"/>
      <c r="J30" s="227"/>
      <c r="K30" s="68"/>
      <c r="L30" s="196"/>
      <c r="M30" s="197"/>
      <c r="N30" s="84" t="s">
        <v>7900</v>
      </c>
      <c r="O30" s="26" t="str" cm="1">
        <f t="array" ref="O30">IF(INDEX(データ!$A$1:$ED$2501,行番号,MATCH("月３終",データ!$1:$1,0))="","",INDEX(データ!$A$1:$ED$2501,行番号,MATCH("月３終",データ!$1:$1,0)))</f>
        <v/>
      </c>
      <c r="P30" s="26" t="str" cm="1">
        <f t="array" ref="P30">IF(INDEX(データ!$A$1:$ED$2501,行番号,MATCH("火３終",データ!$1:$1,0))="","",INDEX(データ!$A$1:$ED$2501,行番号,MATCH("火３終",データ!$1:$1,0)))</f>
        <v/>
      </c>
      <c r="Q30" s="26" t="str" cm="1">
        <f t="array" ref="Q30">IF(INDEX(データ!$A$1:$ED$2501,行番号,MATCH("水３終",データ!$1:$1,0))="","",INDEX(データ!$A$1:$ED$2501,行番号,MATCH("水３終",データ!$1:$1,0)))</f>
        <v/>
      </c>
      <c r="R30" s="26" t="str" cm="1">
        <f t="array" ref="R30">IF(INDEX(データ!$A$1:$ED$2501,行番号,MATCH("木３終",データ!$1:$1,0))="","",INDEX(データ!$A$1:$ED$2501,行番号,MATCH("木３終",データ!$1:$1,0)))</f>
        <v/>
      </c>
      <c r="S30" s="26" t="str" cm="1">
        <f t="array" ref="S30">IF(INDEX(データ!$A$1:$ED$2501,行番号,MATCH("金３終",データ!$1:$1,0))="","",INDEX(データ!$A$1:$ED$2501,行番号,MATCH("金３終",データ!$1:$1,0)))</f>
        <v/>
      </c>
      <c r="T30" s="26" t="str" cm="1">
        <f t="array" ref="T30">IF(INDEX(データ!$A$1:$ED$2501,行番号,MATCH("土３終",データ!$1:$1,0))="","",INDEX(データ!$A$1:$ED$2501,行番号,MATCH("土３終",データ!$1:$1,0)))</f>
        <v/>
      </c>
      <c r="U30" s="27" t="str" cm="1">
        <f t="array" ref="U30">IF(INDEX(データ!$A$1:$ED$2501,行番号,MATCH("日３終",データ!$1:$1,0))="","",INDEX(データ!$A$1:$ED$2501,行番号,MATCH("日３終",データ!$1:$1,0)))</f>
        <v/>
      </c>
      <c r="X30" s="59" t="s">
        <v>2590</v>
      </c>
      <c r="AI30" s="102" t="s">
        <v>2651</v>
      </c>
      <c r="AJ30" s="95" t="s">
        <v>3326</v>
      </c>
      <c r="AK30" s="90" t="str" cm="1">
        <f t="array" ref="AK30">INDEX(データ!$A$1:$ED$2501,行番号,MATCH(AI30,データ!$1:$1,0))&amp;""</f>
        <v/>
      </c>
      <c r="AL30" s="90" t="b">
        <f t="shared" si="0"/>
        <v>0</v>
      </c>
      <c r="AM30" s="90" t="str">
        <f t="shared" si="4"/>
        <v/>
      </c>
    </row>
    <row r="31" spans="1:58" ht="22.2" customHeight="1" thickTop="1" x14ac:dyDescent="0.45">
      <c r="B31" s="140" t="s">
        <v>4090</v>
      </c>
      <c r="C31" s="107"/>
      <c r="D31" s="108"/>
      <c r="E31" s="109" t="str" cm="1">
        <f t="array" ref="E31">INDEX(データ!$A$1:$ED$2501,行番号,MATCH(B31,データ!$1:$1,0))&amp;""</f>
        <v/>
      </c>
      <c r="F31" s="132"/>
      <c r="G31" s="133"/>
      <c r="H31" s="106" t="s">
        <v>4091</v>
      </c>
      <c r="I31" s="108"/>
      <c r="J31" s="5" t="str" cm="1">
        <f t="array" ref="J31">INDEX(データ!$A$1:$ED$2501,行番号,MATCH(H31,データ!$1:$1,0))&amp;""</f>
        <v/>
      </c>
      <c r="K31" s="68"/>
      <c r="L31" s="189" t="s">
        <v>7915</v>
      </c>
      <c r="M31" s="189"/>
      <c r="N31" s="189"/>
      <c r="O31" s="189"/>
      <c r="P31" s="189"/>
      <c r="Q31" s="189"/>
      <c r="R31" s="189"/>
      <c r="S31" s="189"/>
      <c r="T31" s="189"/>
      <c r="U31" s="189"/>
      <c r="X31" s="59" t="s">
        <v>7987</v>
      </c>
      <c r="AI31" s="102" t="s">
        <v>2652</v>
      </c>
      <c r="AJ31" s="95" t="s">
        <v>3980</v>
      </c>
      <c r="AK31" s="90" t="str" cm="1">
        <f t="array" ref="AK31">INDEX(データ!$A$1:$ED$2501,行番号,MATCH(AI31,データ!$1:$1,0))&amp;""</f>
        <v/>
      </c>
      <c r="AL31" s="90" t="b">
        <f t="shared" si="0"/>
        <v>0</v>
      </c>
      <c r="AM31" s="90" t="str">
        <f t="shared" si="4"/>
        <v/>
      </c>
    </row>
    <row r="32" spans="1:58" ht="21.6" customHeight="1" x14ac:dyDescent="0.45">
      <c r="B32" s="140" t="s">
        <v>4092</v>
      </c>
      <c r="C32" s="107"/>
      <c r="D32" s="108"/>
      <c r="E32" s="109" t="str" cm="1">
        <f t="array" ref="E32">INDEX(データ!$A$1:$ED$2501,行番号,MATCH(B32,データ!$1:$1,0))&amp;""</f>
        <v/>
      </c>
      <c r="F32" s="132"/>
      <c r="G32" s="132"/>
      <c r="H32" s="132"/>
      <c r="I32" s="132"/>
      <c r="J32" s="110"/>
      <c r="K32" s="68"/>
      <c r="L32" s="183"/>
      <c r="M32" s="184"/>
      <c r="N32" s="184"/>
      <c r="O32" s="184"/>
      <c r="P32" s="184"/>
      <c r="Q32" s="184"/>
      <c r="R32" s="184"/>
      <c r="S32" s="184"/>
      <c r="T32" s="184"/>
      <c r="U32" s="185"/>
      <c r="X32" s="59" t="s">
        <v>2591</v>
      </c>
      <c r="AI32" s="102" t="s">
        <v>2653</v>
      </c>
      <c r="AJ32" s="95" t="s">
        <v>3483</v>
      </c>
      <c r="AK32" s="90" t="str" cm="1">
        <f t="array" ref="AK32">INDEX(データ!$A$1:$ED$2501,行番号,MATCH(AI32,データ!$1:$1,0))&amp;""</f>
        <v/>
      </c>
      <c r="AL32" s="90" t="b">
        <f t="shared" si="0"/>
        <v>0</v>
      </c>
      <c r="AM32" s="90" t="str">
        <f t="shared" si="4"/>
        <v/>
      </c>
    </row>
    <row r="33" spans="2:39" ht="25.5" customHeight="1" x14ac:dyDescent="0.45">
      <c r="B33" s="248" t="s">
        <v>4093</v>
      </c>
      <c r="C33" s="249"/>
      <c r="D33" s="249"/>
      <c r="E33" s="254" t="str" cm="1">
        <f t="array" ref="E33">INDEX(データ!$A$1:$ED$2501,行番号,MATCH(B33,データ!$1:$1,0))&amp;""</f>
        <v/>
      </c>
      <c r="F33" s="254"/>
      <c r="G33" s="254"/>
      <c r="H33" s="254"/>
      <c r="I33" s="254"/>
      <c r="J33" s="255"/>
      <c r="K33" s="68"/>
      <c r="L33" s="186"/>
      <c r="M33" s="187"/>
      <c r="N33" s="187"/>
      <c r="O33" s="187"/>
      <c r="P33" s="187"/>
      <c r="Q33" s="187"/>
      <c r="R33" s="187"/>
      <c r="S33" s="187"/>
      <c r="T33" s="187"/>
      <c r="U33" s="188"/>
      <c r="X33" s="59" t="s">
        <v>2592</v>
      </c>
      <c r="AI33" s="102" t="s">
        <v>2654</v>
      </c>
      <c r="AJ33" s="95" t="s">
        <v>3681</v>
      </c>
      <c r="AK33" s="90" t="str" cm="1">
        <f t="array" ref="AK33">INDEX(データ!$A$1:$ED$2501,行番号,MATCH(AI33,データ!$1:$1,0))&amp;""</f>
        <v/>
      </c>
      <c r="AL33" s="90" t="b">
        <f t="shared" si="0"/>
        <v>0</v>
      </c>
      <c r="AM33" s="90" t="str">
        <f t="shared" si="4"/>
        <v/>
      </c>
    </row>
    <row r="34" spans="2:39" ht="44.4" customHeight="1" x14ac:dyDescent="0.45">
      <c r="B34" s="250"/>
      <c r="C34" s="251"/>
      <c r="D34" s="251"/>
      <c r="E34" s="256"/>
      <c r="F34" s="256"/>
      <c r="G34" s="256"/>
      <c r="H34" s="256"/>
      <c r="I34" s="256"/>
      <c r="J34" s="257"/>
      <c r="K34" s="68"/>
      <c r="M34" s="247" t="s">
        <v>8027</v>
      </c>
      <c r="N34" s="247"/>
      <c r="O34" s="247"/>
      <c r="P34" s="247"/>
      <c r="Q34" s="247"/>
      <c r="R34" s="247"/>
      <c r="S34" s="247"/>
      <c r="T34" s="247"/>
      <c r="U34" s="247"/>
      <c r="X34" s="59" t="s">
        <v>2593</v>
      </c>
      <c r="AI34" s="102" t="s">
        <v>2655</v>
      </c>
      <c r="AJ34" s="95" t="s">
        <v>3981</v>
      </c>
      <c r="AK34" s="90" t="str" cm="1">
        <f t="array" ref="AK34">INDEX(データ!$A$1:$ED$2501,行番号,MATCH(AI34,データ!$1:$1,0))&amp;""</f>
        <v/>
      </c>
      <c r="AL34" s="90" t="b">
        <f t="shared" si="0"/>
        <v>0</v>
      </c>
      <c r="AM34" s="90" t="str">
        <f t="shared" si="4"/>
        <v/>
      </c>
    </row>
    <row r="35" spans="2:39" ht="18.600000000000001" customHeight="1" thickBot="1" x14ac:dyDescent="0.5">
      <c r="B35" s="252"/>
      <c r="C35" s="253"/>
      <c r="D35" s="253"/>
      <c r="E35" s="258"/>
      <c r="F35" s="258"/>
      <c r="G35" s="258"/>
      <c r="H35" s="258"/>
      <c r="I35" s="258"/>
      <c r="J35" s="259"/>
      <c r="M35" s="261" t="s">
        <v>8024</v>
      </c>
      <c r="N35" s="261"/>
      <c r="O35" s="261"/>
      <c r="P35" s="104" t="s">
        <v>8025</v>
      </c>
      <c r="Q35" s="260" t="s">
        <v>8026</v>
      </c>
      <c r="R35" s="260"/>
      <c r="S35" s="260"/>
      <c r="T35" s="260"/>
      <c r="U35" s="260"/>
      <c r="X35" s="59" t="s">
        <v>2594</v>
      </c>
      <c r="AI35" s="102" t="s">
        <v>2656</v>
      </c>
      <c r="AJ35" s="95" t="s">
        <v>2456</v>
      </c>
      <c r="AK35" s="90" t="str" cm="1">
        <f t="array" ref="AK35">INDEX(データ!$A$1:$ED$2501,行番号,MATCH(AI35,データ!$1:$1,0))&amp;""</f>
        <v/>
      </c>
      <c r="AL35" s="90" t="b">
        <f t="shared" si="0"/>
        <v>0</v>
      </c>
      <c r="AM35" s="90" t="str">
        <f t="shared" si="4"/>
        <v/>
      </c>
    </row>
    <row r="36" spans="2:39" ht="24.6" customHeight="1" thickTop="1" x14ac:dyDescent="0.45">
      <c r="X36" s="59" t="s">
        <v>2595</v>
      </c>
      <c r="AI36" s="102" t="s">
        <v>2657</v>
      </c>
      <c r="AJ36" s="95" t="s">
        <v>3982</v>
      </c>
      <c r="AK36" s="90" t="str" cm="1">
        <f t="array" ref="AK36">INDEX(データ!$A$1:$ED$2501,行番号,MATCH(AI36,データ!$1:$1,0))&amp;""</f>
        <v/>
      </c>
      <c r="AL36" s="90" t="b">
        <f t="shared" si="0"/>
        <v>0</v>
      </c>
      <c r="AM36" s="90" t="str">
        <f t="shared" si="4"/>
        <v/>
      </c>
    </row>
    <row r="37" spans="2:39" ht="18" customHeight="1" x14ac:dyDescent="0.45">
      <c r="X37" s="59" t="s">
        <v>2596</v>
      </c>
      <c r="AI37" s="102" t="s">
        <v>2658</v>
      </c>
      <c r="AJ37" s="95" t="s">
        <v>3486</v>
      </c>
      <c r="AK37" s="90" t="str" cm="1">
        <f t="array" ref="AK37">INDEX(データ!$A$1:$ED$2501,行番号,MATCH(AI37,データ!$1:$1,0))&amp;""</f>
        <v/>
      </c>
      <c r="AL37" s="90" t="b">
        <f t="shared" si="0"/>
        <v>0</v>
      </c>
      <c r="AM37" s="90" t="str">
        <f t="shared" si="4"/>
        <v/>
      </c>
    </row>
    <row r="38" spans="2:39" ht="18.75" customHeight="1" x14ac:dyDescent="0.45">
      <c r="X38" s="59" t="s">
        <v>2597</v>
      </c>
      <c r="AI38" s="102" t="s">
        <v>2659</v>
      </c>
      <c r="AJ38" s="95" t="s">
        <v>2434</v>
      </c>
      <c r="AK38" s="90" t="str" cm="1">
        <f t="array" ref="AK38">INDEX(データ!$A$1:$ED$2501,行番号,MATCH(AI38,データ!$1:$1,0))&amp;""</f>
        <v/>
      </c>
      <c r="AL38" s="90" t="b">
        <f t="shared" si="0"/>
        <v>0</v>
      </c>
      <c r="AM38" s="90" t="str">
        <f t="shared" si="4"/>
        <v/>
      </c>
    </row>
    <row r="39" spans="2:39" ht="18" customHeight="1" x14ac:dyDescent="0.45">
      <c r="X39" s="59" t="s">
        <v>2598</v>
      </c>
      <c r="AI39" s="102" t="s">
        <v>2660</v>
      </c>
      <c r="AJ39" s="95" t="s">
        <v>2423</v>
      </c>
      <c r="AK39" s="90" t="str" cm="1">
        <f t="array" ref="AK39">INDEX(データ!$A$1:$ED$2501,行番号,MATCH(AI39,データ!$1:$1,0))&amp;""</f>
        <v/>
      </c>
      <c r="AL39" s="90" t="b">
        <f t="shared" si="0"/>
        <v>0</v>
      </c>
      <c r="AM39" s="90" t="str">
        <f t="shared" si="4"/>
        <v/>
      </c>
    </row>
    <row r="40" spans="2:39" ht="18.600000000000001" customHeight="1" x14ac:dyDescent="0.45">
      <c r="X40" s="59" t="s">
        <v>2599</v>
      </c>
      <c r="AI40" s="102" t="s">
        <v>2661</v>
      </c>
      <c r="AJ40" s="95" t="s">
        <v>3594</v>
      </c>
      <c r="AK40" s="90" t="str" cm="1">
        <f t="array" ref="AK40">INDEX(データ!$A$1:$ED$2501,行番号,MATCH(AI40,データ!$1:$1,0))&amp;""</f>
        <v/>
      </c>
      <c r="AL40" s="90" t="b">
        <f t="shared" si="0"/>
        <v>0</v>
      </c>
      <c r="AM40" s="90" t="str">
        <f t="shared" si="4"/>
        <v/>
      </c>
    </row>
    <row r="41" spans="2:39" ht="18.600000000000001" customHeight="1" x14ac:dyDescent="0.45">
      <c r="X41" s="59" t="s">
        <v>2600</v>
      </c>
    </row>
    <row r="42" spans="2:39" ht="18.600000000000001" customHeight="1" x14ac:dyDescent="0.45">
      <c r="X42" s="59" t="s">
        <v>2601</v>
      </c>
    </row>
    <row r="43" spans="2:39" ht="18.600000000000001" customHeight="1" x14ac:dyDescent="0.45">
      <c r="H43" s="4"/>
      <c r="O43" s="85"/>
      <c r="P43" s="85"/>
      <c r="Q43" s="85"/>
      <c r="X43" s="59" t="s">
        <v>2602</v>
      </c>
    </row>
    <row r="44" spans="2:39" ht="18.600000000000001" customHeight="1" x14ac:dyDescent="0.45">
      <c r="O44" s="85"/>
      <c r="P44" s="85"/>
      <c r="Q44" s="85"/>
      <c r="X44" s="59" t="s">
        <v>2603</v>
      </c>
    </row>
    <row r="45" spans="2:39" ht="18.600000000000001" customHeight="1" x14ac:dyDescent="0.45">
      <c r="O45" s="85"/>
      <c r="P45" s="85"/>
      <c r="Q45" s="85"/>
      <c r="X45" s="59" t="s">
        <v>7988</v>
      </c>
    </row>
    <row r="46" spans="2:39" ht="18.600000000000001" customHeight="1" x14ac:dyDescent="0.45">
      <c r="O46" s="85"/>
      <c r="P46" s="85"/>
      <c r="Q46" s="85"/>
      <c r="X46" s="59" t="s">
        <v>2604</v>
      </c>
    </row>
    <row r="47" spans="2:39" ht="18.600000000000001" customHeight="1" x14ac:dyDescent="0.45">
      <c r="O47" s="85"/>
      <c r="Q47" s="85"/>
      <c r="X47" s="59" t="s">
        <v>2605</v>
      </c>
      <c r="AI47" s="101"/>
      <c r="AJ47" s="101"/>
      <c r="AK47" s="101"/>
      <c r="AL47" s="101"/>
      <c r="AM47" s="101"/>
    </row>
    <row r="48" spans="2:39" ht="18.600000000000001" customHeight="1" x14ac:dyDescent="0.45">
      <c r="O48" s="85"/>
      <c r="Q48" s="85"/>
      <c r="X48" s="59" t="s">
        <v>2606</v>
      </c>
    </row>
    <row r="49" spans="15:24" ht="18.600000000000001" customHeight="1" x14ac:dyDescent="0.45">
      <c r="O49" s="85"/>
      <c r="Q49" s="85"/>
      <c r="X49" s="59" t="s">
        <v>2607</v>
      </c>
    </row>
    <row r="50" spans="15:24" ht="18.600000000000001" customHeight="1" x14ac:dyDescent="0.45">
      <c r="O50" s="85"/>
      <c r="Q50" s="85"/>
      <c r="X50" s="59" t="s">
        <v>2608</v>
      </c>
    </row>
    <row r="51" spans="15:24" ht="18.600000000000001" customHeight="1" x14ac:dyDescent="0.45">
      <c r="O51" s="85"/>
      <c r="Q51" s="85"/>
      <c r="X51" s="59" t="s">
        <v>7989</v>
      </c>
    </row>
    <row r="52" spans="15:24" ht="18.600000000000001" customHeight="1" x14ac:dyDescent="0.45">
      <c r="O52" s="85"/>
      <c r="Q52" s="85"/>
      <c r="X52" s="59" t="s">
        <v>2609</v>
      </c>
    </row>
    <row r="53" spans="15:24" ht="18.600000000000001" customHeight="1" x14ac:dyDescent="0.45">
      <c r="O53" s="85"/>
      <c r="Q53" s="85"/>
      <c r="X53" s="59" t="s">
        <v>7990</v>
      </c>
    </row>
    <row r="54" spans="15:24" ht="18.600000000000001" customHeight="1" x14ac:dyDescent="0.45">
      <c r="O54" s="85"/>
      <c r="Q54" s="85"/>
      <c r="X54" s="59" t="s">
        <v>2610</v>
      </c>
    </row>
    <row r="55" spans="15:24" ht="18.600000000000001" customHeight="1" x14ac:dyDescent="0.45">
      <c r="O55" s="85"/>
      <c r="Q55" s="85"/>
      <c r="X55" s="59" t="s">
        <v>7991</v>
      </c>
    </row>
    <row r="56" spans="15:24" ht="18.600000000000001" customHeight="1" x14ac:dyDescent="0.45">
      <c r="O56" s="85"/>
      <c r="Q56" s="85"/>
      <c r="X56" s="59" t="s">
        <v>7992</v>
      </c>
    </row>
    <row r="57" spans="15:24" ht="18.600000000000001" customHeight="1" x14ac:dyDescent="0.45">
      <c r="O57" s="85"/>
      <c r="X57" s="59" t="s">
        <v>7993</v>
      </c>
    </row>
    <row r="58" spans="15:24" ht="18.600000000000001" customHeight="1" x14ac:dyDescent="0.45">
      <c r="O58" s="85"/>
      <c r="X58" s="59" t="s">
        <v>7994</v>
      </c>
    </row>
    <row r="59" spans="15:24" ht="18.600000000000001" customHeight="1" x14ac:dyDescent="0.45">
      <c r="O59" s="85"/>
      <c r="X59" s="59" t="s">
        <v>7995</v>
      </c>
    </row>
    <row r="60" spans="15:24" ht="18.600000000000001" customHeight="1" x14ac:dyDescent="0.45">
      <c r="O60" s="85"/>
      <c r="X60" s="59" t="s">
        <v>7996</v>
      </c>
    </row>
    <row r="61" spans="15:24" ht="18.600000000000001" customHeight="1" x14ac:dyDescent="0.45">
      <c r="O61" s="85"/>
      <c r="X61" s="59" t="s">
        <v>7997</v>
      </c>
    </row>
    <row r="62" spans="15:24" ht="18.600000000000001" customHeight="1" x14ac:dyDescent="0.45">
      <c r="O62" s="85"/>
      <c r="X62" s="59" t="s">
        <v>7998</v>
      </c>
    </row>
    <row r="63" spans="15:24" ht="18.600000000000001" customHeight="1" x14ac:dyDescent="0.45">
      <c r="O63" s="85"/>
      <c r="X63" s="59" t="s">
        <v>7999</v>
      </c>
    </row>
    <row r="64" spans="15:24" ht="18.600000000000001" customHeight="1" x14ac:dyDescent="0.45">
      <c r="O64" s="85"/>
    </row>
    <row r="65" spans="15:15" ht="18.600000000000001" customHeight="1" x14ac:dyDescent="0.45">
      <c r="O65" s="85"/>
    </row>
    <row r="66" spans="15:15" ht="18.600000000000001" customHeight="1" x14ac:dyDescent="0.45">
      <c r="O66" s="85"/>
    </row>
    <row r="67" spans="15:15" ht="18.600000000000001" customHeight="1" x14ac:dyDescent="0.45">
      <c r="O67" s="85"/>
    </row>
    <row r="68" spans="15:15" ht="18.600000000000001" customHeight="1" x14ac:dyDescent="0.45">
      <c r="O68" s="85"/>
    </row>
    <row r="69" spans="15:15" ht="18.600000000000001" customHeight="1" x14ac:dyDescent="0.45">
      <c r="O69" s="85"/>
    </row>
    <row r="70" spans="15:15" ht="18.600000000000001" customHeight="1" x14ac:dyDescent="0.45"/>
    <row r="71" spans="15:15" ht="18.600000000000001" customHeight="1" x14ac:dyDescent="0.45"/>
    <row r="72" spans="15:15" ht="18.600000000000001" customHeight="1" x14ac:dyDescent="0.45"/>
    <row r="73" spans="15:15" ht="18.600000000000001" customHeight="1" x14ac:dyDescent="0.45"/>
    <row r="74" spans="15:15" ht="18.600000000000001" customHeight="1" x14ac:dyDescent="0.45"/>
    <row r="75" spans="15:15" ht="18.600000000000001" customHeight="1" x14ac:dyDescent="0.45"/>
    <row r="76" spans="15:15" ht="18.600000000000001" customHeight="1" x14ac:dyDescent="0.45"/>
    <row r="77" spans="15:15" ht="18.600000000000001" customHeight="1" x14ac:dyDescent="0.45"/>
  </sheetData>
  <sheetProtection algorithmName="SHA-512" hashValue="6o+Vhz+PTeg3cqpLWzjCo5CvTFlQHXNnGc5NlIoHEq+CREGwGGH+8ARo13aS2jN/fWVn3olUneH/Iw8l/ygsHQ==" saltValue="4I6j1J30bR2OpbT2Txua5w==" spinCount="100000" sheet="1" objects="1" scenarios="1" formatCells="0"/>
  <protectedRanges>
    <protectedRange sqref="I21:J21 J31 Q3 S3 D14:E14 L26 M25:M28 L28 L30:M30 H14:J14 U2:U3 Q2:T2 P2:P15 O8:O15 O2:O6 F15:J15 E31:G31 Q4:U15 D13:J13 O20:U23 F17:J18 E16 I16 J28 E26:J27 G28:H28 O16:P19 D8:D9 E32:J34 T16:U19 O25:U30 E29:J30" name="範囲1"/>
  </protectedRanges>
  <mergeCells count="86">
    <mergeCell ref="M34:U34"/>
    <mergeCell ref="B33:D35"/>
    <mergeCell ref="E33:J35"/>
    <mergeCell ref="Q35:U35"/>
    <mergeCell ref="M35:O35"/>
    <mergeCell ref="B30:D30"/>
    <mergeCell ref="E30:J30"/>
    <mergeCell ref="C9:J10"/>
    <mergeCell ref="F21:H21"/>
    <mergeCell ref="H7:J7"/>
    <mergeCell ref="E16:F16"/>
    <mergeCell ref="B16:D16"/>
    <mergeCell ref="G16:I16"/>
    <mergeCell ref="B13:B15"/>
    <mergeCell ref="F8:J8"/>
    <mergeCell ref="F14:G14"/>
    <mergeCell ref="D14:E14"/>
    <mergeCell ref="H14:J14"/>
    <mergeCell ref="F15:J15"/>
    <mergeCell ref="D13:J13"/>
    <mergeCell ref="C15:E15"/>
    <mergeCell ref="B3:J5"/>
    <mergeCell ref="B6:F6"/>
    <mergeCell ref="G6:J6"/>
    <mergeCell ref="L29:M30"/>
    <mergeCell ref="O23:U23"/>
    <mergeCell ref="L3:N3"/>
    <mergeCell ref="L4:N4"/>
    <mergeCell ref="O16:U16"/>
    <mergeCell ref="R18:S19"/>
    <mergeCell ref="O18:Q19"/>
    <mergeCell ref="T18:U19"/>
    <mergeCell ref="O7:U11"/>
    <mergeCell ref="L7:N13"/>
    <mergeCell ref="O14:U15"/>
    <mergeCell ref="O4:P4"/>
    <mergeCell ref="L27:M28"/>
    <mergeCell ref="Q17:S17"/>
    <mergeCell ref="L20:N20"/>
    <mergeCell ref="L21:N21"/>
    <mergeCell ref="L32:U33"/>
    <mergeCell ref="L31:U31"/>
    <mergeCell ref="G28:I28"/>
    <mergeCell ref="L14:N15"/>
    <mergeCell ref="L16:N16"/>
    <mergeCell ref="L17:N17"/>
    <mergeCell ref="L18:N19"/>
    <mergeCell ref="E26:J26"/>
    <mergeCell ref="E27:J27"/>
    <mergeCell ref="E29:J29"/>
    <mergeCell ref="L25:M26"/>
    <mergeCell ref="B17:J17"/>
    <mergeCell ref="B18:J18"/>
    <mergeCell ref="O20:U22"/>
    <mergeCell ref="I21:J21"/>
    <mergeCell ref="O17:P17"/>
    <mergeCell ref="T17:U17"/>
    <mergeCell ref="L23:N23"/>
    <mergeCell ref="B20:J20"/>
    <mergeCell ref="B25:I25"/>
    <mergeCell ref="E28:F28"/>
    <mergeCell ref="B28:D28"/>
    <mergeCell ref="B29:D29"/>
    <mergeCell ref="B26:D26"/>
    <mergeCell ref="B27:D27"/>
    <mergeCell ref="E32:J32"/>
    <mergeCell ref="B31:D31"/>
    <mergeCell ref="B32:D32"/>
    <mergeCell ref="E31:G31"/>
    <mergeCell ref="H31:I31"/>
    <mergeCell ref="A1:J2"/>
    <mergeCell ref="Q4:S4"/>
    <mergeCell ref="T4:U4"/>
    <mergeCell ref="B11:J12"/>
    <mergeCell ref="L1:S1"/>
    <mergeCell ref="D8:E8"/>
    <mergeCell ref="P6:U6"/>
    <mergeCell ref="L2:N2"/>
    <mergeCell ref="O5:U5"/>
    <mergeCell ref="L5:N6"/>
    <mergeCell ref="O2:U2"/>
    <mergeCell ref="O3:P3"/>
    <mergeCell ref="Q3:R3"/>
    <mergeCell ref="S3:U3"/>
    <mergeCell ref="O12:O13"/>
    <mergeCell ref="P12:U13"/>
  </mergeCells>
  <phoneticPr fontId="1"/>
  <conditionalFormatting sqref="N22">
    <cfRule type="expression" dxfId="8" priority="1">
      <formula>N22&gt;220</formula>
    </cfRule>
  </conditionalFormatting>
  <conditionalFormatting sqref="O18:Q19">
    <cfRule type="expression" dxfId="7" priority="10">
      <formula>$AA$19=FALSE</formula>
    </cfRule>
  </conditionalFormatting>
  <conditionalFormatting sqref="O2:U2 S3:U3 O3:P4 T4:U4 P6:U6 P12:U13 O16:U16 O17:P17 T17:U17 O20:U23 O25:U30 E26:J27 E28:F28 J28 E29:J30 E31:G31 J31 E32:J32 E33">
    <cfRule type="expression" dxfId="6" priority="2">
      <formula>NOT(_xlfn.ISFORMULA(INDIRECT(ADDRESS(ROW(),COLUMN()))))</formula>
    </cfRule>
  </conditionalFormatting>
  <conditionalFormatting sqref="O5:U5">
    <cfRule type="expression" dxfId="5" priority="12">
      <formula>$AA$9=FALSE</formula>
    </cfRule>
  </conditionalFormatting>
  <conditionalFormatting sqref="O7:U11">
    <cfRule type="expression" dxfId="4" priority="13">
      <formula>$AA$14=FALSE</formula>
    </cfRule>
  </conditionalFormatting>
  <conditionalFormatting sqref="O14:U15">
    <cfRule type="expression" dxfId="3" priority="5">
      <formula>$AA$29=FALSE</formula>
    </cfRule>
  </conditionalFormatting>
  <conditionalFormatting sqref="T18:U19">
    <cfRule type="expression" dxfId="2" priority="9">
      <formula>$AA$24=FALSE</formula>
    </cfRule>
  </conditionalFormatting>
  <conditionalFormatting sqref="AX4:AX5 AR4:AR7 AF4:AF13 AL4:AL40">
    <cfRule type="expression" dxfId="1" priority="7">
      <formula>_xlfn.ISFORMULA(AF4)</formula>
    </cfRule>
  </conditionalFormatting>
  <conditionalFormatting sqref="BD4:BD6">
    <cfRule type="expression" dxfId="0" priority="4">
      <formula>_xlfn.ISFORMULA(BD4)</formula>
    </cfRule>
  </conditionalFormatting>
  <dataValidations count="11">
    <dataValidation type="list" allowBlank="1" showInputMessage="1" showErrorMessage="1" sqref="I21:J21" xr:uid="{00000000-0002-0000-0000-000000000000}">
      <formula1>"〇  "</formula1>
    </dataValidation>
    <dataValidation imeMode="off" allowBlank="1" showInputMessage="1" showErrorMessage="1" sqref="J31 O2:U2 H14:J14 J23:J24 F15:J15 E31:G31" xr:uid="{00000000-0002-0000-0000-000001000000}"/>
    <dataValidation imeMode="hiragana" allowBlank="1" showInputMessage="1" showErrorMessage="1" sqref="D13 E26 D14:E14 E30 O5 O12:P12 L32:U33 O23:U23 E33" xr:uid="{00000000-0002-0000-0000-000002000000}"/>
    <dataValidation type="list" allowBlank="1" showInputMessage="1" showErrorMessage="1" sqref="E16" xr:uid="{00000000-0002-0000-0000-000003000000}">
      <formula1>"〇"</formula1>
    </dataValidation>
    <dataValidation imeMode="fullKatakana" allowBlank="1" showInputMessage="1" showErrorMessage="1" sqref="E27" xr:uid="{00000000-0002-0000-0000-000004000000}"/>
    <dataValidation imeMode="halfAlpha" allowBlank="1" showInputMessage="1" showErrorMessage="1" sqref="E29:J29 D8 J16" xr:uid="{00000000-0002-0000-0000-000005000000}"/>
    <dataValidation type="list" allowBlank="1" showInputMessage="1" showErrorMessage="1" sqref="O3:P4 S3:U3 T4:U4 O16:U16 O17:P17 T17:U17 E32:J32" xr:uid="{00000000-0002-0000-0000-000006000000}">
      <formula1>"〇,　,"</formula1>
    </dataValidation>
    <dataValidation type="list" allowBlank="1" showInputMessage="1" showErrorMessage="1" sqref="E28:F28" xr:uid="{00000000-0002-0000-0000-000007000000}">
      <formula1>"診療所,病院"</formula1>
    </dataValidation>
    <dataValidation type="time" imeMode="halfAlpha" allowBlank="1" showErrorMessage="1" errorTitle="時刻入力欄" error="時刻を00:00の形で御入力ください。" sqref="O25:U30" xr:uid="{A2D29B50-0B22-4A36-BD25-55CE01F517D6}">
      <formula1>0</formula1>
      <formula2>0.999305555555556</formula2>
    </dataValidation>
    <dataValidation type="custom" errorStyle="warning" imeMode="hiragana" allowBlank="1" showInputMessage="1" showErrorMessage="1" error="220文字以内で御入力ください。" sqref="O20:U22" xr:uid="{C45D21E6-8862-4CB2-9345-BB70105CE11C}">
      <formula1>LENB(O20)&lt;440</formula1>
    </dataValidation>
    <dataValidation type="list" errorStyle="warning" allowBlank="1" showInputMessage="1" showErrorMessage="1" sqref="J28" xr:uid="{00000000-0002-0000-0000-000008000000}">
      <formula1>$X$2:$X$63</formula1>
    </dataValidation>
  </dataValidations>
  <hyperlinks>
    <hyperlink ref="C23" r:id="rId1" xr:uid="{A9693228-B675-4E5F-8B4E-F52AAD688639}"/>
    <hyperlink ref="Q35" r:id="rId2" xr:uid="{CE238022-9BCC-4DA6-9AD1-64A920CB5BD8}"/>
    <hyperlink ref="G6" r:id="rId3" xr:uid="{2DB686B4-19CD-4622-8F78-6CFAC53224D5}"/>
  </hyperlinks>
  <printOptions horizontalCentered="1" verticalCentered="1"/>
  <pageMargins left="0.23622047244094491" right="0.23622047244094491" top="0.23622047244094491" bottom="0.23622047244094491" header="0" footer="0"/>
  <pageSetup paperSize="9"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1026" r:id="rId7" name="Check Box 2">
              <controlPr defaultSize="0" autoFill="0" autoLine="0" autoPict="0">
                <anchor moveWithCells="1">
                  <from>
                    <xdr:col>14</xdr:col>
                    <xdr:colOff>30480</xdr:colOff>
                    <xdr:row>6</xdr:row>
                    <xdr:rowOff>68580</xdr:rowOff>
                  </from>
                  <to>
                    <xdr:col>14</xdr:col>
                    <xdr:colOff>426720</xdr:colOff>
                    <xdr:row>6</xdr:row>
                    <xdr:rowOff>213360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14</xdr:col>
                    <xdr:colOff>518160</xdr:colOff>
                    <xdr:row>6</xdr:row>
                    <xdr:rowOff>68580</xdr:rowOff>
                  </from>
                  <to>
                    <xdr:col>15</xdr:col>
                    <xdr:colOff>449580</xdr:colOff>
                    <xdr:row>6</xdr:row>
                    <xdr:rowOff>213360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15</xdr:col>
                    <xdr:colOff>464820</xdr:colOff>
                    <xdr:row>6</xdr:row>
                    <xdr:rowOff>68580</xdr:rowOff>
                  </from>
                  <to>
                    <xdr:col>16</xdr:col>
                    <xdr:colOff>632460</xdr:colOff>
                    <xdr:row>6</xdr:row>
                    <xdr:rowOff>213360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16</xdr:col>
                    <xdr:colOff>594360</xdr:colOff>
                    <xdr:row>6</xdr:row>
                    <xdr:rowOff>68580</xdr:rowOff>
                  </from>
                  <to>
                    <xdr:col>17</xdr:col>
                    <xdr:colOff>533400</xdr:colOff>
                    <xdr:row>6</xdr:row>
                    <xdr:rowOff>213360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17</xdr:col>
                    <xdr:colOff>632460</xdr:colOff>
                    <xdr:row>6</xdr:row>
                    <xdr:rowOff>68580</xdr:rowOff>
                  </from>
                  <to>
                    <xdr:col>18</xdr:col>
                    <xdr:colOff>563880</xdr:colOff>
                    <xdr:row>6</xdr:row>
                    <xdr:rowOff>213360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18</xdr:col>
                    <xdr:colOff>640080</xdr:colOff>
                    <xdr:row>6</xdr:row>
                    <xdr:rowOff>68580</xdr:rowOff>
                  </from>
                  <to>
                    <xdr:col>19</xdr:col>
                    <xdr:colOff>571500</xdr:colOff>
                    <xdr:row>6</xdr:row>
                    <xdr:rowOff>213360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14</xdr:col>
                    <xdr:colOff>30480</xdr:colOff>
                    <xdr:row>6</xdr:row>
                    <xdr:rowOff>243840</xdr:rowOff>
                  </from>
                  <to>
                    <xdr:col>15</xdr:col>
                    <xdr:colOff>30480</xdr:colOff>
                    <xdr:row>7</xdr:row>
                    <xdr:rowOff>76200</xdr:rowOff>
                  </to>
                </anchor>
              </controlPr>
            </control>
          </mc:Choice>
        </mc:AlternateContent>
        <mc:AlternateContent xmlns:mc="http://schemas.openxmlformats.org/markup-compatibility/2006">
          <mc:Choice Requires="x14">
            <control shapeId="1042" r:id="rId14" name="Check Box 18">
              <controlPr defaultSize="0" autoFill="0" autoLine="0" autoPict="0">
                <anchor moveWithCells="1">
                  <from>
                    <xdr:col>15</xdr:col>
                    <xdr:colOff>53340</xdr:colOff>
                    <xdr:row>6</xdr:row>
                    <xdr:rowOff>243840</xdr:rowOff>
                  </from>
                  <to>
                    <xdr:col>15</xdr:col>
                    <xdr:colOff>640080</xdr:colOff>
                    <xdr:row>7</xdr:row>
                    <xdr:rowOff>76200</xdr:rowOff>
                  </to>
                </anchor>
              </controlPr>
            </control>
          </mc:Choice>
        </mc:AlternateContent>
        <mc:AlternateContent xmlns:mc="http://schemas.openxmlformats.org/markup-compatibility/2006">
          <mc:Choice Requires="x14">
            <control shapeId="1043" r:id="rId15" name="Check Box 19">
              <controlPr defaultSize="0" autoFill="0" autoLine="0" autoPict="0">
                <anchor moveWithCells="1">
                  <from>
                    <xdr:col>17</xdr:col>
                    <xdr:colOff>624840</xdr:colOff>
                    <xdr:row>6</xdr:row>
                    <xdr:rowOff>243840</xdr:rowOff>
                  </from>
                  <to>
                    <xdr:col>18</xdr:col>
                    <xdr:colOff>563880</xdr:colOff>
                    <xdr:row>7</xdr:row>
                    <xdr:rowOff>76200</xdr:rowOff>
                  </to>
                </anchor>
              </controlPr>
            </control>
          </mc:Choice>
        </mc:AlternateContent>
        <mc:AlternateContent xmlns:mc="http://schemas.openxmlformats.org/markup-compatibility/2006">
          <mc:Choice Requires="x14">
            <control shapeId="1044" r:id="rId16" name="Check Box 20">
              <controlPr defaultSize="0" autoFill="0" autoLine="0" autoPict="0">
                <anchor moveWithCells="1">
                  <from>
                    <xdr:col>16</xdr:col>
                    <xdr:colOff>22860</xdr:colOff>
                    <xdr:row>6</xdr:row>
                    <xdr:rowOff>243840</xdr:rowOff>
                  </from>
                  <to>
                    <xdr:col>16</xdr:col>
                    <xdr:colOff>609600</xdr:colOff>
                    <xdr:row>7</xdr:row>
                    <xdr:rowOff>76200</xdr:rowOff>
                  </to>
                </anchor>
              </controlPr>
            </control>
          </mc:Choice>
        </mc:AlternateContent>
        <mc:AlternateContent xmlns:mc="http://schemas.openxmlformats.org/markup-compatibility/2006">
          <mc:Choice Requires="x14">
            <control shapeId="1045" r:id="rId17" name="Check Box 21">
              <controlPr defaultSize="0" autoFill="0" autoLine="0" autoPict="0">
                <anchor moveWithCells="1">
                  <from>
                    <xdr:col>17</xdr:col>
                    <xdr:colOff>114300</xdr:colOff>
                    <xdr:row>6</xdr:row>
                    <xdr:rowOff>243840</xdr:rowOff>
                  </from>
                  <to>
                    <xdr:col>17</xdr:col>
                    <xdr:colOff>571500</xdr:colOff>
                    <xdr:row>7</xdr:row>
                    <xdr:rowOff>76200</xdr:rowOff>
                  </to>
                </anchor>
              </controlPr>
            </control>
          </mc:Choice>
        </mc:AlternateContent>
        <mc:AlternateContent xmlns:mc="http://schemas.openxmlformats.org/markup-compatibility/2006">
          <mc:Choice Requires="x14">
            <control shapeId="1046" r:id="rId18" name="Check Box 22">
              <controlPr defaultSize="0" autoFill="0" autoLine="0" autoPict="0">
                <anchor moveWithCells="1">
                  <from>
                    <xdr:col>19</xdr:col>
                    <xdr:colOff>15240</xdr:colOff>
                    <xdr:row>6</xdr:row>
                    <xdr:rowOff>243840</xdr:rowOff>
                  </from>
                  <to>
                    <xdr:col>19</xdr:col>
                    <xdr:colOff>594360</xdr:colOff>
                    <xdr:row>7</xdr:row>
                    <xdr:rowOff>76200</xdr:rowOff>
                  </to>
                </anchor>
              </controlPr>
            </control>
          </mc:Choice>
        </mc:AlternateContent>
        <mc:AlternateContent xmlns:mc="http://schemas.openxmlformats.org/markup-compatibility/2006">
          <mc:Choice Requires="x14">
            <control shapeId="1047" r:id="rId19" name="Check Box 23">
              <controlPr defaultSize="0" autoFill="0" autoLine="0" autoPict="0">
                <anchor moveWithCells="1">
                  <from>
                    <xdr:col>14</xdr:col>
                    <xdr:colOff>30480</xdr:colOff>
                    <xdr:row>7</xdr:row>
                    <xdr:rowOff>106680</xdr:rowOff>
                  </from>
                  <to>
                    <xdr:col>15</xdr:col>
                    <xdr:colOff>99060</xdr:colOff>
                    <xdr:row>7</xdr:row>
                    <xdr:rowOff>251460</xdr:rowOff>
                  </to>
                </anchor>
              </controlPr>
            </control>
          </mc:Choice>
        </mc:AlternateContent>
        <mc:AlternateContent xmlns:mc="http://schemas.openxmlformats.org/markup-compatibility/2006">
          <mc:Choice Requires="x14">
            <control shapeId="1048" r:id="rId20" name="Check Box 24">
              <controlPr defaultSize="0" autoFill="0" autoLine="0" autoPict="0">
                <anchor moveWithCells="1">
                  <from>
                    <xdr:col>15</xdr:col>
                    <xdr:colOff>464820</xdr:colOff>
                    <xdr:row>10</xdr:row>
                    <xdr:rowOff>45720</xdr:rowOff>
                  </from>
                  <to>
                    <xdr:col>16</xdr:col>
                    <xdr:colOff>297180</xdr:colOff>
                    <xdr:row>10</xdr:row>
                    <xdr:rowOff>190500</xdr:rowOff>
                  </to>
                </anchor>
              </controlPr>
            </control>
          </mc:Choice>
        </mc:AlternateContent>
        <mc:AlternateContent xmlns:mc="http://schemas.openxmlformats.org/markup-compatibility/2006">
          <mc:Choice Requires="x14">
            <control shapeId="1049" r:id="rId21" name="Check Box 25">
              <controlPr defaultSize="0" autoFill="0" autoLine="0" autoPict="0">
                <anchor moveWithCells="1">
                  <from>
                    <xdr:col>15</xdr:col>
                    <xdr:colOff>137160</xdr:colOff>
                    <xdr:row>7</xdr:row>
                    <xdr:rowOff>106680</xdr:rowOff>
                  </from>
                  <to>
                    <xdr:col>16</xdr:col>
                    <xdr:colOff>297180</xdr:colOff>
                    <xdr:row>7</xdr:row>
                    <xdr:rowOff>251460</xdr:rowOff>
                  </to>
                </anchor>
              </controlPr>
            </control>
          </mc:Choice>
        </mc:AlternateContent>
        <mc:AlternateContent xmlns:mc="http://schemas.openxmlformats.org/markup-compatibility/2006">
          <mc:Choice Requires="x14">
            <control shapeId="1050" r:id="rId22" name="Check Box 26">
              <controlPr defaultSize="0" autoFill="0" autoLine="0" autoPict="0">
                <anchor moveWithCells="1">
                  <from>
                    <xdr:col>16</xdr:col>
                    <xdr:colOff>327660</xdr:colOff>
                    <xdr:row>7</xdr:row>
                    <xdr:rowOff>106680</xdr:rowOff>
                  </from>
                  <to>
                    <xdr:col>17</xdr:col>
                    <xdr:colOff>373380</xdr:colOff>
                    <xdr:row>7</xdr:row>
                    <xdr:rowOff>251460</xdr:rowOff>
                  </to>
                </anchor>
              </controlPr>
            </control>
          </mc:Choice>
        </mc:AlternateContent>
        <mc:AlternateContent xmlns:mc="http://schemas.openxmlformats.org/markup-compatibility/2006">
          <mc:Choice Requires="x14">
            <control shapeId="1051" r:id="rId23" name="Check Box 27">
              <controlPr defaultSize="0" autoFill="0" autoLine="0" autoPict="0">
                <anchor moveWithCells="1">
                  <from>
                    <xdr:col>17</xdr:col>
                    <xdr:colOff>495300</xdr:colOff>
                    <xdr:row>7</xdr:row>
                    <xdr:rowOff>106680</xdr:rowOff>
                  </from>
                  <to>
                    <xdr:col>18</xdr:col>
                    <xdr:colOff>571500</xdr:colOff>
                    <xdr:row>7</xdr:row>
                    <xdr:rowOff>251460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19</xdr:col>
                    <xdr:colOff>22860</xdr:colOff>
                    <xdr:row>7</xdr:row>
                    <xdr:rowOff>106680</xdr:rowOff>
                  </from>
                  <to>
                    <xdr:col>20</xdr:col>
                    <xdr:colOff>99060</xdr:colOff>
                    <xdr:row>7</xdr:row>
                    <xdr:rowOff>251460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14</xdr:col>
                    <xdr:colOff>30480</xdr:colOff>
                    <xdr:row>8</xdr:row>
                    <xdr:rowOff>22860</xdr:rowOff>
                  </from>
                  <to>
                    <xdr:col>15</xdr:col>
                    <xdr:colOff>30480</xdr:colOff>
                    <xdr:row>8</xdr:row>
                    <xdr:rowOff>160020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15</xdr:col>
                    <xdr:colOff>137160</xdr:colOff>
                    <xdr:row>8</xdr:row>
                    <xdr:rowOff>22860</xdr:rowOff>
                  </from>
                  <to>
                    <xdr:col>16</xdr:col>
                    <xdr:colOff>365760</xdr:colOff>
                    <xdr:row>8</xdr:row>
                    <xdr:rowOff>160020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18</xdr:col>
                    <xdr:colOff>525780</xdr:colOff>
                    <xdr:row>8</xdr:row>
                    <xdr:rowOff>22860</xdr:rowOff>
                  </from>
                  <to>
                    <xdr:col>19</xdr:col>
                    <xdr:colOff>464820</xdr:colOff>
                    <xdr:row>8</xdr:row>
                    <xdr:rowOff>160020</xdr:rowOff>
                  </to>
                </anchor>
              </controlPr>
            </control>
          </mc:Choice>
        </mc:AlternateContent>
        <mc:AlternateContent xmlns:mc="http://schemas.openxmlformats.org/markup-compatibility/2006">
          <mc:Choice Requires="x14">
            <control shapeId="1056" r:id="rId28" name="Check Box 32">
              <controlPr defaultSize="0" autoFill="0" autoLine="0" autoPict="0">
                <anchor moveWithCells="1">
                  <from>
                    <xdr:col>16</xdr:col>
                    <xdr:colOff>388620</xdr:colOff>
                    <xdr:row>8</xdr:row>
                    <xdr:rowOff>22860</xdr:rowOff>
                  </from>
                  <to>
                    <xdr:col>17</xdr:col>
                    <xdr:colOff>510540</xdr:colOff>
                    <xdr:row>8</xdr:row>
                    <xdr:rowOff>160020</xdr:rowOff>
                  </to>
                </anchor>
              </controlPr>
            </control>
          </mc:Choice>
        </mc:AlternateContent>
        <mc:AlternateContent xmlns:mc="http://schemas.openxmlformats.org/markup-compatibility/2006">
          <mc:Choice Requires="x14">
            <control shapeId="1057" r:id="rId29" name="Check Box 33">
              <controlPr defaultSize="0" autoFill="0" autoLine="0" autoPict="0">
                <anchor moveWithCells="1">
                  <from>
                    <xdr:col>17</xdr:col>
                    <xdr:colOff>510540</xdr:colOff>
                    <xdr:row>8</xdr:row>
                    <xdr:rowOff>22860</xdr:rowOff>
                  </from>
                  <to>
                    <xdr:col>18</xdr:col>
                    <xdr:colOff>556260</xdr:colOff>
                    <xdr:row>8</xdr:row>
                    <xdr:rowOff>160020</xdr:rowOff>
                  </to>
                </anchor>
              </controlPr>
            </control>
          </mc:Choice>
        </mc:AlternateContent>
        <mc:AlternateContent xmlns:mc="http://schemas.openxmlformats.org/markup-compatibility/2006">
          <mc:Choice Requires="x14">
            <control shapeId="1058" r:id="rId30" name="Check Box 34">
              <controlPr defaultSize="0" autoFill="0" autoLine="0" autoPict="0">
                <anchor moveWithCells="1">
                  <from>
                    <xdr:col>19</xdr:col>
                    <xdr:colOff>373380</xdr:colOff>
                    <xdr:row>8</xdr:row>
                    <xdr:rowOff>30480</xdr:rowOff>
                  </from>
                  <to>
                    <xdr:col>20</xdr:col>
                    <xdr:colOff>601980</xdr:colOff>
                    <xdr:row>8</xdr:row>
                    <xdr:rowOff>160020</xdr:rowOff>
                  </to>
                </anchor>
              </controlPr>
            </control>
          </mc:Choice>
        </mc:AlternateContent>
        <mc:AlternateContent xmlns:mc="http://schemas.openxmlformats.org/markup-compatibility/2006">
          <mc:Choice Requires="x14">
            <control shapeId="1059" r:id="rId31" name="Check Box 35">
              <controlPr defaultSize="0" autoFill="0" autoLine="0" autoPict="0">
                <anchor moveWithCells="1">
                  <from>
                    <xdr:col>14</xdr:col>
                    <xdr:colOff>30480</xdr:colOff>
                    <xdr:row>8</xdr:row>
                    <xdr:rowOff>198120</xdr:rowOff>
                  </from>
                  <to>
                    <xdr:col>14</xdr:col>
                    <xdr:colOff>579120</xdr:colOff>
                    <xdr:row>9</xdr:row>
                    <xdr:rowOff>99060</xdr:rowOff>
                  </to>
                </anchor>
              </controlPr>
            </control>
          </mc:Choice>
        </mc:AlternateContent>
        <mc:AlternateContent xmlns:mc="http://schemas.openxmlformats.org/markup-compatibility/2006">
          <mc:Choice Requires="x14">
            <control shapeId="1060" r:id="rId32" name="Check Box 36">
              <controlPr defaultSize="0" autoFill="0" autoLine="0" autoPict="0">
                <anchor moveWithCells="1">
                  <from>
                    <xdr:col>14</xdr:col>
                    <xdr:colOff>609600</xdr:colOff>
                    <xdr:row>8</xdr:row>
                    <xdr:rowOff>198120</xdr:rowOff>
                  </from>
                  <to>
                    <xdr:col>15</xdr:col>
                    <xdr:colOff>533400</xdr:colOff>
                    <xdr:row>9</xdr:row>
                    <xdr:rowOff>99060</xdr:rowOff>
                  </to>
                </anchor>
              </controlPr>
            </control>
          </mc:Choice>
        </mc:AlternateContent>
        <mc:AlternateContent xmlns:mc="http://schemas.openxmlformats.org/markup-compatibility/2006">
          <mc:Choice Requires="x14">
            <control shapeId="1061" r:id="rId33" name="Check Box 37">
              <controlPr defaultSize="0" autoFill="0" autoLine="0" autoPict="0">
                <anchor moveWithCells="1">
                  <from>
                    <xdr:col>15</xdr:col>
                    <xdr:colOff>533400</xdr:colOff>
                    <xdr:row>8</xdr:row>
                    <xdr:rowOff>198120</xdr:rowOff>
                  </from>
                  <to>
                    <xdr:col>16</xdr:col>
                    <xdr:colOff>586740</xdr:colOff>
                    <xdr:row>9</xdr:row>
                    <xdr:rowOff>99060</xdr:rowOff>
                  </to>
                </anchor>
              </controlPr>
            </control>
          </mc:Choice>
        </mc:AlternateContent>
        <mc:AlternateContent xmlns:mc="http://schemas.openxmlformats.org/markup-compatibility/2006">
          <mc:Choice Requires="x14">
            <control shapeId="1062" r:id="rId34" name="Check Box 38">
              <controlPr defaultSize="0" autoFill="0" autoLine="0" autoPict="0">
                <anchor moveWithCells="1">
                  <from>
                    <xdr:col>16</xdr:col>
                    <xdr:colOff>556260</xdr:colOff>
                    <xdr:row>8</xdr:row>
                    <xdr:rowOff>198120</xdr:rowOff>
                  </from>
                  <to>
                    <xdr:col>17</xdr:col>
                    <xdr:colOff>411480</xdr:colOff>
                    <xdr:row>9</xdr:row>
                    <xdr:rowOff>99060</xdr:rowOff>
                  </to>
                </anchor>
              </controlPr>
            </control>
          </mc:Choice>
        </mc:AlternateContent>
        <mc:AlternateContent xmlns:mc="http://schemas.openxmlformats.org/markup-compatibility/2006">
          <mc:Choice Requires="x14">
            <control shapeId="1063" r:id="rId35" name="Check Box 39">
              <controlPr defaultSize="0" autoFill="0" autoLine="0" autoPict="0">
                <anchor moveWithCells="1">
                  <from>
                    <xdr:col>17</xdr:col>
                    <xdr:colOff>495300</xdr:colOff>
                    <xdr:row>8</xdr:row>
                    <xdr:rowOff>198120</xdr:rowOff>
                  </from>
                  <to>
                    <xdr:col>18</xdr:col>
                    <xdr:colOff>571500</xdr:colOff>
                    <xdr:row>9</xdr:row>
                    <xdr:rowOff>99060</xdr:rowOff>
                  </to>
                </anchor>
              </controlPr>
            </control>
          </mc:Choice>
        </mc:AlternateContent>
        <mc:AlternateContent xmlns:mc="http://schemas.openxmlformats.org/markup-compatibility/2006">
          <mc:Choice Requires="x14">
            <control shapeId="1064" r:id="rId36" name="Check Box 40">
              <controlPr defaultSize="0" autoFill="0" autoLine="0" autoPict="0">
                <anchor moveWithCells="1">
                  <from>
                    <xdr:col>14</xdr:col>
                    <xdr:colOff>30480</xdr:colOff>
                    <xdr:row>9</xdr:row>
                    <xdr:rowOff>129540</xdr:rowOff>
                  </from>
                  <to>
                    <xdr:col>14</xdr:col>
                    <xdr:colOff>601980</xdr:colOff>
                    <xdr:row>10</xdr:row>
                    <xdr:rowOff>38100</xdr:rowOff>
                  </to>
                </anchor>
              </controlPr>
            </control>
          </mc:Choice>
        </mc:AlternateContent>
        <mc:AlternateContent xmlns:mc="http://schemas.openxmlformats.org/markup-compatibility/2006">
          <mc:Choice Requires="x14">
            <control shapeId="1065" r:id="rId37" name="Check Box 41">
              <controlPr defaultSize="0" autoFill="0" autoLine="0" autoPict="0">
                <anchor moveWithCells="1">
                  <from>
                    <xdr:col>14</xdr:col>
                    <xdr:colOff>609600</xdr:colOff>
                    <xdr:row>9</xdr:row>
                    <xdr:rowOff>129540</xdr:rowOff>
                  </from>
                  <to>
                    <xdr:col>15</xdr:col>
                    <xdr:colOff>533400</xdr:colOff>
                    <xdr:row>10</xdr:row>
                    <xdr:rowOff>38100</xdr:rowOff>
                  </to>
                </anchor>
              </controlPr>
            </control>
          </mc:Choice>
        </mc:AlternateContent>
        <mc:AlternateContent xmlns:mc="http://schemas.openxmlformats.org/markup-compatibility/2006">
          <mc:Choice Requires="x14">
            <control shapeId="1066" r:id="rId38" name="Check Box 42">
              <controlPr defaultSize="0" autoFill="0" autoLine="0" autoPict="0">
                <anchor moveWithCells="1">
                  <from>
                    <xdr:col>18</xdr:col>
                    <xdr:colOff>91440</xdr:colOff>
                    <xdr:row>9</xdr:row>
                    <xdr:rowOff>129540</xdr:rowOff>
                  </from>
                  <to>
                    <xdr:col>18</xdr:col>
                    <xdr:colOff>640080</xdr:colOff>
                    <xdr:row>10</xdr:row>
                    <xdr:rowOff>38100</xdr:rowOff>
                  </to>
                </anchor>
              </controlPr>
            </control>
          </mc:Choice>
        </mc:AlternateContent>
        <mc:AlternateContent xmlns:mc="http://schemas.openxmlformats.org/markup-compatibility/2006">
          <mc:Choice Requires="x14">
            <control shapeId="1067" r:id="rId39" name="Check Box 43">
              <controlPr defaultSize="0" autoFill="0" autoLine="0" autoPict="0">
                <anchor moveWithCells="1">
                  <from>
                    <xdr:col>15</xdr:col>
                    <xdr:colOff>594360</xdr:colOff>
                    <xdr:row>9</xdr:row>
                    <xdr:rowOff>129540</xdr:rowOff>
                  </from>
                  <to>
                    <xdr:col>17</xdr:col>
                    <xdr:colOff>76200</xdr:colOff>
                    <xdr:row>10</xdr:row>
                    <xdr:rowOff>38100</xdr:rowOff>
                  </to>
                </anchor>
              </controlPr>
            </control>
          </mc:Choice>
        </mc:AlternateContent>
        <mc:AlternateContent xmlns:mc="http://schemas.openxmlformats.org/markup-compatibility/2006">
          <mc:Choice Requires="x14">
            <control shapeId="1068" r:id="rId40" name="Check Box 44">
              <controlPr defaultSize="0" autoFill="0" autoLine="0" autoPict="0">
                <anchor moveWithCells="1">
                  <from>
                    <xdr:col>17</xdr:col>
                    <xdr:colOff>76200</xdr:colOff>
                    <xdr:row>9</xdr:row>
                    <xdr:rowOff>129540</xdr:rowOff>
                  </from>
                  <to>
                    <xdr:col>18</xdr:col>
                    <xdr:colOff>114300</xdr:colOff>
                    <xdr:row>10</xdr:row>
                    <xdr:rowOff>38100</xdr:rowOff>
                  </to>
                </anchor>
              </controlPr>
            </control>
          </mc:Choice>
        </mc:AlternateContent>
        <mc:AlternateContent xmlns:mc="http://schemas.openxmlformats.org/markup-compatibility/2006">
          <mc:Choice Requires="x14">
            <control shapeId="1069" r:id="rId41" name="Check Box 45">
              <controlPr defaultSize="0" autoFill="0" autoLine="0" autoPict="0">
                <anchor moveWithCells="1">
                  <from>
                    <xdr:col>14</xdr:col>
                    <xdr:colOff>30480</xdr:colOff>
                    <xdr:row>10</xdr:row>
                    <xdr:rowOff>45720</xdr:rowOff>
                  </from>
                  <to>
                    <xdr:col>15</xdr:col>
                    <xdr:colOff>396240</xdr:colOff>
                    <xdr:row>10</xdr:row>
                    <xdr:rowOff>190500</xdr:rowOff>
                  </to>
                </anchor>
              </controlPr>
            </control>
          </mc:Choice>
        </mc:AlternateContent>
        <mc:AlternateContent xmlns:mc="http://schemas.openxmlformats.org/markup-compatibility/2006">
          <mc:Choice Requires="x14">
            <control shapeId="1070" r:id="rId42" name="Check Box 46">
              <controlPr defaultSize="0" autoFill="0" autoLine="0" autoPict="0">
                <anchor moveWithCells="1">
                  <from>
                    <xdr:col>19</xdr:col>
                    <xdr:colOff>114300</xdr:colOff>
                    <xdr:row>8</xdr:row>
                    <xdr:rowOff>198120</xdr:rowOff>
                  </from>
                  <to>
                    <xdr:col>20</xdr:col>
                    <xdr:colOff>53340</xdr:colOff>
                    <xdr:row>9</xdr:row>
                    <xdr:rowOff>106680</xdr:rowOff>
                  </to>
                </anchor>
              </controlPr>
            </control>
          </mc:Choice>
        </mc:AlternateContent>
        <mc:AlternateContent xmlns:mc="http://schemas.openxmlformats.org/markup-compatibility/2006">
          <mc:Choice Requires="x14">
            <control shapeId="1071" r:id="rId43" name="Check Box 47">
              <controlPr defaultSize="0" autoFill="0" autoLine="0" autoPict="0">
                <anchor moveWithCells="1">
                  <from>
                    <xdr:col>14</xdr:col>
                    <xdr:colOff>60960</xdr:colOff>
                    <xdr:row>4</xdr:row>
                    <xdr:rowOff>7620</xdr:rowOff>
                  </from>
                  <to>
                    <xdr:col>14</xdr:col>
                    <xdr:colOff>464820</xdr:colOff>
                    <xdr:row>4</xdr:row>
                    <xdr:rowOff>190500</xdr:rowOff>
                  </to>
                </anchor>
              </controlPr>
            </control>
          </mc:Choice>
        </mc:AlternateContent>
        <mc:AlternateContent xmlns:mc="http://schemas.openxmlformats.org/markup-compatibility/2006">
          <mc:Choice Requires="x14">
            <control shapeId="1072" r:id="rId44" name="Check Box 48">
              <controlPr defaultSize="0" autoFill="0" autoLine="0" autoPict="0">
                <anchor moveWithCells="1">
                  <from>
                    <xdr:col>14</xdr:col>
                    <xdr:colOff>556260</xdr:colOff>
                    <xdr:row>4</xdr:row>
                    <xdr:rowOff>7620</xdr:rowOff>
                  </from>
                  <to>
                    <xdr:col>15</xdr:col>
                    <xdr:colOff>487680</xdr:colOff>
                    <xdr:row>4</xdr:row>
                    <xdr:rowOff>190500</xdr:rowOff>
                  </to>
                </anchor>
              </controlPr>
            </control>
          </mc:Choice>
        </mc:AlternateContent>
        <mc:AlternateContent xmlns:mc="http://schemas.openxmlformats.org/markup-compatibility/2006">
          <mc:Choice Requires="x14">
            <control shapeId="1073" r:id="rId45" name="Check Box 49">
              <controlPr defaultSize="0" autoFill="0" autoLine="0" autoPict="0">
                <anchor moveWithCells="1">
                  <from>
                    <xdr:col>15</xdr:col>
                    <xdr:colOff>525780</xdr:colOff>
                    <xdr:row>4</xdr:row>
                    <xdr:rowOff>7620</xdr:rowOff>
                  </from>
                  <to>
                    <xdr:col>16</xdr:col>
                    <xdr:colOff>441960</xdr:colOff>
                    <xdr:row>4</xdr:row>
                    <xdr:rowOff>190500</xdr:rowOff>
                  </to>
                </anchor>
              </controlPr>
            </control>
          </mc:Choice>
        </mc:AlternateContent>
        <mc:AlternateContent xmlns:mc="http://schemas.openxmlformats.org/markup-compatibility/2006">
          <mc:Choice Requires="x14">
            <control shapeId="1074" r:id="rId46" name="Check Box 50">
              <controlPr defaultSize="0" autoFill="0" autoLine="0" autoPict="0">
                <anchor moveWithCells="1">
                  <from>
                    <xdr:col>16</xdr:col>
                    <xdr:colOff>502920</xdr:colOff>
                    <xdr:row>4</xdr:row>
                    <xdr:rowOff>7620</xdr:rowOff>
                  </from>
                  <to>
                    <xdr:col>17</xdr:col>
                    <xdr:colOff>457200</xdr:colOff>
                    <xdr:row>4</xdr:row>
                    <xdr:rowOff>182880</xdr:rowOff>
                  </to>
                </anchor>
              </controlPr>
            </control>
          </mc:Choice>
        </mc:AlternateContent>
        <mc:AlternateContent xmlns:mc="http://schemas.openxmlformats.org/markup-compatibility/2006">
          <mc:Choice Requires="x14">
            <control shapeId="1075" r:id="rId47" name="Check Box 51">
              <controlPr defaultSize="0" autoFill="0" autoLine="0" autoPict="0">
                <anchor moveWithCells="1">
                  <from>
                    <xdr:col>17</xdr:col>
                    <xdr:colOff>594360</xdr:colOff>
                    <xdr:row>4</xdr:row>
                    <xdr:rowOff>7620</xdr:rowOff>
                  </from>
                  <to>
                    <xdr:col>19</xdr:col>
                    <xdr:colOff>114300</xdr:colOff>
                    <xdr:row>4</xdr:row>
                    <xdr:rowOff>182880</xdr:rowOff>
                  </to>
                </anchor>
              </controlPr>
            </control>
          </mc:Choice>
        </mc:AlternateContent>
        <mc:AlternateContent xmlns:mc="http://schemas.openxmlformats.org/markup-compatibility/2006">
          <mc:Choice Requires="x14">
            <control shapeId="1076" r:id="rId48" name="Check Box 52">
              <controlPr defaultSize="0" autoFill="0" autoLine="0" autoPict="0">
                <anchor moveWithCells="1">
                  <from>
                    <xdr:col>19</xdr:col>
                    <xdr:colOff>182880</xdr:colOff>
                    <xdr:row>4</xdr:row>
                    <xdr:rowOff>7620</xdr:rowOff>
                  </from>
                  <to>
                    <xdr:col>20</xdr:col>
                    <xdr:colOff>137160</xdr:colOff>
                    <xdr:row>4</xdr:row>
                    <xdr:rowOff>182880</xdr:rowOff>
                  </to>
                </anchor>
              </controlPr>
            </control>
          </mc:Choice>
        </mc:AlternateContent>
        <mc:AlternateContent xmlns:mc="http://schemas.openxmlformats.org/markup-compatibility/2006">
          <mc:Choice Requires="x14">
            <control shapeId="1077" r:id="rId49" name="Check Box 53">
              <controlPr defaultSize="0" autoFill="0" autoLine="0" autoPict="0">
                <anchor moveWithCells="1">
                  <from>
                    <xdr:col>14</xdr:col>
                    <xdr:colOff>60960</xdr:colOff>
                    <xdr:row>4</xdr:row>
                    <xdr:rowOff>182880</xdr:rowOff>
                  </from>
                  <to>
                    <xdr:col>15</xdr:col>
                    <xdr:colOff>144780</xdr:colOff>
                    <xdr:row>5</xdr:row>
                    <xdr:rowOff>7620</xdr:rowOff>
                  </to>
                </anchor>
              </controlPr>
            </control>
          </mc:Choice>
        </mc:AlternateContent>
        <mc:AlternateContent xmlns:mc="http://schemas.openxmlformats.org/markup-compatibility/2006">
          <mc:Choice Requires="x14">
            <control shapeId="1078" r:id="rId50" name="Check Box 54">
              <controlPr defaultSize="0" autoFill="0" autoLine="0" autoPict="0">
                <anchor moveWithCells="1">
                  <from>
                    <xdr:col>15</xdr:col>
                    <xdr:colOff>144780</xdr:colOff>
                    <xdr:row>4</xdr:row>
                    <xdr:rowOff>175260</xdr:rowOff>
                  </from>
                  <to>
                    <xdr:col>16</xdr:col>
                    <xdr:colOff>236220</xdr:colOff>
                    <xdr:row>5</xdr:row>
                    <xdr:rowOff>7620</xdr:rowOff>
                  </to>
                </anchor>
              </controlPr>
            </control>
          </mc:Choice>
        </mc:AlternateContent>
        <mc:AlternateContent xmlns:mc="http://schemas.openxmlformats.org/markup-compatibility/2006">
          <mc:Choice Requires="x14">
            <control shapeId="1080" r:id="rId51" name="Check Box 56">
              <controlPr defaultSize="0" autoFill="0" autoLine="0" autoPict="0">
                <anchor moveWithCells="1">
                  <from>
                    <xdr:col>16</xdr:col>
                    <xdr:colOff>365760</xdr:colOff>
                    <xdr:row>4</xdr:row>
                    <xdr:rowOff>175260</xdr:rowOff>
                  </from>
                  <to>
                    <xdr:col>17</xdr:col>
                    <xdr:colOff>335280</xdr:colOff>
                    <xdr:row>4</xdr:row>
                    <xdr:rowOff>342900</xdr:rowOff>
                  </to>
                </anchor>
              </controlPr>
            </control>
          </mc:Choice>
        </mc:AlternateContent>
        <mc:AlternateContent xmlns:mc="http://schemas.openxmlformats.org/markup-compatibility/2006">
          <mc:Choice Requires="x14">
            <control shapeId="1081" r:id="rId52" name="Check Box 57">
              <controlPr defaultSize="0" autoFill="0" autoLine="0" autoPict="0">
                <anchor moveWithCells="1">
                  <from>
                    <xdr:col>17</xdr:col>
                    <xdr:colOff>449580</xdr:colOff>
                    <xdr:row>4</xdr:row>
                    <xdr:rowOff>160020</xdr:rowOff>
                  </from>
                  <to>
                    <xdr:col>18</xdr:col>
                    <xdr:colOff>617220</xdr:colOff>
                    <xdr:row>4</xdr:row>
                    <xdr:rowOff>342900</xdr:rowOff>
                  </to>
                </anchor>
              </controlPr>
            </control>
          </mc:Choice>
        </mc:AlternateContent>
        <mc:AlternateContent xmlns:mc="http://schemas.openxmlformats.org/markup-compatibility/2006">
          <mc:Choice Requires="x14">
            <control shapeId="1083" r:id="rId53" name="Check Box 59">
              <controlPr defaultSize="0" autoFill="0" autoLine="0" autoPict="0">
                <anchor moveWithCells="1">
                  <from>
                    <xdr:col>19</xdr:col>
                    <xdr:colOff>45720</xdr:colOff>
                    <xdr:row>9</xdr:row>
                    <xdr:rowOff>121920</xdr:rowOff>
                  </from>
                  <to>
                    <xdr:col>19</xdr:col>
                    <xdr:colOff>594360</xdr:colOff>
                    <xdr:row>10</xdr:row>
                    <xdr:rowOff>30480</xdr:rowOff>
                  </to>
                </anchor>
              </controlPr>
            </control>
          </mc:Choice>
        </mc:AlternateContent>
        <mc:AlternateContent xmlns:mc="http://schemas.openxmlformats.org/markup-compatibility/2006">
          <mc:Choice Requires="x14">
            <control shapeId="1091" r:id="rId54" name="Check Box 67">
              <controlPr defaultSize="0" autoFill="0" autoLine="0" autoPict="0">
                <anchor moveWithCells="1">
                  <from>
                    <xdr:col>19</xdr:col>
                    <xdr:colOff>99060</xdr:colOff>
                    <xdr:row>17</xdr:row>
                    <xdr:rowOff>205740</xdr:rowOff>
                  </from>
                  <to>
                    <xdr:col>19</xdr:col>
                    <xdr:colOff>441960</xdr:colOff>
                    <xdr:row>18</xdr:row>
                    <xdr:rowOff>175260</xdr:rowOff>
                  </to>
                </anchor>
              </controlPr>
            </control>
          </mc:Choice>
        </mc:AlternateContent>
        <mc:AlternateContent xmlns:mc="http://schemas.openxmlformats.org/markup-compatibility/2006">
          <mc:Choice Requires="x14">
            <control shapeId="1092" r:id="rId55" name="Check Box 68">
              <controlPr defaultSize="0" autoFill="0" autoLine="0" autoPict="0">
                <anchor moveWithCells="1">
                  <from>
                    <xdr:col>19</xdr:col>
                    <xdr:colOff>609600</xdr:colOff>
                    <xdr:row>17</xdr:row>
                    <xdr:rowOff>198120</xdr:rowOff>
                  </from>
                  <to>
                    <xdr:col>20</xdr:col>
                    <xdr:colOff>472440</xdr:colOff>
                    <xdr:row>18</xdr:row>
                    <xdr:rowOff>167640</xdr:rowOff>
                  </to>
                </anchor>
              </controlPr>
            </control>
          </mc:Choice>
        </mc:AlternateContent>
        <mc:AlternateContent xmlns:mc="http://schemas.openxmlformats.org/markup-compatibility/2006">
          <mc:Choice Requires="x14">
            <control shapeId="1107" r:id="rId56" name="Check Box 83">
              <controlPr defaultSize="0" autoFill="0" autoLine="0" autoPict="0">
                <anchor moveWithCells="1">
                  <from>
                    <xdr:col>14</xdr:col>
                    <xdr:colOff>53340</xdr:colOff>
                    <xdr:row>17</xdr:row>
                    <xdr:rowOff>60960</xdr:rowOff>
                  </from>
                  <to>
                    <xdr:col>15</xdr:col>
                    <xdr:colOff>60960</xdr:colOff>
                    <xdr:row>18</xdr:row>
                    <xdr:rowOff>15240</xdr:rowOff>
                  </to>
                </anchor>
              </controlPr>
            </control>
          </mc:Choice>
        </mc:AlternateContent>
        <mc:AlternateContent xmlns:mc="http://schemas.openxmlformats.org/markup-compatibility/2006">
          <mc:Choice Requires="x14">
            <control shapeId="1108" r:id="rId57" name="Check Box 84">
              <controlPr defaultSize="0" autoFill="0" autoLine="0" autoPict="0">
                <anchor moveWithCells="1">
                  <from>
                    <xdr:col>14</xdr:col>
                    <xdr:colOff>60960</xdr:colOff>
                    <xdr:row>18</xdr:row>
                    <xdr:rowOff>30480</xdr:rowOff>
                  </from>
                  <to>
                    <xdr:col>15</xdr:col>
                    <xdr:colOff>68580</xdr:colOff>
                    <xdr:row>18</xdr:row>
                    <xdr:rowOff>228600</xdr:rowOff>
                  </to>
                </anchor>
              </controlPr>
            </control>
          </mc:Choice>
        </mc:AlternateContent>
        <mc:AlternateContent xmlns:mc="http://schemas.openxmlformats.org/markup-compatibility/2006">
          <mc:Choice Requires="x14">
            <control shapeId="1109" r:id="rId58" name="Check Box 85">
              <controlPr defaultSize="0" autoFill="0" autoLine="0" autoPict="0">
                <anchor moveWithCells="1">
                  <from>
                    <xdr:col>15</xdr:col>
                    <xdr:colOff>220980</xdr:colOff>
                    <xdr:row>17</xdr:row>
                    <xdr:rowOff>76200</xdr:rowOff>
                  </from>
                  <to>
                    <xdr:col>16</xdr:col>
                    <xdr:colOff>487680</xdr:colOff>
                    <xdr:row>18</xdr:row>
                    <xdr:rowOff>15240</xdr:rowOff>
                  </to>
                </anchor>
              </controlPr>
            </control>
          </mc:Choice>
        </mc:AlternateContent>
        <mc:AlternateContent xmlns:mc="http://schemas.openxmlformats.org/markup-compatibility/2006">
          <mc:Choice Requires="x14">
            <control shapeId="1110" r:id="rId59" name="Check Box 86">
              <controlPr defaultSize="0" autoFill="0" autoLine="0" autoPict="0">
                <anchor moveWithCells="1">
                  <from>
                    <xdr:col>15</xdr:col>
                    <xdr:colOff>228600</xdr:colOff>
                    <xdr:row>18</xdr:row>
                    <xdr:rowOff>38100</xdr:rowOff>
                  </from>
                  <to>
                    <xdr:col>16</xdr:col>
                    <xdr:colOff>495300</xdr:colOff>
                    <xdr:row>18</xdr:row>
                    <xdr:rowOff>205740</xdr:rowOff>
                  </to>
                </anchor>
              </controlPr>
            </control>
          </mc:Choice>
        </mc:AlternateContent>
        <mc:AlternateContent xmlns:mc="http://schemas.openxmlformats.org/markup-compatibility/2006">
          <mc:Choice Requires="x14">
            <control shapeId="1111" r:id="rId60" name="Check Box 87">
              <controlPr defaultSize="0" autoFill="0" autoLine="0" autoPict="0">
                <anchor moveWithCells="1" sizeWithCells="1">
                  <from>
                    <xdr:col>14</xdr:col>
                    <xdr:colOff>160020</xdr:colOff>
                    <xdr:row>13</xdr:row>
                    <xdr:rowOff>160020</xdr:rowOff>
                  </from>
                  <to>
                    <xdr:col>15</xdr:col>
                    <xdr:colOff>419100</xdr:colOff>
                    <xdr:row>14</xdr:row>
                    <xdr:rowOff>137160</xdr:rowOff>
                  </to>
                </anchor>
              </controlPr>
            </control>
          </mc:Choice>
        </mc:AlternateContent>
        <mc:AlternateContent xmlns:mc="http://schemas.openxmlformats.org/markup-compatibility/2006">
          <mc:Choice Requires="x14">
            <control shapeId="1112" r:id="rId61" name="Check Box 88">
              <controlPr defaultSize="0" autoFill="0" autoLine="0" autoPict="0">
                <anchor moveWithCells="1" sizeWithCells="1">
                  <from>
                    <xdr:col>16</xdr:col>
                    <xdr:colOff>114300</xdr:colOff>
                    <xdr:row>13</xdr:row>
                    <xdr:rowOff>152400</xdr:rowOff>
                  </from>
                  <to>
                    <xdr:col>17</xdr:col>
                    <xdr:colOff>152400</xdr:colOff>
                    <xdr:row>14</xdr:row>
                    <xdr:rowOff>121920</xdr:rowOff>
                  </to>
                </anchor>
              </controlPr>
            </control>
          </mc:Choice>
        </mc:AlternateContent>
        <mc:AlternateContent xmlns:mc="http://schemas.openxmlformats.org/markup-compatibility/2006">
          <mc:Choice Requires="x14">
            <control shapeId="1113" r:id="rId62" name="Check Box 89">
              <controlPr defaultSize="0" autoFill="0" autoLine="0" autoPict="0">
                <anchor moveWithCells="1" sizeWithCells="1">
                  <from>
                    <xdr:col>17</xdr:col>
                    <xdr:colOff>563880</xdr:colOff>
                    <xdr:row>13</xdr:row>
                    <xdr:rowOff>160020</xdr:rowOff>
                  </from>
                  <to>
                    <xdr:col>18</xdr:col>
                    <xdr:colOff>601980</xdr:colOff>
                    <xdr:row>14</xdr:row>
                    <xdr:rowOff>137160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A1:C30"/>
  <sheetViews>
    <sheetView zoomScaleNormal="100" zoomScaleSheetLayoutView="115" workbookViewId="0"/>
  </sheetViews>
  <sheetFormatPr defaultColWidth="9" defaultRowHeight="13.2" x14ac:dyDescent="0.45"/>
  <cols>
    <col min="1" max="1" width="89.09765625" style="19" customWidth="1"/>
    <col min="2" max="2" width="1.19921875" style="19" customWidth="1"/>
    <col min="3" max="3" width="73.8984375" style="19" customWidth="1"/>
    <col min="4" max="16384" width="9" style="19"/>
  </cols>
  <sheetData>
    <row r="1" spans="1:3" ht="19.2" x14ac:dyDescent="0.45">
      <c r="A1" s="35" t="s">
        <v>5245</v>
      </c>
      <c r="C1" s="34" t="s">
        <v>7926</v>
      </c>
    </row>
    <row r="2" spans="1:3" x14ac:dyDescent="0.45">
      <c r="A2" s="36" t="s">
        <v>5226</v>
      </c>
    </row>
    <row r="3" spans="1:3" ht="26.4" x14ac:dyDescent="0.45">
      <c r="A3" s="36" t="s">
        <v>5227</v>
      </c>
      <c r="C3" s="19" t="s">
        <v>7939</v>
      </c>
    </row>
    <row r="4" spans="1:3" x14ac:dyDescent="0.45">
      <c r="A4" s="36" t="s">
        <v>5228</v>
      </c>
      <c r="C4" s="19" t="s">
        <v>7927</v>
      </c>
    </row>
    <row r="5" spans="1:3" ht="26.4" x14ac:dyDescent="0.45">
      <c r="A5" s="36" t="s">
        <v>7912</v>
      </c>
    </row>
    <row r="6" spans="1:3" x14ac:dyDescent="0.45">
      <c r="A6" s="36" t="s">
        <v>5229</v>
      </c>
    </row>
    <row r="7" spans="1:3" x14ac:dyDescent="0.45">
      <c r="A7" s="36" t="s">
        <v>5230</v>
      </c>
    </row>
    <row r="8" spans="1:3" x14ac:dyDescent="0.45">
      <c r="A8" s="36" t="s">
        <v>5231</v>
      </c>
    </row>
    <row r="9" spans="1:3" x14ac:dyDescent="0.45">
      <c r="A9" s="36" t="s">
        <v>5232</v>
      </c>
    </row>
    <row r="10" spans="1:3" x14ac:dyDescent="0.45">
      <c r="A10" s="36" t="s">
        <v>5233</v>
      </c>
    </row>
    <row r="11" spans="1:3" x14ac:dyDescent="0.45">
      <c r="A11" s="36" t="s">
        <v>5234</v>
      </c>
    </row>
    <row r="12" spans="1:3" x14ac:dyDescent="0.45">
      <c r="A12" s="36" t="s">
        <v>5235</v>
      </c>
      <c r="C12" s="262" t="s">
        <v>7940</v>
      </c>
    </row>
    <row r="13" spans="1:3" x14ac:dyDescent="0.45">
      <c r="A13" s="36" t="s">
        <v>5236</v>
      </c>
      <c r="C13" s="262"/>
    </row>
    <row r="14" spans="1:3" ht="26.4" x14ac:dyDescent="0.45">
      <c r="A14" s="36" t="s">
        <v>5237</v>
      </c>
      <c r="C14" s="262"/>
    </row>
    <row r="15" spans="1:3" ht="20.25" customHeight="1" x14ac:dyDescent="0.45">
      <c r="A15" s="36" t="s">
        <v>7921</v>
      </c>
    </row>
    <row r="16" spans="1:3" x14ac:dyDescent="0.45">
      <c r="A16" s="36" t="s">
        <v>5238</v>
      </c>
    </row>
    <row r="17" spans="1:3" x14ac:dyDescent="0.45">
      <c r="A17" s="36" t="s">
        <v>5239</v>
      </c>
    </row>
    <row r="18" spans="1:3" x14ac:dyDescent="0.45">
      <c r="A18" s="36" t="s">
        <v>5240</v>
      </c>
    </row>
    <row r="19" spans="1:3" ht="26.4" x14ac:dyDescent="0.45">
      <c r="A19" s="36" t="s">
        <v>5241</v>
      </c>
    </row>
    <row r="20" spans="1:3" x14ac:dyDescent="0.45">
      <c r="A20" s="36" t="s">
        <v>7906</v>
      </c>
    </row>
    <row r="21" spans="1:3" x14ac:dyDescent="0.45">
      <c r="A21" s="36" t="s">
        <v>7907</v>
      </c>
    </row>
    <row r="22" spans="1:3" x14ac:dyDescent="0.45">
      <c r="A22" s="36" t="s">
        <v>7908</v>
      </c>
    </row>
    <row r="23" spans="1:3" ht="26.4" x14ac:dyDescent="0.45">
      <c r="A23" s="36" t="s">
        <v>7909</v>
      </c>
      <c r="C23" s="262" t="s">
        <v>7938</v>
      </c>
    </row>
    <row r="24" spans="1:3" ht="26.4" x14ac:dyDescent="0.45">
      <c r="A24" s="41" t="s">
        <v>8001</v>
      </c>
      <c r="C24" s="262"/>
    </row>
    <row r="25" spans="1:3" x14ac:dyDescent="0.45">
      <c r="A25" s="36" t="s">
        <v>5242</v>
      </c>
      <c r="C25" s="262"/>
    </row>
    <row r="26" spans="1:3" x14ac:dyDescent="0.45">
      <c r="A26" s="36" t="s">
        <v>7910</v>
      </c>
      <c r="C26" s="262"/>
    </row>
    <row r="27" spans="1:3" x14ac:dyDescent="0.45">
      <c r="A27" s="36" t="s">
        <v>5243</v>
      </c>
      <c r="C27" s="262"/>
    </row>
    <row r="28" spans="1:3" ht="52.8" x14ac:dyDescent="0.45">
      <c r="A28" s="36" t="s">
        <v>7911</v>
      </c>
      <c r="C28" s="262"/>
    </row>
    <row r="29" spans="1:3" x14ac:dyDescent="0.45">
      <c r="A29" s="37" t="s">
        <v>5244</v>
      </c>
      <c r="C29" s="262"/>
    </row>
    <row r="30" spans="1:3" x14ac:dyDescent="0.45">
      <c r="A30" s="18"/>
    </row>
  </sheetData>
  <sheetProtection algorithmName="SHA-512" hashValue="XOjKDAfVYFd7y29CpnIwUP9GJUcYqFMaYCrq4lVprqSdbtcvhIneNLNysWwufQQ7ahN35XsRv/PPx+Mg6ioP2w==" saltValue="7LCZJKOyfpxrAp1uBmEQSA==" spinCount="100000" sheet="1" objects="1" scenarios="1"/>
  <mergeCells count="2">
    <mergeCell ref="C23:C29"/>
    <mergeCell ref="C12:C14"/>
  </mergeCells>
  <phoneticPr fontId="1"/>
  <pageMargins left="0.23622047244094491" right="0.23622047244094491" top="0.39370078740157483" bottom="0.35433070866141736" header="0.31496062992125984" footer="0.31496062992125984"/>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X2068"/>
  <sheetViews>
    <sheetView zoomScale="85" zoomScaleNormal="85" workbookViewId="0">
      <pane xSplit="4" ySplit="1" topLeftCell="E2" activePane="bottomRight" state="frozen"/>
      <selection pane="topRight" activeCell="D1" sqref="D1"/>
      <selection pane="bottomLeft" activeCell="A2" sqref="A2"/>
      <selection pane="bottomRight" activeCell="A2" sqref="A2"/>
    </sheetView>
  </sheetViews>
  <sheetFormatPr defaultColWidth="8.69921875" defaultRowHeight="18" x14ac:dyDescent="0.45"/>
  <cols>
    <col min="1" max="1" width="13.19921875" style="16" customWidth="1"/>
    <col min="2" max="2" width="10" style="2" customWidth="1"/>
    <col min="3" max="3" width="35.19921875" style="2" customWidth="1"/>
    <col min="4" max="4" width="32.796875" style="2" customWidth="1"/>
    <col min="5" max="5" width="8.8984375" style="2" customWidth="1"/>
    <col min="6" max="6" width="8.69921875" style="2" customWidth="1"/>
    <col min="7" max="7" width="9.19921875" style="2" customWidth="1"/>
    <col min="8" max="8" width="68.59765625" style="2" customWidth="1"/>
    <col min="9" max="9" width="14.59765625" style="2" customWidth="1"/>
    <col min="10" max="12" width="0" style="2" hidden="1" customWidth="1"/>
    <col min="13" max="13" width="0" style="52" hidden="1" customWidth="1"/>
    <col min="14" max="14" width="0" style="2" hidden="1" customWidth="1"/>
    <col min="15" max="65" width="8.69921875" style="2" hidden="1" customWidth="1"/>
    <col min="66" max="66" width="0" style="2" hidden="1" customWidth="1"/>
    <col min="67" max="67" width="18.69921875" style="2" hidden="1" customWidth="1"/>
    <col min="68" max="80" width="0" style="2" hidden="1" customWidth="1"/>
    <col min="81" max="81" width="8.69921875" style="2" hidden="1" customWidth="1"/>
    <col min="82" max="85" width="0" style="2" hidden="1" customWidth="1"/>
    <col min="86" max="127" width="0" style="17" hidden="1" customWidth="1"/>
    <col min="128" max="128" width="6.69921875" style="2" hidden="1" customWidth="1"/>
    <col min="129" max="129" width="0" style="2" hidden="1" customWidth="1"/>
    <col min="130" max="16384" width="8.69921875" style="2"/>
  </cols>
  <sheetData>
    <row r="1" spans="1:128" s="8" customFormat="1" ht="65.25" customHeight="1" x14ac:dyDescent="0.45">
      <c r="A1" s="42" t="s">
        <v>7902</v>
      </c>
      <c r="B1" s="8" t="s">
        <v>7913</v>
      </c>
      <c r="C1" s="8" t="s">
        <v>5246</v>
      </c>
      <c r="D1" s="8" t="s">
        <v>4164</v>
      </c>
      <c r="E1" s="8" t="s">
        <v>5247</v>
      </c>
      <c r="F1" s="8" t="s">
        <v>5248</v>
      </c>
      <c r="G1" s="8" t="s">
        <v>4165</v>
      </c>
      <c r="H1" s="8" t="s">
        <v>5249</v>
      </c>
      <c r="I1" s="8" t="s">
        <v>4166</v>
      </c>
      <c r="J1" s="8" t="s">
        <v>4167</v>
      </c>
      <c r="K1" s="8" t="s">
        <v>4168</v>
      </c>
      <c r="L1" s="8" t="s">
        <v>4169</v>
      </c>
      <c r="M1" s="50" t="s">
        <v>4170</v>
      </c>
      <c r="N1" s="8" t="s">
        <v>5250</v>
      </c>
      <c r="O1" s="8" t="s">
        <v>5251</v>
      </c>
      <c r="P1" s="8" t="s">
        <v>4171</v>
      </c>
      <c r="Q1" s="8" t="s">
        <v>4172</v>
      </c>
      <c r="R1" s="8" t="s">
        <v>5252</v>
      </c>
      <c r="S1" s="8" t="s">
        <v>2616</v>
      </c>
      <c r="T1" s="8" t="s">
        <v>5253</v>
      </c>
      <c r="U1" s="8" t="s">
        <v>5254</v>
      </c>
      <c r="V1" s="8" t="s">
        <v>5255</v>
      </c>
      <c r="W1" s="8" t="s">
        <v>5256</v>
      </c>
      <c r="X1" s="8" t="s">
        <v>5257</v>
      </c>
      <c r="Y1" s="8" t="s">
        <v>5258</v>
      </c>
      <c r="Z1" s="8" t="s">
        <v>5259</v>
      </c>
      <c r="AA1" s="8" t="s">
        <v>5260</v>
      </c>
      <c r="AB1" s="8" t="s">
        <v>4173</v>
      </c>
      <c r="AC1" s="8" t="s">
        <v>5261</v>
      </c>
      <c r="AD1" s="8" t="s">
        <v>5262</v>
      </c>
      <c r="AE1" s="8" t="s">
        <v>5263</v>
      </c>
      <c r="AF1" s="8" t="s">
        <v>5264</v>
      </c>
      <c r="AG1" s="8" t="s">
        <v>5265</v>
      </c>
      <c r="AH1" s="8" t="s">
        <v>5266</v>
      </c>
      <c r="AI1" s="8" t="s">
        <v>5267</v>
      </c>
      <c r="AJ1" s="8" t="s">
        <v>5268</v>
      </c>
      <c r="AK1" s="8" t="s">
        <v>5269</v>
      </c>
      <c r="AL1" s="8" t="s">
        <v>5270</v>
      </c>
      <c r="AM1" s="8" t="s">
        <v>5271</v>
      </c>
      <c r="AN1" s="8" t="s">
        <v>5272</v>
      </c>
      <c r="AO1" s="8" t="s">
        <v>5273</v>
      </c>
      <c r="AP1" s="8" t="s">
        <v>5274</v>
      </c>
      <c r="AQ1" s="8" t="s">
        <v>5275</v>
      </c>
      <c r="AR1" s="8" t="s">
        <v>5276</v>
      </c>
      <c r="AS1" s="8" t="s">
        <v>5277</v>
      </c>
      <c r="AT1" s="8" t="s">
        <v>5278</v>
      </c>
      <c r="AU1" s="8" t="s">
        <v>5279</v>
      </c>
      <c r="AV1" s="8" t="s">
        <v>5280</v>
      </c>
      <c r="AW1" s="8" t="s">
        <v>5281</v>
      </c>
      <c r="AX1" s="8" t="s">
        <v>5282</v>
      </c>
      <c r="AY1" s="8" t="s">
        <v>5283</v>
      </c>
      <c r="AZ1" s="8" t="s">
        <v>5284</v>
      </c>
      <c r="BA1" s="8" t="s">
        <v>5285</v>
      </c>
      <c r="BB1" s="8" t="s">
        <v>5286</v>
      </c>
      <c r="BC1" s="8" t="s">
        <v>5287</v>
      </c>
      <c r="BD1" s="8" t="s">
        <v>5288</v>
      </c>
      <c r="BE1" s="8" t="s">
        <v>5289</v>
      </c>
      <c r="BF1" s="8" t="s">
        <v>5290</v>
      </c>
      <c r="BG1" s="8" t="s">
        <v>5291</v>
      </c>
      <c r="BH1" s="8" t="s">
        <v>5292</v>
      </c>
      <c r="BI1" s="8" t="s">
        <v>5293</v>
      </c>
      <c r="BJ1" s="8" t="s">
        <v>5294</v>
      </c>
      <c r="BK1" s="8" t="s">
        <v>5295</v>
      </c>
      <c r="BL1" s="8" t="s">
        <v>5296</v>
      </c>
      <c r="BM1" s="8" t="s">
        <v>5297</v>
      </c>
      <c r="BN1" s="8" t="s">
        <v>5298</v>
      </c>
      <c r="BO1" s="8" t="s">
        <v>4174</v>
      </c>
      <c r="BP1" s="8" t="s">
        <v>5299</v>
      </c>
      <c r="BQ1" s="8" t="s">
        <v>7930</v>
      </c>
      <c r="BR1" s="8" t="s">
        <v>7931</v>
      </c>
      <c r="BS1" s="8" t="s">
        <v>7932</v>
      </c>
      <c r="BT1" s="8" t="s">
        <v>4175</v>
      </c>
      <c r="BU1" s="8" t="s">
        <v>4176</v>
      </c>
      <c r="BV1" s="8" t="s">
        <v>4177</v>
      </c>
      <c r="BW1" s="8" t="s">
        <v>4104</v>
      </c>
      <c r="BX1" s="8" t="s">
        <v>4133</v>
      </c>
      <c r="BY1" s="8" t="s">
        <v>5300</v>
      </c>
      <c r="BZ1" s="8" t="s">
        <v>5301</v>
      </c>
      <c r="CA1" s="8" t="s">
        <v>5302</v>
      </c>
      <c r="CB1" s="8" t="s">
        <v>4178</v>
      </c>
      <c r="CC1" s="8" t="s">
        <v>5303</v>
      </c>
      <c r="CD1" s="8" t="s">
        <v>5304</v>
      </c>
      <c r="CE1" s="8" t="s">
        <v>4179</v>
      </c>
      <c r="CF1" s="8" t="s">
        <v>4180</v>
      </c>
      <c r="CG1" s="8" t="s">
        <v>5305</v>
      </c>
      <c r="CH1" s="43" t="s">
        <v>5306</v>
      </c>
      <c r="CI1" s="43" t="s">
        <v>5307</v>
      </c>
      <c r="CJ1" s="43" t="s">
        <v>5308</v>
      </c>
      <c r="CK1" s="43" t="s">
        <v>5309</v>
      </c>
      <c r="CL1" s="43" t="s">
        <v>5310</v>
      </c>
      <c r="CM1" s="43" t="s">
        <v>5311</v>
      </c>
      <c r="CN1" s="44" t="s">
        <v>5312</v>
      </c>
      <c r="CO1" s="44" t="s">
        <v>5313</v>
      </c>
      <c r="CP1" s="44" t="s">
        <v>5314</v>
      </c>
      <c r="CQ1" s="44" t="s">
        <v>5315</v>
      </c>
      <c r="CR1" s="44" t="s">
        <v>5316</v>
      </c>
      <c r="CS1" s="44" t="s">
        <v>5317</v>
      </c>
      <c r="CT1" s="45" t="s">
        <v>5318</v>
      </c>
      <c r="CU1" s="45" t="s">
        <v>5319</v>
      </c>
      <c r="CV1" s="45" t="s">
        <v>5320</v>
      </c>
      <c r="CW1" s="45" t="s">
        <v>5321</v>
      </c>
      <c r="CX1" s="45" t="s">
        <v>5322</v>
      </c>
      <c r="CY1" s="45" t="s">
        <v>5323</v>
      </c>
      <c r="CZ1" s="46" t="s">
        <v>5324</v>
      </c>
      <c r="DA1" s="46" t="s">
        <v>5325</v>
      </c>
      <c r="DB1" s="46" t="s">
        <v>5326</v>
      </c>
      <c r="DC1" s="46" t="s">
        <v>5327</v>
      </c>
      <c r="DD1" s="46" t="s">
        <v>5328</v>
      </c>
      <c r="DE1" s="46" t="s">
        <v>5329</v>
      </c>
      <c r="DF1" s="47" t="s">
        <v>5330</v>
      </c>
      <c r="DG1" s="47" t="s">
        <v>5331</v>
      </c>
      <c r="DH1" s="47" t="s">
        <v>5332</v>
      </c>
      <c r="DI1" s="47" t="s">
        <v>5333</v>
      </c>
      <c r="DJ1" s="47" t="s">
        <v>5334</v>
      </c>
      <c r="DK1" s="47" t="s">
        <v>5335</v>
      </c>
      <c r="DL1" s="48" t="s">
        <v>5336</v>
      </c>
      <c r="DM1" s="48" t="s">
        <v>5337</v>
      </c>
      <c r="DN1" s="48" t="s">
        <v>5338</v>
      </c>
      <c r="DO1" s="48" t="s">
        <v>5339</v>
      </c>
      <c r="DP1" s="48" t="s">
        <v>5340</v>
      </c>
      <c r="DQ1" s="48" t="s">
        <v>5341</v>
      </c>
      <c r="DR1" s="49" t="s">
        <v>5342</v>
      </c>
      <c r="DS1" s="49" t="s">
        <v>5343</v>
      </c>
      <c r="DT1" s="49" t="s">
        <v>5344</v>
      </c>
      <c r="DU1" s="49" t="s">
        <v>5345</v>
      </c>
      <c r="DV1" s="49" t="s">
        <v>5346</v>
      </c>
      <c r="DW1" s="49" t="s">
        <v>5347</v>
      </c>
      <c r="DX1" s="8" t="s">
        <v>7896</v>
      </c>
    </row>
    <row r="2" spans="1:128" s="7" customFormat="1" x14ac:dyDescent="0.45">
      <c r="A2" s="38">
        <v>0</v>
      </c>
      <c r="L2" s="40"/>
      <c r="M2" s="51"/>
      <c r="AC2"/>
      <c r="BQ2" t="s">
        <v>3062</v>
      </c>
      <c r="BR2" t="s">
        <v>3062</v>
      </c>
      <c r="BS2" t="s">
        <v>3062</v>
      </c>
      <c r="BT2" t="str">
        <f>_xlfn.TEXTJOIN("・",TRUE,BQ2:BS2)</f>
        <v/>
      </c>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row>
    <row r="3" spans="1:128" s="1" customFormat="1" ht="18" customHeight="1" x14ac:dyDescent="0.45">
      <c r="A3" s="16">
        <v>1</v>
      </c>
      <c r="B3" s="2" t="s">
        <v>5348</v>
      </c>
      <c r="C3" s="2" t="s">
        <v>5349</v>
      </c>
      <c r="D3" s="2" t="s">
        <v>2667</v>
      </c>
      <c r="E3" s="2" t="s">
        <v>2666</v>
      </c>
      <c r="F3" s="2" t="s">
        <v>2556</v>
      </c>
      <c r="G3" s="2" t="s">
        <v>895</v>
      </c>
      <c r="H3" s="2" t="s">
        <v>1000</v>
      </c>
      <c r="I3" s="2" t="s">
        <v>999</v>
      </c>
      <c r="J3" s="2" t="s">
        <v>998</v>
      </c>
      <c r="K3" s="2" t="s">
        <v>12</v>
      </c>
      <c r="L3" s="2" t="s">
        <v>3310</v>
      </c>
      <c r="M3" s="52" t="s">
        <v>3311</v>
      </c>
      <c r="N3" s="2" t="s">
        <v>12</v>
      </c>
      <c r="O3" s="2" t="s">
        <v>12</v>
      </c>
      <c r="P3" s="2" t="s">
        <v>12</v>
      </c>
      <c r="Q3" s="2" t="s">
        <v>12</v>
      </c>
      <c r="R3" s="2" t="s">
        <v>2471</v>
      </c>
      <c r="S3" s="2" t="s">
        <v>3062</v>
      </c>
      <c r="T3" s="2" t="s">
        <v>3062</v>
      </c>
      <c r="U3" s="2" t="s">
        <v>3062</v>
      </c>
      <c r="V3" s="2" t="s">
        <v>3062</v>
      </c>
      <c r="W3" s="2" t="s">
        <v>3062</v>
      </c>
      <c r="X3" s="2" t="s">
        <v>3062</v>
      </c>
      <c r="Y3" s="2" t="s">
        <v>3062</v>
      </c>
      <c r="Z3" s="2" t="s">
        <v>3062</v>
      </c>
      <c r="AA3" s="2" t="s">
        <v>3062</v>
      </c>
      <c r="AB3" s="2" t="s">
        <v>3062</v>
      </c>
      <c r="AC3" s="2" t="s">
        <v>2471</v>
      </c>
      <c r="AD3" s="2" t="s">
        <v>3062</v>
      </c>
      <c r="AE3" s="2" t="s">
        <v>3062</v>
      </c>
      <c r="AF3" s="2" t="s">
        <v>3062</v>
      </c>
      <c r="AG3" s="2" t="s">
        <v>3062</v>
      </c>
      <c r="AH3" s="2" t="s">
        <v>3062</v>
      </c>
      <c r="AI3" s="2" t="s">
        <v>3062</v>
      </c>
      <c r="AJ3" s="2" t="s">
        <v>3062</v>
      </c>
      <c r="AK3" s="2" t="s">
        <v>3062</v>
      </c>
      <c r="AL3" s="2" t="s">
        <v>3062</v>
      </c>
      <c r="AM3" s="2" t="s">
        <v>3062</v>
      </c>
      <c r="AN3" s="2" t="s">
        <v>3062</v>
      </c>
      <c r="AO3" s="2" t="s">
        <v>3062</v>
      </c>
      <c r="AP3" s="2" t="s">
        <v>3062</v>
      </c>
      <c r="AQ3" s="2" t="s">
        <v>3062</v>
      </c>
      <c r="AR3" s="2" t="s">
        <v>3062</v>
      </c>
      <c r="AS3" s="2" t="s">
        <v>3062</v>
      </c>
      <c r="AT3" s="2" t="s">
        <v>3062</v>
      </c>
      <c r="AU3" s="2" t="s">
        <v>3062</v>
      </c>
      <c r="AV3" s="2" t="s">
        <v>3062</v>
      </c>
      <c r="AW3" s="2" t="s">
        <v>3062</v>
      </c>
      <c r="AX3" s="2" t="s">
        <v>3062</v>
      </c>
      <c r="AY3" s="2" t="s">
        <v>3062</v>
      </c>
      <c r="AZ3" s="2" t="s">
        <v>3062</v>
      </c>
      <c r="BA3" s="2" t="s">
        <v>3062</v>
      </c>
      <c r="BB3" s="2" t="s">
        <v>3062</v>
      </c>
      <c r="BC3" s="2" t="s">
        <v>3062</v>
      </c>
      <c r="BD3" s="2" t="s">
        <v>3062</v>
      </c>
      <c r="BE3" s="2" t="s">
        <v>3062</v>
      </c>
      <c r="BF3" s="2" t="s">
        <v>3062</v>
      </c>
      <c r="BG3" s="2" t="s">
        <v>3062</v>
      </c>
      <c r="BH3" s="2" t="s">
        <v>3062</v>
      </c>
      <c r="BI3" s="2" t="s">
        <v>3062</v>
      </c>
      <c r="BJ3" s="2" t="s">
        <v>3062</v>
      </c>
      <c r="BK3" s="2" t="s">
        <v>3062</v>
      </c>
      <c r="BL3" s="2" t="s">
        <v>3062</v>
      </c>
      <c r="BM3" s="2" t="s">
        <v>3062</v>
      </c>
      <c r="BN3" s="2" t="s">
        <v>3062</v>
      </c>
      <c r="BO3" s="2" t="s">
        <v>3062</v>
      </c>
      <c r="BP3" s="2" t="str">
        <f>_xlfn.TEXTJOIN("・",TRUE,AD3:BN3)&amp; IF(BO3&lt;&gt;"","　" &amp; BO3,"")</f>
        <v/>
      </c>
      <c r="BQ3" t="s">
        <v>3062</v>
      </c>
      <c r="BR3" t="s">
        <v>3062</v>
      </c>
      <c r="BS3" t="s">
        <v>3062</v>
      </c>
      <c r="BT3" s="2" t="s">
        <v>3062</v>
      </c>
      <c r="BU3" s="2" t="s">
        <v>12</v>
      </c>
      <c r="BV3" s="2" t="s">
        <v>12</v>
      </c>
      <c r="BW3" s="2" t="s">
        <v>3062</v>
      </c>
      <c r="BX3" s="2" t="s">
        <v>3062</v>
      </c>
      <c r="BY3" s="2" t="s">
        <v>3062</v>
      </c>
      <c r="BZ3" s="2" t="s">
        <v>3062</v>
      </c>
      <c r="CA3" s="2" t="s">
        <v>3062</v>
      </c>
      <c r="CB3" s="2" t="s">
        <v>3062</v>
      </c>
      <c r="CC3" s="2" t="s">
        <v>3062</v>
      </c>
      <c r="CD3" s="2" t="s">
        <v>3062</v>
      </c>
      <c r="CE3" s="2" t="s">
        <v>3062</v>
      </c>
      <c r="CF3" s="2" t="s">
        <v>4181</v>
      </c>
      <c r="CG3" s="2" t="s">
        <v>5350</v>
      </c>
      <c r="CH3" s="17">
        <v>0.41666666666666669</v>
      </c>
      <c r="CI3" s="17">
        <v>0.79166666666666663</v>
      </c>
      <c r="CJ3" s="17"/>
      <c r="CK3" s="17"/>
      <c r="CL3" s="17"/>
      <c r="CM3" s="17"/>
      <c r="CN3" s="17">
        <v>0.41666666666666669</v>
      </c>
      <c r="CO3" s="17">
        <v>0.79166666666666663</v>
      </c>
      <c r="CP3" s="17"/>
      <c r="CQ3" s="17"/>
      <c r="CR3" s="17"/>
      <c r="CS3" s="17"/>
      <c r="CT3" s="17">
        <v>0.41666666666666669</v>
      </c>
      <c r="CU3" s="17">
        <v>0.79166666666666663</v>
      </c>
      <c r="CV3" s="17"/>
      <c r="CW3" s="17"/>
      <c r="CX3" s="17"/>
      <c r="CY3" s="17"/>
      <c r="CZ3" s="17">
        <v>0.41666666666666669</v>
      </c>
      <c r="DA3" s="17">
        <v>0.79166666666666663</v>
      </c>
      <c r="DB3" s="17"/>
      <c r="DC3" s="17"/>
      <c r="DD3" s="17"/>
      <c r="DE3" s="17"/>
      <c r="DF3" s="17">
        <v>0.41666666666666669</v>
      </c>
      <c r="DG3" s="17">
        <v>0.79166666666666663</v>
      </c>
      <c r="DH3" s="17"/>
      <c r="DI3" s="17"/>
      <c r="DJ3" s="17"/>
      <c r="DK3" s="17"/>
      <c r="DL3" s="17">
        <v>0.375</v>
      </c>
      <c r="DM3" s="17">
        <v>0.75</v>
      </c>
      <c r="DN3" s="17"/>
      <c r="DO3" s="17"/>
      <c r="DP3" s="17"/>
      <c r="DQ3" s="17"/>
      <c r="DR3" s="17"/>
      <c r="DS3" s="17"/>
      <c r="DT3" s="17"/>
      <c r="DU3" s="17"/>
      <c r="DV3" s="17"/>
      <c r="DW3" s="17"/>
      <c r="DX3" s="2" t="s">
        <v>4182</v>
      </c>
    </row>
    <row r="4" spans="1:128" s="1" customFormat="1" ht="14.4" customHeight="1" x14ac:dyDescent="0.45">
      <c r="A4" s="16">
        <v>2</v>
      </c>
      <c r="B4" s="2" t="s">
        <v>5351</v>
      </c>
      <c r="C4" s="2" t="s">
        <v>4183</v>
      </c>
      <c r="D4" s="2" t="s">
        <v>2668</v>
      </c>
      <c r="E4" s="2" t="s">
        <v>2666</v>
      </c>
      <c r="F4" s="2" t="s">
        <v>2556</v>
      </c>
      <c r="G4" s="2" t="s">
        <v>997</v>
      </c>
      <c r="H4" s="2" t="s">
        <v>996</v>
      </c>
      <c r="I4" s="2" t="s">
        <v>995</v>
      </c>
      <c r="J4" s="2" t="s">
        <v>3062</v>
      </c>
      <c r="K4" s="2" t="s">
        <v>12</v>
      </c>
      <c r="L4" s="2" t="s">
        <v>3312</v>
      </c>
      <c r="M4" s="52" t="s">
        <v>3311</v>
      </c>
      <c r="N4" s="2" t="s">
        <v>12</v>
      </c>
      <c r="O4" s="2" t="s">
        <v>12</v>
      </c>
      <c r="P4" s="2" t="s">
        <v>12</v>
      </c>
      <c r="Q4" s="2" t="s">
        <v>12</v>
      </c>
      <c r="R4" s="2" t="s">
        <v>3062</v>
      </c>
      <c r="S4" s="2" t="s">
        <v>3062</v>
      </c>
      <c r="T4" s="2" t="s">
        <v>3062</v>
      </c>
      <c r="U4" s="2" t="s">
        <v>3062</v>
      </c>
      <c r="V4" s="2" t="s">
        <v>3062</v>
      </c>
      <c r="W4" s="2" t="s">
        <v>3062</v>
      </c>
      <c r="X4" s="2" t="s">
        <v>3062</v>
      </c>
      <c r="Y4" s="2" t="s">
        <v>3062</v>
      </c>
      <c r="Z4" s="2" t="s">
        <v>3062</v>
      </c>
      <c r="AA4" s="2" t="s">
        <v>3062</v>
      </c>
      <c r="AB4" s="2" t="s">
        <v>3062</v>
      </c>
      <c r="AC4" s="2" t="s">
        <v>3062</v>
      </c>
      <c r="AD4" s="2" t="s">
        <v>3062</v>
      </c>
      <c r="AE4" s="2" t="s">
        <v>3062</v>
      </c>
      <c r="AF4" s="2" t="s">
        <v>3062</v>
      </c>
      <c r="AG4" s="2" t="s">
        <v>3062</v>
      </c>
      <c r="AH4" s="2" t="s">
        <v>3062</v>
      </c>
      <c r="AI4" s="2" t="s">
        <v>3062</v>
      </c>
      <c r="AJ4" s="2" t="s">
        <v>3062</v>
      </c>
      <c r="AK4" s="2" t="s">
        <v>3062</v>
      </c>
      <c r="AL4" s="2" t="s">
        <v>3062</v>
      </c>
      <c r="AM4" s="2" t="s">
        <v>3062</v>
      </c>
      <c r="AN4" s="2" t="s">
        <v>3062</v>
      </c>
      <c r="AO4" s="2" t="s">
        <v>3062</v>
      </c>
      <c r="AP4" s="2" t="s">
        <v>3062</v>
      </c>
      <c r="AQ4" s="2" t="s">
        <v>3062</v>
      </c>
      <c r="AR4" s="2" t="s">
        <v>3062</v>
      </c>
      <c r="AS4" s="2" t="s">
        <v>3062</v>
      </c>
      <c r="AT4" s="2" t="s">
        <v>3062</v>
      </c>
      <c r="AU4" s="2" t="s">
        <v>3062</v>
      </c>
      <c r="AV4" s="2" t="s">
        <v>3062</v>
      </c>
      <c r="AW4" s="2" t="s">
        <v>3062</v>
      </c>
      <c r="AX4" s="2" t="s">
        <v>3062</v>
      </c>
      <c r="AY4" s="2" t="s">
        <v>3062</v>
      </c>
      <c r="AZ4" s="2" t="s">
        <v>3062</v>
      </c>
      <c r="BA4" s="2" t="s">
        <v>3062</v>
      </c>
      <c r="BB4" s="2" t="s">
        <v>3062</v>
      </c>
      <c r="BC4" s="2" t="s">
        <v>3062</v>
      </c>
      <c r="BD4" s="2" t="s">
        <v>3062</v>
      </c>
      <c r="BE4" s="2" t="s">
        <v>3062</v>
      </c>
      <c r="BF4" s="2" t="s">
        <v>3062</v>
      </c>
      <c r="BG4" s="2" t="s">
        <v>3062</v>
      </c>
      <c r="BH4" s="2" t="s">
        <v>3062</v>
      </c>
      <c r="BI4" s="2" t="s">
        <v>3062</v>
      </c>
      <c r="BJ4" s="2" t="s">
        <v>3062</v>
      </c>
      <c r="BK4" s="2" t="s">
        <v>3062</v>
      </c>
      <c r="BL4" s="2" t="s">
        <v>3062</v>
      </c>
      <c r="BM4" s="2" t="s">
        <v>3062</v>
      </c>
      <c r="BN4" s="2" t="s">
        <v>3062</v>
      </c>
      <c r="BO4" s="2" t="s">
        <v>3062</v>
      </c>
      <c r="BP4" s="2" t="str">
        <f t="shared" ref="BP4:BP67" si="0">_xlfn.TEXTJOIN("・",TRUE,AD4:BN4)&amp; IF(BO4&lt;&gt;"","　" &amp; BO4,"")</f>
        <v/>
      </c>
      <c r="BQ4" t="s">
        <v>3062</v>
      </c>
      <c r="BR4" t="s">
        <v>3062</v>
      </c>
      <c r="BS4" t="s">
        <v>3062</v>
      </c>
      <c r="BT4" s="2" t="s">
        <v>3062</v>
      </c>
      <c r="BU4" s="2" t="s">
        <v>3062</v>
      </c>
      <c r="BV4" s="2" t="s">
        <v>3062</v>
      </c>
      <c r="BW4" s="2" t="s">
        <v>3062</v>
      </c>
      <c r="BX4" s="2" t="s">
        <v>3062</v>
      </c>
      <c r="BY4" s="2" t="s">
        <v>3062</v>
      </c>
      <c r="BZ4" s="2" t="s">
        <v>3062</v>
      </c>
      <c r="CA4" s="2" t="s">
        <v>3062</v>
      </c>
      <c r="CB4" s="2" t="s">
        <v>3062</v>
      </c>
      <c r="CC4" s="2" t="s">
        <v>5352</v>
      </c>
      <c r="CD4" s="2" t="s">
        <v>5353</v>
      </c>
      <c r="CE4" s="2" t="s">
        <v>5354</v>
      </c>
      <c r="CF4" s="2" t="s">
        <v>994</v>
      </c>
      <c r="CG4" s="2" t="s">
        <v>5350</v>
      </c>
      <c r="CH4" s="17">
        <v>0.58333333333333337</v>
      </c>
      <c r="CI4" s="17">
        <v>0.70833333333333337</v>
      </c>
      <c r="CJ4" s="17">
        <v>0.75</v>
      </c>
      <c r="CK4" s="17">
        <v>0.875</v>
      </c>
      <c r="CL4" s="17"/>
      <c r="CM4" s="17"/>
      <c r="CN4" s="17">
        <v>0.58333333333333337</v>
      </c>
      <c r="CO4" s="17">
        <v>0.70833333333333337</v>
      </c>
      <c r="CP4" s="17">
        <v>0.75</v>
      </c>
      <c r="CQ4" s="17">
        <v>0.875</v>
      </c>
      <c r="CR4" s="17"/>
      <c r="CS4" s="17"/>
      <c r="CT4" s="17">
        <v>0.41666666666666669</v>
      </c>
      <c r="CU4" s="17">
        <v>0.54166666666666663</v>
      </c>
      <c r="CV4" s="17">
        <v>0.58333333333333337</v>
      </c>
      <c r="CW4" s="17">
        <v>0.70833333333333337</v>
      </c>
      <c r="CX4" s="17">
        <v>0.75</v>
      </c>
      <c r="CY4" s="17">
        <v>0.875</v>
      </c>
      <c r="CZ4" s="17">
        <v>0.41666666666666669</v>
      </c>
      <c r="DA4" s="17">
        <v>0.54166666666666663</v>
      </c>
      <c r="DB4" s="17">
        <v>0.58333333333333337</v>
      </c>
      <c r="DC4" s="17">
        <v>0.70833333333333337</v>
      </c>
      <c r="DD4" s="17">
        <v>0.75</v>
      </c>
      <c r="DE4" s="17">
        <v>0.875</v>
      </c>
      <c r="DF4" s="17">
        <v>0.41666666666666669</v>
      </c>
      <c r="DG4" s="17">
        <v>0.54166666666666663</v>
      </c>
      <c r="DH4" s="17">
        <v>0.58333333333333337</v>
      </c>
      <c r="DI4" s="17">
        <v>0.70833333333333337</v>
      </c>
      <c r="DJ4" s="17">
        <v>0.70833333333333337</v>
      </c>
      <c r="DK4" s="17">
        <v>0.875</v>
      </c>
      <c r="DL4" s="17">
        <v>0.41666666666666669</v>
      </c>
      <c r="DM4" s="17">
        <v>0.54166666666666663</v>
      </c>
      <c r="DN4" s="17">
        <v>0.58333333333333337</v>
      </c>
      <c r="DO4" s="17">
        <v>0.75</v>
      </c>
      <c r="DP4" s="17"/>
      <c r="DQ4" s="17"/>
      <c r="DR4" s="17"/>
      <c r="DS4" s="17"/>
      <c r="DT4" s="17"/>
      <c r="DU4" s="17"/>
      <c r="DV4" s="17"/>
      <c r="DW4" s="17"/>
      <c r="DX4" s="2" t="s">
        <v>4182</v>
      </c>
    </row>
    <row r="5" spans="1:128" s="1" customFormat="1" ht="18.600000000000001" customHeight="1" x14ac:dyDescent="0.45">
      <c r="A5" s="16">
        <v>3</v>
      </c>
      <c r="B5" s="2" t="s">
        <v>5355</v>
      </c>
      <c r="C5" s="2" t="s">
        <v>4184</v>
      </c>
      <c r="D5" s="2" t="s">
        <v>2669</v>
      </c>
      <c r="E5" s="2" t="s">
        <v>2666</v>
      </c>
      <c r="F5" s="2" t="s">
        <v>2556</v>
      </c>
      <c r="G5" s="2" t="s">
        <v>939</v>
      </c>
      <c r="H5" s="2" t="s">
        <v>993</v>
      </c>
      <c r="I5" s="2" t="s">
        <v>992</v>
      </c>
      <c r="J5" s="2" t="s">
        <v>991</v>
      </c>
      <c r="K5" s="2" t="s">
        <v>12</v>
      </c>
      <c r="L5" s="2" t="s">
        <v>990</v>
      </c>
      <c r="M5" s="52" t="s">
        <v>3311</v>
      </c>
      <c r="N5" s="2" t="s">
        <v>12</v>
      </c>
      <c r="O5" s="2" t="s">
        <v>3062</v>
      </c>
      <c r="P5" s="2" t="s">
        <v>12</v>
      </c>
      <c r="Q5" s="2" t="s">
        <v>12</v>
      </c>
      <c r="R5" s="2" t="s">
        <v>2471</v>
      </c>
      <c r="S5" s="2" t="s">
        <v>3062</v>
      </c>
      <c r="T5" s="2" t="s">
        <v>3062</v>
      </c>
      <c r="U5" s="2" t="s">
        <v>3062</v>
      </c>
      <c r="V5" s="2" t="s">
        <v>3062</v>
      </c>
      <c r="W5" s="2" t="s">
        <v>3062</v>
      </c>
      <c r="X5" s="2" t="s">
        <v>3062</v>
      </c>
      <c r="Y5" s="2" t="s">
        <v>3062</v>
      </c>
      <c r="Z5" s="2" t="s">
        <v>3062</v>
      </c>
      <c r="AA5" s="2" t="s">
        <v>3062</v>
      </c>
      <c r="AB5" s="2" t="s">
        <v>3062</v>
      </c>
      <c r="AC5" s="2" t="s">
        <v>2471</v>
      </c>
      <c r="AD5" s="2" t="s">
        <v>2419</v>
      </c>
      <c r="AE5" s="2" t="s">
        <v>3062</v>
      </c>
      <c r="AF5" s="2" t="s">
        <v>3062</v>
      </c>
      <c r="AG5" s="2" t="s">
        <v>3062</v>
      </c>
      <c r="AH5" s="2" t="s">
        <v>3062</v>
      </c>
      <c r="AI5" s="2" t="s">
        <v>3062</v>
      </c>
      <c r="AJ5" s="2" t="s">
        <v>3062</v>
      </c>
      <c r="AK5" s="2" t="s">
        <v>3062</v>
      </c>
      <c r="AL5" s="2" t="s">
        <v>3062</v>
      </c>
      <c r="AM5" s="2" t="s">
        <v>3062</v>
      </c>
      <c r="AN5" s="2" t="s">
        <v>3062</v>
      </c>
      <c r="AO5" s="2" t="s">
        <v>3062</v>
      </c>
      <c r="AP5" s="2" t="s">
        <v>3062</v>
      </c>
      <c r="AQ5" s="2" t="s">
        <v>3062</v>
      </c>
      <c r="AR5" s="2" t="s">
        <v>3062</v>
      </c>
      <c r="AS5" s="2" t="s">
        <v>3062</v>
      </c>
      <c r="AT5" s="2" t="s">
        <v>3062</v>
      </c>
      <c r="AU5" s="2" t="s">
        <v>3062</v>
      </c>
      <c r="AV5" s="2" t="s">
        <v>3062</v>
      </c>
      <c r="AW5" s="2" t="s">
        <v>3062</v>
      </c>
      <c r="AX5" s="2" t="s">
        <v>3062</v>
      </c>
      <c r="AY5" s="2" t="s">
        <v>3062</v>
      </c>
      <c r="AZ5" s="2" t="s">
        <v>3062</v>
      </c>
      <c r="BA5" s="2" t="s">
        <v>3062</v>
      </c>
      <c r="BB5" s="2" t="s">
        <v>3062</v>
      </c>
      <c r="BC5" s="2" t="s">
        <v>3062</v>
      </c>
      <c r="BD5" s="2" t="s">
        <v>3062</v>
      </c>
      <c r="BE5" s="2" t="s">
        <v>3062</v>
      </c>
      <c r="BF5" s="2" t="s">
        <v>3062</v>
      </c>
      <c r="BG5" s="2" t="s">
        <v>3062</v>
      </c>
      <c r="BH5" s="2" t="s">
        <v>3062</v>
      </c>
      <c r="BI5" s="2" t="s">
        <v>3062</v>
      </c>
      <c r="BJ5" s="2" t="s">
        <v>3062</v>
      </c>
      <c r="BK5" s="2" t="s">
        <v>3062</v>
      </c>
      <c r="BL5" s="2" t="s">
        <v>3062</v>
      </c>
      <c r="BM5" s="2" t="s">
        <v>3062</v>
      </c>
      <c r="BN5" s="2" t="s">
        <v>3062</v>
      </c>
      <c r="BO5" s="2" t="s">
        <v>3062</v>
      </c>
      <c r="BP5" s="2" t="str">
        <f t="shared" si="0"/>
        <v>内</v>
      </c>
      <c r="BQ5" t="s">
        <v>3062</v>
      </c>
      <c r="BR5" t="s">
        <v>3062</v>
      </c>
      <c r="BS5" t="s">
        <v>3062</v>
      </c>
      <c r="BT5" s="2" t="s">
        <v>3062</v>
      </c>
      <c r="BU5" s="2" t="s">
        <v>3062</v>
      </c>
      <c r="BV5" s="2" t="s">
        <v>3062</v>
      </c>
      <c r="BW5" s="2" t="s">
        <v>3062</v>
      </c>
      <c r="BX5" s="2" t="s">
        <v>3062</v>
      </c>
      <c r="BY5" s="2" t="s">
        <v>3062</v>
      </c>
      <c r="BZ5" s="2" t="s">
        <v>3062</v>
      </c>
      <c r="CA5" s="2" t="s">
        <v>3062</v>
      </c>
      <c r="CB5" s="2" t="s">
        <v>3062</v>
      </c>
      <c r="CC5" s="2" t="s">
        <v>3062</v>
      </c>
      <c r="CD5" s="2" t="s">
        <v>3062</v>
      </c>
      <c r="CE5" s="2" t="s">
        <v>3062</v>
      </c>
      <c r="CF5" s="2" t="s">
        <v>4185</v>
      </c>
      <c r="CG5" s="2" t="s">
        <v>3315</v>
      </c>
      <c r="CH5" s="17">
        <v>0.39583333333333331</v>
      </c>
      <c r="CI5" s="17">
        <v>0.54166666666666663</v>
      </c>
      <c r="CJ5" s="17">
        <v>0.58333333333333337</v>
      </c>
      <c r="CK5" s="17">
        <v>0.70833333333333337</v>
      </c>
      <c r="CL5" s="17"/>
      <c r="CM5" s="17"/>
      <c r="CN5" s="17">
        <v>0.39583333333333331</v>
      </c>
      <c r="CO5" s="17">
        <v>0.54166666666666663</v>
      </c>
      <c r="CP5" s="17">
        <v>0.58333333333333337</v>
      </c>
      <c r="CQ5" s="17">
        <v>0.70833333333333337</v>
      </c>
      <c r="CR5" s="17"/>
      <c r="CS5" s="17"/>
      <c r="CT5" s="17">
        <v>0.39583333333333331</v>
      </c>
      <c r="CU5" s="17">
        <v>0.54166666666666663</v>
      </c>
      <c r="CV5" s="17">
        <v>0.58333333333333337</v>
      </c>
      <c r="CW5" s="17">
        <v>0.70833333333333337</v>
      </c>
      <c r="CX5" s="17"/>
      <c r="CY5" s="17"/>
      <c r="CZ5" s="17">
        <v>0.39583333333333331</v>
      </c>
      <c r="DA5" s="17">
        <v>0.54166666666666663</v>
      </c>
      <c r="DB5" s="17">
        <v>0.58333333333333337</v>
      </c>
      <c r="DC5" s="17">
        <v>0.70833333333333337</v>
      </c>
      <c r="DD5" s="17"/>
      <c r="DE5" s="17"/>
      <c r="DF5" s="17"/>
      <c r="DG5" s="17"/>
      <c r="DH5" s="17"/>
      <c r="DI5" s="17"/>
      <c r="DJ5" s="17"/>
      <c r="DK5" s="17"/>
      <c r="DL5" s="17"/>
      <c r="DM5" s="17"/>
      <c r="DN5" s="17"/>
      <c r="DO5" s="17"/>
      <c r="DP5" s="17"/>
      <c r="DQ5" s="17"/>
      <c r="DR5" s="17"/>
      <c r="DS5" s="17"/>
      <c r="DT5" s="17"/>
      <c r="DU5" s="17"/>
      <c r="DV5" s="17"/>
      <c r="DW5" s="17"/>
      <c r="DX5" s="2" t="s">
        <v>4182</v>
      </c>
    </row>
    <row r="6" spans="1:128" s="1" customFormat="1" ht="16.95" customHeight="1" x14ac:dyDescent="0.45">
      <c r="A6" s="16">
        <v>4</v>
      </c>
      <c r="B6" s="2" t="s">
        <v>5356</v>
      </c>
      <c r="C6" s="2" t="s">
        <v>5357</v>
      </c>
      <c r="D6" s="2" t="s">
        <v>2670</v>
      </c>
      <c r="E6" s="2" t="s">
        <v>2666</v>
      </c>
      <c r="F6" s="2" t="s">
        <v>2556</v>
      </c>
      <c r="G6" s="2" t="s">
        <v>927</v>
      </c>
      <c r="H6" s="2" t="s">
        <v>7941</v>
      </c>
      <c r="I6" s="2" t="s">
        <v>989</v>
      </c>
      <c r="J6" s="2" t="s">
        <v>988</v>
      </c>
      <c r="K6" s="2" t="s">
        <v>12</v>
      </c>
      <c r="L6" s="2" t="s">
        <v>3314</v>
      </c>
      <c r="M6" s="52" t="s">
        <v>3311</v>
      </c>
      <c r="N6" s="2" t="s">
        <v>12</v>
      </c>
      <c r="O6" s="2" t="s">
        <v>12</v>
      </c>
      <c r="P6" s="2" t="s">
        <v>12</v>
      </c>
      <c r="Q6" s="2" t="s">
        <v>12</v>
      </c>
      <c r="R6" s="2" t="s">
        <v>3062</v>
      </c>
      <c r="S6" s="2" t="s">
        <v>3062</v>
      </c>
      <c r="T6" s="2" t="s">
        <v>3062</v>
      </c>
      <c r="U6" s="2" t="s">
        <v>3062</v>
      </c>
      <c r="V6" s="2" t="s">
        <v>3062</v>
      </c>
      <c r="W6" s="2" t="s">
        <v>3062</v>
      </c>
      <c r="X6" s="2" t="s">
        <v>3062</v>
      </c>
      <c r="Y6" s="2" t="s">
        <v>3062</v>
      </c>
      <c r="Z6" s="2" t="s">
        <v>3062</v>
      </c>
      <c r="AA6" s="2" t="s">
        <v>3062</v>
      </c>
      <c r="AB6" s="2" t="s">
        <v>3062</v>
      </c>
      <c r="AC6" s="2" t="s">
        <v>3062</v>
      </c>
      <c r="AD6" s="2" t="s">
        <v>3062</v>
      </c>
      <c r="AE6" s="2" t="s">
        <v>3062</v>
      </c>
      <c r="AF6" s="2" t="s">
        <v>3062</v>
      </c>
      <c r="AG6" s="2" t="s">
        <v>3062</v>
      </c>
      <c r="AH6" s="2" t="s">
        <v>3062</v>
      </c>
      <c r="AI6" s="2" t="s">
        <v>3062</v>
      </c>
      <c r="AJ6" s="2" t="s">
        <v>3062</v>
      </c>
      <c r="AK6" s="2" t="s">
        <v>3062</v>
      </c>
      <c r="AL6" s="2" t="s">
        <v>3062</v>
      </c>
      <c r="AM6" s="2" t="s">
        <v>3062</v>
      </c>
      <c r="AN6" s="2" t="s">
        <v>3062</v>
      </c>
      <c r="AO6" s="2" t="s">
        <v>3062</v>
      </c>
      <c r="AP6" s="2" t="s">
        <v>3062</v>
      </c>
      <c r="AQ6" s="2" t="s">
        <v>3062</v>
      </c>
      <c r="AR6" s="2" t="s">
        <v>3062</v>
      </c>
      <c r="AS6" s="2" t="s">
        <v>3062</v>
      </c>
      <c r="AT6" s="2" t="s">
        <v>3062</v>
      </c>
      <c r="AU6" s="2" t="s">
        <v>3062</v>
      </c>
      <c r="AV6" s="2" t="s">
        <v>3062</v>
      </c>
      <c r="AW6" s="2" t="s">
        <v>3062</v>
      </c>
      <c r="AX6" s="2" t="s">
        <v>3062</v>
      </c>
      <c r="AY6" s="2" t="s">
        <v>3062</v>
      </c>
      <c r="AZ6" s="2" t="s">
        <v>3062</v>
      </c>
      <c r="BA6" s="2" t="s">
        <v>3062</v>
      </c>
      <c r="BB6" s="2" t="s">
        <v>3062</v>
      </c>
      <c r="BC6" s="2" t="s">
        <v>3062</v>
      </c>
      <c r="BD6" s="2" t="s">
        <v>3062</v>
      </c>
      <c r="BE6" s="2" t="s">
        <v>3062</v>
      </c>
      <c r="BF6" s="2" t="s">
        <v>3062</v>
      </c>
      <c r="BG6" s="2" t="s">
        <v>3062</v>
      </c>
      <c r="BH6" s="2" t="s">
        <v>3062</v>
      </c>
      <c r="BI6" s="2" t="s">
        <v>3062</v>
      </c>
      <c r="BJ6" s="2" t="s">
        <v>3062</v>
      </c>
      <c r="BK6" s="2" t="s">
        <v>3062</v>
      </c>
      <c r="BL6" s="2" t="s">
        <v>3062</v>
      </c>
      <c r="BM6" s="2" t="s">
        <v>3062</v>
      </c>
      <c r="BN6" s="2" t="s">
        <v>3062</v>
      </c>
      <c r="BO6" s="2" t="s">
        <v>3062</v>
      </c>
      <c r="BP6" s="2" t="str">
        <f t="shared" si="0"/>
        <v/>
      </c>
      <c r="BQ6" t="s">
        <v>491</v>
      </c>
      <c r="BR6" t="s">
        <v>3062</v>
      </c>
      <c r="BS6" t="s">
        <v>3062</v>
      </c>
      <c r="BT6" s="2" t="s">
        <v>491</v>
      </c>
      <c r="BU6" s="2" t="s">
        <v>3062</v>
      </c>
      <c r="BV6" s="2" t="s">
        <v>12</v>
      </c>
      <c r="BW6" s="2" t="s">
        <v>3062</v>
      </c>
      <c r="BX6" s="2" t="s">
        <v>3062</v>
      </c>
      <c r="BY6" s="2" t="s">
        <v>3062</v>
      </c>
      <c r="BZ6" s="2" t="s">
        <v>3062</v>
      </c>
      <c r="CA6" s="2" t="s">
        <v>3062</v>
      </c>
      <c r="CB6" s="2" t="s">
        <v>3062</v>
      </c>
      <c r="CC6" s="2" t="s">
        <v>3062</v>
      </c>
      <c r="CD6" s="2" t="s">
        <v>3062</v>
      </c>
      <c r="CE6" s="2" t="s">
        <v>3062</v>
      </c>
      <c r="CF6" s="2" t="s">
        <v>987</v>
      </c>
      <c r="CG6" s="2" t="s">
        <v>3315</v>
      </c>
      <c r="CH6" s="17">
        <v>0.39583333333333331</v>
      </c>
      <c r="CI6" s="17">
        <v>0.5</v>
      </c>
      <c r="CJ6" s="17">
        <v>0.5625</v>
      </c>
      <c r="CK6" s="17">
        <v>0.66666666666666663</v>
      </c>
      <c r="CL6" s="17">
        <v>0.75</v>
      </c>
      <c r="CM6" s="17">
        <v>0.8125</v>
      </c>
      <c r="CN6" s="17">
        <v>0.39583333333333331</v>
      </c>
      <c r="CO6" s="17">
        <v>0.5</v>
      </c>
      <c r="CP6" s="17">
        <v>0.5625</v>
      </c>
      <c r="CQ6" s="17">
        <v>0.66666666666666663</v>
      </c>
      <c r="CR6" s="17">
        <v>0.75</v>
      </c>
      <c r="CS6" s="17">
        <v>0.8125</v>
      </c>
      <c r="CT6" s="17">
        <v>0.39583333333333331</v>
      </c>
      <c r="CU6" s="17">
        <v>0.5</v>
      </c>
      <c r="CV6" s="17">
        <v>0.5625</v>
      </c>
      <c r="CW6" s="17">
        <v>0.66666666666666663</v>
      </c>
      <c r="CX6" s="17">
        <v>0.75</v>
      </c>
      <c r="CY6" s="17">
        <v>0.8125</v>
      </c>
      <c r="CZ6" s="17">
        <v>0.39583333333333331</v>
      </c>
      <c r="DA6" s="17">
        <v>0.5</v>
      </c>
      <c r="DB6" s="17">
        <v>0.5625</v>
      </c>
      <c r="DC6" s="17">
        <v>0.66666666666666663</v>
      </c>
      <c r="DD6" s="17">
        <v>0.75</v>
      </c>
      <c r="DE6" s="17">
        <v>0.8125</v>
      </c>
      <c r="DF6" s="17">
        <v>0.39583333333333331</v>
      </c>
      <c r="DG6" s="17">
        <v>0.5</v>
      </c>
      <c r="DH6" s="17">
        <v>0.5625</v>
      </c>
      <c r="DI6" s="17">
        <v>0.66666666666666663</v>
      </c>
      <c r="DJ6" s="17"/>
      <c r="DK6" s="17"/>
      <c r="DL6" s="17">
        <v>0.39583333333333331</v>
      </c>
      <c r="DM6" s="17">
        <v>0.5</v>
      </c>
      <c r="DN6" s="17">
        <v>0.5625</v>
      </c>
      <c r="DO6" s="17">
        <v>0.66666666666666663</v>
      </c>
      <c r="DP6" s="17"/>
      <c r="DQ6" s="17"/>
      <c r="DR6" s="17"/>
      <c r="DS6" s="17"/>
      <c r="DT6" s="17"/>
      <c r="DU6" s="17"/>
      <c r="DV6" s="17"/>
      <c r="DW6" s="17"/>
      <c r="DX6" s="2" t="s">
        <v>4182</v>
      </c>
    </row>
    <row r="7" spans="1:128" x14ac:dyDescent="0.45">
      <c r="A7" s="16">
        <v>5</v>
      </c>
      <c r="B7" s="2" t="s">
        <v>5358</v>
      </c>
      <c r="C7" s="2" t="s">
        <v>986</v>
      </c>
      <c r="D7" s="2" t="s">
        <v>2671</v>
      </c>
      <c r="E7" s="2" t="s">
        <v>2666</v>
      </c>
      <c r="F7" s="2" t="s">
        <v>2556</v>
      </c>
      <c r="G7" s="2" t="s">
        <v>927</v>
      </c>
      <c r="H7" s="2" t="s">
        <v>4186</v>
      </c>
      <c r="I7" s="2" t="s">
        <v>985</v>
      </c>
      <c r="J7" s="2" t="s">
        <v>985</v>
      </c>
      <c r="K7" s="2" t="s">
        <v>12</v>
      </c>
      <c r="L7" s="2" t="s">
        <v>3316</v>
      </c>
      <c r="M7" s="52" t="s">
        <v>3311</v>
      </c>
      <c r="N7" s="2" t="s">
        <v>12</v>
      </c>
      <c r="O7" s="2" t="s">
        <v>12</v>
      </c>
      <c r="P7" s="2" t="s">
        <v>12</v>
      </c>
      <c r="Q7" s="2" t="s">
        <v>12</v>
      </c>
      <c r="R7" s="2" t="s">
        <v>3062</v>
      </c>
      <c r="S7" s="2" t="s">
        <v>3062</v>
      </c>
      <c r="T7" s="2" t="s">
        <v>3062</v>
      </c>
      <c r="U7" s="2" t="s">
        <v>3062</v>
      </c>
      <c r="V7" s="2" t="s">
        <v>3062</v>
      </c>
      <c r="W7" s="2" t="s">
        <v>3062</v>
      </c>
      <c r="X7" s="2" t="s">
        <v>3062</v>
      </c>
      <c r="Y7" s="2" t="s">
        <v>3062</v>
      </c>
      <c r="Z7" s="2" t="s">
        <v>3062</v>
      </c>
      <c r="AA7" s="2" t="s">
        <v>3062</v>
      </c>
      <c r="AB7" s="2" t="s">
        <v>3062</v>
      </c>
      <c r="AC7" s="2" t="s">
        <v>3062</v>
      </c>
      <c r="AD7" s="2" t="s">
        <v>3062</v>
      </c>
      <c r="AE7" s="2" t="s">
        <v>3062</v>
      </c>
      <c r="AF7" s="2" t="s">
        <v>3062</v>
      </c>
      <c r="AG7" s="2" t="s">
        <v>3062</v>
      </c>
      <c r="AH7" s="2" t="s">
        <v>3062</v>
      </c>
      <c r="AI7" s="2" t="s">
        <v>3062</v>
      </c>
      <c r="AJ7" s="2" t="s">
        <v>3062</v>
      </c>
      <c r="AK7" s="2" t="s">
        <v>3062</v>
      </c>
      <c r="AL7" s="2" t="s">
        <v>3062</v>
      </c>
      <c r="AM7" s="2" t="s">
        <v>3062</v>
      </c>
      <c r="AN7" s="2" t="s">
        <v>3062</v>
      </c>
      <c r="AO7" s="2" t="s">
        <v>3062</v>
      </c>
      <c r="AP7" s="2" t="s">
        <v>3062</v>
      </c>
      <c r="AQ7" s="2" t="s">
        <v>3062</v>
      </c>
      <c r="AR7" s="2" t="s">
        <v>3062</v>
      </c>
      <c r="AS7" s="2" t="s">
        <v>3062</v>
      </c>
      <c r="AT7" s="2" t="s">
        <v>3062</v>
      </c>
      <c r="AU7" s="2" t="s">
        <v>3062</v>
      </c>
      <c r="AV7" s="2" t="s">
        <v>3062</v>
      </c>
      <c r="AW7" s="2" t="s">
        <v>3062</v>
      </c>
      <c r="AX7" s="2" t="s">
        <v>3062</v>
      </c>
      <c r="AY7" s="2" t="s">
        <v>3062</v>
      </c>
      <c r="AZ7" s="2" t="s">
        <v>3062</v>
      </c>
      <c r="BA7" s="2" t="s">
        <v>3062</v>
      </c>
      <c r="BB7" s="2" t="s">
        <v>3062</v>
      </c>
      <c r="BC7" s="2" t="s">
        <v>3062</v>
      </c>
      <c r="BD7" s="2" t="s">
        <v>3062</v>
      </c>
      <c r="BE7" s="2" t="s">
        <v>3062</v>
      </c>
      <c r="BF7" s="2" t="s">
        <v>3062</v>
      </c>
      <c r="BG7" s="2" t="s">
        <v>3062</v>
      </c>
      <c r="BH7" s="2" t="s">
        <v>3062</v>
      </c>
      <c r="BI7" s="2" t="s">
        <v>3062</v>
      </c>
      <c r="BJ7" s="2" t="s">
        <v>3062</v>
      </c>
      <c r="BK7" s="2" t="s">
        <v>3062</v>
      </c>
      <c r="BL7" s="2" t="s">
        <v>3062</v>
      </c>
      <c r="BM7" s="2" t="s">
        <v>3062</v>
      </c>
      <c r="BN7" s="2" t="s">
        <v>3062</v>
      </c>
      <c r="BO7" s="2" t="s">
        <v>3062</v>
      </c>
      <c r="BP7" s="2" t="str">
        <f t="shared" si="0"/>
        <v/>
      </c>
      <c r="BQ7" t="s">
        <v>3062</v>
      </c>
      <c r="BR7" t="s">
        <v>3062</v>
      </c>
      <c r="BS7" t="s">
        <v>3062</v>
      </c>
      <c r="BT7" s="2" t="s">
        <v>3062</v>
      </c>
      <c r="BU7" s="2" t="s">
        <v>3062</v>
      </c>
      <c r="BV7" s="2" t="s">
        <v>3062</v>
      </c>
      <c r="BW7" s="2" t="s">
        <v>3062</v>
      </c>
      <c r="BX7" s="2" t="s">
        <v>3062</v>
      </c>
      <c r="BY7" s="2" t="s">
        <v>3062</v>
      </c>
      <c r="BZ7" s="2" t="s">
        <v>3062</v>
      </c>
      <c r="CA7" s="2" t="s">
        <v>3062</v>
      </c>
      <c r="CB7" s="2" t="s">
        <v>3062</v>
      </c>
      <c r="CC7" s="2" t="s">
        <v>3062</v>
      </c>
      <c r="CD7" s="2" t="s">
        <v>3062</v>
      </c>
      <c r="CE7" s="2" t="s">
        <v>3062</v>
      </c>
      <c r="CF7" s="2" t="s">
        <v>5359</v>
      </c>
      <c r="CG7" s="2" t="s">
        <v>5350</v>
      </c>
      <c r="CH7" s="17">
        <v>0.4375</v>
      </c>
      <c r="CI7" s="17">
        <v>0.77083333333333337</v>
      </c>
      <c r="CN7" s="17">
        <v>0.4375</v>
      </c>
      <c r="CO7" s="17">
        <v>0.77083333333333337</v>
      </c>
      <c r="CT7" s="17">
        <v>0.5625</v>
      </c>
      <c r="CU7" s="17">
        <v>0.77083333333333337</v>
      </c>
      <c r="CZ7" s="17">
        <v>0.4375</v>
      </c>
      <c r="DA7" s="17">
        <v>0.77083333333333337</v>
      </c>
      <c r="DF7" s="17">
        <v>0.4375</v>
      </c>
      <c r="DG7" s="17">
        <v>0.77083333333333337</v>
      </c>
      <c r="DX7" s="2" t="s">
        <v>4182</v>
      </c>
    </row>
    <row r="8" spans="1:128" x14ac:dyDescent="0.45">
      <c r="A8" s="16">
        <v>6</v>
      </c>
      <c r="B8" s="2" t="s">
        <v>5360</v>
      </c>
      <c r="C8" s="2" t="s">
        <v>4187</v>
      </c>
      <c r="D8" s="2" t="s">
        <v>2672</v>
      </c>
      <c r="E8" s="2" t="s">
        <v>2666</v>
      </c>
      <c r="F8" s="2" t="s">
        <v>2556</v>
      </c>
      <c r="G8" s="2" t="s">
        <v>927</v>
      </c>
      <c r="H8" s="2" t="s">
        <v>4188</v>
      </c>
      <c r="I8" s="2" t="s">
        <v>984</v>
      </c>
      <c r="J8" s="2" t="s">
        <v>984</v>
      </c>
      <c r="K8" s="2" t="s">
        <v>12</v>
      </c>
      <c r="L8" s="2" t="s">
        <v>3318</v>
      </c>
      <c r="M8" s="52" t="s">
        <v>3311</v>
      </c>
      <c r="N8" s="2" t="s">
        <v>12</v>
      </c>
      <c r="O8" s="2" t="s">
        <v>12</v>
      </c>
      <c r="P8" s="2" t="s">
        <v>12</v>
      </c>
      <c r="Q8" s="2" t="s">
        <v>12</v>
      </c>
      <c r="R8" s="2" t="s">
        <v>3062</v>
      </c>
      <c r="S8" s="2" t="s">
        <v>3062</v>
      </c>
      <c r="T8" s="2" t="s">
        <v>3062</v>
      </c>
      <c r="U8" s="2" t="s">
        <v>3062</v>
      </c>
      <c r="V8" s="2" t="s">
        <v>3062</v>
      </c>
      <c r="W8" s="2" t="s">
        <v>3062</v>
      </c>
      <c r="X8" s="2" t="s">
        <v>3062</v>
      </c>
      <c r="Y8" s="2" t="s">
        <v>3062</v>
      </c>
      <c r="Z8" s="2" t="s">
        <v>3062</v>
      </c>
      <c r="AA8" s="2" t="s">
        <v>3062</v>
      </c>
      <c r="AB8" s="2" t="s">
        <v>3062</v>
      </c>
      <c r="AC8" s="2" t="s">
        <v>3062</v>
      </c>
      <c r="AD8" s="2" t="s">
        <v>2419</v>
      </c>
      <c r="AE8" s="2" t="s">
        <v>3062</v>
      </c>
      <c r="AF8" s="2" t="s">
        <v>3062</v>
      </c>
      <c r="AG8" s="2" t="s">
        <v>3062</v>
      </c>
      <c r="AH8" s="2" t="s">
        <v>3062</v>
      </c>
      <c r="AI8" s="2" t="s">
        <v>3062</v>
      </c>
      <c r="AJ8" s="2" t="s">
        <v>3062</v>
      </c>
      <c r="AK8" s="2" t="s">
        <v>3062</v>
      </c>
      <c r="AL8" s="2" t="s">
        <v>3062</v>
      </c>
      <c r="AM8" s="2" t="s">
        <v>3062</v>
      </c>
      <c r="AN8" s="2" t="s">
        <v>3062</v>
      </c>
      <c r="AO8" s="2" t="s">
        <v>3062</v>
      </c>
      <c r="AP8" s="2" t="s">
        <v>3062</v>
      </c>
      <c r="AQ8" s="2" t="s">
        <v>3062</v>
      </c>
      <c r="AR8" s="2" t="s">
        <v>3062</v>
      </c>
      <c r="AS8" s="2" t="s">
        <v>3062</v>
      </c>
      <c r="AT8" s="2" t="s">
        <v>3062</v>
      </c>
      <c r="AU8" s="2" t="s">
        <v>3062</v>
      </c>
      <c r="AV8" s="2" t="s">
        <v>3062</v>
      </c>
      <c r="AW8" s="2" t="s">
        <v>3062</v>
      </c>
      <c r="AX8" s="2" t="s">
        <v>3062</v>
      </c>
      <c r="AY8" s="2" t="s">
        <v>3062</v>
      </c>
      <c r="AZ8" s="2" t="s">
        <v>3062</v>
      </c>
      <c r="BA8" s="2" t="s">
        <v>3062</v>
      </c>
      <c r="BB8" s="2" t="s">
        <v>3062</v>
      </c>
      <c r="BC8" s="2" t="s">
        <v>3062</v>
      </c>
      <c r="BD8" s="2" t="s">
        <v>3062</v>
      </c>
      <c r="BE8" s="2" t="s">
        <v>3062</v>
      </c>
      <c r="BF8" s="2" t="s">
        <v>3062</v>
      </c>
      <c r="BG8" s="2" t="s">
        <v>3062</v>
      </c>
      <c r="BH8" s="2" t="s">
        <v>3062</v>
      </c>
      <c r="BI8" s="2" t="s">
        <v>3062</v>
      </c>
      <c r="BJ8" s="2" t="s">
        <v>3062</v>
      </c>
      <c r="BK8" s="2" t="s">
        <v>3062</v>
      </c>
      <c r="BL8" s="2" t="s">
        <v>3062</v>
      </c>
      <c r="BM8" s="2" t="s">
        <v>3062</v>
      </c>
      <c r="BN8" s="2" t="s">
        <v>3062</v>
      </c>
      <c r="BO8" s="2" t="s">
        <v>3062</v>
      </c>
      <c r="BP8" s="2" t="str">
        <f t="shared" si="0"/>
        <v>内</v>
      </c>
      <c r="BQ8" t="s">
        <v>3062</v>
      </c>
      <c r="BR8" t="s">
        <v>3062</v>
      </c>
      <c r="BS8" t="s">
        <v>3062</v>
      </c>
      <c r="BT8" s="2" t="s">
        <v>3062</v>
      </c>
      <c r="BU8" s="2" t="s">
        <v>3062</v>
      </c>
      <c r="BV8" s="2" t="s">
        <v>12</v>
      </c>
      <c r="BW8" s="2" t="s">
        <v>3062</v>
      </c>
      <c r="BX8" s="2" t="s">
        <v>3062</v>
      </c>
      <c r="BY8" s="2" t="s">
        <v>3062</v>
      </c>
      <c r="BZ8" s="2" t="s">
        <v>3062</v>
      </c>
      <c r="CA8" s="2" t="s">
        <v>3062</v>
      </c>
      <c r="CB8" s="2" t="s">
        <v>3062</v>
      </c>
      <c r="CC8" s="2" t="s">
        <v>3062</v>
      </c>
      <c r="CD8" s="2" t="s">
        <v>3062</v>
      </c>
      <c r="CE8" s="2" t="s">
        <v>3062</v>
      </c>
      <c r="CF8" s="2" t="s">
        <v>4189</v>
      </c>
      <c r="CG8" s="2" t="s">
        <v>5350</v>
      </c>
      <c r="CH8" s="17">
        <v>0.375</v>
      </c>
      <c r="CI8" s="17">
        <v>0.5</v>
      </c>
      <c r="CJ8" s="17">
        <v>0.54166666666666663</v>
      </c>
      <c r="CK8" s="17">
        <v>0.70833333333333337</v>
      </c>
      <c r="CL8" s="17">
        <v>0.72916666666666663</v>
      </c>
      <c r="CM8" s="17">
        <v>0.875</v>
      </c>
      <c r="CN8" s="17">
        <v>0.375</v>
      </c>
      <c r="CO8" s="17">
        <v>0.5</v>
      </c>
      <c r="CP8" s="17">
        <v>0.54166666666666663</v>
      </c>
      <c r="CQ8" s="17">
        <v>0.70833333333333337</v>
      </c>
      <c r="CR8" s="17">
        <v>0.72916666666666663</v>
      </c>
      <c r="CS8" s="17">
        <v>0.875</v>
      </c>
      <c r="CZ8" s="17">
        <v>0.375</v>
      </c>
      <c r="DA8" s="17">
        <v>0.5</v>
      </c>
      <c r="DB8" s="17">
        <v>0.54166666666666663</v>
      </c>
      <c r="DC8" s="17">
        <v>0.70833333333333337</v>
      </c>
      <c r="DD8" s="17">
        <v>0.72916666666666663</v>
      </c>
      <c r="DE8" s="17">
        <v>0.875</v>
      </c>
      <c r="DF8" s="17">
        <v>0.375</v>
      </c>
      <c r="DG8" s="17">
        <v>0.5</v>
      </c>
      <c r="DH8" s="17">
        <v>0.54166666666666663</v>
      </c>
      <c r="DI8" s="17">
        <v>0.70833333333333337</v>
      </c>
      <c r="DL8" s="17">
        <v>0.375</v>
      </c>
      <c r="DM8" s="17">
        <v>0.5</v>
      </c>
      <c r="DN8" s="17">
        <v>0.54166666666666663</v>
      </c>
      <c r="DO8" s="17">
        <v>0.70833333333333337</v>
      </c>
      <c r="DX8" s="2" t="s">
        <v>4182</v>
      </c>
    </row>
    <row r="9" spans="1:128" x14ac:dyDescent="0.45">
      <c r="A9" s="16">
        <v>7</v>
      </c>
      <c r="B9" s="2" t="s">
        <v>5361</v>
      </c>
      <c r="C9" s="2" t="s">
        <v>983</v>
      </c>
      <c r="D9" s="2" t="s">
        <v>2673</v>
      </c>
      <c r="E9" s="2" t="s">
        <v>2666</v>
      </c>
      <c r="F9" s="2" t="s">
        <v>2556</v>
      </c>
      <c r="G9" s="2" t="s">
        <v>5362</v>
      </c>
      <c r="H9" s="2" t="s">
        <v>7942</v>
      </c>
      <c r="I9" s="2" t="s">
        <v>980</v>
      </c>
      <c r="J9" s="2" t="s">
        <v>982</v>
      </c>
      <c r="K9" s="2" t="s">
        <v>12</v>
      </c>
      <c r="L9" s="2" t="s">
        <v>3317</v>
      </c>
      <c r="M9" s="52" t="s">
        <v>3311</v>
      </c>
      <c r="N9" s="2" t="s">
        <v>12</v>
      </c>
      <c r="O9" s="2" t="s">
        <v>3062</v>
      </c>
      <c r="P9" s="2" t="s">
        <v>12</v>
      </c>
      <c r="Q9" s="2" t="s">
        <v>12</v>
      </c>
      <c r="R9" s="2" t="s">
        <v>3062</v>
      </c>
      <c r="S9" s="2" t="s">
        <v>3062</v>
      </c>
      <c r="T9" s="2" t="s">
        <v>3062</v>
      </c>
      <c r="U9" s="2" t="s">
        <v>3062</v>
      </c>
      <c r="V9" s="2" t="s">
        <v>3062</v>
      </c>
      <c r="W9" s="2" t="s">
        <v>3062</v>
      </c>
      <c r="X9" s="2" t="s">
        <v>3062</v>
      </c>
      <c r="Y9" s="2" t="s">
        <v>3062</v>
      </c>
      <c r="Z9" s="2" t="s">
        <v>3062</v>
      </c>
      <c r="AA9" s="2" t="s">
        <v>3062</v>
      </c>
      <c r="AB9" s="2" t="s">
        <v>3062</v>
      </c>
      <c r="AC9" s="2" t="s">
        <v>3062</v>
      </c>
      <c r="AD9" s="2" t="s">
        <v>3062</v>
      </c>
      <c r="AE9" s="2" t="s">
        <v>3062</v>
      </c>
      <c r="AF9" s="2" t="s">
        <v>3062</v>
      </c>
      <c r="AG9" s="2" t="s">
        <v>3062</v>
      </c>
      <c r="AH9" s="2" t="s">
        <v>3062</v>
      </c>
      <c r="AI9" s="2" t="s">
        <v>3062</v>
      </c>
      <c r="AJ9" s="2" t="s">
        <v>3062</v>
      </c>
      <c r="AK9" s="2" t="s">
        <v>3062</v>
      </c>
      <c r="AL9" s="2" t="s">
        <v>3062</v>
      </c>
      <c r="AM9" s="2" t="s">
        <v>3062</v>
      </c>
      <c r="AN9" s="2" t="s">
        <v>3062</v>
      </c>
      <c r="AO9" s="2" t="s">
        <v>3062</v>
      </c>
      <c r="AP9" s="2" t="s">
        <v>3062</v>
      </c>
      <c r="AQ9" s="2" t="s">
        <v>3062</v>
      </c>
      <c r="AR9" s="2" t="s">
        <v>3062</v>
      </c>
      <c r="AS9" s="2" t="s">
        <v>3062</v>
      </c>
      <c r="AT9" s="2" t="s">
        <v>3062</v>
      </c>
      <c r="AU9" s="2" t="s">
        <v>3062</v>
      </c>
      <c r="AV9" s="2" t="s">
        <v>3062</v>
      </c>
      <c r="AW9" s="2" t="s">
        <v>3062</v>
      </c>
      <c r="AX9" s="2" t="s">
        <v>3062</v>
      </c>
      <c r="AY9" s="2" t="s">
        <v>3062</v>
      </c>
      <c r="AZ9" s="2" t="s">
        <v>3062</v>
      </c>
      <c r="BA9" s="2" t="s">
        <v>3062</v>
      </c>
      <c r="BB9" s="2" t="s">
        <v>3062</v>
      </c>
      <c r="BC9" s="2" t="s">
        <v>3062</v>
      </c>
      <c r="BD9" s="2" t="s">
        <v>3062</v>
      </c>
      <c r="BE9" s="2" t="s">
        <v>3062</v>
      </c>
      <c r="BF9" s="2" t="s">
        <v>3062</v>
      </c>
      <c r="BG9" s="2" t="s">
        <v>3062</v>
      </c>
      <c r="BH9" s="2" t="s">
        <v>3062</v>
      </c>
      <c r="BI9" s="2" t="s">
        <v>3062</v>
      </c>
      <c r="BJ9" s="2" t="s">
        <v>3062</v>
      </c>
      <c r="BK9" s="2" t="s">
        <v>3062</v>
      </c>
      <c r="BL9" s="2" t="s">
        <v>3062</v>
      </c>
      <c r="BM9" s="2" t="s">
        <v>3062</v>
      </c>
      <c r="BN9" s="2" t="s">
        <v>3062</v>
      </c>
      <c r="BO9" s="2" t="s">
        <v>3062</v>
      </c>
      <c r="BP9" s="2" t="str">
        <f t="shared" si="0"/>
        <v/>
      </c>
      <c r="BQ9" t="s">
        <v>3062</v>
      </c>
      <c r="BR9" t="s">
        <v>3062</v>
      </c>
      <c r="BS9" t="s">
        <v>3062</v>
      </c>
      <c r="BT9" s="2" t="s">
        <v>3062</v>
      </c>
      <c r="BU9" s="2" t="s">
        <v>3062</v>
      </c>
      <c r="BV9" s="2" t="s">
        <v>3062</v>
      </c>
      <c r="BW9" s="2" t="s">
        <v>3062</v>
      </c>
      <c r="BX9" s="2" t="s">
        <v>3062</v>
      </c>
      <c r="BY9" s="2" t="s">
        <v>3062</v>
      </c>
      <c r="BZ9" s="2" t="s">
        <v>3062</v>
      </c>
      <c r="CA9" s="2" t="s">
        <v>3062</v>
      </c>
      <c r="CB9" s="2" t="s">
        <v>3062</v>
      </c>
      <c r="CC9" s="2" t="s">
        <v>3062</v>
      </c>
      <c r="CD9" s="2" t="s">
        <v>3062</v>
      </c>
      <c r="CE9" s="2" t="s">
        <v>3062</v>
      </c>
      <c r="CF9" s="2" t="s">
        <v>981</v>
      </c>
      <c r="CG9" s="2" t="s">
        <v>3319</v>
      </c>
      <c r="CH9" s="17">
        <v>0.60416666666666663</v>
      </c>
      <c r="CI9" s="17">
        <v>0.79166666666666663</v>
      </c>
      <c r="CN9" s="17">
        <v>0.39583333333333331</v>
      </c>
      <c r="CO9" s="17">
        <v>0.52083333333333337</v>
      </c>
      <c r="CP9" s="17">
        <v>0.60416666666666663</v>
      </c>
      <c r="CQ9" s="17">
        <v>0.79166666666666663</v>
      </c>
      <c r="CT9" s="17">
        <v>0.39583333333333331</v>
      </c>
      <c r="CU9" s="17">
        <v>0.52083333333333337</v>
      </c>
      <c r="CV9" s="17">
        <v>0.60416666666666663</v>
      </c>
      <c r="CW9" s="17">
        <v>0.79166666666666663</v>
      </c>
      <c r="CZ9" s="17">
        <v>0.70833333333333337</v>
      </c>
      <c r="DA9" s="17">
        <v>0.83333333333333337</v>
      </c>
      <c r="DF9" s="17">
        <v>0.39583333333333331</v>
      </c>
      <c r="DG9" s="17">
        <v>0.52083333333333337</v>
      </c>
      <c r="DH9" s="17">
        <v>0.60416666666666663</v>
      </c>
      <c r="DI9" s="17">
        <v>0.75</v>
      </c>
      <c r="DL9" s="17">
        <v>0.39583333333333331</v>
      </c>
      <c r="DM9" s="17">
        <v>0.52083333333333337</v>
      </c>
      <c r="DN9" s="17">
        <v>0.5625</v>
      </c>
      <c r="DO9" s="17">
        <v>0.625</v>
      </c>
      <c r="DX9" s="2" t="s">
        <v>4182</v>
      </c>
    </row>
    <row r="10" spans="1:128" x14ac:dyDescent="0.45">
      <c r="A10" s="16">
        <v>8</v>
      </c>
      <c r="B10" s="2" t="s">
        <v>5363</v>
      </c>
      <c r="C10" s="2" t="s">
        <v>5364</v>
      </c>
      <c r="D10" s="2" t="s">
        <v>4190</v>
      </c>
      <c r="E10" s="2" t="s">
        <v>2666</v>
      </c>
      <c r="F10" s="2" t="s">
        <v>2556</v>
      </c>
      <c r="G10" s="2" t="s">
        <v>912</v>
      </c>
      <c r="H10" s="2" t="s">
        <v>4191</v>
      </c>
      <c r="I10" s="2" t="s">
        <v>4192</v>
      </c>
      <c r="J10" s="2" t="s">
        <v>4193</v>
      </c>
      <c r="K10" s="2" t="s">
        <v>12</v>
      </c>
      <c r="L10" s="2" t="s">
        <v>5365</v>
      </c>
      <c r="M10" s="52" t="s">
        <v>3311</v>
      </c>
      <c r="N10" s="2" t="s">
        <v>12</v>
      </c>
      <c r="O10" s="2" t="s">
        <v>12</v>
      </c>
      <c r="P10" s="2" t="s">
        <v>12</v>
      </c>
      <c r="Q10" s="2" t="s">
        <v>3062</v>
      </c>
      <c r="R10" s="2" t="s">
        <v>3062</v>
      </c>
      <c r="S10" s="2" t="s">
        <v>3062</v>
      </c>
      <c r="T10" s="2" t="s">
        <v>3062</v>
      </c>
      <c r="U10" s="2" t="s">
        <v>3062</v>
      </c>
      <c r="V10" s="2" t="s">
        <v>3062</v>
      </c>
      <c r="W10" s="2" t="s">
        <v>3062</v>
      </c>
      <c r="X10" s="2" t="s">
        <v>3062</v>
      </c>
      <c r="Y10" s="2" t="s">
        <v>3062</v>
      </c>
      <c r="Z10" s="2" t="s">
        <v>3062</v>
      </c>
      <c r="AA10" s="2" t="s">
        <v>3062</v>
      </c>
      <c r="AB10" s="2" t="s">
        <v>3062</v>
      </c>
      <c r="AC10" s="2" t="s">
        <v>3062</v>
      </c>
      <c r="AD10" s="2" t="s">
        <v>3062</v>
      </c>
      <c r="AE10" s="2" t="s">
        <v>3062</v>
      </c>
      <c r="AF10" s="2" t="s">
        <v>3062</v>
      </c>
      <c r="AG10" s="2" t="s">
        <v>3062</v>
      </c>
      <c r="AH10" s="2" t="s">
        <v>3062</v>
      </c>
      <c r="AI10" s="2" t="s">
        <v>3062</v>
      </c>
      <c r="AJ10" s="2" t="s">
        <v>3062</v>
      </c>
      <c r="AK10" s="2" t="s">
        <v>3062</v>
      </c>
      <c r="AL10" s="2" t="s">
        <v>3062</v>
      </c>
      <c r="AM10" s="2" t="s">
        <v>3062</v>
      </c>
      <c r="AN10" s="2" t="s">
        <v>3062</v>
      </c>
      <c r="AO10" s="2" t="s">
        <v>3062</v>
      </c>
      <c r="AP10" s="2" t="s">
        <v>3062</v>
      </c>
      <c r="AQ10" s="2" t="s">
        <v>3062</v>
      </c>
      <c r="AR10" s="2" t="s">
        <v>3062</v>
      </c>
      <c r="AS10" s="2" t="s">
        <v>3062</v>
      </c>
      <c r="AT10" s="2" t="s">
        <v>3062</v>
      </c>
      <c r="AU10" s="2" t="s">
        <v>3062</v>
      </c>
      <c r="AV10" s="2" t="s">
        <v>3062</v>
      </c>
      <c r="AW10" s="2" t="s">
        <v>3062</v>
      </c>
      <c r="AX10" s="2" t="s">
        <v>3062</v>
      </c>
      <c r="AY10" s="2" t="s">
        <v>3062</v>
      </c>
      <c r="AZ10" s="2" t="s">
        <v>3062</v>
      </c>
      <c r="BA10" s="2" t="s">
        <v>3062</v>
      </c>
      <c r="BB10" s="2" t="s">
        <v>3062</v>
      </c>
      <c r="BC10" s="2" t="s">
        <v>3062</v>
      </c>
      <c r="BD10" s="2" t="s">
        <v>3062</v>
      </c>
      <c r="BE10" s="2" t="s">
        <v>3062</v>
      </c>
      <c r="BF10" s="2" t="s">
        <v>3062</v>
      </c>
      <c r="BG10" s="2" t="s">
        <v>2450</v>
      </c>
      <c r="BH10" s="2" t="s">
        <v>3062</v>
      </c>
      <c r="BI10" s="2" t="s">
        <v>3062</v>
      </c>
      <c r="BJ10" s="2" t="s">
        <v>3062</v>
      </c>
      <c r="BK10" s="2" t="s">
        <v>3062</v>
      </c>
      <c r="BL10" s="2" t="s">
        <v>3062</v>
      </c>
      <c r="BM10" s="2" t="s">
        <v>3062</v>
      </c>
      <c r="BN10" s="2" t="s">
        <v>3062</v>
      </c>
      <c r="BO10" s="2" t="s">
        <v>3062</v>
      </c>
      <c r="BP10" s="2" t="str">
        <f t="shared" si="0"/>
        <v>婦</v>
      </c>
      <c r="BQ10" t="s">
        <v>3062</v>
      </c>
      <c r="BR10" t="s">
        <v>3062</v>
      </c>
      <c r="BS10" t="s">
        <v>3062</v>
      </c>
      <c r="BT10" s="2" t="s">
        <v>3062</v>
      </c>
      <c r="BU10" s="2" t="s">
        <v>3062</v>
      </c>
      <c r="BV10" s="2" t="s">
        <v>3062</v>
      </c>
      <c r="BW10" s="2" t="s">
        <v>3062</v>
      </c>
      <c r="BX10" s="2" t="s">
        <v>3062</v>
      </c>
      <c r="BY10" s="2" t="s">
        <v>3062</v>
      </c>
      <c r="BZ10" s="2" t="s">
        <v>3062</v>
      </c>
      <c r="CA10" s="2" t="s">
        <v>3062</v>
      </c>
      <c r="CB10" s="2" t="s">
        <v>3062</v>
      </c>
      <c r="CC10" s="2" t="s">
        <v>3062</v>
      </c>
      <c r="CD10" s="2" t="s">
        <v>3062</v>
      </c>
      <c r="CE10" s="2" t="s">
        <v>3062</v>
      </c>
      <c r="CF10" s="2" t="s">
        <v>5366</v>
      </c>
      <c r="CG10" s="2" t="s">
        <v>5350</v>
      </c>
      <c r="DL10" s="17">
        <v>0.41666666666666669</v>
      </c>
      <c r="DM10" s="17">
        <v>0.54166666666666663</v>
      </c>
      <c r="DX10" s="2" t="s">
        <v>4182</v>
      </c>
    </row>
    <row r="11" spans="1:128" x14ac:dyDescent="0.45">
      <c r="A11" s="16">
        <v>9</v>
      </c>
      <c r="B11" s="2" t="s">
        <v>5367</v>
      </c>
      <c r="C11" s="2" t="s">
        <v>4194</v>
      </c>
      <c r="D11" s="2" t="s">
        <v>4195</v>
      </c>
      <c r="E11" s="2" t="s">
        <v>2666</v>
      </c>
      <c r="F11" s="2" t="s">
        <v>2556</v>
      </c>
      <c r="G11" s="2" t="s">
        <v>912</v>
      </c>
      <c r="H11" s="2" t="s">
        <v>4196</v>
      </c>
      <c r="I11" s="2" t="s">
        <v>4197</v>
      </c>
      <c r="J11" s="2" t="s">
        <v>4198</v>
      </c>
      <c r="K11" s="2" t="s">
        <v>12</v>
      </c>
      <c r="L11" s="2" t="s">
        <v>5365</v>
      </c>
      <c r="M11" s="52" t="s">
        <v>3311</v>
      </c>
      <c r="N11" s="2" t="s">
        <v>12</v>
      </c>
      <c r="O11" s="2" t="s">
        <v>12</v>
      </c>
      <c r="P11" s="2" t="s">
        <v>3062</v>
      </c>
      <c r="Q11" s="2" t="s">
        <v>12</v>
      </c>
      <c r="R11" s="2" t="s">
        <v>3062</v>
      </c>
      <c r="S11" s="2" t="s">
        <v>3062</v>
      </c>
      <c r="T11" s="2" t="s">
        <v>3062</v>
      </c>
      <c r="U11" s="2" t="s">
        <v>3062</v>
      </c>
      <c r="V11" s="2" t="s">
        <v>3062</v>
      </c>
      <c r="W11" s="2" t="s">
        <v>3062</v>
      </c>
      <c r="X11" s="2" t="s">
        <v>3062</v>
      </c>
      <c r="Y11" s="2" t="s">
        <v>3062</v>
      </c>
      <c r="Z11" s="2" t="s">
        <v>3062</v>
      </c>
      <c r="AA11" s="2" t="s">
        <v>3062</v>
      </c>
      <c r="AB11" s="2" t="s">
        <v>3062</v>
      </c>
      <c r="AC11" s="2" t="s">
        <v>3062</v>
      </c>
      <c r="AD11" s="2" t="s">
        <v>2419</v>
      </c>
      <c r="AE11" s="2" t="s">
        <v>3062</v>
      </c>
      <c r="AF11" s="2" t="s">
        <v>3062</v>
      </c>
      <c r="AG11" s="2" t="s">
        <v>3062</v>
      </c>
      <c r="AH11" s="2" t="s">
        <v>3062</v>
      </c>
      <c r="AI11" s="2" t="s">
        <v>3062</v>
      </c>
      <c r="AJ11" s="2" t="s">
        <v>3062</v>
      </c>
      <c r="AK11" s="2" t="s">
        <v>3062</v>
      </c>
      <c r="AL11" s="2" t="s">
        <v>3062</v>
      </c>
      <c r="AM11" s="2" t="s">
        <v>3062</v>
      </c>
      <c r="AN11" s="2" t="s">
        <v>3062</v>
      </c>
      <c r="AO11" s="2" t="s">
        <v>3062</v>
      </c>
      <c r="AP11" s="2" t="s">
        <v>2559</v>
      </c>
      <c r="AQ11" s="2" t="s">
        <v>3062</v>
      </c>
      <c r="AR11" s="2" t="s">
        <v>4309</v>
      </c>
      <c r="AS11" s="2" t="s">
        <v>3062</v>
      </c>
      <c r="AT11" s="2" t="s">
        <v>3062</v>
      </c>
      <c r="AU11" s="2" t="s">
        <v>3062</v>
      </c>
      <c r="AV11" s="2" t="s">
        <v>3062</v>
      </c>
      <c r="AW11" s="2" t="s">
        <v>3062</v>
      </c>
      <c r="AX11" s="2" t="s">
        <v>3062</v>
      </c>
      <c r="AY11" s="2" t="s">
        <v>3062</v>
      </c>
      <c r="AZ11" s="2" t="s">
        <v>3062</v>
      </c>
      <c r="BA11" s="2" t="s">
        <v>3062</v>
      </c>
      <c r="BB11" s="2" t="s">
        <v>3062</v>
      </c>
      <c r="BC11" s="2" t="s">
        <v>3062</v>
      </c>
      <c r="BD11" s="2" t="s">
        <v>3062</v>
      </c>
      <c r="BE11" s="2" t="s">
        <v>3062</v>
      </c>
      <c r="BF11" s="2" t="s">
        <v>3062</v>
      </c>
      <c r="BG11" s="2" t="s">
        <v>3062</v>
      </c>
      <c r="BH11" s="2" t="s">
        <v>3062</v>
      </c>
      <c r="BI11" s="2" t="s">
        <v>3062</v>
      </c>
      <c r="BJ11" s="2" t="s">
        <v>3062</v>
      </c>
      <c r="BK11" s="2" t="s">
        <v>3062</v>
      </c>
      <c r="BL11" s="2" t="s">
        <v>3062</v>
      </c>
      <c r="BM11" s="2" t="s">
        <v>3062</v>
      </c>
      <c r="BN11" s="2" t="s">
        <v>3062</v>
      </c>
      <c r="BO11" s="2" t="s">
        <v>71</v>
      </c>
      <c r="BP11" s="2" t="str">
        <f t="shared" si="0"/>
        <v>内・循内・呼内　糖尿病内科</v>
      </c>
      <c r="BQ11" t="s">
        <v>3062</v>
      </c>
      <c r="BR11" t="s">
        <v>3062</v>
      </c>
      <c r="BS11" t="s">
        <v>3062</v>
      </c>
      <c r="BT11" s="2" t="s">
        <v>3062</v>
      </c>
      <c r="BU11" s="2" t="s">
        <v>3062</v>
      </c>
      <c r="BV11" s="2" t="s">
        <v>3062</v>
      </c>
      <c r="BW11" s="2" t="s">
        <v>3062</v>
      </c>
      <c r="BX11" s="2" t="s">
        <v>3062</v>
      </c>
      <c r="BY11" s="2" t="s">
        <v>3062</v>
      </c>
      <c r="BZ11" s="2" t="s">
        <v>3062</v>
      </c>
      <c r="CA11" s="2" t="s">
        <v>3062</v>
      </c>
      <c r="CB11" s="2" t="s">
        <v>3062</v>
      </c>
      <c r="CC11" s="2" t="s">
        <v>3062</v>
      </c>
      <c r="CD11" s="2" t="s">
        <v>3062</v>
      </c>
      <c r="CE11" s="2" t="s">
        <v>3062</v>
      </c>
      <c r="CF11" s="2" t="s">
        <v>5368</v>
      </c>
      <c r="CG11" s="2" t="s">
        <v>3319</v>
      </c>
      <c r="CT11" s="17">
        <v>0.375</v>
      </c>
      <c r="CU11" s="17">
        <v>0.5</v>
      </c>
      <c r="DX11" s="2" t="s">
        <v>4182</v>
      </c>
    </row>
    <row r="12" spans="1:128" x14ac:dyDescent="0.45">
      <c r="A12" s="16">
        <v>10</v>
      </c>
      <c r="B12" s="2" t="s">
        <v>5369</v>
      </c>
      <c r="C12" s="2" t="s">
        <v>5370</v>
      </c>
      <c r="D12" s="2" t="s">
        <v>5370</v>
      </c>
      <c r="E12" s="2" t="s">
        <v>2666</v>
      </c>
      <c r="F12" s="2" t="s">
        <v>2556</v>
      </c>
      <c r="G12" s="2" t="s">
        <v>5371</v>
      </c>
      <c r="H12" s="2" t="s">
        <v>5372</v>
      </c>
      <c r="I12" s="2" t="s">
        <v>5373</v>
      </c>
      <c r="J12" s="2" t="s">
        <v>5374</v>
      </c>
      <c r="K12" s="2" t="s">
        <v>12</v>
      </c>
      <c r="L12" s="2" t="s">
        <v>5375</v>
      </c>
      <c r="M12" s="52" t="s">
        <v>3311</v>
      </c>
      <c r="N12" s="2" t="s">
        <v>12</v>
      </c>
      <c r="O12" s="2" t="s">
        <v>12</v>
      </c>
      <c r="P12" s="2" t="s">
        <v>3062</v>
      </c>
      <c r="Q12" s="2" t="s">
        <v>12</v>
      </c>
      <c r="R12" s="2" t="s">
        <v>3062</v>
      </c>
      <c r="S12" s="2" t="s">
        <v>3062</v>
      </c>
      <c r="T12" s="2" t="s">
        <v>3062</v>
      </c>
      <c r="U12" s="2" t="s">
        <v>3062</v>
      </c>
      <c r="V12" s="2" t="s">
        <v>3062</v>
      </c>
      <c r="W12" s="2" t="s">
        <v>3062</v>
      </c>
      <c r="X12" s="2" t="s">
        <v>3062</v>
      </c>
      <c r="Y12" s="2" t="s">
        <v>3062</v>
      </c>
      <c r="Z12" s="2" t="s">
        <v>3062</v>
      </c>
      <c r="AA12" s="2" t="s">
        <v>3062</v>
      </c>
      <c r="AB12" s="2" t="s">
        <v>3062</v>
      </c>
      <c r="AC12" s="2" t="s">
        <v>3062</v>
      </c>
      <c r="AD12" s="2" t="s">
        <v>3062</v>
      </c>
      <c r="AE12" s="2" t="s">
        <v>3062</v>
      </c>
      <c r="AF12" s="2" t="s">
        <v>3062</v>
      </c>
      <c r="AG12" s="2" t="s">
        <v>3062</v>
      </c>
      <c r="AH12" s="2" t="s">
        <v>3062</v>
      </c>
      <c r="AI12" s="2" t="s">
        <v>3062</v>
      </c>
      <c r="AJ12" s="2" t="s">
        <v>3062</v>
      </c>
      <c r="AK12" s="2" t="s">
        <v>3062</v>
      </c>
      <c r="AL12" s="2" t="s">
        <v>3062</v>
      </c>
      <c r="AM12" s="2" t="s">
        <v>3062</v>
      </c>
      <c r="AN12" s="2" t="s">
        <v>3062</v>
      </c>
      <c r="AO12" s="2" t="s">
        <v>3062</v>
      </c>
      <c r="AP12" s="2" t="s">
        <v>3062</v>
      </c>
      <c r="AQ12" s="2" t="s">
        <v>3062</v>
      </c>
      <c r="AR12" s="2" t="s">
        <v>3062</v>
      </c>
      <c r="AS12" s="2" t="s">
        <v>3062</v>
      </c>
      <c r="AT12" s="2" t="s">
        <v>3062</v>
      </c>
      <c r="AU12" s="2" t="s">
        <v>3062</v>
      </c>
      <c r="AV12" s="2" t="s">
        <v>3062</v>
      </c>
      <c r="AW12" s="2" t="s">
        <v>3062</v>
      </c>
      <c r="AX12" s="2" t="s">
        <v>3062</v>
      </c>
      <c r="AY12" s="2" t="s">
        <v>3062</v>
      </c>
      <c r="AZ12" s="2" t="s">
        <v>3062</v>
      </c>
      <c r="BA12" s="2" t="s">
        <v>3062</v>
      </c>
      <c r="BB12" s="2" t="s">
        <v>3062</v>
      </c>
      <c r="BC12" s="2" t="s">
        <v>3062</v>
      </c>
      <c r="BD12" s="2" t="s">
        <v>3062</v>
      </c>
      <c r="BE12" s="2" t="s">
        <v>3062</v>
      </c>
      <c r="BF12" s="2" t="s">
        <v>3062</v>
      </c>
      <c r="BG12" s="2" t="s">
        <v>3062</v>
      </c>
      <c r="BH12" s="2" t="s">
        <v>3062</v>
      </c>
      <c r="BI12" s="2" t="s">
        <v>3062</v>
      </c>
      <c r="BJ12" s="2" t="s">
        <v>3062</v>
      </c>
      <c r="BK12" s="2" t="s">
        <v>3062</v>
      </c>
      <c r="BL12" s="2" t="s">
        <v>3062</v>
      </c>
      <c r="BM12" s="2" t="s">
        <v>3062</v>
      </c>
      <c r="BN12" s="2" t="s">
        <v>3062</v>
      </c>
      <c r="BO12" s="2" t="s">
        <v>3062</v>
      </c>
      <c r="BP12" s="2" t="str">
        <f t="shared" si="0"/>
        <v/>
      </c>
      <c r="BQ12" t="s">
        <v>3062</v>
      </c>
      <c r="BR12" t="s">
        <v>3062</v>
      </c>
      <c r="BS12" t="s">
        <v>3062</v>
      </c>
      <c r="BT12" s="2" t="s">
        <v>3062</v>
      </c>
      <c r="BU12" s="2" t="s">
        <v>3062</v>
      </c>
      <c r="BV12" s="2" t="s">
        <v>3062</v>
      </c>
      <c r="BW12" s="2" t="s">
        <v>3062</v>
      </c>
      <c r="BX12" s="2" t="s">
        <v>3062</v>
      </c>
      <c r="BY12" s="2" t="s">
        <v>3062</v>
      </c>
      <c r="BZ12" s="2" t="s">
        <v>3062</v>
      </c>
      <c r="CA12" s="2" t="s">
        <v>3062</v>
      </c>
      <c r="CB12" s="2" t="s">
        <v>3062</v>
      </c>
      <c r="CC12" s="2" t="s">
        <v>3062</v>
      </c>
      <c r="CD12" s="2" t="s">
        <v>3062</v>
      </c>
      <c r="CE12" s="2" t="s">
        <v>3062</v>
      </c>
      <c r="CF12" s="2" t="s">
        <v>5376</v>
      </c>
      <c r="CG12" s="2" t="s">
        <v>5377</v>
      </c>
      <c r="CT12" s="17">
        <v>0.39583333333333331</v>
      </c>
      <c r="CU12" s="17">
        <v>0.52083333333333337</v>
      </c>
      <c r="CV12" s="17">
        <v>0.58333333333333337</v>
      </c>
      <c r="CW12" s="17">
        <v>0.72916666666666663</v>
      </c>
      <c r="CZ12" s="17">
        <v>0.39583333333333331</v>
      </c>
      <c r="DA12" s="17">
        <v>0.52083333333333337</v>
      </c>
      <c r="DB12" s="17">
        <v>0.58333333333333337</v>
      </c>
      <c r="DC12" s="17">
        <v>0.72916666666666663</v>
      </c>
      <c r="DF12" s="17">
        <v>0.39583333333333331</v>
      </c>
      <c r="DG12" s="17">
        <v>0.52083333333333337</v>
      </c>
      <c r="DH12" s="17">
        <v>0.58333333333333337</v>
      </c>
      <c r="DI12" s="17">
        <v>0.72916666666666663</v>
      </c>
      <c r="DL12" s="17">
        <v>0.39583333333333331</v>
      </c>
      <c r="DM12" s="17">
        <v>0.52083333333333337</v>
      </c>
      <c r="DX12" s="2" t="s">
        <v>4182</v>
      </c>
    </row>
    <row r="13" spans="1:128" x14ac:dyDescent="0.45">
      <c r="A13" s="16">
        <v>11</v>
      </c>
      <c r="B13" s="2" t="s">
        <v>5378</v>
      </c>
      <c r="C13" s="2" t="s">
        <v>4199</v>
      </c>
      <c r="D13" s="2" t="s">
        <v>2674</v>
      </c>
      <c r="E13" s="2" t="s">
        <v>2666</v>
      </c>
      <c r="F13" s="2" t="s">
        <v>2556</v>
      </c>
      <c r="G13" s="2" t="s">
        <v>938</v>
      </c>
      <c r="H13" s="2" t="s">
        <v>979</v>
      </c>
      <c r="I13" s="2" t="s">
        <v>978</v>
      </c>
      <c r="J13" s="2" t="s">
        <v>3062</v>
      </c>
      <c r="K13" s="2" t="s">
        <v>12</v>
      </c>
      <c r="L13" s="2" t="s">
        <v>3321</v>
      </c>
      <c r="M13" s="52" t="s">
        <v>3311</v>
      </c>
      <c r="N13" s="2" t="s">
        <v>12</v>
      </c>
      <c r="O13" s="2" t="s">
        <v>12</v>
      </c>
      <c r="P13" s="2" t="s">
        <v>12</v>
      </c>
      <c r="Q13" s="2" t="s">
        <v>12</v>
      </c>
      <c r="R13" s="2" t="s">
        <v>3062</v>
      </c>
      <c r="S13" s="2" t="s">
        <v>3062</v>
      </c>
      <c r="T13" s="2" t="s">
        <v>3062</v>
      </c>
      <c r="U13" s="2" t="s">
        <v>3062</v>
      </c>
      <c r="V13" s="2" t="s">
        <v>3062</v>
      </c>
      <c r="W13" s="2" t="s">
        <v>3062</v>
      </c>
      <c r="X13" s="2" t="s">
        <v>3062</v>
      </c>
      <c r="Y13" s="2" t="s">
        <v>3062</v>
      </c>
      <c r="Z13" s="2" t="s">
        <v>3062</v>
      </c>
      <c r="AA13" s="2" t="s">
        <v>3062</v>
      </c>
      <c r="AB13" s="2" t="s">
        <v>3062</v>
      </c>
      <c r="AC13" s="2" t="s">
        <v>3062</v>
      </c>
      <c r="AD13" s="2" t="s">
        <v>3062</v>
      </c>
      <c r="AE13" s="2" t="s">
        <v>3062</v>
      </c>
      <c r="AF13" s="2" t="s">
        <v>3062</v>
      </c>
      <c r="AG13" s="2" t="s">
        <v>3062</v>
      </c>
      <c r="AH13" s="2" t="s">
        <v>3062</v>
      </c>
      <c r="AI13" s="2" t="s">
        <v>3062</v>
      </c>
      <c r="AJ13" s="2" t="s">
        <v>3062</v>
      </c>
      <c r="AK13" s="2" t="s">
        <v>3062</v>
      </c>
      <c r="AL13" s="2" t="s">
        <v>3062</v>
      </c>
      <c r="AM13" s="2" t="s">
        <v>3062</v>
      </c>
      <c r="AN13" s="2" t="s">
        <v>3062</v>
      </c>
      <c r="AO13" s="2" t="s">
        <v>3062</v>
      </c>
      <c r="AP13" s="2" t="s">
        <v>3062</v>
      </c>
      <c r="AQ13" s="2" t="s">
        <v>3062</v>
      </c>
      <c r="AR13" s="2" t="s">
        <v>3062</v>
      </c>
      <c r="AS13" s="2" t="s">
        <v>3062</v>
      </c>
      <c r="AT13" s="2" t="s">
        <v>3062</v>
      </c>
      <c r="AU13" s="2" t="s">
        <v>3062</v>
      </c>
      <c r="AV13" s="2" t="s">
        <v>3062</v>
      </c>
      <c r="AW13" s="2" t="s">
        <v>3062</v>
      </c>
      <c r="AX13" s="2" t="s">
        <v>3062</v>
      </c>
      <c r="AY13" s="2" t="s">
        <v>3062</v>
      </c>
      <c r="AZ13" s="2" t="s">
        <v>3062</v>
      </c>
      <c r="BA13" s="2" t="s">
        <v>3062</v>
      </c>
      <c r="BB13" s="2" t="s">
        <v>3062</v>
      </c>
      <c r="BC13" s="2" t="s">
        <v>3062</v>
      </c>
      <c r="BD13" s="2" t="s">
        <v>3062</v>
      </c>
      <c r="BE13" s="2" t="s">
        <v>3062</v>
      </c>
      <c r="BF13" s="2" t="s">
        <v>3062</v>
      </c>
      <c r="BG13" s="2" t="s">
        <v>3062</v>
      </c>
      <c r="BH13" s="2" t="s">
        <v>3062</v>
      </c>
      <c r="BI13" s="2" t="s">
        <v>3062</v>
      </c>
      <c r="BJ13" s="2" t="s">
        <v>3062</v>
      </c>
      <c r="BK13" s="2" t="s">
        <v>3062</v>
      </c>
      <c r="BL13" s="2" t="s">
        <v>3062</v>
      </c>
      <c r="BM13" s="2" t="s">
        <v>3062</v>
      </c>
      <c r="BN13" s="2" t="s">
        <v>3062</v>
      </c>
      <c r="BO13" s="2" t="s">
        <v>3062</v>
      </c>
      <c r="BP13" s="2" t="str">
        <f t="shared" si="0"/>
        <v/>
      </c>
      <c r="BQ13" t="s">
        <v>3062</v>
      </c>
      <c r="BR13" t="s">
        <v>3062</v>
      </c>
      <c r="BS13" t="s">
        <v>3062</v>
      </c>
      <c r="BT13" s="2" t="s">
        <v>3062</v>
      </c>
      <c r="BU13" s="2" t="s">
        <v>3062</v>
      </c>
      <c r="BV13" s="2" t="s">
        <v>3062</v>
      </c>
      <c r="BW13" s="2" t="s">
        <v>3062</v>
      </c>
      <c r="BX13" s="2" t="s">
        <v>3062</v>
      </c>
      <c r="BY13" s="2" t="s">
        <v>3062</v>
      </c>
      <c r="BZ13" s="2" t="s">
        <v>3062</v>
      </c>
      <c r="CA13" s="2" t="s">
        <v>3062</v>
      </c>
      <c r="CB13" s="2" t="s">
        <v>3062</v>
      </c>
      <c r="CC13" s="2" t="s">
        <v>3062</v>
      </c>
      <c r="CD13" s="2" t="s">
        <v>3062</v>
      </c>
      <c r="CE13" s="2" t="s">
        <v>3062</v>
      </c>
      <c r="CF13" s="2" t="s">
        <v>3062</v>
      </c>
      <c r="CG13" s="2" t="s">
        <v>5379</v>
      </c>
      <c r="CH13" s="17">
        <v>0.39583333333333331</v>
      </c>
      <c r="CI13" s="17">
        <v>0.52083333333333337</v>
      </c>
      <c r="CJ13" s="17">
        <v>0.625</v>
      </c>
      <c r="CK13" s="17">
        <v>0.77083333333333337</v>
      </c>
      <c r="CN13" s="17">
        <v>0.39583333333333331</v>
      </c>
      <c r="CO13" s="17">
        <v>0.52083333333333337</v>
      </c>
      <c r="CP13" s="17">
        <v>0.625</v>
      </c>
      <c r="CQ13" s="17">
        <v>0.77083333333333337</v>
      </c>
      <c r="CZ13" s="17">
        <v>0.39583333333333331</v>
      </c>
      <c r="DA13" s="17">
        <v>0.52083333333333337</v>
      </c>
      <c r="DB13" s="17">
        <v>0.625</v>
      </c>
      <c r="DC13" s="17">
        <v>0.77083333333333337</v>
      </c>
      <c r="DF13" s="17">
        <v>0.39583333333333331</v>
      </c>
      <c r="DG13" s="17">
        <v>0.52083333333333337</v>
      </c>
      <c r="DH13" s="17">
        <v>0.625</v>
      </c>
      <c r="DI13" s="17">
        <v>0.77083333333333337</v>
      </c>
      <c r="DL13" s="17">
        <v>0.39583333333333331</v>
      </c>
      <c r="DM13" s="17">
        <v>0.52083333333333337</v>
      </c>
      <c r="DN13" s="17">
        <v>0.625</v>
      </c>
      <c r="DO13" s="17">
        <v>0.77083333333333337</v>
      </c>
      <c r="DX13" s="2" t="s">
        <v>4182</v>
      </c>
    </row>
    <row r="14" spans="1:128" x14ac:dyDescent="0.45">
      <c r="A14" s="16">
        <v>12</v>
      </c>
      <c r="B14" s="2" t="s">
        <v>5380</v>
      </c>
      <c r="C14" s="2" t="s">
        <v>5381</v>
      </c>
      <c r="D14" s="2" t="s">
        <v>5382</v>
      </c>
      <c r="E14" s="2" t="s">
        <v>2666</v>
      </c>
      <c r="F14" s="2" t="s">
        <v>2556</v>
      </c>
      <c r="G14" s="2" t="s">
        <v>895</v>
      </c>
      <c r="H14" s="2" t="s">
        <v>5383</v>
      </c>
      <c r="I14" s="2" t="s">
        <v>5384</v>
      </c>
      <c r="J14" s="2" t="s">
        <v>5385</v>
      </c>
      <c r="L14" s="2" t="s">
        <v>5386</v>
      </c>
      <c r="M14" s="52" t="s">
        <v>3311</v>
      </c>
      <c r="N14" s="2" t="s">
        <v>12</v>
      </c>
      <c r="O14" s="2" t="s">
        <v>12</v>
      </c>
      <c r="Q14" s="2" t="s">
        <v>12</v>
      </c>
      <c r="R14" s="2" t="s">
        <v>5387</v>
      </c>
      <c r="S14" s="2" t="s">
        <v>3062</v>
      </c>
      <c r="T14" s="2" t="s">
        <v>3062</v>
      </c>
      <c r="U14" s="2" t="s">
        <v>3062</v>
      </c>
      <c r="V14" s="2" t="s">
        <v>3062</v>
      </c>
      <c r="W14" s="2" t="s">
        <v>3062</v>
      </c>
      <c r="X14" s="2" t="s">
        <v>3062</v>
      </c>
      <c r="Y14" s="2" t="s">
        <v>3062</v>
      </c>
      <c r="Z14" s="2" t="s">
        <v>3062</v>
      </c>
      <c r="AA14" s="2" t="s">
        <v>3062</v>
      </c>
      <c r="AB14" s="2" t="s">
        <v>3062</v>
      </c>
      <c r="AC14" s="2" t="s">
        <v>2471</v>
      </c>
      <c r="AD14" s="2" t="s">
        <v>5388</v>
      </c>
      <c r="AE14" s="2" t="s">
        <v>3062</v>
      </c>
      <c r="AF14" s="2" t="s">
        <v>3062</v>
      </c>
      <c r="AG14" s="2" t="s">
        <v>3062</v>
      </c>
      <c r="AH14" s="2" t="s">
        <v>3062</v>
      </c>
      <c r="AI14" s="2" t="s">
        <v>3062</v>
      </c>
      <c r="AJ14" s="2" t="s">
        <v>3062</v>
      </c>
      <c r="AK14" s="2" t="s">
        <v>3062</v>
      </c>
      <c r="AL14" s="2" t="s">
        <v>3062</v>
      </c>
      <c r="AM14" s="2" t="s">
        <v>3062</v>
      </c>
      <c r="AN14" s="2" t="s">
        <v>3062</v>
      </c>
      <c r="AO14" s="2" t="s">
        <v>3062</v>
      </c>
      <c r="AP14" s="2" t="s">
        <v>3062</v>
      </c>
      <c r="AQ14" s="2" t="s">
        <v>3062</v>
      </c>
      <c r="AR14" s="2" t="s">
        <v>3062</v>
      </c>
      <c r="AS14" s="2" t="s">
        <v>3062</v>
      </c>
      <c r="AT14" s="2" t="s">
        <v>3062</v>
      </c>
      <c r="AU14" s="2" t="s">
        <v>3062</v>
      </c>
      <c r="AV14" s="2" t="s">
        <v>3062</v>
      </c>
      <c r="AW14" s="2" t="s">
        <v>3062</v>
      </c>
      <c r="AX14" s="2" t="s">
        <v>3062</v>
      </c>
      <c r="AY14" s="2" t="s">
        <v>5389</v>
      </c>
      <c r="AZ14" s="2" t="s">
        <v>5390</v>
      </c>
      <c r="BA14" s="2" t="s">
        <v>3062</v>
      </c>
      <c r="BB14" s="2" t="s">
        <v>3062</v>
      </c>
      <c r="BC14" s="2" t="s">
        <v>5391</v>
      </c>
      <c r="BD14" s="2" t="s">
        <v>5392</v>
      </c>
      <c r="BE14" s="2" t="s">
        <v>3062</v>
      </c>
      <c r="BF14" s="2" t="s">
        <v>3062</v>
      </c>
      <c r="BG14" s="2" t="s">
        <v>5393</v>
      </c>
      <c r="BH14" s="2" t="s">
        <v>3062</v>
      </c>
      <c r="BI14" s="2" t="s">
        <v>3062</v>
      </c>
      <c r="BJ14" s="2" t="s">
        <v>3062</v>
      </c>
      <c r="BK14" s="2" t="s">
        <v>3062</v>
      </c>
      <c r="BL14" s="2" t="s">
        <v>3062</v>
      </c>
      <c r="BM14" s="2" t="s">
        <v>2423</v>
      </c>
      <c r="BN14" s="2" t="s">
        <v>3062</v>
      </c>
      <c r="BO14" s="2" t="s">
        <v>3062</v>
      </c>
      <c r="BP14" s="2" t="str">
        <f t="shared" si="0"/>
        <v>内・眼・耳・泌・皮・婦・リハ</v>
      </c>
      <c r="BQ14" t="s">
        <v>3062</v>
      </c>
      <c r="BR14" t="s">
        <v>3062</v>
      </c>
      <c r="BS14" t="s">
        <v>3062</v>
      </c>
      <c r="BT14" s="2" t="s">
        <v>3062</v>
      </c>
      <c r="BU14" s="2" t="s">
        <v>3062</v>
      </c>
      <c r="BV14" s="2" t="s">
        <v>3062</v>
      </c>
      <c r="BW14" s="2" t="s">
        <v>3062</v>
      </c>
      <c r="BX14" s="2" t="s">
        <v>3062</v>
      </c>
      <c r="BY14" s="2" t="s">
        <v>3062</v>
      </c>
      <c r="BZ14" s="2" t="s">
        <v>3062</v>
      </c>
      <c r="CA14" s="2" t="s">
        <v>3062</v>
      </c>
      <c r="CB14" s="2" t="s">
        <v>3062</v>
      </c>
      <c r="CC14" s="2" t="s">
        <v>3062</v>
      </c>
      <c r="CD14" s="2" t="s">
        <v>3062</v>
      </c>
      <c r="CE14" s="2" t="s">
        <v>3062</v>
      </c>
      <c r="CF14" s="2" t="s">
        <v>5394</v>
      </c>
      <c r="CG14" s="2" t="s">
        <v>5379</v>
      </c>
      <c r="CH14" s="17">
        <v>0.41666666666666669</v>
      </c>
      <c r="CI14" s="17">
        <v>0.625</v>
      </c>
      <c r="CJ14" s="17">
        <v>0.75</v>
      </c>
      <c r="CK14" s="17">
        <v>0.91666666666666663</v>
      </c>
      <c r="CN14" s="17">
        <v>0.75</v>
      </c>
      <c r="CO14" s="17">
        <v>0.91666666666666663</v>
      </c>
      <c r="CT14" s="17">
        <v>0.75</v>
      </c>
      <c r="CU14" s="17">
        <v>0.91666666666666663</v>
      </c>
      <c r="CZ14" s="17">
        <v>0.41666666666666669</v>
      </c>
      <c r="DA14" s="17">
        <v>0.625</v>
      </c>
      <c r="DB14" s="17">
        <v>0.75</v>
      </c>
      <c r="DC14" s="17">
        <v>0.91666666666666663</v>
      </c>
      <c r="DF14" s="17">
        <v>0.75</v>
      </c>
      <c r="DG14" s="17">
        <v>0.91666666666666663</v>
      </c>
      <c r="DX14" s="2" t="s">
        <v>4182</v>
      </c>
    </row>
    <row r="15" spans="1:128" x14ac:dyDescent="0.45">
      <c r="A15" s="16">
        <v>13</v>
      </c>
      <c r="B15" s="2" t="s">
        <v>5395</v>
      </c>
      <c r="C15" s="2" t="s">
        <v>4200</v>
      </c>
      <c r="D15" s="2" t="s">
        <v>2675</v>
      </c>
      <c r="E15" s="2" t="s">
        <v>2666</v>
      </c>
      <c r="F15" s="2" t="s">
        <v>2556</v>
      </c>
      <c r="G15" s="2" t="s">
        <v>977</v>
      </c>
      <c r="H15" s="2" t="s">
        <v>976</v>
      </c>
      <c r="I15" s="2" t="s">
        <v>975</v>
      </c>
      <c r="J15" s="2" t="s">
        <v>3062</v>
      </c>
      <c r="K15" s="2" t="s">
        <v>12</v>
      </c>
      <c r="L15" s="2" t="s">
        <v>3322</v>
      </c>
      <c r="M15" s="52" t="s">
        <v>3311</v>
      </c>
      <c r="N15" s="2" t="s">
        <v>12</v>
      </c>
      <c r="O15" s="2" t="s">
        <v>12</v>
      </c>
      <c r="P15" s="2" t="s">
        <v>12</v>
      </c>
      <c r="Q15" s="2" t="s">
        <v>12</v>
      </c>
      <c r="R15" s="2" t="s">
        <v>3062</v>
      </c>
      <c r="S15" s="2" t="s">
        <v>3062</v>
      </c>
      <c r="T15" s="2" t="s">
        <v>3062</v>
      </c>
      <c r="U15" s="2" t="s">
        <v>3062</v>
      </c>
      <c r="V15" s="2" t="s">
        <v>3062</v>
      </c>
      <c r="W15" s="2" t="s">
        <v>3062</v>
      </c>
      <c r="X15" s="2" t="s">
        <v>3062</v>
      </c>
      <c r="Y15" s="2" t="s">
        <v>3062</v>
      </c>
      <c r="Z15" s="2" t="s">
        <v>3062</v>
      </c>
      <c r="AA15" s="2" t="s">
        <v>3062</v>
      </c>
      <c r="AB15" s="2" t="s">
        <v>3062</v>
      </c>
      <c r="AC15" s="2" t="s">
        <v>3062</v>
      </c>
      <c r="AD15" s="2" t="s">
        <v>3062</v>
      </c>
      <c r="AE15" s="2" t="s">
        <v>3062</v>
      </c>
      <c r="AF15" s="2" t="s">
        <v>3062</v>
      </c>
      <c r="AG15" s="2" t="s">
        <v>3062</v>
      </c>
      <c r="AH15" s="2" t="s">
        <v>3062</v>
      </c>
      <c r="AI15" s="2" t="s">
        <v>3062</v>
      </c>
      <c r="AJ15" s="2" t="s">
        <v>3062</v>
      </c>
      <c r="AK15" s="2" t="s">
        <v>3062</v>
      </c>
      <c r="AL15" s="2" t="s">
        <v>3062</v>
      </c>
      <c r="AM15" s="2" t="s">
        <v>3062</v>
      </c>
      <c r="AN15" s="2" t="s">
        <v>3062</v>
      </c>
      <c r="AO15" s="2" t="s">
        <v>3062</v>
      </c>
      <c r="AP15" s="2" t="s">
        <v>3062</v>
      </c>
      <c r="AQ15" s="2" t="s">
        <v>3062</v>
      </c>
      <c r="AR15" s="2" t="s">
        <v>3062</v>
      </c>
      <c r="AS15" s="2" t="s">
        <v>3062</v>
      </c>
      <c r="AT15" s="2" t="s">
        <v>3062</v>
      </c>
      <c r="AU15" s="2" t="s">
        <v>3062</v>
      </c>
      <c r="AV15" s="2" t="s">
        <v>3062</v>
      </c>
      <c r="AW15" s="2" t="s">
        <v>3062</v>
      </c>
      <c r="AX15" s="2" t="s">
        <v>3062</v>
      </c>
      <c r="AY15" s="2" t="s">
        <v>3062</v>
      </c>
      <c r="AZ15" s="2" t="s">
        <v>3062</v>
      </c>
      <c r="BA15" s="2" t="s">
        <v>3062</v>
      </c>
      <c r="BB15" s="2" t="s">
        <v>3062</v>
      </c>
      <c r="BC15" s="2" t="s">
        <v>3062</v>
      </c>
      <c r="BD15" s="2" t="s">
        <v>3062</v>
      </c>
      <c r="BE15" s="2" t="s">
        <v>3062</v>
      </c>
      <c r="BF15" s="2" t="s">
        <v>3062</v>
      </c>
      <c r="BG15" s="2" t="s">
        <v>3062</v>
      </c>
      <c r="BH15" s="2" t="s">
        <v>3062</v>
      </c>
      <c r="BI15" s="2" t="s">
        <v>3062</v>
      </c>
      <c r="BJ15" s="2" t="s">
        <v>3062</v>
      </c>
      <c r="BK15" s="2" t="s">
        <v>3062</v>
      </c>
      <c r="BL15" s="2" t="s">
        <v>3062</v>
      </c>
      <c r="BM15" s="2" t="s">
        <v>3062</v>
      </c>
      <c r="BN15" s="2" t="s">
        <v>3062</v>
      </c>
      <c r="BO15" s="2" t="s">
        <v>3062</v>
      </c>
      <c r="BP15" s="2" t="str">
        <f t="shared" si="0"/>
        <v/>
      </c>
      <c r="BQ15" t="s">
        <v>3062</v>
      </c>
      <c r="BR15" t="s">
        <v>3062</v>
      </c>
      <c r="BS15" t="s">
        <v>3062</v>
      </c>
      <c r="BT15" s="2" t="s">
        <v>3062</v>
      </c>
      <c r="BU15" s="2" t="s">
        <v>3062</v>
      </c>
      <c r="BV15" s="2" t="s">
        <v>3062</v>
      </c>
      <c r="BW15" s="2" t="s">
        <v>3062</v>
      </c>
      <c r="BX15" s="2" t="s">
        <v>3062</v>
      </c>
      <c r="BY15" s="2" t="s">
        <v>3062</v>
      </c>
      <c r="BZ15" s="2" t="s">
        <v>3062</v>
      </c>
      <c r="CA15" s="2" t="s">
        <v>3062</v>
      </c>
      <c r="CB15" s="2" t="s">
        <v>3062</v>
      </c>
      <c r="CC15" s="2" t="s">
        <v>3062</v>
      </c>
      <c r="CD15" s="2" t="s">
        <v>3062</v>
      </c>
      <c r="CE15" s="2" t="s">
        <v>3062</v>
      </c>
      <c r="CF15" s="2" t="s">
        <v>974</v>
      </c>
      <c r="CG15" s="2" t="s">
        <v>5350</v>
      </c>
      <c r="CH15" s="17">
        <v>0.41666666666666669</v>
      </c>
      <c r="CI15" s="17">
        <v>0.79166666666666663</v>
      </c>
      <c r="CN15" s="17">
        <v>0.41666666666666669</v>
      </c>
      <c r="CO15" s="17">
        <v>0.79166666666666663</v>
      </c>
      <c r="CT15" s="17">
        <v>0.41666666666666669</v>
      </c>
      <c r="CU15" s="17">
        <v>0.5</v>
      </c>
      <c r="CZ15" s="17">
        <v>0.41666666666666669</v>
      </c>
      <c r="DA15" s="17">
        <v>0.79166666666666663</v>
      </c>
      <c r="DL15" s="17">
        <v>0.41666666666666669</v>
      </c>
      <c r="DM15" s="17">
        <v>0.79166666666666663</v>
      </c>
      <c r="DX15" s="2" t="s">
        <v>4182</v>
      </c>
    </row>
    <row r="16" spans="1:128" x14ac:dyDescent="0.45">
      <c r="A16" s="16">
        <v>14</v>
      </c>
      <c r="B16" s="2" t="s">
        <v>5396</v>
      </c>
      <c r="C16" s="2" t="s">
        <v>4201</v>
      </c>
      <c r="D16" s="2" t="s">
        <v>2677</v>
      </c>
      <c r="E16" s="2" t="s">
        <v>2666</v>
      </c>
      <c r="F16" s="2" t="s">
        <v>2556</v>
      </c>
      <c r="G16" s="2" t="s">
        <v>906</v>
      </c>
      <c r="H16" s="2" t="s">
        <v>4202</v>
      </c>
      <c r="I16" s="2" t="s">
        <v>973</v>
      </c>
      <c r="J16" s="2" t="s">
        <v>3062</v>
      </c>
      <c r="K16" s="2" t="s">
        <v>12</v>
      </c>
      <c r="L16" s="2" t="s">
        <v>4203</v>
      </c>
      <c r="M16" s="52" t="s">
        <v>3311</v>
      </c>
      <c r="N16" s="2" t="s">
        <v>12</v>
      </c>
      <c r="O16" s="2" t="s">
        <v>12</v>
      </c>
      <c r="P16" s="2" t="s">
        <v>12</v>
      </c>
      <c r="Q16" s="2" t="s">
        <v>12</v>
      </c>
      <c r="R16" s="2" t="s">
        <v>3062</v>
      </c>
      <c r="S16" s="2" t="s">
        <v>3062</v>
      </c>
      <c r="T16" s="2" t="s">
        <v>3062</v>
      </c>
      <c r="U16" s="2" t="s">
        <v>3062</v>
      </c>
      <c r="V16" s="2" t="s">
        <v>3062</v>
      </c>
      <c r="W16" s="2" t="s">
        <v>3062</v>
      </c>
      <c r="X16" s="2" t="s">
        <v>3062</v>
      </c>
      <c r="Y16" s="2" t="s">
        <v>3062</v>
      </c>
      <c r="Z16" s="2" t="s">
        <v>3062</v>
      </c>
      <c r="AA16" s="2" t="s">
        <v>3062</v>
      </c>
      <c r="AB16" s="2" t="s">
        <v>3062</v>
      </c>
      <c r="AC16" s="2" t="s">
        <v>3062</v>
      </c>
      <c r="AD16" s="2" t="s">
        <v>3062</v>
      </c>
      <c r="AE16" s="2" t="s">
        <v>3062</v>
      </c>
      <c r="AF16" s="2" t="s">
        <v>3062</v>
      </c>
      <c r="AG16" s="2" t="s">
        <v>3062</v>
      </c>
      <c r="AH16" s="2" t="s">
        <v>3062</v>
      </c>
      <c r="AI16" s="2" t="s">
        <v>3062</v>
      </c>
      <c r="AJ16" s="2" t="s">
        <v>3062</v>
      </c>
      <c r="AK16" s="2" t="s">
        <v>3062</v>
      </c>
      <c r="AL16" s="2" t="s">
        <v>3062</v>
      </c>
      <c r="AM16" s="2" t="s">
        <v>3062</v>
      </c>
      <c r="AN16" s="2" t="s">
        <v>3062</v>
      </c>
      <c r="AO16" s="2" t="s">
        <v>3062</v>
      </c>
      <c r="AP16" s="2" t="s">
        <v>3062</v>
      </c>
      <c r="AQ16" s="2" t="s">
        <v>3062</v>
      </c>
      <c r="AR16" s="2" t="s">
        <v>3062</v>
      </c>
      <c r="AS16" s="2" t="s">
        <v>3062</v>
      </c>
      <c r="AT16" s="2" t="s">
        <v>3062</v>
      </c>
      <c r="AU16" s="2" t="s">
        <v>3062</v>
      </c>
      <c r="AV16" s="2" t="s">
        <v>3062</v>
      </c>
      <c r="AW16" s="2" t="s">
        <v>3062</v>
      </c>
      <c r="AX16" s="2" t="s">
        <v>3062</v>
      </c>
      <c r="AY16" s="2" t="s">
        <v>3062</v>
      </c>
      <c r="AZ16" s="2" t="s">
        <v>3062</v>
      </c>
      <c r="BA16" s="2" t="s">
        <v>3062</v>
      </c>
      <c r="BB16" s="2" t="s">
        <v>3062</v>
      </c>
      <c r="BC16" s="2" t="s">
        <v>3062</v>
      </c>
      <c r="BD16" s="2" t="s">
        <v>3062</v>
      </c>
      <c r="BE16" s="2" t="s">
        <v>3062</v>
      </c>
      <c r="BF16" s="2" t="s">
        <v>3062</v>
      </c>
      <c r="BG16" s="2" t="s">
        <v>3062</v>
      </c>
      <c r="BH16" s="2" t="s">
        <v>3062</v>
      </c>
      <c r="BI16" s="2" t="s">
        <v>3062</v>
      </c>
      <c r="BJ16" s="2" t="s">
        <v>3062</v>
      </c>
      <c r="BK16" s="2" t="s">
        <v>3062</v>
      </c>
      <c r="BL16" s="2" t="s">
        <v>3062</v>
      </c>
      <c r="BM16" s="2" t="s">
        <v>3062</v>
      </c>
      <c r="BN16" s="2" t="s">
        <v>3062</v>
      </c>
      <c r="BO16" s="2" t="s">
        <v>3062</v>
      </c>
      <c r="BP16" s="2" t="str">
        <f t="shared" si="0"/>
        <v/>
      </c>
      <c r="BQ16" t="s">
        <v>3062</v>
      </c>
      <c r="BR16" t="s">
        <v>3062</v>
      </c>
      <c r="BS16" t="s">
        <v>3062</v>
      </c>
      <c r="BT16" s="2" t="s">
        <v>3062</v>
      </c>
      <c r="BU16" s="2" t="s">
        <v>3062</v>
      </c>
      <c r="BV16" s="2" t="s">
        <v>3062</v>
      </c>
      <c r="BW16" s="2" t="s">
        <v>3062</v>
      </c>
      <c r="BX16" s="2" t="s">
        <v>3062</v>
      </c>
      <c r="BY16" s="2" t="s">
        <v>3062</v>
      </c>
      <c r="BZ16" s="2" t="s">
        <v>3062</v>
      </c>
      <c r="CA16" s="2" t="s">
        <v>3062</v>
      </c>
      <c r="CB16" s="2" t="s">
        <v>3062</v>
      </c>
      <c r="CC16" s="2" t="s">
        <v>3062</v>
      </c>
      <c r="CD16" s="2" t="s">
        <v>3062</v>
      </c>
      <c r="CE16" s="2" t="s">
        <v>3062</v>
      </c>
      <c r="CF16" s="2" t="s">
        <v>4204</v>
      </c>
      <c r="CG16" s="2" t="s">
        <v>5350</v>
      </c>
      <c r="CH16" s="17">
        <v>0.45833333333333331</v>
      </c>
      <c r="CI16" s="17">
        <v>0.79166666666666663</v>
      </c>
      <c r="CN16" s="17">
        <v>0.45833333333333331</v>
      </c>
      <c r="CO16" s="17">
        <v>0.79166666666666663</v>
      </c>
      <c r="CT16" s="17">
        <v>0.5</v>
      </c>
      <c r="CU16" s="17">
        <v>0.625</v>
      </c>
      <c r="CZ16" s="17">
        <v>0.5</v>
      </c>
      <c r="DA16" s="17">
        <v>0.83333333333333337</v>
      </c>
      <c r="DF16" s="17">
        <v>0.5</v>
      </c>
      <c r="DG16" s="17">
        <v>0.83333333333333337</v>
      </c>
      <c r="DL16" s="17">
        <v>0.5</v>
      </c>
      <c r="DM16" s="17">
        <v>0.625</v>
      </c>
      <c r="DR16" s="17">
        <v>0.5</v>
      </c>
      <c r="DS16" s="17">
        <v>0.625</v>
      </c>
      <c r="DX16" s="2" t="s">
        <v>4182</v>
      </c>
    </row>
    <row r="17" spans="1:128" x14ac:dyDescent="0.45">
      <c r="A17" s="16">
        <v>15</v>
      </c>
      <c r="B17" s="2" t="s">
        <v>5397</v>
      </c>
      <c r="C17" s="2" t="s">
        <v>5398</v>
      </c>
      <c r="D17" s="2" t="s">
        <v>5399</v>
      </c>
      <c r="E17" s="2" t="s">
        <v>2666</v>
      </c>
      <c r="F17" s="2" t="s">
        <v>2556</v>
      </c>
      <c r="G17" s="2" t="s">
        <v>5400</v>
      </c>
      <c r="H17" s="2" t="s">
        <v>5401</v>
      </c>
      <c r="I17" s="2" t="s">
        <v>5402</v>
      </c>
      <c r="J17" s="2" t="s">
        <v>5403</v>
      </c>
      <c r="K17" s="2" t="s">
        <v>12</v>
      </c>
      <c r="L17" s="2" t="s">
        <v>5404</v>
      </c>
      <c r="M17" s="52" t="s">
        <v>3311</v>
      </c>
      <c r="N17" s="2" t="s">
        <v>12</v>
      </c>
      <c r="O17" s="2" t="s">
        <v>12</v>
      </c>
      <c r="P17" s="2" t="s">
        <v>12</v>
      </c>
      <c r="Q17" s="2" t="s">
        <v>12</v>
      </c>
      <c r="R17" s="2" t="s">
        <v>3062</v>
      </c>
      <c r="S17" s="2" t="s">
        <v>3062</v>
      </c>
      <c r="T17" s="2" t="s">
        <v>3062</v>
      </c>
      <c r="U17" s="2" t="s">
        <v>3062</v>
      </c>
      <c r="V17" s="2" t="s">
        <v>3062</v>
      </c>
      <c r="W17" s="2" t="s">
        <v>3062</v>
      </c>
      <c r="X17" s="2" t="s">
        <v>3062</v>
      </c>
      <c r="Y17" s="2" t="s">
        <v>3062</v>
      </c>
      <c r="Z17" s="2" t="s">
        <v>3062</v>
      </c>
      <c r="AA17" s="2" t="s">
        <v>3062</v>
      </c>
      <c r="AB17" s="2" t="s">
        <v>3062</v>
      </c>
      <c r="AC17" s="2" t="s">
        <v>3062</v>
      </c>
      <c r="AD17" s="2" t="s">
        <v>3062</v>
      </c>
      <c r="AE17" s="2" t="s">
        <v>3062</v>
      </c>
      <c r="AF17" s="2" t="s">
        <v>3062</v>
      </c>
      <c r="AG17" s="2" t="s">
        <v>3062</v>
      </c>
      <c r="AH17" s="2" t="s">
        <v>3062</v>
      </c>
      <c r="AI17" s="2" t="s">
        <v>3062</v>
      </c>
      <c r="AJ17" s="2" t="s">
        <v>3062</v>
      </c>
      <c r="AK17" s="2" t="s">
        <v>3062</v>
      </c>
      <c r="AL17" s="2" t="s">
        <v>3062</v>
      </c>
      <c r="AM17" s="2" t="s">
        <v>3062</v>
      </c>
      <c r="AN17" s="2" t="s">
        <v>3062</v>
      </c>
      <c r="AO17" s="2" t="s">
        <v>3062</v>
      </c>
      <c r="AP17" s="2" t="s">
        <v>3062</v>
      </c>
      <c r="AQ17" s="2" t="s">
        <v>3062</v>
      </c>
      <c r="AR17" s="2" t="s">
        <v>3062</v>
      </c>
      <c r="AS17" s="2" t="s">
        <v>3062</v>
      </c>
      <c r="AT17" s="2" t="s">
        <v>3062</v>
      </c>
      <c r="AU17" s="2" t="s">
        <v>3062</v>
      </c>
      <c r="AV17" s="2" t="s">
        <v>3062</v>
      </c>
      <c r="AW17" s="2" t="s">
        <v>3062</v>
      </c>
      <c r="AX17" s="2" t="s">
        <v>3062</v>
      </c>
      <c r="AY17" s="2" t="s">
        <v>3062</v>
      </c>
      <c r="AZ17" s="2" t="s">
        <v>3062</v>
      </c>
      <c r="BA17" s="2" t="s">
        <v>3062</v>
      </c>
      <c r="BB17" s="2" t="s">
        <v>3062</v>
      </c>
      <c r="BC17" s="2" t="s">
        <v>3062</v>
      </c>
      <c r="BD17" s="2" t="s">
        <v>3062</v>
      </c>
      <c r="BE17" s="2" t="s">
        <v>3062</v>
      </c>
      <c r="BF17" s="2" t="s">
        <v>3062</v>
      </c>
      <c r="BG17" s="2" t="s">
        <v>3062</v>
      </c>
      <c r="BH17" s="2" t="s">
        <v>3062</v>
      </c>
      <c r="BI17" s="2" t="s">
        <v>3062</v>
      </c>
      <c r="BJ17" s="2" t="s">
        <v>3062</v>
      </c>
      <c r="BK17" s="2" t="s">
        <v>3062</v>
      </c>
      <c r="BL17" s="2" t="s">
        <v>3062</v>
      </c>
      <c r="BM17" s="2" t="s">
        <v>3062</v>
      </c>
      <c r="BN17" s="2" t="s">
        <v>3062</v>
      </c>
      <c r="BO17" s="2" t="s">
        <v>3062</v>
      </c>
      <c r="BP17" s="2" t="str">
        <f t="shared" si="0"/>
        <v/>
      </c>
      <c r="BQ17" t="s">
        <v>3062</v>
      </c>
      <c r="BR17" t="s">
        <v>3062</v>
      </c>
      <c r="BS17" t="s">
        <v>3062</v>
      </c>
      <c r="BT17" s="2" t="s">
        <v>3062</v>
      </c>
      <c r="BU17" s="2" t="s">
        <v>3062</v>
      </c>
      <c r="BV17" s="2" t="s">
        <v>3062</v>
      </c>
      <c r="BW17" s="2" t="s">
        <v>3062</v>
      </c>
      <c r="BX17" s="2" t="s">
        <v>3062</v>
      </c>
      <c r="BY17" s="2" t="s">
        <v>3062</v>
      </c>
      <c r="BZ17" s="2" t="s">
        <v>3062</v>
      </c>
      <c r="CA17" s="2" t="s">
        <v>3062</v>
      </c>
      <c r="CB17" s="2" t="s">
        <v>3062</v>
      </c>
      <c r="CC17" s="2" t="s">
        <v>3062</v>
      </c>
      <c r="CD17" s="2" t="s">
        <v>3062</v>
      </c>
      <c r="CE17" s="2" t="s">
        <v>3062</v>
      </c>
      <c r="CF17" s="2" t="s">
        <v>5405</v>
      </c>
      <c r="CG17" s="2" t="s">
        <v>3315</v>
      </c>
      <c r="CH17" s="17">
        <v>0.625</v>
      </c>
      <c r="CI17" s="17">
        <v>0.83333333333333337</v>
      </c>
      <c r="CN17" s="17">
        <v>0.41666666666666669</v>
      </c>
      <c r="CO17" s="17">
        <v>0.5</v>
      </c>
      <c r="CP17" s="17">
        <v>0.54166666666666663</v>
      </c>
      <c r="CQ17" s="17">
        <v>0.83333333333333337</v>
      </c>
      <c r="CT17" s="17">
        <v>0.54166666666666663</v>
      </c>
      <c r="CU17" s="17">
        <v>0.83333333333333337</v>
      </c>
      <c r="CZ17" s="17">
        <v>0.41666666666666669</v>
      </c>
      <c r="DA17" s="17">
        <v>0.5</v>
      </c>
      <c r="DB17" s="17">
        <v>0.54166666666666663</v>
      </c>
      <c r="DC17" s="17">
        <v>0.83333333333333337</v>
      </c>
      <c r="DF17" s="17">
        <v>0.58333333333333337</v>
      </c>
      <c r="DG17" s="17">
        <v>0.83333333333333337</v>
      </c>
      <c r="DL17" s="17">
        <v>0.375</v>
      </c>
      <c r="DM17" s="17">
        <v>0.5</v>
      </c>
      <c r="DX17" s="2" t="s">
        <v>4182</v>
      </c>
    </row>
    <row r="18" spans="1:128" x14ac:dyDescent="0.45">
      <c r="A18" s="16">
        <v>16</v>
      </c>
      <c r="B18" s="2" t="s">
        <v>5406</v>
      </c>
      <c r="C18" s="2" t="s">
        <v>4206</v>
      </c>
      <c r="D18" s="2" t="s">
        <v>4207</v>
      </c>
      <c r="E18" s="2" t="s">
        <v>2666</v>
      </c>
      <c r="F18" s="2" t="s">
        <v>2556</v>
      </c>
      <c r="G18" s="2" t="s">
        <v>438</v>
      </c>
      <c r="H18" s="2" t="s">
        <v>4208</v>
      </c>
      <c r="I18" s="2" t="s">
        <v>4209</v>
      </c>
      <c r="J18" s="2" t="s">
        <v>4210</v>
      </c>
      <c r="K18" s="2" t="s">
        <v>12</v>
      </c>
      <c r="L18" s="2" t="s">
        <v>4211</v>
      </c>
      <c r="M18" s="52" t="s">
        <v>3311</v>
      </c>
      <c r="N18" s="2" t="s">
        <v>12</v>
      </c>
      <c r="O18" s="2" t="s">
        <v>3062</v>
      </c>
      <c r="P18" s="2" t="s">
        <v>12</v>
      </c>
      <c r="Q18" s="2" t="s">
        <v>12</v>
      </c>
      <c r="R18" s="2" t="s">
        <v>3062</v>
      </c>
      <c r="S18" s="2" t="s">
        <v>3062</v>
      </c>
      <c r="T18" s="2" t="s">
        <v>3062</v>
      </c>
      <c r="U18" s="2" t="s">
        <v>3062</v>
      </c>
      <c r="V18" s="2" t="s">
        <v>3062</v>
      </c>
      <c r="W18" s="2" t="s">
        <v>3062</v>
      </c>
      <c r="X18" s="2" t="s">
        <v>3062</v>
      </c>
      <c r="Y18" s="2" t="s">
        <v>3062</v>
      </c>
      <c r="Z18" s="2" t="s">
        <v>3062</v>
      </c>
      <c r="AA18" s="2" t="s">
        <v>3062</v>
      </c>
      <c r="AB18" s="2" t="s">
        <v>3062</v>
      </c>
      <c r="AC18" s="2" t="s">
        <v>3062</v>
      </c>
      <c r="AD18" s="2" t="s">
        <v>3062</v>
      </c>
      <c r="AE18" s="2" t="s">
        <v>3062</v>
      </c>
      <c r="AF18" s="2" t="s">
        <v>3062</v>
      </c>
      <c r="AG18" s="2" t="s">
        <v>3062</v>
      </c>
      <c r="AH18" s="2" t="s">
        <v>3062</v>
      </c>
      <c r="AI18" s="2" t="s">
        <v>3062</v>
      </c>
      <c r="AJ18" s="2" t="s">
        <v>3062</v>
      </c>
      <c r="AK18" s="2" t="s">
        <v>3062</v>
      </c>
      <c r="AL18" s="2" t="s">
        <v>3062</v>
      </c>
      <c r="AM18" s="2" t="s">
        <v>3062</v>
      </c>
      <c r="AN18" s="2" t="s">
        <v>3062</v>
      </c>
      <c r="AO18" s="2" t="s">
        <v>3062</v>
      </c>
      <c r="AP18" s="2" t="s">
        <v>3062</v>
      </c>
      <c r="AQ18" s="2" t="s">
        <v>3062</v>
      </c>
      <c r="AR18" s="2" t="s">
        <v>3062</v>
      </c>
      <c r="AS18" s="2" t="s">
        <v>3062</v>
      </c>
      <c r="AT18" s="2" t="s">
        <v>3062</v>
      </c>
      <c r="AU18" s="2" t="s">
        <v>3062</v>
      </c>
      <c r="AV18" s="2" t="s">
        <v>3062</v>
      </c>
      <c r="AW18" s="2" t="s">
        <v>3062</v>
      </c>
      <c r="AX18" s="2" t="s">
        <v>3062</v>
      </c>
      <c r="AY18" s="2" t="s">
        <v>3062</v>
      </c>
      <c r="AZ18" s="2" t="s">
        <v>3062</v>
      </c>
      <c r="BA18" s="2" t="s">
        <v>3062</v>
      </c>
      <c r="BB18" s="2" t="s">
        <v>3062</v>
      </c>
      <c r="BC18" s="2" t="s">
        <v>3062</v>
      </c>
      <c r="BD18" s="2" t="s">
        <v>3062</v>
      </c>
      <c r="BE18" s="2" t="s">
        <v>3062</v>
      </c>
      <c r="BF18" s="2" t="s">
        <v>3062</v>
      </c>
      <c r="BG18" s="2" t="s">
        <v>3062</v>
      </c>
      <c r="BH18" s="2" t="s">
        <v>3062</v>
      </c>
      <c r="BI18" s="2" t="s">
        <v>3062</v>
      </c>
      <c r="BJ18" s="2" t="s">
        <v>3062</v>
      </c>
      <c r="BK18" s="2" t="s">
        <v>3062</v>
      </c>
      <c r="BL18" s="2" t="s">
        <v>3062</v>
      </c>
      <c r="BM18" s="2" t="s">
        <v>3062</v>
      </c>
      <c r="BN18" s="2" t="s">
        <v>3062</v>
      </c>
      <c r="BO18" s="2" t="s">
        <v>3062</v>
      </c>
      <c r="BP18" s="2" t="str">
        <f t="shared" si="0"/>
        <v/>
      </c>
      <c r="BQ18" t="s">
        <v>3062</v>
      </c>
      <c r="BR18" t="s">
        <v>3062</v>
      </c>
      <c r="BS18" t="s">
        <v>3062</v>
      </c>
      <c r="BT18" s="2" t="s">
        <v>3062</v>
      </c>
      <c r="BU18" s="2" t="s">
        <v>3062</v>
      </c>
      <c r="BV18" s="2" t="s">
        <v>3062</v>
      </c>
      <c r="BW18" s="2" t="s">
        <v>3062</v>
      </c>
      <c r="BX18" s="2" t="s">
        <v>3062</v>
      </c>
      <c r="BY18" s="2" t="s">
        <v>3062</v>
      </c>
      <c r="BZ18" s="2" t="s">
        <v>3062</v>
      </c>
      <c r="CA18" s="2" t="s">
        <v>3062</v>
      </c>
      <c r="CB18" s="2" t="s">
        <v>3062</v>
      </c>
      <c r="CC18" s="2" t="s">
        <v>3062</v>
      </c>
      <c r="CD18" s="2" t="s">
        <v>3062</v>
      </c>
      <c r="CE18" s="2" t="s">
        <v>3062</v>
      </c>
      <c r="CF18" s="2" t="s">
        <v>4212</v>
      </c>
      <c r="CG18" s="2" t="s">
        <v>5350</v>
      </c>
      <c r="CN18" s="17">
        <v>0.625</v>
      </c>
      <c r="CO18" s="17">
        <v>0.83333333333333337</v>
      </c>
      <c r="CT18" s="17">
        <v>0.45833333333333331</v>
      </c>
      <c r="CU18" s="17">
        <v>0.54166666666666663</v>
      </c>
      <c r="CV18" s="17">
        <v>0.625</v>
      </c>
      <c r="CW18" s="17">
        <v>0.83333333333333337</v>
      </c>
      <c r="CZ18" s="17">
        <v>0.45833333333333331</v>
      </c>
      <c r="DA18" s="17">
        <v>0.54166666666666663</v>
      </c>
      <c r="DB18" s="17">
        <v>0.625</v>
      </c>
      <c r="DC18" s="17">
        <v>0.83333333333333337</v>
      </c>
      <c r="DF18" s="17">
        <v>0.45833333333333331</v>
      </c>
      <c r="DG18" s="17">
        <v>0.54166666666666663</v>
      </c>
      <c r="DH18" s="17">
        <v>0.625</v>
      </c>
      <c r="DI18" s="17">
        <v>0.83333333333333337</v>
      </c>
      <c r="DL18" s="17">
        <v>0.41666666666666669</v>
      </c>
      <c r="DM18" s="17">
        <v>0.54166666666666663</v>
      </c>
      <c r="DN18" s="17">
        <v>0.58333333333333337</v>
      </c>
      <c r="DO18" s="17">
        <v>0.75</v>
      </c>
      <c r="DX18" s="2" t="s">
        <v>4182</v>
      </c>
    </row>
    <row r="19" spans="1:128" x14ac:dyDescent="0.45">
      <c r="A19" s="16">
        <v>17</v>
      </c>
      <c r="B19" s="2" t="s">
        <v>5407</v>
      </c>
      <c r="C19" s="2" t="s">
        <v>5408</v>
      </c>
      <c r="D19" s="2" t="s">
        <v>2678</v>
      </c>
      <c r="E19" s="2" t="s">
        <v>2666</v>
      </c>
      <c r="F19" s="2" t="s">
        <v>2556</v>
      </c>
      <c r="G19" s="2" t="s">
        <v>438</v>
      </c>
      <c r="H19" s="2" t="s">
        <v>971</v>
      </c>
      <c r="I19" s="2" t="s">
        <v>970</v>
      </c>
      <c r="J19" s="2" t="s">
        <v>969</v>
      </c>
      <c r="K19" s="2" t="s">
        <v>12</v>
      </c>
      <c r="L19" s="2" t="s">
        <v>4211</v>
      </c>
      <c r="M19" s="52" t="s">
        <v>3311</v>
      </c>
      <c r="N19" s="2" t="s">
        <v>12</v>
      </c>
      <c r="O19" s="2" t="s">
        <v>12</v>
      </c>
      <c r="P19" s="2" t="s">
        <v>12</v>
      </c>
      <c r="Q19" s="2" t="s">
        <v>12</v>
      </c>
      <c r="R19" s="2" t="s">
        <v>3062</v>
      </c>
      <c r="S19" s="2" t="s">
        <v>3062</v>
      </c>
      <c r="T19" s="2" t="s">
        <v>3062</v>
      </c>
      <c r="U19" s="2" t="s">
        <v>3062</v>
      </c>
      <c r="V19" s="2" t="s">
        <v>3062</v>
      </c>
      <c r="W19" s="2" t="s">
        <v>3062</v>
      </c>
      <c r="X19" s="2" t="s">
        <v>3062</v>
      </c>
      <c r="Y19" s="2" t="s">
        <v>3062</v>
      </c>
      <c r="Z19" s="2" t="s">
        <v>3062</v>
      </c>
      <c r="AA19" s="2" t="s">
        <v>3062</v>
      </c>
      <c r="AB19" s="2" t="s">
        <v>3062</v>
      </c>
      <c r="AC19" s="2" t="s">
        <v>3062</v>
      </c>
      <c r="AD19" s="2" t="s">
        <v>3062</v>
      </c>
      <c r="AE19" s="2" t="s">
        <v>3062</v>
      </c>
      <c r="AF19" s="2" t="s">
        <v>3062</v>
      </c>
      <c r="AG19" s="2" t="s">
        <v>3062</v>
      </c>
      <c r="AH19" s="2" t="s">
        <v>3062</v>
      </c>
      <c r="AI19" s="2" t="s">
        <v>3062</v>
      </c>
      <c r="AJ19" s="2" t="s">
        <v>3062</v>
      </c>
      <c r="AK19" s="2" t="s">
        <v>3062</v>
      </c>
      <c r="AL19" s="2" t="s">
        <v>3062</v>
      </c>
      <c r="AM19" s="2" t="s">
        <v>3062</v>
      </c>
      <c r="AN19" s="2" t="s">
        <v>3062</v>
      </c>
      <c r="AO19" s="2" t="s">
        <v>3062</v>
      </c>
      <c r="AP19" s="2" t="s">
        <v>3062</v>
      </c>
      <c r="AQ19" s="2" t="s">
        <v>3062</v>
      </c>
      <c r="AR19" s="2" t="s">
        <v>3062</v>
      </c>
      <c r="AS19" s="2" t="s">
        <v>3062</v>
      </c>
      <c r="AT19" s="2" t="s">
        <v>3062</v>
      </c>
      <c r="AU19" s="2" t="s">
        <v>3062</v>
      </c>
      <c r="AV19" s="2" t="s">
        <v>3062</v>
      </c>
      <c r="AW19" s="2" t="s">
        <v>3062</v>
      </c>
      <c r="AX19" s="2" t="s">
        <v>3062</v>
      </c>
      <c r="AY19" s="2" t="s">
        <v>3062</v>
      </c>
      <c r="AZ19" s="2" t="s">
        <v>3062</v>
      </c>
      <c r="BA19" s="2" t="s">
        <v>3062</v>
      </c>
      <c r="BB19" s="2" t="s">
        <v>3062</v>
      </c>
      <c r="BC19" s="2" t="s">
        <v>3062</v>
      </c>
      <c r="BD19" s="2" t="s">
        <v>3062</v>
      </c>
      <c r="BE19" s="2" t="s">
        <v>3062</v>
      </c>
      <c r="BF19" s="2" t="s">
        <v>3062</v>
      </c>
      <c r="BG19" s="2" t="s">
        <v>3062</v>
      </c>
      <c r="BH19" s="2" t="s">
        <v>3062</v>
      </c>
      <c r="BI19" s="2" t="s">
        <v>3062</v>
      </c>
      <c r="BJ19" s="2" t="s">
        <v>3062</v>
      </c>
      <c r="BK19" s="2" t="s">
        <v>3062</v>
      </c>
      <c r="BL19" s="2" t="s">
        <v>3062</v>
      </c>
      <c r="BM19" s="2" t="s">
        <v>3062</v>
      </c>
      <c r="BN19" s="2" t="s">
        <v>3062</v>
      </c>
      <c r="BO19" s="2" t="s">
        <v>3062</v>
      </c>
      <c r="BP19" s="2" t="str">
        <f t="shared" si="0"/>
        <v/>
      </c>
      <c r="BQ19" t="s">
        <v>3062</v>
      </c>
      <c r="BR19" t="s">
        <v>3062</v>
      </c>
      <c r="BS19" t="s">
        <v>3062</v>
      </c>
      <c r="BT19" s="2" t="s">
        <v>3062</v>
      </c>
      <c r="BU19" s="2" t="s">
        <v>3062</v>
      </c>
      <c r="BV19" s="2" t="s">
        <v>3062</v>
      </c>
      <c r="BW19" s="2" t="s">
        <v>3062</v>
      </c>
      <c r="BX19" s="2" t="s">
        <v>3062</v>
      </c>
      <c r="BY19" s="2" t="s">
        <v>3062</v>
      </c>
      <c r="BZ19" s="2" t="s">
        <v>3062</v>
      </c>
      <c r="CA19" s="2" t="s">
        <v>3062</v>
      </c>
      <c r="CB19" s="2" t="s">
        <v>3062</v>
      </c>
      <c r="CC19" s="2" t="s">
        <v>3062</v>
      </c>
      <c r="CD19" s="2" t="s">
        <v>3062</v>
      </c>
      <c r="CE19" s="2" t="s">
        <v>3062</v>
      </c>
      <c r="CF19" s="2" t="s">
        <v>4213</v>
      </c>
      <c r="CG19" s="2" t="s">
        <v>5350</v>
      </c>
      <c r="CH19" s="17">
        <v>0.375</v>
      </c>
      <c r="CI19" s="17">
        <v>0.52083333333333337</v>
      </c>
      <c r="CJ19" s="17">
        <v>0.58333333333333337</v>
      </c>
      <c r="CK19" s="17">
        <v>0.77083333333333337</v>
      </c>
      <c r="CN19" s="17">
        <v>0.375</v>
      </c>
      <c r="CO19" s="17">
        <v>0.52083333333333337</v>
      </c>
      <c r="CP19" s="17">
        <v>0.58333333333333337</v>
      </c>
      <c r="CQ19" s="17">
        <v>0.77083333333333337</v>
      </c>
      <c r="CZ19" s="17">
        <v>0.375</v>
      </c>
      <c r="DA19" s="17">
        <v>0.52083333333333337</v>
      </c>
      <c r="DB19" s="17">
        <v>0.58333333333333337</v>
      </c>
      <c r="DC19" s="17">
        <v>0.77083333333333337</v>
      </c>
      <c r="DF19" s="17">
        <v>0.375</v>
      </c>
      <c r="DG19" s="17">
        <v>0.52083333333333337</v>
      </c>
      <c r="DH19" s="17">
        <v>0.58333333333333337</v>
      </c>
      <c r="DI19" s="17">
        <v>0.77083333333333337</v>
      </c>
      <c r="DL19" s="17">
        <v>0.375</v>
      </c>
      <c r="DM19" s="17">
        <v>0.625</v>
      </c>
      <c r="DX19" s="2" t="s">
        <v>4182</v>
      </c>
    </row>
    <row r="20" spans="1:128" x14ac:dyDescent="0.45">
      <c r="A20" s="16">
        <v>18</v>
      </c>
      <c r="B20" s="2" t="s">
        <v>5409</v>
      </c>
      <c r="C20" s="2" t="s">
        <v>467</v>
      </c>
      <c r="D20" s="2" t="s">
        <v>2679</v>
      </c>
      <c r="E20" s="2" t="s">
        <v>2666</v>
      </c>
      <c r="F20" s="2" t="s">
        <v>2556</v>
      </c>
      <c r="G20" s="2" t="s">
        <v>906</v>
      </c>
      <c r="H20" s="2" t="s">
        <v>4214</v>
      </c>
      <c r="I20" s="2" t="s">
        <v>962</v>
      </c>
      <c r="J20" s="2" t="s">
        <v>962</v>
      </c>
      <c r="K20" s="2" t="s">
        <v>3062</v>
      </c>
      <c r="L20" s="2" t="s">
        <v>3327</v>
      </c>
      <c r="M20" s="52" t="s">
        <v>3311</v>
      </c>
      <c r="N20" s="2" t="s">
        <v>12</v>
      </c>
      <c r="O20" s="2" t="s">
        <v>12</v>
      </c>
      <c r="P20" s="2" t="s">
        <v>12</v>
      </c>
      <c r="Q20" s="2" t="s">
        <v>12</v>
      </c>
      <c r="R20" s="2" t="s">
        <v>3062</v>
      </c>
      <c r="S20" s="2" t="s">
        <v>3062</v>
      </c>
      <c r="T20" s="2" t="s">
        <v>3062</v>
      </c>
      <c r="U20" s="2" t="s">
        <v>3062</v>
      </c>
      <c r="V20" s="2" t="s">
        <v>3062</v>
      </c>
      <c r="W20" s="2" t="s">
        <v>3062</v>
      </c>
      <c r="X20" s="2" t="s">
        <v>3062</v>
      </c>
      <c r="Y20" s="2" t="s">
        <v>3062</v>
      </c>
      <c r="Z20" s="2" t="s">
        <v>3062</v>
      </c>
      <c r="AA20" s="2" t="s">
        <v>3062</v>
      </c>
      <c r="AB20" s="2" t="s">
        <v>3062</v>
      </c>
      <c r="AC20" s="2" t="s">
        <v>3062</v>
      </c>
      <c r="AD20" s="2" t="s">
        <v>2419</v>
      </c>
      <c r="AE20" s="2" t="s">
        <v>3062</v>
      </c>
      <c r="AF20" s="2" t="s">
        <v>3062</v>
      </c>
      <c r="AG20" s="2" t="s">
        <v>3062</v>
      </c>
      <c r="AH20" s="2" t="s">
        <v>3062</v>
      </c>
      <c r="AI20" s="2" t="s">
        <v>3062</v>
      </c>
      <c r="AJ20" s="2" t="s">
        <v>3062</v>
      </c>
      <c r="AK20" s="2" t="s">
        <v>3062</v>
      </c>
      <c r="AL20" s="2" t="s">
        <v>3062</v>
      </c>
      <c r="AM20" s="2" t="s">
        <v>3062</v>
      </c>
      <c r="AN20" s="2" t="s">
        <v>3062</v>
      </c>
      <c r="AO20" s="2" t="s">
        <v>3062</v>
      </c>
      <c r="AP20" s="2" t="s">
        <v>3062</v>
      </c>
      <c r="AQ20" s="2" t="s">
        <v>3062</v>
      </c>
      <c r="AR20" s="2" t="s">
        <v>3062</v>
      </c>
      <c r="AS20" s="2" t="s">
        <v>3062</v>
      </c>
      <c r="AT20" s="2" t="s">
        <v>3062</v>
      </c>
      <c r="AU20" s="2" t="s">
        <v>3062</v>
      </c>
      <c r="AV20" s="2" t="s">
        <v>3062</v>
      </c>
      <c r="AW20" s="2" t="s">
        <v>3062</v>
      </c>
      <c r="AX20" s="2" t="s">
        <v>3062</v>
      </c>
      <c r="AY20" s="2" t="s">
        <v>3062</v>
      </c>
      <c r="AZ20" s="2" t="s">
        <v>3062</v>
      </c>
      <c r="BA20" s="2" t="s">
        <v>3062</v>
      </c>
      <c r="BB20" s="2" t="s">
        <v>3062</v>
      </c>
      <c r="BC20" s="2" t="s">
        <v>3062</v>
      </c>
      <c r="BD20" s="2" t="s">
        <v>3062</v>
      </c>
      <c r="BE20" s="2" t="s">
        <v>3062</v>
      </c>
      <c r="BF20" s="2" t="s">
        <v>3062</v>
      </c>
      <c r="BG20" s="2" t="s">
        <v>3062</v>
      </c>
      <c r="BH20" s="2" t="s">
        <v>3062</v>
      </c>
      <c r="BI20" s="2" t="s">
        <v>3062</v>
      </c>
      <c r="BJ20" s="2" t="s">
        <v>3062</v>
      </c>
      <c r="BK20" s="2" t="s">
        <v>3062</v>
      </c>
      <c r="BL20" s="2" t="s">
        <v>3062</v>
      </c>
      <c r="BM20" s="2" t="s">
        <v>3062</v>
      </c>
      <c r="BN20" s="2" t="s">
        <v>3062</v>
      </c>
      <c r="BO20" s="2" t="s">
        <v>3062</v>
      </c>
      <c r="BP20" s="2" t="str">
        <f t="shared" si="0"/>
        <v>内</v>
      </c>
      <c r="BQ20" t="s">
        <v>3062</v>
      </c>
      <c r="BR20" t="s">
        <v>3062</v>
      </c>
      <c r="BS20" t="s">
        <v>3062</v>
      </c>
      <c r="BT20" s="2" t="s">
        <v>3062</v>
      </c>
      <c r="BU20" s="2" t="s">
        <v>3062</v>
      </c>
      <c r="BV20" s="2" t="s">
        <v>3062</v>
      </c>
      <c r="BW20" s="2" t="s">
        <v>3062</v>
      </c>
      <c r="BX20" s="2" t="s">
        <v>3062</v>
      </c>
      <c r="BY20" s="2" t="s">
        <v>3062</v>
      </c>
      <c r="BZ20" s="2" t="s">
        <v>3062</v>
      </c>
      <c r="CA20" s="2" t="s">
        <v>3062</v>
      </c>
      <c r="CB20" s="2" t="s">
        <v>3062</v>
      </c>
      <c r="CC20" s="2" t="s">
        <v>3062</v>
      </c>
      <c r="CD20" s="2" t="s">
        <v>3062</v>
      </c>
      <c r="CE20" s="2" t="s">
        <v>3062</v>
      </c>
      <c r="CF20" s="2" t="s">
        <v>968</v>
      </c>
      <c r="CG20" s="2" t="s">
        <v>5350</v>
      </c>
      <c r="CN20" s="17">
        <v>0.54166666666666663</v>
      </c>
      <c r="CO20" s="17">
        <v>0.77083333333333337</v>
      </c>
      <c r="CZ20" s="17">
        <v>0.54166666666666663</v>
      </c>
      <c r="DA20" s="17">
        <v>0.77083333333333337</v>
      </c>
      <c r="DF20" s="17">
        <v>0.54166666666666663</v>
      </c>
      <c r="DG20" s="17">
        <v>0.77083333333333337</v>
      </c>
      <c r="DX20" s="2" t="s">
        <v>4182</v>
      </c>
    </row>
    <row r="21" spans="1:128" x14ac:dyDescent="0.45">
      <c r="A21" s="16">
        <v>19</v>
      </c>
      <c r="B21" s="2" t="s">
        <v>5410</v>
      </c>
      <c r="C21" s="2" t="s">
        <v>4215</v>
      </c>
      <c r="D21" s="2" t="s">
        <v>2680</v>
      </c>
      <c r="E21" s="2" t="s">
        <v>2666</v>
      </c>
      <c r="F21" s="2" t="s">
        <v>2556</v>
      </c>
      <c r="G21" s="2" t="s">
        <v>438</v>
      </c>
      <c r="H21" s="2" t="s">
        <v>437</v>
      </c>
      <c r="I21" s="2" t="s">
        <v>436</v>
      </c>
      <c r="J21" s="2" t="s">
        <v>436</v>
      </c>
      <c r="K21" s="2" t="s">
        <v>12</v>
      </c>
      <c r="L21" s="2" t="s">
        <v>3328</v>
      </c>
      <c r="M21" s="52" t="s">
        <v>3311</v>
      </c>
      <c r="N21" s="2" t="s">
        <v>12</v>
      </c>
      <c r="O21" s="2" t="s">
        <v>3062</v>
      </c>
      <c r="P21" s="2" t="s">
        <v>12</v>
      </c>
      <c r="Q21" s="2" t="s">
        <v>12</v>
      </c>
      <c r="R21" s="2" t="s">
        <v>2471</v>
      </c>
      <c r="S21" s="2" t="s">
        <v>3062</v>
      </c>
      <c r="T21" s="2" t="s">
        <v>3062</v>
      </c>
      <c r="U21" s="2" t="s">
        <v>3062</v>
      </c>
      <c r="V21" s="2" t="s">
        <v>3062</v>
      </c>
      <c r="W21" s="2" t="s">
        <v>3062</v>
      </c>
      <c r="X21" s="2" t="s">
        <v>3062</v>
      </c>
      <c r="Y21" s="2" t="s">
        <v>3062</v>
      </c>
      <c r="Z21" s="2" t="s">
        <v>3062</v>
      </c>
      <c r="AA21" s="2" t="s">
        <v>3062</v>
      </c>
      <c r="AB21" s="2" t="s">
        <v>3062</v>
      </c>
      <c r="AC21" s="2" t="s">
        <v>2471</v>
      </c>
      <c r="AD21" s="2" t="s">
        <v>3062</v>
      </c>
      <c r="AE21" s="2" t="s">
        <v>3062</v>
      </c>
      <c r="AF21" s="2" t="s">
        <v>3062</v>
      </c>
      <c r="AG21" s="2" t="s">
        <v>3062</v>
      </c>
      <c r="AH21" s="2" t="s">
        <v>3062</v>
      </c>
      <c r="AI21" s="2" t="s">
        <v>3062</v>
      </c>
      <c r="AJ21" s="2" t="s">
        <v>3062</v>
      </c>
      <c r="AK21" s="2" t="s">
        <v>3062</v>
      </c>
      <c r="AL21" s="2" t="s">
        <v>3062</v>
      </c>
      <c r="AM21" s="2" t="s">
        <v>3062</v>
      </c>
      <c r="AN21" s="2" t="s">
        <v>3062</v>
      </c>
      <c r="AO21" s="2" t="s">
        <v>3062</v>
      </c>
      <c r="AP21" s="2" t="s">
        <v>3062</v>
      </c>
      <c r="AQ21" s="2" t="s">
        <v>3062</v>
      </c>
      <c r="AR21" s="2" t="s">
        <v>3062</v>
      </c>
      <c r="AS21" s="2" t="s">
        <v>3062</v>
      </c>
      <c r="AT21" s="2" t="s">
        <v>3062</v>
      </c>
      <c r="AU21" s="2" t="s">
        <v>3062</v>
      </c>
      <c r="AV21" s="2" t="s">
        <v>3062</v>
      </c>
      <c r="AW21" s="2" t="s">
        <v>3062</v>
      </c>
      <c r="AX21" s="2" t="s">
        <v>3062</v>
      </c>
      <c r="AY21" s="2" t="s">
        <v>3062</v>
      </c>
      <c r="AZ21" s="2" t="s">
        <v>3062</v>
      </c>
      <c r="BA21" s="2" t="s">
        <v>3062</v>
      </c>
      <c r="BB21" s="2" t="s">
        <v>3062</v>
      </c>
      <c r="BC21" s="2" t="s">
        <v>3062</v>
      </c>
      <c r="BD21" s="2" t="s">
        <v>3062</v>
      </c>
      <c r="BE21" s="2" t="s">
        <v>3062</v>
      </c>
      <c r="BF21" s="2" t="s">
        <v>3062</v>
      </c>
      <c r="BG21" s="2" t="s">
        <v>3062</v>
      </c>
      <c r="BH21" s="2" t="s">
        <v>3062</v>
      </c>
      <c r="BI21" s="2" t="s">
        <v>3062</v>
      </c>
      <c r="BJ21" s="2" t="s">
        <v>3062</v>
      </c>
      <c r="BK21" s="2" t="s">
        <v>3062</v>
      </c>
      <c r="BL21" s="2" t="s">
        <v>3062</v>
      </c>
      <c r="BM21" s="2" t="s">
        <v>3062</v>
      </c>
      <c r="BN21" s="2" t="s">
        <v>3062</v>
      </c>
      <c r="BO21" s="2" t="s">
        <v>3062</v>
      </c>
      <c r="BP21" s="2" t="str">
        <f t="shared" si="0"/>
        <v/>
      </c>
      <c r="BQ21" t="s">
        <v>3062</v>
      </c>
      <c r="BR21" t="s">
        <v>3062</v>
      </c>
      <c r="BS21" t="s">
        <v>3062</v>
      </c>
      <c r="BT21" s="2" t="s">
        <v>3062</v>
      </c>
      <c r="BU21" s="2" t="s">
        <v>3062</v>
      </c>
      <c r="BV21" s="2" t="s">
        <v>3062</v>
      </c>
      <c r="BW21" s="2" t="s">
        <v>3062</v>
      </c>
      <c r="BX21" s="2" t="s">
        <v>3062</v>
      </c>
      <c r="BY21" s="2" t="s">
        <v>3062</v>
      </c>
      <c r="BZ21" s="2" t="s">
        <v>3062</v>
      </c>
      <c r="CA21" s="2" t="s">
        <v>3062</v>
      </c>
      <c r="CB21" s="2" t="s">
        <v>3062</v>
      </c>
      <c r="CC21" s="2" t="s">
        <v>3062</v>
      </c>
      <c r="CD21" s="2" t="s">
        <v>3062</v>
      </c>
      <c r="CE21" s="2" t="s">
        <v>3062</v>
      </c>
      <c r="CF21" s="2" t="s">
        <v>435</v>
      </c>
      <c r="CG21" s="2" t="s">
        <v>5350</v>
      </c>
      <c r="CH21" s="17">
        <v>0.58333333333333337</v>
      </c>
      <c r="CI21" s="17">
        <v>0.79166666666666663</v>
      </c>
      <c r="CN21" s="17">
        <v>0.41666666666666669</v>
      </c>
      <c r="CO21" s="17">
        <v>0.54166666666666663</v>
      </c>
      <c r="CP21" s="17">
        <v>0.58333333333333337</v>
      </c>
      <c r="CQ21" s="17">
        <v>0.79166666666666663</v>
      </c>
      <c r="CZ21" s="17">
        <v>0.41666666666666669</v>
      </c>
      <c r="DA21" s="17">
        <v>0.54166666666666663</v>
      </c>
      <c r="DB21" s="17">
        <v>0.58333333333333337</v>
      </c>
      <c r="DC21" s="17">
        <v>0.79166666666666663</v>
      </c>
      <c r="DF21" s="17">
        <v>0.58333333333333337</v>
      </c>
      <c r="DG21" s="17">
        <v>0.79166666666666663</v>
      </c>
      <c r="DL21" s="17">
        <v>0.41666666666666669</v>
      </c>
      <c r="DM21" s="17">
        <v>0.58333333333333337</v>
      </c>
      <c r="DX21" s="2" t="s">
        <v>4182</v>
      </c>
    </row>
    <row r="22" spans="1:128" x14ac:dyDescent="0.45">
      <c r="A22" s="16">
        <v>20</v>
      </c>
      <c r="B22" s="2" t="s">
        <v>5411</v>
      </c>
      <c r="C22" s="2" t="s">
        <v>4216</v>
      </c>
      <c r="D22" s="2" t="s">
        <v>4217</v>
      </c>
      <c r="E22" s="2" t="s">
        <v>2666</v>
      </c>
      <c r="F22" s="2" t="s">
        <v>2556</v>
      </c>
      <c r="G22" s="2" t="s">
        <v>972</v>
      </c>
      <c r="H22" s="2" t="s">
        <v>4218</v>
      </c>
      <c r="I22" s="2" t="s">
        <v>4219</v>
      </c>
      <c r="J22" s="2" t="s">
        <v>3062</v>
      </c>
      <c r="K22" s="2" t="s">
        <v>12</v>
      </c>
      <c r="L22" s="2" t="s">
        <v>5412</v>
      </c>
      <c r="M22" s="52" t="s">
        <v>3311</v>
      </c>
      <c r="N22" s="2" t="s">
        <v>12</v>
      </c>
      <c r="O22" s="2" t="s">
        <v>3062</v>
      </c>
      <c r="P22" s="2" t="s">
        <v>12</v>
      </c>
      <c r="Q22" s="2" t="s">
        <v>12</v>
      </c>
      <c r="R22" s="2" t="s">
        <v>3062</v>
      </c>
      <c r="S22" s="2" t="s">
        <v>3062</v>
      </c>
      <c r="T22" s="2" t="s">
        <v>3062</v>
      </c>
      <c r="U22" s="2" t="s">
        <v>3062</v>
      </c>
      <c r="V22" s="2" t="s">
        <v>3062</v>
      </c>
      <c r="W22" s="2" t="s">
        <v>3062</v>
      </c>
      <c r="X22" s="2" t="s">
        <v>3062</v>
      </c>
      <c r="Y22" s="2" t="s">
        <v>3062</v>
      </c>
      <c r="Z22" s="2" t="s">
        <v>3062</v>
      </c>
      <c r="AA22" s="2" t="s">
        <v>3062</v>
      </c>
      <c r="AB22" s="2" t="s">
        <v>3062</v>
      </c>
      <c r="AC22" s="2" t="s">
        <v>3062</v>
      </c>
      <c r="AD22" s="2" t="s">
        <v>3062</v>
      </c>
      <c r="AE22" s="2" t="s">
        <v>3062</v>
      </c>
      <c r="AF22" s="2" t="s">
        <v>3062</v>
      </c>
      <c r="AG22" s="2" t="s">
        <v>3062</v>
      </c>
      <c r="AH22" s="2" t="s">
        <v>3062</v>
      </c>
      <c r="AI22" s="2" t="s">
        <v>3062</v>
      </c>
      <c r="AJ22" s="2" t="s">
        <v>3062</v>
      </c>
      <c r="AK22" s="2" t="s">
        <v>3062</v>
      </c>
      <c r="AL22" s="2" t="s">
        <v>3062</v>
      </c>
      <c r="AM22" s="2" t="s">
        <v>3062</v>
      </c>
      <c r="AN22" s="2" t="s">
        <v>3062</v>
      </c>
      <c r="AO22" s="2" t="s">
        <v>3062</v>
      </c>
      <c r="AP22" s="2" t="s">
        <v>3062</v>
      </c>
      <c r="AQ22" s="2" t="s">
        <v>3062</v>
      </c>
      <c r="AR22" s="2" t="s">
        <v>3062</v>
      </c>
      <c r="AS22" s="2" t="s">
        <v>3062</v>
      </c>
      <c r="AT22" s="2" t="s">
        <v>3062</v>
      </c>
      <c r="AU22" s="2" t="s">
        <v>3062</v>
      </c>
      <c r="AV22" s="2" t="s">
        <v>3062</v>
      </c>
      <c r="AW22" s="2" t="s">
        <v>3062</v>
      </c>
      <c r="AX22" s="2" t="s">
        <v>3062</v>
      </c>
      <c r="AY22" s="2" t="s">
        <v>3062</v>
      </c>
      <c r="AZ22" s="2" t="s">
        <v>3062</v>
      </c>
      <c r="BA22" s="2" t="s">
        <v>3062</v>
      </c>
      <c r="BB22" s="2" t="s">
        <v>3062</v>
      </c>
      <c r="BC22" s="2" t="s">
        <v>3062</v>
      </c>
      <c r="BD22" s="2" t="s">
        <v>3062</v>
      </c>
      <c r="BE22" s="2" t="s">
        <v>3062</v>
      </c>
      <c r="BF22" s="2" t="s">
        <v>3062</v>
      </c>
      <c r="BG22" s="2" t="s">
        <v>3062</v>
      </c>
      <c r="BH22" s="2" t="s">
        <v>3062</v>
      </c>
      <c r="BI22" s="2" t="s">
        <v>3062</v>
      </c>
      <c r="BJ22" s="2" t="s">
        <v>3062</v>
      </c>
      <c r="BK22" s="2" t="s">
        <v>3062</v>
      </c>
      <c r="BL22" s="2" t="s">
        <v>3062</v>
      </c>
      <c r="BM22" s="2" t="s">
        <v>3062</v>
      </c>
      <c r="BN22" s="2" t="s">
        <v>3062</v>
      </c>
      <c r="BO22" s="2" t="s">
        <v>3062</v>
      </c>
      <c r="BP22" s="2" t="str">
        <f t="shared" si="0"/>
        <v/>
      </c>
      <c r="BQ22" t="s">
        <v>3062</v>
      </c>
      <c r="BR22" t="s">
        <v>3062</v>
      </c>
      <c r="BS22" t="s">
        <v>3062</v>
      </c>
      <c r="BT22" s="2" t="s">
        <v>3062</v>
      </c>
      <c r="BU22" s="2" t="s">
        <v>3062</v>
      </c>
      <c r="BV22" s="2" t="s">
        <v>3062</v>
      </c>
      <c r="BW22" s="2" t="s">
        <v>3062</v>
      </c>
      <c r="BX22" s="2" t="s">
        <v>3062</v>
      </c>
      <c r="BY22" s="2" t="s">
        <v>3062</v>
      </c>
      <c r="BZ22" s="2" t="s">
        <v>3062</v>
      </c>
      <c r="CA22" s="2" t="s">
        <v>3062</v>
      </c>
      <c r="CB22" s="2" t="s">
        <v>3062</v>
      </c>
      <c r="CC22" s="2" t="s">
        <v>3062</v>
      </c>
      <c r="CD22" s="2" t="s">
        <v>3062</v>
      </c>
      <c r="CE22" s="2" t="s">
        <v>3062</v>
      </c>
      <c r="CF22" s="2" t="s">
        <v>3062</v>
      </c>
      <c r="CG22" s="2" t="s">
        <v>5350</v>
      </c>
      <c r="CH22" s="17">
        <v>0.41666666666666669</v>
      </c>
      <c r="CI22" s="17">
        <v>0.54166666666666663</v>
      </c>
      <c r="CJ22" s="17">
        <v>0.625</v>
      </c>
      <c r="CK22" s="17">
        <v>0.79166666666666663</v>
      </c>
      <c r="CN22" s="17">
        <v>0.41666666666666669</v>
      </c>
      <c r="CO22" s="17">
        <v>0.54166666666666663</v>
      </c>
      <c r="CP22" s="17">
        <v>0.625</v>
      </c>
      <c r="CQ22" s="17">
        <v>0.79166666666666663</v>
      </c>
      <c r="CT22" s="17">
        <v>0.41666666666666669</v>
      </c>
      <c r="CU22" s="17">
        <v>0.54166666666666663</v>
      </c>
      <c r="CV22" s="17">
        <v>0.625</v>
      </c>
      <c r="CW22" s="17">
        <v>0.79166666666666663</v>
      </c>
      <c r="DF22" s="17">
        <v>0.41666666666666669</v>
      </c>
      <c r="DG22" s="17">
        <v>0.54166666666666663</v>
      </c>
      <c r="DH22" s="17">
        <v>0.625</v>
      </c>
      <c r="DI22" s="17">
        <v>0.79166666666666663</v>
      </c>
      <c r="DL22" s="17">
        <v>0.41666666666666669</v>
      </c>
      <c r="DM22" s="17">
        <v>0.54166666666666663</v>
      </c>
      <c r="DN22" s="17">
        <v>0.625</v>
      </c>
      <c r="DO22" s="17">
        <v>0.79166666666666663</v>
      </c>
      <c r="DX22" s="2" t="s">
        <v>4182</v>
      </c>
    </row>
    <row r="23" spans="1:128" x14ac:dyDescent="0.45">
      <c r="A23" s="16">
        <v>21</v>
      </c>
      <c r="B23" s="2" t="s">
        <v>5413</v>
      </c>
      <c r="C23" s="2" t="s">
        <v>5414</v>
      </c>
      <c r="D23" s="2" t="s">
        <v>2681</v>
      </c>
      <c r="E23" s="2" t="s">
        <v>2666</v>
      </c>
      <c r="F23" s="2" t="s">
        <v>2556</v>
      </c>
      <c r="G23" s="2" t="s">
        <v>967</v>
      </c>
      <c r="H23" s="2" t="s">
        <v>966</v>
      </c>
      <c r="I23" s="2" t="s">
        <v>965</v>
      </c>
      <c r="J23" s="2" t="s">
        <v>964</v>
      </c>
      <c r="K23" s="2" t="s">
        <v>12</v>
      </c>
      <c r="L23" s="2" t="s">
        <v>3329</v>
      </c>
      <c r="M23" s="52" t="s">
        <v>3311</v>
      </c>
      <c r="N23" s="2" t="s">
        <v>12</v>
      </c>
      <c r="O23" s="2" t="s">
        <v>3062</v>
      </c>
      <c r="P23" s="2" t="s">
        <v>12</v>
      </c>
      <c r="Q23" s="2" t="s">
        <v>12</v>
      </c>
      <c r="R23" s="2" t="s">
        <v>2471</v>
      </c>
      <c r="S23" s="2" t="s">
        <v>3062</v>
      </c>
      <c r="T23" s="2" t="s">
        <v>3062</v>
      </c>
      <c r="U23" s="2" t="s">
        <v>3062</v>
      </c>
      <c r="V23" s="2" t="s">
        <v>3062</v>
      </c>
      <c r="W23" s="2" t="s">
        <v>3062</v>
      </c>
      <c r="X23" s="2" t="s">
        <v>3062</v>
      </c>
      <c r="Y23" s="2" t="s">
        <v>3062</v>
      </c>
      <c r="Z23" s="2" t="s">
        <v>3062</v>
      </c>
      <c r="AA23" s="2" t="s">
        <v>3062</v>
      </c>
      <c r="AB23" s="2" t="s">
        <v>3062</v>
      </c>
      <c r="AC23" s="2" t="s">
        <v>2471</v>
      </c>
      <c r="AD23" s="2" t="s">
        <v>2419</v>
      </c>
      <c r="AE23" s="2" t="s">
        <v>3062</v>
      </c>
      <c r="AF23" s="2" t="s">
        <v>3062</v>
      </c>
      <c r="AG23" s="2" t="s">
        <v>3062</v>
      </c>
      <c r="AH23" s="2" t="s">
        <v>2427</v>
      </c>
      <c r="AI23" s="2" t="s">
        <v>3062</v>
      </c>
      <c r="AJ23" s="2" t="s">
        <v>3062</v>
      </c>
      <c r="AK23" s="2" t="s">
        <v>3062</v>
      </c>
      <c r="AL23" s="2" t="s">
        <v>3062</v>
      </c>
      <c r="AM23" s="2" t="s">
        <v>3062</v>
      </c>
      <c r="AN23" s="2" t="s">
        <v>3062</v>
      </c>
      <c r="AO23" s="2" t="s">
        <v>3062</v>
      </c>
      <c r="AP23" s="2" t="s">
        <v>3062</v>
      </c>
      <c r="AQ23" s="2" t="s">
        <v>3062</v>
      </c>
      <c r="AR23" s="2" t="s">
        <v>3062</v>
      </c>
      <c r="AS23" s="2" t="s">
        <v>3062</v>
      </c>
      <c r="AT23" s="2" t="s">
        <v>3062</v>
      </c>
      <c r="AU23" s="2" t="s">
        <v>3062</v>
      </c>
      <c r="AV23" s="2" t="s">
        <v>3062</v>
      </c>
      <c r="AW23" s="2" t="s">
        <v>3062</v>
      </c>
      <c r="AX23" s="2" t="s">
        <v>3062</v>
      </c>
      <c r="AY23" s="2" t="s">
        <v>3062</v>
      </c>
      <c r="AZ23" s="2" t="s">
        <v>3062</v>
      </c>
      <c r="BA23" s="2" t="s">
        <v>3062</v>
      </c>
      <c r="BB23" s="2" t="s">
        <v>3062</v>
      </c>
      <c r="BC23" s="2" t="s">
        <v>3062</v>
      </c>
      <c r="BD23" s="2" t="s">
        <v>2438</v>
      </c>
      <c r="BE23" s="2" t="s">
        <v>3062</v>
      </c>
      <c r="BF23" s="2" t="s">
        <v>3062</v>
      </c>
      <c r="BG23" s="2" t="s">
        <v>3062</v>
      </c>
      <c r="BH23" s="2" t="s">
        <v>3062</v>
      </c>
      <c r="BI23" s="2" t="s">
        <v>3062</v>
      </c>
      <c r="BJ23" s="2" t="s">
        <v>3062</v>
      </c>
      <c r="BK23" s="2" t="s">
        <v>3062</v>
      </c>
      <c r="BL23" s="2" t="s">
        <v>3062</v>
      </c>
      <c r="BM23" s="2" t="s">
        <v>3062</v>
      </c>
      <c r="BN23" s="2" t="s">
        <v>3062</v>
      </c>
      <c r="BO23" s="2" t="s">
        <v>3062</v>
      </c>
      <c r="BP23" s="2" t="str">
        <f t="shared" si="0"/>
        <v>内・循・皮</v>
      </c>
      <c r="BQ23" t="s">
        <v>3062</v>
      </c>
      <c r="BR23" t="s">
        <v>3062</v>
      </c>
      <c r="BS23" t="s">
        <v>3062</v>
      </c>
      <c r="BT23" s="2" t="s">
        <v>3062</v>
      </c>
      <c r="BU23" s="2" t="s">
        <v>3062</v>
      </c>
      <c r="BV23" s="2" t="s">
        <v>3062</v>
      </c>
      <c r="BW23" s="2" t="s">
        <v>3062</v>
      </c>
      <c r="BX23" s="2" t="s">
        <v>3062</v>
      </c>
      <c r="BY23" s="2" t="s">
        <v>3062</v>
      </c>
      <c r="BZ23" s="2" t="s">
        <v>3062</v>
      </c>
      <c r="CA23" s="2" t="s">
        <v>3062</v>
      </c>
      <c r="CB23" s="2" t="s">
        <v>3062</v>
      </c>
      <c r="CC23" s="2" t="s">
        <v>3062</v>
      </c>
      <c r="CD23" s="2" t="s">
        <v>3062</v>
      </c>
      <c r="CE23" s="2" t="s">
        <v>3062</v>
      </c>
      <c r="CF23" s="2" t="s">
        <v>963</v>
      </c>
      <c r="CG23" s="2" t="s">
        <v>5350</v>
      </c>
      <c r="CH23" s="17">
        <v>0.41666666666666669</v>
      </c>
      <c r="CI23" s="17">
        <v>0.54166666666666663</v>
      </c>
      <c r="CJ23" s="17">
        <v>0.625</v>
      </c>
      <c r="CK23" s="17">
        <v>0.75</v>
      </c>
      <c r="CN23" s="17">
        <v>0.41666666666666669</v>
      </c>
      <c r="CO23" s="17">
        <v>0.54166666666666663</v>
      </c>
      <c r="CP23" s="17">
        <v>0.625</v>
      </c>
      <c r="CQ23" s="17">
        <v>0.75</v>
      </c>
      <c r="CT23" s="17">
        <v>0.41666666666666669</v>
      </c>
      <c r="CU23" s="17">
        <v>0.54166666666666663</v>
      </c>
      <c r="CV23" s="17">
        <v>0.625</v>
      </c>
      <c r="CW23" s="17">
        <v>0.75</v>
      </c>
      <c r="CZ23" s="17">
        <v>0.41666666666666669</v>
      </c>
      <c r="DA23" s="17">
        <v>0.54166666666666663</v>
      </c>
      <c r="DF23" s="17">
        <v>0.41666666666666669</v>
      </c>
      <c r="DG23" s="17">
        <v>0.54166666666666663</v>
      </c>
      <c r="DH23" s="17">
        <v>0.625</v>
      </c>
      <c r="DI23" s="17">
        <v>0.75</v>
      </c>
      <c r="DX23" s="2" t="s">
        <v>4182</v>
      </c>
    </row>
    <row r="24" spans="1:128" x14ac:dyDescent="0.45">
      <c r="A24" s="16">
        <v>22</v>
      </c>
      <c r="B24" s="2" t="s">
        <v>5415</v>
      </c>
      <c r="C24" s="2" t="s">
        <v>5416</v>
      </c>
      <c r="D24" s="2" t="s">
        <v>2682</v>
      </c>
      <c r="E24" s="2" t="s">
        <v>2676</v>
      </c>
      <c r="F24" s="2" t="s">
        <v>2556</v>
      </c>
      <c r="G24" s="2" t="s">
        <v>961</v>
      </c>
      <c r="H24" s="2" t="s">
        <v>960</v>
      </c>
      <c r="I24" s="2" t="s">
        <v>959</v>
      </c>
      <c r="J24" s="2" t="s">
        <v>958</v>
      </c>
      <c r="K24" s="2" t="s">
        <v>12</v>
      </c>
      <c r="L24" s="2" t="s">
        <v>3330</v>
      </c>
      <c r="M24" s="52" t="s">
        <v>3311</v>
      </c>
      <c r="N24" s="2" t="s">
        <v>12</v>
      </c>
      <c r="O24" s="2" t="s">
        <v>12</v>
      </c>
      <c r="P24" s="2" t="s">
        <v>12</v>
      </c>
      <c r="Q24" s="2" t="s">
        <v>12</v>
      </c>
      <c r="R24" s="2" t="s">
        <v>3062</v>
      </c>
      <c r="S24" s="2" t="s">
        <v>3062</v>
      </c>
      <c r="T24" s="2" t="s">
        <v>3062</v>
      </c>
      <c r="U24" s="2" t="s">
        <v>3062</v>
      </c>
      <c r="V24" s="2" t="s">
        <v>3062</v>
      </c>
      <c r="W24" s="2" t="s">
        <v>3062</v>
      </c>
      <c r="X24" s="2" t="s">
        <v>3062</v>
      </c>
      <c r="Y24" s="2" t="s">
        <v>3062</v>
      </c>
      <c r="Z24" s="2" t="s">
        <v>3062</v>
      </c>
      <c r="AA24" s="2" t="s">
        <v>3062</v>
      </c>
      <c r="AB24" s="2" t="s">
        <v>3062</v>
      </c>
      <c r="AC24" s="2" t="s">
        <v>3062</v>
      </c>
      <c r="AD24" s="2" t="s">
        <v>2419</v>
      </c>
      <c r="AE24" s="2" t="s">
        <v>3062</v>
      </c>
      <c r="AF24" s="2" t="s">
        <v>3062</v>
      </c>
      <c r="AG24" s="2" t="s">
        <v>3062</v>
      </c>
      <c r="AH24" s="2" t="s">
        <v>3062</v>
      </c>
      <c r="AI24" s="2" t="s">
        <v>3062</v>
      </c>
      <c r="AJ24" s="2" t="s">
        <v>3062</v>
      </c>
      <c r="AK24" s="2" t="s">
        <v>2431</v>
      </c>
      <c r="AL24" s="2" t="s">
        <v>3062</v>
      </c>
      <c r="AM24" s="2" t="s">
        <v>2425</v>
      </c>
      <c r="AN24" s="2" t="s">
        <v>2421</v>
      </c>
      <c r="AO24" s="2" t="s">
        <v>3062</v>
      </c>
      <c r="AP24" s="2" t="s">
        <v>2559</v>
      </c>
      <c r="AQ24" s="2" t="s">
        <v>4205</v>
      </c>
      <c r="AR24" s="2" t="s">
        <v>4309</v>
      </c>
      <c r="AS24" s="2" t="s">
        <v>3062</v>
      </c>
      <c r="AT24" s="2" t="s">
        <v>3062</v>
      </c>
      <c r="AU24" s="2" t="s">
        <v>3062</v>
      </c>
      <c r="AV24" s="2" t="s">
        <v>3062</v>
      </c>
      <c r="AW24" s="2" t="s">
        <v>17</v>
      </c>
      <c r="AX24" s="2" t="s">
        <v>3062</v>
      </c>
      <c r="AY24" s="2" t="s">
        <v>2443</v>
      </c>
      <c r="AZ24" s="2" t="s">
        <v>2439</v>
      </c>
      <c r="BA24" s="2" t="s">
        <v>3062</v>
      </c>
      <c r="BB24" s="2" t="s">
        <v>3062</v>
      </c>
      <c r="BC24" s="2" t="s">
        <v>2422</v>
      </c>
      <c r="BD24" s="2" t="s">
        <v>2438</v>
      </c>
      <c r="BE24" s="2" t="s">
        <v>3062</v>
      </c>
      <c r="BF24" s="2" t="s">
        <v>3062</v>
      </c>
      <c r="BG24" s="2" t="s">
        <v>3062</v>
      </c>
      <c r="BH24" s="2" t="s">
        <v>2436</v>
      </c>
      <c r="BI24" s="2" t="s">
        <v>3062</v>
      </c>
      <c r="BJ24" s="2" t="s">
        <v>2444</v>
      </c>
      <c r="BK24" s="2" t="s">
        <v>2445</v>
      </c>
      <c r="BL24" s="2" t="s">
        <v>3062</v>
      </c>
      <c r="BM24" s="2" t="s">
        <v>3062</v>
      </c>
      <c r="BN24" s="2" t="s">
        <v>3062</v>
      </c>
      <c r="BO24" s="2" t="s">
        <v>3062</v>
      </c>
      <c r="BP24" s="2" t="str">
        <f t="shared" si="0"/>
        <v>内・小・外・整・循内・消内・呼内・脳外・眼・耳・泌・皮・産婦・放・麻</v>
      </c>
      <c r="BQ24" t="s">
        <v>3062</v>
      </c>
      <c r="BR24" t="s">
        <v>3062</v>
      </c>
      <c r="BS24" t="s">
        <v>3062</v>
      </c>
      <c r="BT24" s="2" t="s">
        <v>3062</v>
      </c>
      <c r="BU24" s="2" t="s">
        <v>3062</v>
      </c>
      <c r="BV24" s="2" t="s">
        <v>12</v>
      </c>
      <c r="BW24" s="2" t="s">
        <v>3062</v>
      </c>
      <c r="BX24" s="2" t="s">
        <v>3062</v>
      </c>
      <c r="BY24" s="2" t="s">
        <v>3062</v>
      </c>
      <c r="BZ24" s="2" t="s">
        <v>3062</v>
      </c>
      <c r="CA24" s="2" t="s">
        <v>3062</v>
      </c>
      <c r="CB24" s="2" t="s">
        <v>3062</v>
      </c>
      <c r="CC24" s="2" t="s">
        <v>3062</v>
      </c>
      <c r="CD24" s="2" t="s">
        <v>3062</v>
      </c>
      <c r="CE24" s="2" t="s">
        <v>3062</v>
      </c>
      <c r="CF24" s="2" t="s">
        <v>4220</v>
      </c>
      <c r="CG24" s="2" t="s">
        <v>3315</v>
      </c>
      <c r="CH24" s="17">
        <v>0.375</v>
      </c>
      <c r="CI24" s="17">
        <v>0.45833333333333331</v>
      </c>
      <c r="CJ24" s="17">
        <v>0.54166666666666663</v>
      </c>
      <c r="CK24" s="17">
        <v>0.625</v>
      </c>
      <c r="CN24" s="17">
        <v>0.375</v>
      </c>
      <c r="CO24" s="17">
        <v>0.45833333333333331</v>
      </c>
      <c r="CT24" s="17">
        <v>0.375</v>
      </c>
      <c r="CU24" s="17">
        <v>0.45833333333333331</v>
      </c>
      <c r="CZ24" s="17">
        <v>0.375</v>
      </c>
      <c r="DA24" s="17">
        <v>0.45833333333333331</v>
      </c>
      <c r="DB24" s="17">
        <v>0.54166666666666663</v>
      </c>
      <c r="DC24" s="17">
        <v>0.625</v>
      </c>
      <c r="DF24" s="17">
        <v>0.375</v>
      </c>
      <c r="DG24" s="17">
        <v>0.45833333333333331</v>
      </c>
      <c r="DX24" s="2" t="s">
        <v>4182</v>
      </c>
    </row>
    <row r="25" spans="1:128" x14ac:dyDescent="0.45">
      <c r="A25" s="16">
        <v>23</v>
      </c>
      <c r="B25" s="2" t="s">
        <v>5417</v>
      </c>
      <c r="C25" s="2" t="s">
        <v>5418</v>
      </c>
      <c r="D25" s="2" t="s">
        <v>2683</v>
      </c>
      <c r="E25" s="2" t="s">
        <v>2666</v>
      </c>
      <c r="F25" s="2" t="s">
        <v>2556</v>
      </c>
      <c r="G25" s="2" t="s">
        <v>889</v>
      </c>
      <c r="H25" s="2" t="s">
        <v>957</v>
      </c>
      <c r="I25" s="2" t="s">
        <v>952</v>
      </c>
      <c r="J25" s="2" t="s">
        <v>956</v>
      </c>
      <c r="K25" s="2" t="s">
        <v>12</v>
      </c>
      <c r="L25" s="2" t="s">
        <v>3331</v>
      </c>
      <c r="M25" s="52" t="s">
        <v>3311</v>
      </c>
      <c r="N25" s="2" t="s">
        <v>12</v>
      </c>
      <c r="O25" s="2" t="s">
        <v>12</v>
      </c>
      <c r="P25" s="2" t="s">
        <v>12</v>
      </c>
      <c r="Q25" s="2" t="s">
        <v>12</v>
      </c>
      <c r="R25" s="2" t="s">
        <v>2471</v>
      </c>
      <c r="S25" s="2" t="s">
        <v>3062</v>
      </c>
      <c r="T25" s="2" t="s">
        <v>3062</v>
      </c>
      <c r="U25" s="2" t="s">
        <v>3062</v>
      </c>
      <c r="V25" s="2" t="s">
        <v>3062</v>
      </c>
      <c r="W25" s="2" t="s">
        <v>3062</v>
      </c>
      <c r="X25" s="2" t="s">
        <v>3062</v>
      </c>
      <c r="Y25" s="2" t="s">
        <v>3062</v>
      </c>
      <c r="Z25" s="2" t="s">
        <v>3062</v>
      </c>
      <c r="AA25" s="2" t="s">
        <v>3062</v>
      </c>
      <c r="AB25" s="2" t="s">
        <v>3062</v>
      </c>
      <c r="AC25" s="2" t="s">
        <v>2471</v>
      </c>
      <c r="AD25" s="2" t="s">
        <v>3062</v>
      </c>
      <c r="AE25" s="2" t="s">
        <v>3062</v>
      </c>
      <c r="AF25" s="2" t="s">
        <v>3062</v>
      </c>
      <c r="AG25" s="2" t="s">
        <v>3062</v>
      </c>
      <c r="AH25" s="2" t="s">
        <v>3062</v>
      </c>
      <c r="AI25" s="2" t="s">
        <v>3062</v>
      </c>
      <c r="AJ25" s="2" t="s">
        <v>3062</v>
      </c>
      <c r="AK25" s="2" t="s">
        <v>3062</v>
      </c>
      <c r="AL25" s="2" t="s">
        <v>3062</v>
      </c>
      <c r="AM25" s="2" t="s">
        <v>3062</v>
      </c>
      <c r="AN25" s="2" t="s">
        <v>3062</v>
      </c>
      <c r="AO25" s="2" t="s">
        <v>3062</v>
      </c>
      <c r="AP25" s="2" t="s">
        <v>3062</v>
      </c>
      <c r="AQ25" s="2" t="s">
        <v>3062</v>
      </c>
      <c r="AR25" s="2" t="s">
        <v>3062</v>
      </c>
      <c r="AS25" s="2" t="s">
        <v>3062</v>
      </c>
      <c r="AT25" s="2" t="s">
        <v>3062</v>
      </c>
      <c r="AU25" s="2" t="s">
        <v>3062</v>
      </c>
      <c r="AV25" s="2" t="s">
        <v>3062</v>
      </c>
      <c r="AW25" s="2" t="s">
        <v>3062</v>
      </c>
      <c r="AX25" s="2" t="s">
        <v>3062</v>
      </c>
      <c r="AY25" s="2" t="s">
        <v>3062</v>
      </c>
      <c r="AZ25" s="2" t="s">
        <v>3062</v>
      </c>
      <c r="BA25" s="2" t="s">
        <v>3062</v>
      </c>
      <c r="BB25" s="2" t="s">
        <v>3062</v>
      </c>
      <c r="BC25" s="2" t="s">
        <v>3062</v>
      </c>
      <c r="BD25" s="2" t="s">
        <v>3062</v>
      </c>
      <c r="BE25" s="2" t="s">
        <v>3062</v>
      </c>
      <c r="BF25" s="2" t="s">
        <v>3062</v>
      </c>
      <c r="BG25" s="2" t="s">
        <v>3062</v>
      </c>
      <c r="BH25" s="2" t="s">
        <v>3062</v>
      </c>
      <c r="BI25" s="2" t="s">
        <v>3062</v>
      </c>
      <c r="BJ25" s="2" t="s">
        <v>3062</v>
      </c>
      <c r="BK25" s="2" t="s">
        <v>3062</v>
      </c>
      <c r="BL25" s="2" t="s">
        <v>3062</v>
      </c>
      <c r="BM25" s="2" t="s">
        <v>3062</v>
      </c>
      <c r="BN25" s="2" t="s">
        <v>3062</v>
      </c>
      <c r="BO25" s="2" t="s">
        <v>3062</v>
      </c>
      <c r="BP25" s="2" t="str">
        <f t="shared" si="0"/>
        <v/>
      </c>
      <c r="BQ25" t="s">
        <v>3062</v>
      </c>
      <c r="BR25" t="s">
        <v>185</v>
      </c>
      <c r="BS25" t="s">
        <v>3062</v>
      </c>
      <c r="BT25" s="2" t="s">
        <v>185</v>
      </c>
      <c r="BU25" s="2" t="s">
        <v>3062</v>
      </c>
      <c r="BV25" s="2" t="s">
        <v>3062</v>
      </c>
      <c r="BW25" s="2" t="s">
        <v>3062</v>
      </c>
      <c r="BX25" s="2" t="s">
        <v>3062</v>
      </c>
      <c r="BY25" s="2" t="s">
        <v>3062</v>
      </c>
      <c r="BZ25" s="2" t="s">
        <v>3062</v>
      </c>
      <c r="CA25" s="2" t="s">
        <v>3062</v>
      </c>
      <c r="CB25" s="2" t="s">
        <v>3062</v>
      </c>
      <c r="CC25" s="2" t="s">
        <v>3062</v>
      </c>
      <c r="CD25" s="2" t="s">
        <v>3062</v>
      </c>
      <c r="CE25" s="2" t="s">
        <v>3062</v>
      </c>
      <c r="CF25" s="2" t="s">
        <v>955</v>
      </c>
      <c r="CG25" s="2" t="s">
        <v>5350</v>
      </c>
      <c r="CH25" s="17">
        <v>0.4375</v>
      </c>
      <c r="CI25" s="17">
        <v>0.5625</v>
      </c>
      <c r="CJ25" s="17">
        <v>0.625</v>
      </c>
      <c r="CK25" s="17">
        <v>0.75</v>
      </c>
      <c r="CN25" s="17">
        <v>0.4375</v>
      </c>
      <c r="CO25" s="17">
        <v>0.54166666666666663</v>
      </c>
      <c r="CP25" s="17">
        <v>0.60416666666666663</v>
      </c>
      <c r="CQ25" s="17">
        <v>0.75</v>
      </c>
      <c r="CT25" s="17">
        <v>0.4375</v>
      </c>
      <c r="CU25" s="17">
        <v>0.5625</v>
      </c>
      <c r="CV25" s="17">
        <v>0.625</v>
      </c>
      <c r="CW25" s="17">
        <v>0.75</v>
      </c>
      <c r="CZ25" s="17">
        <v>0.4375</v>
      </c>
      <c r="DA25" s="17">
        <v>0.5625</v>
      </c>
      <c r="DB25" s="17">
        <v>0.625</v>
      </c>
      <c r="DC25" s="17">
        <v>0.75</v>
      </c>
      <c r="DF25" s="17">
        <v>0.4375</v>
      </c>
      <c r="DG25" s="17">
        <v>0.5625</v>
      </c>
      <c r="DH25" s="17">
        <v>0.625</v>
      </c>
      <c r="DI25" s="17">
        <v>0.75</v>
      </c>
      <c r="DL25" s="17">
        <v>0.4375</v>
      </c>
      <c r="DM25" s="17">
        <v>0.54166666666666663</v>
      </c>
      <c r="DX25" s="2" t="s">
        <v>4182</v>
      </c>
    </row>
    <row r="26" spans="1:128" x14ac:dyDescent="0.45">
      <c r="A26" s="16">
        <v>24</v>
      </c>
      <c r="B26" s="2" t="s">
        <v>5419</v>
      </c>
      <c r="C26" s="2" t="s">
        <v>5420</v>
      </c>
      <c r="D26" s="2" t="s">
        <v>5421</v>
      </c>
      <c r="E26" s="2" t="s">
        <v>2666</v>
      </c>
      <c r="F26" s="2" t="s">
        <v>2556</v>
      </c>
      <c r="G26" s="2" t="s">
        <v>5422</v>
      </c>
      <c r="H26" s="2" t="s">
        <v>5423</v>
      </c>
      <c r="I26" s="2" t="s">
        <v>5424</v>
      </c>
      <c r="K26" s="2" t="s">
        <v>12</v>
      </c>
      <c r="L26" s="2" t="s">
        <v>5425</v>
      </c>
      <c r="M26" s="52" t="s">
        <v>3311</v>
      </c>
      <c r="N26" s="2" t="s">
        <v>12</v>
      </c>
      <c r="O26" s="2" t="s">
        <v>3062</v>
      </c>
      <c r="P26" s="2" t="s">
        <v>3062</v>
      </c>
      <c r="Q26" s="2" t="s">
        <v>12</v>
      </c>
      <c r="R26" s="2" t="s">
        <v>3062</v>
      </c>
      <c r="S26" s="2" t="s">
        <v>3062</v>
      </c>
      <c r="T26" s="2" t="s">
        <v>3062</v>
      </c>
      <c r="U26" s="2" t="s">
        <v>3062</v>
      </c>
      <c r="V26" s="2" t="s">
        <v>3062</v>
      </c>
      <c r="W26" s="2" t="s">
        <v>3062</v>
      </c>
      <c r="X26" s="2" t="s">
        <v>3062</v>
      </c>
      <c r="Y26" s="2" t="s">
        <v>3062</v>
      </c>
      <c r="Z26" s="2" t="s">
        <v>3062</v>
      </c>
      <c r="AA26" s="2" t="s">
        <v>3062</v>
      </c>
      <c r="AB26" s="2" t="s">
        <v>3062</v>
      </c>
      <c r="AC26" s="2" t="s">
        <v>3062</v>
      </c>
      <c r="AD26" s="2" t="s">
        <v>3062</v>
      </c>
      <c r="AE26" s="2" t="s">
        <v>3062</v>
      </c>
      <c r="AF26" s="2" t="s">
        <v>3062</v>
      </c>
      <c r="AG26" s="2" t="s">
        <v>3062</v>
      </c>
      <c r="AH26" s="2" t="s">
        <v>3062</v>
      </c>
      <c r="AI26" s="2" t="s">
        <v>3062</v>
      </c>
      <c r="AJ26" s="2" t="s">
        <v>3062</v>
      </c>
      <c r="AK26" s="2" t="s">
        <v>5426</v>
      </c>
      <c r="AL26" s="2" t="s">
        <v>3062</v>
      </c>
      <c r="AM26" s="2" t="s">
        <v>3062</v>
      </c>
      <c r="AN26" s="2" t="s">
        <v>3062</v>
      </c>
      <c r="AO26" s="2" t="s">
        <v>3062</v>
      </c>
      <c r="AP26" s="2" t="s">
        <v>3062</v>
      </c>
      <c r="AQ26" s="2" t="s">
        <v>3062</v>
      </c>
      <c r="AR26" s="2" t="s">
        <v>3062</v>
      </c>
      <c r="AS26" s="2" t="s">
        <v>3062</v>
      </c>
      <c r="AT26" s="2" t="s">
        <v>3062</v>
      </c>
      <c r="AU26" s="2" t="s">
        <v>3062</v>
      </c>
      <c r="AV26" s="2" t="s">
        <v>3062</v>
      </c>
      <c r="AW26" s="2" t="s">
        <v>3062</v>
      </c>
      <c r="AX26" s="2" t="s">
        <v>3062</v>
      </c>
      <c r="AY26" s="2" t="s">
        <v>3062</v>
      </c>
      <c r="AZ26" s="2" t="s">
        <v>3062</v>
      </c>
      <c r="BA26" s="2" t="s">
        <v>3062</v>
      </c>
      <c r="BB26" s="2" t="s">
        <v>3062</v>
      </c>
      <c r="BC26" s="2" t="s">
        <v>3062</v>
      </c>
      <c r="BD26" s="2" t="s">
        <v>3062</v>
      </c>
      <c r="BE26" s="2" t="s">
        <v>3062</v>
      </c>
      <c r="BF26" s="2" t="s">
        <v>3062</v>
      </c>
      <c r="BG26" s="2" t="s">
        <v>3062</v>
      </c>
      <c r="BH26" s="2" t="s">
        <v>3062</v>
      </c>
      <c r="BI26" s="2" t="s">
        <v>3062</v>
      </c>
      <c r="BJ26" s="2" t="s">
        <v>3062</v>
      </c>
      <c r="BK26" s="2" t="s">
        <v>3062</v>
      </c>
      <c r="BL26" s="2" t="s">
        <v>3062</v>
      </c>
      <c r="BM26" s="2" t="s">
        <v>3062</v>
      </c>
      <c r="BN26" s="2" t="s">
        <v>3062</v>
      </c>
      <c r="BP26" s="2" t="str">
        <f t="shared" si="0"/>
        <v>小</v>
      </c>
      <c r="BQ26" t="s">
        <v>3062</v>
      </c>
      <c r="BR26" t="s">
        <v>3062</v>
      </c>
      <c r="BS26" t="s">
        <v>3062</v>
      </c>
      <c r="BT26" s="2" t="s">
        <v>3062</v>
      </c>
      <c r="BU26" s="2" t="s">
        <v>3062</v>
      </c>
      <c r="BV26" s="2" t="s">
        <v>3062</v>
      </c>
      <c r="BW26" s="2" t="s">
        <v>3062</v>
      </c>
      <c r="BX26" s="2" t="s">
        <v>3062</v>
      </c>
      <c r="BY26" s="2" t="s">
        <v>3062</v>
      </c>
      <c r="BZ26" s="2" t="s">
        <v>3062</v>
      </c>
      <c r="CA26" s="2" t="s">
        <v>3062</v>
      </c>
      <c r="CB26" s="2" t="s">
        <v>3062</v>
      </c>
      <c r="CC26" s="2" t="s">
        <v>5352</v>
      </c>
      <c r="CD26" s="2" t="s">
        <v>3062</v>
      </c>
      <c r="CE26" s="2" t="s">
        <v>5427</v>
      </c>
      <c r="CF26" s="2" t="s">
        <v>3062</v>
      </c>
      <c r="CG26" s="2" t="s">
        <v>5428</v>
      </c>
      <c r="CH26" s="17">
        <v>0.38541666666666669</v>
      </c>
      <c r="CI26" s="17">
        <v>0.53125</v>
      </c>
      <c r="CJ26" s="17">
        <v>0.58333333333333337</v>
      </c>
      <c r="CK26" s="17">
        <v>0.70833333333333337</v>
      </c>
      <c r="CN26" s="17">
        <v>0.38541666666666669</v>
      </c>
      <c r="CO26" s="17">
        <v>0.53125</v>
      </c>
      <c r="CP26" s="17">
        <v>0.58333333333333337</v>
      </c>
      <c r="CQ26" s="17">
        <v>0.70833333333333337</v>
      </c>
      <c r="CZ26" s="17">
        <v>0.38541666666666669</v>
      </c>
      <c r="DA26" s="17">
        <v>0.53125</v>
      </c>
      <c r="DB26" s="17">
        <v>0.58333333333333337</v>
      </c>
      <c r="DC26" s="17">
        <v>0.70833333333333337</v>
      </c>
      <c r="DF26" s="17">
        <v>0.38541666666666669</v>
      </c>
      <c r="DG26" s="17">
        <v>0.53125</v>
      </c>
      <c r="DH26" s="17">
        <v>0.58333333333333337</v>
      </c>
      <c r="DI26" s="17">
        <v>0.70833333333333337</v>
      </c>
      <c r="DL26" s="17">
        <v>0.38541666666666669</v>
      </c>
      <c r="DM26" s="17">
        <v>0.55208333333333337</v>
      </c>
      <c r="DX26" s="2" t="s">
        <v>4182</v>
      </c>
    </row>
    <row r="27" spans="1:128" x14ac:dyDescent="0.45">
      <c r="A27" s="16">
        <v>25</v>
      </c>
      <c r="B27" s="2" t="s">
        <v>5429</v>
      </c>
      <c r="C27" s="2" t="s">
        <v>4221</v>
      </c>
      <c r="D27" s="2" t="s">
        <v>2684</v>
      </c>
      <c r="E27" s="2" t="s">
        <v>2666</v>
      </c>
      <c r="F27" s="2" t="s">
        <v>2556</v>
      </c>
      <c r="G27" s="2" t="s">
        <v>894</v>
      </c>
      <c r="H27" s="2" t="s">
        <v>4222</v>
      </c>
      <c r="I27" s="2" t="s">
        <v>954</v>
      </c>
      <c r="J27" s="2" t="s">
        <v>954</v>
      </c>
      <c r="K27" s="2" t="s">
        <v>12</v>
      </c>
      <c r="L27" s="2" t="s">
        <v>3332</v>
      </c>
      <c r="M27" s="52" t="s">
        <v>3311</v>
      </c>
      <c r="N27" s="2" t="s">
        <v>12</v>
      </c>
      <c r="O27" s="2" t="s">
        <v>3062</v>
      </c>
      <c r="P27" s="2" t="s">
        <v>12</v>
      </c>
      <c r="Q27" s="2" t="s">
        <v>12</v>
      </c>
      <c r="R27" s="2" t="s">
        <v>2471</v>
      </c>
      <c r="S27" s="2" t="s">
        <v>3062</v>
      </c>
      <c r="T27" s="2" t="s">
        <v>3062</v>
      </c>
      <c r="U27" s="2" t="s">
        <v>3062</v>
      </c>
      <c r="V27" s="2" t="s">
        <v>3062</v>
      </c>
      <c r="W27" s="2" t="s">
        <v>3062</v>
      </c>
      <c r="X27" s="2" t="s">
        <v>3062</v>
      </c>
      <c r="Y27" s="2" t="s">
        <v>3062</v>
      </c>
      <c r="Z27" s="2" t="s">
        <v>3062</v>
      </c>
      <c r="AA27" s="2" t="s">
        <v>3062</v>
      </c>
      <c r="AB27" s="2" t="s">
        <v>3062</v>
      </c>
      <c r="AC27" s="2" t="s">
        <v>2471</v>
      </c>
      <c r="AD27" s="2" t="s">
        <v>3062</v>
      </c>
      <c r="AE27" s="2" t="s">
        <v>3062</v>
      </c>
      <c r="AF27" s="2" t="s">
        <v>3062</v>
      </c>
      <c r="AG27" s="2" t="s">
        <v>3062</v>
      </c>
      <c r="AH27" s="2" t="s">
        <v>3062</v>
      </c>
      <c r="AI27" s="2" t="s">
        <v>3062</v>
      </c>
      <c r="AJ27" s="2" t="s">
        <v>3062</v>
      </c>
      <c r="AK27" s="2" t="s">
        <v>3062</v>
      </c>
      <c r="AL27" s="2" t="s">
        <v>3062</v>
      </c>
      <c r="AM27" s="2" t="s">
        <v>3062</v>
      </c>
      <c r="AN27" s="2" t="s">
        <v>3062</v>
      </c>
      <c r="AO27" s="2" t="s">
        <v>3062</v>
      </c>
      <c r="AP27" s="2" t="s">
        <v>3062</v>
      </c>
      <c r="AQ27" s="2" t="s">
        <v>3062</v>
      </c>
      <c r="AR27" s="2" t="s">
        <v>3062</v>
      </c>
      <c r="AS27" s="2" t="s">
        <v>3062</v>
      </c>
      <c r="AT27" s="2" t="s">
        <v>3062</v>
      </c>
      <c r="AU27" s="2" t="s">
        <v>3062</v>
      </c>
      <c r="AV27" s="2" t="s">
        <v>3062</v>
      </c>
      <c r="AW27" s="2" t="s">
        <v>3062</v>
      </c>
      <c r="AX27" s="2" t="s">
        <v>3062</v>
      </c>
      <c r="AY27" s="2" t="s">
        <v>3062</v>
      </c>
      <c r="AZ27" s="2" t="s">
        <v>3062</v>
      </c>
      <c r="BA27" s="2" t="s">
        <v>3062</v>
      </c>
      <c r="BB27" s="2" t="s">
        <v>3062</v>
      </c>
      <c r="BC27" s="2" t="s">
        <v>3062</v>
      </c>
      <c r="BD27" s="2" t="s">
        <v>3062</v>
      </c>
      <c r="BE27" s="2" t="s">
        <v>3062</v>
      </c>
      <c r="BF27" s="2" t="s">
        <v>3062</v>
      </c>
      <c r="BG27" s="2" t="s">
        <v>3062</v>
      </c>
      <c r="BH27" s="2" t="s">
        <v>3062</v>
      </c>
      <c r="BI27" s="2" t="s">
        <v>3062</v>
      </c>
      <c r="BJ27" s="2" t="s">
        <v>3062</v>
      </c>
      <c r="BK27" s="2" t="s">
        <v>3062</v>
      </c>
      <c r="BL27" s="2" t="s">
        <v>3062</v>
      </c>
      <c r="BM27" s="2" t="s">
        <v>3062</v>
      </c>
      <c r="BN27" s="2" t="s">
        <v>3062</v>
      </c>
      <c r="BO27" s="2" t="s">
        <v>3062</v>
      </c>
      <c r="BP27" s="2" t="str">
        <f t="shared" si="0"/>
        <v/>
      </c>
      <c r="BQ27" t="s">
        <v>3062</v>
      </c>
      <c r="BR27" t="s">
        <v>3062</v>
      </c>
      <c r="BS27" t="s">
        <v>3062</v>
      </c>
      <c r="BT27" s="2" t="s">
        <v>3062</v>
      </c>
      <c r="BU27" s="2" t="s">
        <v>3062</v>
      </c>
      <c r="BV27" s="2" t="s">
        <v>3062</v>
      </c>
      <c r="BW27" s="2" t="s">
        <v>3062</v>
      </c>
      <c r="BX27" s="2" t="s">
        <v>3062</v>
      </c>
      <c r="BY27" s="2" t="s">
        <v>3062</v>
      </c>
      <c r="BZ27" s="2" t="s">
        <v>3062</v>
      </c>
      <c r="CA27" s="2" t="s">
        <v>3062</v>
      </c>
      <c r="CB27" s="2" t="s">
        <v>3062</v>
      </c>
      <c r="CC27" s="2" t="s">
        <v>3062</v>
      </c>
      <c r="CD27" s="2" t="s">
        <v>3062</v>
      </c>
      <c r="CE27" s="2" t="s">
        <v>3062</v>
      </c>
      <c r="CF27" s="2" t="s">
        <v>953</v>
      </c>
      <c r="CG27" s="2" t="s">
        <v>5350</v>
      </c>
      <c r="CH27" s="17">
        <v>0.41666666666666669</v>
      </c>
      <c r="CI27" s="17">
        <v>0.54166666666666663</v>
      </c>
      <c r="CJ27" s="17">
        <v>0.625</v>
      </c>
      <c r="CK27" s="17">
        <v>0.79166666666666663</v>
      </c>
      <c r="CT27" s="17">
        <v>0.41666666666666669</v>
      </c>
      <c r="CU27" s="17">
        <v>0.54166666666666663</v>
      </c>
      <c r="CV27" s="17">
        <v>0.625</v>
      </c>
      <c r="CW27" s="17">
        <v>0.79166666666666663</v>
      </c>
      <c r="CZ27" s="17">
        <v>0.41666666666666669</v>
      </c>
      <c r="DA27" s="17">
        <v>0.54166666666666663</v>
      </c>
      <c r="DB27" s="17">
        <v>0.625</v>
      </c>
      <c r="DC27" s="17">
        <v>0.79166666666666663</v>
      </c>
      <c r="DF27" s="17">
        <v>0.41666666666666669</v>
      </c>
      <c r="DG27" s="17">
        <v>0.54166666666666663</v>
      </c>
      <c r="DH27" s="17">
        <v>0.625</v>
      </c>
      <c r="DI27" s="17">
        <v>0.79166666666666663</v>
      </c>
      <c r="DL27" s="17">
        <v>0.41666666666666669</v>
      </c>
      <c r="DM27" s="17">
        <v>0.54166666666666663</v>
      </c>
      <c r="DX27" s="2" t="s">
        <v>4182</v>
      </c>
    </row>
    <row r="28" spans="1:128" x14ac:dyDescent="0.45">
      <c r="A28" s="16">
        <v>26</v>
      </c>
      <c r="B28" s="2" t="s">
        <v>5430</v>
      </c>
      <c r="C28" s="2" t="s">
        <v>4223</v>
      </c>
      <c r="D28" s="2" t="s">
        <v>2685</v>
      </c>
      <c r="E28" s="2" t="s">
        <v>2666</v>
      </c>
      <c r="F28" s="2" t="s">
        <v>2556</v>
      </c>
      <c r="G28" s="2" t="s">
        <v>894</v>
      </c>
      <c r="H28" s="2" t="s">
        <v>5431</v>
      </c>
      <c r="I28" s="2" t="s">
        <v>951</v>
      </c>
      <c r="J28" s="2" t="s">
        <v>3062</v>
      </c>
      <c r="K28" s="2" t="s">
        <v>12</v>
      </c>
      <c r="L28" s="2" t="s">
        <v>3333</v>
      </c>
      <c r="M28" s="52" t="s">
        <v>3311</v>
      </c>
      <c r="N28" s="2" t="s">
        <v>12</v>
      </c>
      <c r="O28" s="2" t="s">
        <v>12</v>
      </c>
      <c r="P28" s="2" t="s">
        <v>12</v>
      </c>
      <c r="Q28" s="2" t="s">
        <v>12</v>
      </c>
      <c r="R28" s="2" t="s">
        <v>3062</v>
      </c>
      <c r="S28" s="2" t="s">
        <v>3062</v>
      </c>
      <c r="T28" s="2" t="s">
        <v>3062</v>
      </c>
      <c r="U28" s="2" t="s">
        <v>3062</v>
      </c>
      <c r="V28" s="2" t="s">
        <v>3062</v>
      </c>
      <c r="W28" s="2" t="s">
        <v>3062</v>
      </c>
      <c r="X28" s="2" t="s">
        <v>3062</v>
      </c>
      <c r="Y28" s="2" t="s">
        <v>3062</v>
      </c>
      <c r="Z28" s="2" t="s">
        <v>3062</v>
      </c>
      <c r="AA28" s="2" t="s">
        <v>3062</v>
      </c>
      <c r="AB28" s="2" t="s">
        <v>3062</v>
      </c>
      <c r="AC28" s="2" t="s">
        <v>3062</v>
      </c>
      <c r="AD28" s="2" t="s">
        <v>3062</v>
      </c>
      <c r="AE28" s="2" t="s">
        <v>3062</v>
      </c>
      <c r="AF28" s="2" t="s">
        <v>3062</v>
      </c>
      <c r="AG28" s="2" t="s">
        <v>3062</v>
      </c>
      <c r="AH28" s="2" t="s">
        <v>3062</v>
      </c>
      <c r="AI28" s="2" t="s">
        <v>3062</v>
      </c>
      <c r="AJ28" s="2" t="s">
        <v>3062</v>
      </c>
      <c r="AK28" s="2" t="s">
        <v>3062</v>
      </c>
      <c r="AL28" s="2" t="s">
        <v>3062</v>
      </c>
      <c r="AM28" s="2" t="s">
        <v>3062</v>
      </c>
      <c r="AN28" s="2" t="s">
        <v>3062</v>
      </c>
      <c r="AO28" s="2" t="s">
        <v>3062</v>
      </c>
      <c r="AP28" s="2" t="s">
        <v>3062</v>
      </c>
      <c r="AQ28" s="2" t="s">
        <v>3062</v>
      </c>
      <c r="AR28" s="2" t="s">
        <v>3062</v>
      </c>
      <c r="AS28" s="2" t="s">
        <v>3062</v>
      </c>
      <c r="AT28" s="2" t="s">
        <v>3062</v>
      </c>
      <c r="AU28" s="2" t="s">
        <v>3062</v>
      </c>
      <c r="AV28" s="2" t="s">
        <v>3062</v>
      </c>
      <c r="AW28" s="2" t="s">
        <v>3062</v>
      </c>
      <c r="AX28" s="2" t="s">
        <v>3062</v>
      </c>
      <c r="AY28" s="2" t="s">
        <v>3062</v>
      </c>
      <c r="AZ28" s="2" t="s">
        <v>3062</v>
      </c>
      <c r="BA28" s="2" t="s">
        <v>3062</v>
      </c>
      <c r="BB28" s="2" t="s">
        <v>3062</v>
      </c>
      <c r="BC28" s="2" t="s">
        <v>3062</v>
      </c>
      <c r="BD28" s="2" t="s">
        <v>3062</v>
      </c>
      <c r="BE28" s="2" t="s">
        <v>3062</v>
      </c>
      <c r="BF28" s="2" t="s">
        <v>3062</v>
      </c>
      <c r="BG28" s="2" t="s">
        <v>3062</v>
      </c>
      <c r="BH28" s="2" t="s">
        <v>3062</v>
      </c>
      <c r="BI28" s="2" t="s">
        <v>3062</v>
      </c>
      <c r="BJ28" s="2" t="s">
        <v>3062</v>
      </c>
      <c r="BK28" s="2" t="s">
        <v>3062</v>
      </c>
      <c r="BL28" s="2" t="s">
        <v>3062</v>
      </c>
      <c r="BM28" s="2" t="s">
        <v>3062</v>
      </c>
      <c r="BN28" s="2" t="s">
        <v>3062</v>
      </c>
      <c r="BO28" s="2" t="s">
        <v>3062</v>
      </c>
      <c r="BP28" s="2" t="str">
        <f t="shared" si="0"/>
        <v/>
      </c>
      <c r="BQ28" t="s">
        <v>3062</v>
      </c>
      <c r="BR28" t="s">
        <v>3062</v>
      </c>
      <c r="BS28" t="s">
        <v>3062</v>
      </c>
      <c r="BT28" s="2" t="s">
        <v>3062</v>
      </c>
      <c r="BU28" s="2" t="s">
        <v>3062</v>
      </c>
      <c r="BV28" s="2" t="s">
        <v>3062</v>
      </c>
      <c r="BW28" s="2" t="s">
        <v>3062</v>
      </c>
      <c r="BX28" s="2" t="s">
        <v>3062</v>
      </c>
      <c r="BY28" s="2" t="s">
        <v>3062</v>
      </c>
      <c r="BZ28" s="2" t="s">
        <v>3062</v>
      </c>
      <c r="CA28" s="2" t="s">
        <v>3062</v>
      </c>
      <c r="CB28" s="2" t="s">
        <v>3062</v>
      </c>
      <c r="CC28" s="2" t="s">
        <v>3062</v>
      </c>
      <c r="CD28" s="2" t="s">
        <v>3062</v>
      </c>
      <c r="CE28" s="2" t="s">
        <v>3062</v>
      </c>
      <c r="CF28" s="2" t="s">
        <v>950</v>
      </c>
      <c r="CG28" s="2" t="s">
        <v>5350</v>
      </c>
      <c r="CH28" s="17">
        <v>0.45833333333333331</v>
      </c>
      <c r="CI28" s="17">
        <v>0.60416666666666663</v>
      </c>
      <c r="CJ28" s="17">
        <v>0.66666666666666663</v>
      </c>
      <c r="CK28" s="17">
        <v>0.83333333333333337</v>
      </c>
      <c r="CN28" s="17">
        <v>0.45833333333333331</v>
      </c>
      <c r="CO28" s="17">
        <v>0.60416666666666663</v>
      </c>
      <c r="CP28" s="17">
        <v>0.66666666666666663</v>
      </c>
      <c r="CQ28" s="17">
        <v>0.83333333333333337</v>
      </c>
      <c r="CZ28" s="17">
        <v>0.45833333333333331</v>
      </c>
      <c r="DA28" s="17">
        <v>0.60416666666666663</v>
      </c>
      <c r="DB28" s="17">
        <v>0.66666666666666663</v>
      </c>
      <c r="DC28" s="17">
        <v>0.83333333333333337</v>
      </c>
      <c r="DF28" s="17">
        <v>0.45833333333333331</v>
      </c>
      <c r="DG28" s="17">
        <v>0.60416666666666663</v>
      </c>
      <c r="DH28" s="17">
        <v>0.66666666666666663</v>
      </c>
      <c r="DI28" s="17">
        <v>0.83333333333333337</v>
      </c>
      <c r="DL28" s="17">
        <v>0.4375</v>
      </c>
      <c r="DM28" s="17">
        <v>0.6875</v>
      </c>
      <c r="DX28" s="2" t="s">
        <v>4182</v>
      </c>
    </row>
    <row r="29" spans="1:128" x14ac:dyDescent="0.45">
      <c r="A29" s="16">
        <v>27</v>
      </c>
      <c r="B29" s="2" t="s">
        <v>5432</v>
      </c>
      <c r="C29" s="2" t="s">
        <v>5433</v>
      </c>
      <c r="D29" s="2" t="s">
        <v>5434</v>
      </c>
      <c r="E29" s="2" t="s">
        <v>2666</v>
      </c>
      <c r="F29" s="2" t="s">
        <v>2556</v>
      </c>
      <c r="G29" s="2" t="s">
        <v>894</v>
      </c>
      <c r="H29" s="2" t="s">
        <v>8004</v>
      </c>
      <c r="I29" s="2" t="s">
        <v>5435</v>
      </c>
      <c r="J29" s="2" t="s">
        <v>5436</v>
      </c>
      <c r="K29" s="2" t="s">
        <v>12</v>
      </c>
      <c r="L29" s="2" t="s">
        <v>5437</v>
      </c>
      <c r="M29" s="52" t="s">
        <v>3311</v>
      </c>
      <c r="N29" s="2" t="s">
        <v>12</v>
      </c>
      <c r="O29" s="2" t="s">
        <v>12</v>
      </c>
      <c r="P29" s="2" t="s">
        <v>12</v>
      </c>
      <c r="Q29" s="2" t="s">
        <v>12</v>
      </c>
      <c r="AC29" s="2" t="s">
        <v>3062</v>
      </c>
      <c r="AD29" s="2" t="s">
        <v>2419</v>
      </c>
      <c r="AG29" s="2" t="s">
        <v>3062</v>
      </c>
      <c r="AH29" s="2" t="s">
        <v>3062</v>
      </c>
      <c r="AI29" s="2" t="s">
        <v>3062</v>
      </c>
      <c r="AP29" s="2" t="s">
        <v>2559</v>
      </c>
      <c r="AQ29" s="2" t="s">
        <v>4205</v>
      </c>
      <c r="AR29" s="2" t="s">
        <v>4309</v>
      </c>
      <c r="BC29" s="2" t="s">
        <v>2422</v>
      </c>
      <c r="BG29" s="2" t="s">
        <v>2450</v>
      </c>
      <c r="BO29" s="2" t="s">
        <v>5438</v>
      </c>
      <c r="BP29" s="2" t="str">
        <f t="shared" si="0"/>
        <v>内・循内・消内・呼内・泌・婦　糖尿病内科　漢方内科　乳腺外科</v>
      </c>
      <c r="BQ29" t="s">
        <v>3062</v>
      </c>
      <c r="BR29" t="s">
        <v>3062</v>
      </c>
      <c r="BS29" t="s">
        <v>3062</v>
      </c>
      <c r="BY29" s="2" t="s">
        <v>3062</v>
      </c>
      <c r="CB29" s="2" t="s">
        <v>3062</v>
      </c>
      <c r="CE29" s="2" t="s">
        <v>3062</v>
      </c>
      <c r="CF29" s="2" t="s">
        <v>5439</v>
      </c>
      <c r="CG29" s="2" t="s">
        <v>3315</v>
      </c>
      <c r="CH29" s="17">
        <v>0.5625</v>
      </c>
      <c r="CI29" s="17">
        <v>0.70833333333333337</v>
      </c>
      <c r="DL29" s="17">
        <v>0.375</v>
      </c>
      <c r="DM29" s="17">
        <v>0.47916666666666669</v>
      </c>
      <c r="DN29" s="17">
        <v>0.5625</v>
      </c>
      <c r="DO29" s="17">
        <v>0.70833333333333337</v>
      </c>
      <c r="DX29" s="2" t="s">
        <v>4182</v>
      </c>
    </row>
    <row r="30" spans="1:128" x14ac:dyDescent="0.45">
      <c r="A30" s="16">
        <v>28</v>
      </c>
      <c r="B30" s="2" t="s">
        <v>5440</v>
      </c>
      <c r="C30" s="2" t="s">
        <v>5441</v>
      </c>
      <c r="D30" s="2" t="s">
        <v>5442</v>
      </c>
      <c r="E30" s="2" t="s">
        <v>2666</v>
      </c>
      <c r="F30" s="2" t="s">
        <v>2556</v>
      </c>
      <c r="G30" s="2" t="s">
        <v>5443</v>
      </c>
      <c r="H30" s="2" t="s">
        <v>8005</v>
      </c>
      <c r="I30" s="2" t="s">
        <v>5444</v>
      </c>
      <c r="J30" s="2" t="s">
        <v>5445</v>
      </c>
      <c r="K30" s="2" t="s">
        <v>12</v>
      </c>
      <c r="L30" s="2" t="s">
        <v>5446</v>
      </c>
      <c r="M30" s="52" t="s">
        <v>3311</v>
      </c>
      <c r="N30" s="2" t="s">
        <v>12</v>
      </c>
      <c r="O30" s="2" t="s">
        <v>12</v>
      </c>
      <c r="P30" s="2" t="s">
        <v>12</v>
      </c>
      <c r="Q30" s="2" t="s">
        <v>12</v>
      </c>
      <c r="R30" s="2" t="s">
        <v>3062</v>
      </c>
      <c r="S30" s="2" t="s">
        <v>3062</v>
      </c>
      <c r="T30" s="2" t="s">
        <v>3062</v>
      </c>
      <c r="U30" s="2" t="s">
        <v>3062</v>
      </c>
      <c r="V30" s="2" t="s">
        <v>3062</v>
      </c>
      <c r="W30" s="2" t="s">
        <v>3062</v>
      </c>
      <c r="X30" s="2" t="s">
        <v>3062</v>
      </c>
      <c r="Y30" s="2" t="s">
        <v>3062</v>
      </c>
      <c r="Z30" s="2" t="s">
        <v>3062</v>
      </c>
      <c r="AA30" s="2" t="s">
        <v>3062</v>
      </c>
      <c r="AB30" s="2" t="s">
        <v>3062</v>
      </c>
      <c r="AC30" s="2" t="s">
        <v>3062</v>
      </c>
      <c r="AD30" s="2" t="s">
        <v>3062</v>
      </c>
      <c r="AE30" s="2" t="s">
        <v>3062</v>
      </c>
      <c r="AF30" s="2" t="s">
        <v>3062</v>
      </c>
      <c r="AG30" s="2" t="s">
        <v>3062</v>
      </c>
      <c r="AH30" s="2" t="s">
        <v>3062</v>
      </c>
      <c r="AI30" s="2" t="s">
        <v>3062</v>
      </c>
      <c r="AJ30" s="2" t="s">
        <v>3062</v>
      </c>
      <c r="AK30" s="2" t="s">
        <v>3062</v>
      </c>
      <c r="AL30" s="2" t="s">
        <v>3062</v>
      </c>
      <c r="AM30" s="2" t="s">
        <v>3062</v>
      </c>
      <c r="AN30" s="2" t="s">
        <v>3062</v>
      </c>
      <c r="AO30" s="2" t="s">
        <v>3062</v>
      </c>
      <c r="AP30" s="2" t="s">
        <v>3062</v>
      </c>
      <c r="AQ30" s="2" t="s">
        <v>3062</v>
      </c>
      <c r="AR30" s="2" t="s">
        <v>3062</v>
      </c>
      <c r="AS30" s="2" t="s">
        <v>3062</v>
      </c>
      <c r="AT30" s="2" t="s">
        <v>3062</v>
      </c>
      <c r="AU30" s="2" t="s">
        <v>3062</v>
      </c>
      <c r="AV30" s="2" t="s">
        <v>3062</v>
      </c>
      <c r="AW30" s="2" t="s">
        <v>3062</v>
      </c>
      <c r="AX30" s="2" t="s">
        <v>3062</v>
      </c>
      <c r="AY30" s="2" t="s">
        <v>3062</v>
      </c>
      <c r="AZ30" s="2" t="s">
        <v>3062</v>
      </c>
      <c r="BA30" s="2" t="s">
        <v>3062</v>
      </c>
      <c r="BB30" s="2" t="s">
        <v>3062</v>
      </c>
      <c r="BC30" s="2" t="s">
        <v>3062</v>
      </c>
      <c r="BD30" s="2" t="s">
        <v>3062</v>
      </c>
      <c r="BE30" s="2" t="s">
        <v>3062</v>
      </c>
      <c r="BF30" s="2" t="s">
        <v>3062</v>
      </c>
      <c r="BG30" s="2" t="s">
        <v>3062</v>
      </c>
      <c r="BH30" s="2" t="s">
        <v>3062</v>
      </c>
      <c r="BI30" s="2" t="s">
        <v>3062</v>
      </c>
      <c r="BJ30" s="2" t="s">
        <v>3062</v>
      </c>
      <c r="BK30" s="2" t="s">
        <v>3062</v>
      </c>
      <c r="BL30" s="2" t="s">
        <v>3062</v>
      </c>
      <c r="BM30" s="2" t="s">
        <v>3062</v>
      </c>
      <c r="BN30" s="2" t="s">
        <v>3062</v>
      </c>
      <c r="BO30" s="2" t="s">
        <v>3062</v>
      </c>
      <c r="BP30" s="2" t="str">
        <f t="shared" si="0"/>
        <v/>
      </c>
      <c r="BQ30" t="s">
        <v>3062</v>
      </c>
      <c r="BR30" t="s">
        <v>3062</v>
      </c>
      <c r="BS30" t="s">
        <v>3062</v>
      </c>
      <c r="BT30" s="2" t="s">
        <v>3062</v>
      </c>
      <c r="BX30" s="2" t="s">
        <v>3062</v>
      </c>
      <c r="BY30" s="2" t="s">
        <v>3062</v>
      </c>
      <c r="BZ30" s="2" t="s">
        <v>3062</v>
      </c>
      <c r="CA30" s="2" t="s">
        <v>3062</v>
      </c>
      <c r="CB30" s="2" t="s">
        <v>3062</v>
      </c>
      <c r="CC30" s="2" t="s">
        <v>3062</v>
      </c>
      <c r="CD30" s="2" t="s">
        <v>3062</v>
      </c>
      <c r="CE30" s="2" t="s">
        <v>3062</v>
      </c>
      <c r="CF30" s="2" t="s">
        <v>5447</v>
      </c>
      <c r="CG30" s="2" t="s">
        <v>5448</v>
      </c>
      <c r="CH30" s="17">
        <v>0.35416666666666669</v>
      </c>
      <c r="CI30" s="17">
        <v>0.47916666666666669</v>
      </c>
      <c r="CJ30" s="17">
        <v>0.54166666666666663</v>
      </c>
      <c r="CK30" s="17">
        <v>0.625</v>
      </c>
      <c r="CL30" s="17">
        <v>0.66666666666666663</v>
      </c>
      <c r="CM30" s="17">
        <v>0.77083333333333337</v>
      </c>
      <c r="CN30" s="17">
        <v>0.35416666666666669</v>
      </c>
      <c r="CO30" s="17">
        <v>0.47916666666666669</v>
      </c>
      <c r="CP30" s="17">
        <v>0.54166666666666663</v>
      </c>
      <c r="CQ30" s="17">
        <v>0.625</v>
      </c>
      <c r="CR30" s="17">
        <v>0.66666666666666663</v>
      </c>
      <c r="CS30" s="17">
        <v>0.77083333333333337</v>
      </c>
      <c r="CT30" s="17">
        <v>0.35416666666666669</v>
      </c>
      <c r="CU30" s="17">
        <v>0.47916666666666669</v>
      </c>
      <c r="CV30" s="17">
        <v>0.54166666666666663</v>
      </c>
      <c r="CW30" s="17">
        <v>0.625</v>
      </c>
      <c r="CX30" s="17">
        <v>0.66666666666666663</v>
      </c>
      <c r="CY30" s="17">
        <v>0.77083333333333337</v>
      </c>
      <c r="CZ30" s="17">
        <v>0.35416666666666669</v>
      </c>
      <c r="DA30" s="17">
        <v>0.47916666666666669</v>
      </c>
      <c r="DF30" s="17">
        <v>0.35416666666666669</v>
      </c>
      <c r="DG30" s="17">
        <v>0.47916666666666669</v>
      </c>
      <c r="DL30" s="17">
        <v>0.35416666666666669</v>
      </c>
      <c r="DM30" s="17">
        <v>0.47916666666666669</v>
      </c>
      <c r="DN30" s="17">
        <v>0.54166666666666663</v>
      </c>
      <c r="DO30" s="17">
        <v>0.625</v>
      </c>
      <c r="DP30" s="17">
        <v>0.66666666666666663</v>
      </c>
      <c r="DQ30" s="17">
        <v>0.77083333333333337</v>
      </c>
      <c r="DX30" s="2" t="s">
        <v>4182</v>
      </c>
    </row>
    <row r="31" spans="1:128" x14ac:dyDescent="0.45">
      <c r="A31" s="16">
        <v>29</v>
      </c>
      <c r="B31" s="2" t="s">
        <v>5449</v>
      </c>
      <c r="C31" s="2" t="s">
        <v>4224</v>
      </c>
      <c r="D31" s="2" t="s">
        <v>2686</v>
      </c>
      <c r="E31" s="2" t="s">
        <v>2666</v>
      </c>
      <c r="F31" s="2" t="s">
        <v>2556</v>
      </c>
      <c r="G31" s="2" t="s">
        <v>938</v>
      </c>
      <c r="H31" s="2" t="s">
        <v>949</v>
      </c>
      <c r="I31" s="2" t="s">
        <v>948</v>
      </c>
      <c r="J31" s="2" t="s">
        <v>947</v>
      </c>
      <c r="K31" s="2" t="s">
        <v>12</v>
      </c>
      <c r="L31" s="2" t="s">
        <v>3334</v>
      </c>
      <c r="M31" s="52" t="s">
        <v>3311</v>
      </c>
      <c r="N31" s="2" t="s">
        <v>12</v>
      </c>
      <c r="O31" s="2" t="s">
        <v>12</v>
      </c>
      <c r="P31" s="2" t="s">
        <v>12</v>
      </c>
      <c r="Q31" s="2" t="s">
        <v>12</v>
      </c>
      <c r="R31" s="2" t="s">
        <v>3062</v>
      </c>
      <c r="S31" s="2" t="s">
        <v>3062</v>
      </c>
      <c r="T31" s="2" t="s">
        <v>3062</v>
      </c>
      <c r="U31" s="2" t="s">
        <v>3062</v>
      </c>
      <c r="V31" s="2" t="s">
        <v>3062</v>
      </c>
      <c r="W31" s="2" t="s">
        <v>3062</v>
      </c>
      <c r="X31" s="2" t="s">
        <v>3062</v>
      </c>
      <c r="Y31" s="2" t="s">
        <v>3062</v>
      </c>
      <c r="Z31" s="2" t="s">
        <v>3062</v>
      </c>
      <c r="AA31" s="2" t="s">
        <v>3062</v>
      </c>
      <c r="AB31" s="2" t="s">
        <v>3062</v>
      </c>
      <c r="AC31" s="2" t="s">
        <v>3062</v>
      </c>
      <c r="AD31" s="2" t="s">
        <v>3062</v>
      </c>
      <c r="AE31" s="2" t="s">
        <v>3062</v>
      </c>
      <c r="AF31" s="2" t="s">
        <v>3062</v>
      </c>
      <c r="AG31" s="2" t="s">
        <v>3062</v>
      </c>
      <c r="AH31" s="2" t="s">
        <v>3062</v>
      </c>
      <c r="AI31" s="2" t="s">
        <v>3062</v>
      </c>
      <c r="AJ31" s="2" t="s">
        <v>3062</v>
      </c>
      <c r="AK31" s="2" t="s">
        <v>3062</v>
      </c>
      <c r="AL31" s="2" t="s">
        <v>3062</v>
      </c>
      <c r="AM31" s="2" t="s">
        <v>3062</v>
      </c>
      <c r="AN31" s="2" t="s">
        <v>3062</v>
      </c>
      <c r="AO31" s="2" t="s">
        <v>3062</v>
      </c>
      <c r="AP31" s="2" t="s">
        <v>3062</v>
      </c>
      <c r="AQ31" s="2" t="s">
        <v>3062</v>
      </c>
      <c r="AR31" s="2" t="s">
        <v>3062</v>
      </c>
      <c r="AS31" s="2" t="s">
        <v>3062</v>
      </c>
      <c r="AT31" s="2" t="s">
        <v>3062</v>
      </c>
      <c r="AU31" s="2" t="s">
        <v>3062</v>
      </c>
      <c r="AV31" s="2" t="s">
        <v>3062</v>
      </c>
      <c r="AW31" s="2" t="s">
        <v>3062</v>
      </c>
      <c r="AX31" s="2" t="s">
        <v>3062</v>
      </c>
      <c r="AY31" s="2" t="s">
        <v>3062</v>
      </c>
      <c r="AZ31" s="2" t="s">
        <v>3062</v>
      </c>
      <c r="BA31" s="2" t="s">
        <v>3062</v>
      </c>
      <c r="BB31" s="2" t="s">
        <v>3062</v>
      </c>
      <c r="BC31" s="2" t="s">
        <v>3062</v>
      </c>
      <c r="BD31" s="2" t="s">
        <v>3062</v>
      </c>
      <c r="BE31" s="2" t="s">
        <v>3062</v>
      </c>
      <c r="BF31" s="2" t="s">
        <v>3062</v>
      </c>
      <c r="BG31" s="2" t="s">
        <v>3062</v>
      </c>
      <c r="BH31" s="2" t="s">
        <v>3062</v>
      </c>
      <c r="BI31" s="2" t="s">
        <v>3062</v>
      </c>
      <c r="BJ31" s="2" t="s">
        <v>3062</v>
      </c>
      <c r="BK31" s="2" t="s">
        <v>3062</v>
      </c>
      <c r="BL31" s="2" t="s">
        <v>3062</v>
      </c>
      <c r="BM31" s="2" t="s">
        <v>3062</v>
      </c>
      <c r="BN31" s="2" t="s">
        <v>3062</v>
      </c>
      <c r="BO31" s="2" t="s">
        <v>3062</v>
      </c>
      <c r="BP31" s="2" t="str">
        <f t="shared" si="0"/>
        <v/>
      </c>
      <c r="BQ31" t="s">
        <v>3062</v>
      </c>
      <c r="BR31" t="s">
        <v>3062</v>
      </c>
      <c r="BS31" t="s">
        <v>3062</v>
      </c>
      <c r="BT31" s="2" t="s">
        <v>3062</v>
      </c>
      <c r="BU31" s="2" t="s">
        <v>3062</v>
      </c>
      <c r="BV31" s="2" t="s">
        <v>3062</v>
      </c>
      <c r="BW31" s="2" t="s">
        <v>3062</v>
      </c>
      <c r="BX31" s="2" t="s">
        <v>3062</v>
      </c>
      <c r="BY31" s="2" t="s">
        <v>3062</v>
      </c>
      <c r="BZ31" s="2" t="s">
        <v>3062</v>
      </c>
      <c r="CA31" s="2" t="s">
        <v>3062</v>
      </c>
      <c r="CB31" s="2" t="s">
        <v>3062</v>
      </c>
      <c r="CC31" s="2" t="s">
        <v>3062</v>
      </c>
      <c r="CD31" s="2" t="s">
        <v>3062</v>
      </c>
      <c r="CE31" s="2" t="s">
        <v>3062</v>
      </c>
      <c r="CF31" s="2" t="s">
        <v>5450</v>
      </c>
      <c r="CG31" s="2" t="s">
        <v>5350</v>
      </c>
      <c r="CH31" s="17">
        <v>0.41666666666666669</v>
      </c>
      <c r="CI31" s="17">
        <v>0.54166666666666663</v>
      </c>
      <c r="CJ31" s="17">
        <v>0.625</v>
      </c>
      <c r="CK31" s="17">
        <v>0.83333333333333337</v>
      </c>
      <c r="CN31" s="17">
        <v>0.41666666666666669</v>
      </c>
      <c r="CO31" s="17">
        <v>0.54166666666666663</v>
      </c>
      <c r="CP31" s="17">
        <v>0.625</v>
      </c>
      <c r="CQ31" s="17">
        <v>0.83333333333333337</v>
      </c>
      <c r="CT31" s="17">
        <v>0.41666666666666669</v>
      </c>
      <c r="CU31" s="17">
        <v>0.54166666666666663</v>
      </c>
      <c r="CV31" s="17">
        <v>0.625</v>
      </c>
      <c r="CW31" s="17">
        <v>0.83333333333333337</v>
      </c>
      <c r="CZ31" s="17">
        <v>0.41666666666666669</v>
      </c>
      <c r="DA31" s="17">
        <v>0.54166666666666663</v>
      </c>
      <c r="DB31" s="17">
        <v>0.625</v>
      </c>
      <c r="DC31" s="17">
        <v>0.83333333333333337</v>
      </c>
      <c r="DF31" s="17">
        <v>0.41666666666666669</v>
      </c>
      <c r="DG31" s="17">
        <v>0.54166666666666663</v>
      </c>
      <c r="DH31" s="17">
        <v>0.625</v>
      </c>
      <c r="DI31" s="17">
        <v>0.83333333333333337</v>
      </c>
      <c r="DL31" s="17">
        <v>0.54166666666666663</v>
      </c>
      <c r="DM31" s="17">
        <v>0.77083333333333337</v>
      </c>
      <c r="DX31" s="2" t="s">
        <v>4182</v>
      </c>
    </row>
    <row r="32" spans="1:128" x14ac:dyDescent="0.45">
      <c r="A32" s="16">
        <v>30</v>
      </c>
      <c r="B32" s="2" t="s">
        <v>5451</v>
      </c>
      <c r="C32" s="2" t="s">
        <v>5452</v>
      </c>
      <c r="D32" s="2" t="s">
        <v>2687</v>
      </c>
      <c r="E32" s="2" t="s">
        <v>2666</v>
      </c>
      <c r="F32" s="2" t="s">
        <v>2556</v>
      </c>
      <c r="G32" s="2" t="s">
        <v>938</v>
      </c>
      <c r="H32" s="2" t="s">
        <v>946</v>
      </c>
      <c r="I32" s="2" t="s">
        <v>944</v>
      </c>
      <c r="J32" s="2" t="s">
        <v>945</v>
      </c>
      <c r="K32" s="2" t="s">
        <v>12</v>
      </c>
      <c r="L32" s="2" t="s">
        <v>3335</v>
      </c>
      <c r="M32" s="52" t="s">
        <v>3311</v>
      </c>
      <c r="N32" s="2" t="s">
        <v>12</v>
      </c>
      <c r="O32" s="2" t="s">
        <v>12</v>
      </c>
      <c r="P32" s="2" t="s">
        <v>12</v>
      </c>
      <c r="Q32" s="2" t="s">
        <v>12</v>
      </c>
      <c r="R32" s="2" t="s">
        <v>2471</v>
      </c>
      <c r="S32" s="2" t="s">
        <v>3062</v>
      </c>
      <c r="T32" s="2" t="s">
        <v>3062</v>
      </c>
      <c r="U32" s="2" t="s">
        <v>3062</v>
      </c>
      <c r="V32" s="2" t="s">
        <v>3062</v>
      </c>
      <c r="W32" s="2" t="s">
        <v>3062</v>
      </c>
      <c r="X32" s="2" t="s">
        <v>3062</v>
      </c>
      <c r="Y32" s="2" t="s">
        <v>3062</v>
      </c>
      <c r="Z32" s="2" t="s">
        <v>3062</v>
      </c>
      <c r="AA32" s="2" t="s">
        <v>3062</v>
      </c>
      <c r="AB32" s="2" t="s">
        <v>3062</v>
      </c>
      <c r="AC32" s="2" t="s">
        <v>2471</v>
      </c>
      <c r="AD32" s="2" t="s">
        <v>2419</v>
      </c>
      <c r="AE32" s="2" t="s">
        <v>2483</v>
      </c>
      <c r="AF32" s="2" t="s">
        <v>3062</v>
      </c>
      <c r="AG32" s="2" t="s">
        <v>3062</v>
      </c>
      <c r="AH32" s="2" t="s">
        <v>3062</v>
      </c>
      <c r="AI32" s="2" t="s">
        <v>2428</v>
      </c>
      <c r="AJ32" s="2" t="s">
        <v>3062</v>
      </c>
      <c r="AK32" s="2" t="s">
        <v>3062</v>
      </c>
      <c r="AL32" s="2" t="s">
        <v>3062</v>
      </c>
      <c r="AM32" s="2" t="s">
        <v>3062</v>
      </c>
      <c r="AN32" s="2" t="s">
        <v>3062</v>
      </c>
      <c r="AO32" s="2" t="s">
        <v>3062</v>
      </c>
      <c r="AP32" s="2" t="s">
        <v>3062</v>
      </c>
      <c r="AQ32" s="2" t="s">
        <v>3062</v>
      </c>
      <c r="AR32" s="2" t="s">
        <v>3062</v>
      </c>
      <c r="AS32" s="2" t="s">
        <v>3062</v>
      </c>
      <c r="AT32" s="2" t="s">
        <v>3062</v>
      </c>
      <c r="AU32" s="2" t="s">
        <v>3062</v>
      </c>
      <c r="AV32" s="2" t="s">
        <v>3062</v>
      </c>
      <c r="AW32" s="2" t="s">
        <v>3062</v>
      </c>
      <c r="AX32" s="2" t="s">
        <v>3062</v>
      </c>
      <c r="AY32" s="2" t="s">
        <v>3062</v>
      </c>
      <c r="AZ32" s="2" t="s">
        <v>3062</v>
      </c>
      <c r="BA32" s="2" t="s">
        <v>3062</v>
      </c>
      <c r="BB32" s="2" t="s">
        <v>3062</v>
      </c>
      <c r="BC32" s="2" t="s">
        <v>3062</v>
      </c>
      <c r="BD32" s="2" t="s">
        <v>3062</v>
      </c>
      <c r="BE32" s="2" t="s">
        <v>3062</v>
      </c>
      <c r="BF32" s="2" t="s">
        <v>3062</v>
      </c>
      <c r="BG32" s="2" t="s">
        <v>3062</v>
      </c>
      <c r="BH32" s="2" t="s">
        <v>3062</v>
      </c>
      <c r="BI32" s="2" t="s">
        <v>3062</v>
      </c>
      <c r="BJ32" s="2" t="s">
        <v>3062</v>
      </c>
      <c r="BK32" s="2" t="s">
        <v>3062</v>
      </c>
      <c r="BL32" s="2" t="s">
        <v>3062</v>
      </c>
      <c r="BM32" s="2" t="s">
        <v>3062</v>
      </c>
      <c r="BN32" s="2" t="s">
        <v>3062</v>
      </c>
      <c r="BO32" s="2" t="s">
        <v>3062</v>
      </c>
      <c r="BP32" s="2" t="str">
        <f t="shared" si="0"/>
        <v>内・胃・消</v>
      </c>
      <c r="BQ32" t="s">
        <v>3062</v>
      </c>
      <c r="BR32" t="s">
        <v>3062</v>
      </c>
      <c r="BS32" t="s">
        <v>3062</v>
      </c>
      <c r="BT32" s="2" t="s">
        <v>3062</v>
      </c>
      <c r="BU32" s="2" t="s">
        <v>3062</v>
      </c>
      <c r="BV32" s="2" t="s">
        <v>3062</v>
      </c>
      <c r="BW32" s="2" t="s">
        <v>3062</v>
      </c>
      <c r="BX32" s="2" t="s">
        <v>3062</v>
      </c>
      <c r="BY32" s="2" t="s">
        <v>3062</v>
      </c>
      <c r="BZ32" s="2" t="s">
        <v>3062</v>
      </c>
      <c r="CA32" s="2" t="s">
        <v>3062</v>
      </c>
      <c r="CB32" s="2" t="s">
        <v>3062</v>
      </c>
      <c r="CC32" s="2" t="s">
        <v>3062</v>
      </c>
      <c r="CD32" s="2" t="s">
        <v>3062</v>
      </c>
      <c r="CE32" s="2" t="s">
        <v>3062</v>
      </c>
      <c r="CF32" s="2" t="s">
        <v>2510</v>
      </c>
      <c r="CG32" s="2" t="s">
        <v>3319</v>
      </c>
      <c r="CN32" s="17">
        <v>0.58333333333333337</v>
      </c>
      <c r="CO32" s="17">
        <v>0.72916666666666663</v>
      </c>
      <c r="CT32" s="17">
        <v>0.58333333333333337</v>
      </c>
      <c r="CU32" s="17">
        <v>0.72916666666666663</v>
      </c>
      <c r="CZ32" s="17">
        <v>0.39583333333333331</v>
      </c>
      <c r="DA32" s="17">
        <v>0.54166666666666663</v>
      </c>
      <c r="DX32" s="2" t="s">
        <v>4182</v>
      </c>
    </row>
    <row r="33" spans="1:128" x14ac:dyDescent="0.45">
      <c r="A33" s="16">
        <v>31</v>
      </c>
      <c r="B33" s="2" t="s">
        <v>5453</v>
      </c>
      <c r="C33" s="2" t="s">
        <v>5454</v>
      </c>
      <c r="D33" s="2" t="s">
        <v>5455</v>
      </c>
      <c r="E33" s="2" t="s">
        <v>2666</v>
      </c>
      <c r="F33" s="2" t="s">
        <v>2556</v>
      </c>
      <c r="G33" s="2" t="s">
        <v>5456</v>
      </c>
      <c r="H33" s="2" t="s">
        <v>8006</v>
      </c>
      <c r="I33" s="2" t="s">
        <v>5457</v>
      </c>
      <c r="J33" s="2" t="s">
        <v>5458</v>
      </c>
      <c r="K33" s="2" t="s">
        <v>12</v>
      </c>
      <c r="L33" s="2" t="s">
        <v>5404</v>
      </c>
      <c r="M33" s="52" t="s">
        <v>3311</v>
      </c>
      <c r="N33" s="2" t="s">
        <v>12</v>
      </c>
      <c r="O33" s="2" t="s">
        <v>12</v>
      </c>
      <c r="P33" s="2" t="s">
        <v>12</v>
      </c>
      <c r="Q33" s="2" t="s">
        <v>12</v>
      </c>
      <c r="R33" s="2" t="s">
        <v>3062</v>
      </c>
      <c r="S33" s="2" t="s">
        <v>3062</v>
      </c>
      <c r="T33" s="2" t="s">
        <v>3062</v>
      </c>
      <c r="U33" s="2" t="s">
        <v>3062</v>
      </c>
      <c r="V33" s="2" t="s">
        <v>3062</v>
      </c>
      <c r="W33" s="2" t="s">
        <v>3062</v>
      </c>
      <c r="X33" s="2" t="s">
        <v>3062</v>
      </c>
      <c r="Y33" s="2" t="s">
        <v>3062</v>
      </c>
      <c r="Z33" s="2" t="s">
        <v>3062</v>
      </c>
      <c r="AA33" s="2" t="s">
        <v>3062</v>
      </c>
      <c r="AB33" s="2" t="s">
        <v>3062</v>
      </c>
      <c r="AC33" s="2" t="s">
        <v>3062</v>
      </c>
      <c r="AD33" s="2" t="s">
        <v>3062</v>
      </c>
      <c r="AE33" s="2" t="s">
        <v>3062</v>
      </c>
      <c r="AF33" s="2" t="s">
        <v>3062</v>
      </c>
      <c r="AG33" s="2" t="s">
        <v>3062</v>
      </c>
      <c r="AH33" s="2" t="s">
        <v>3062</v>
      </c>
      <c r="AI33" s="2" t="s">
        <v>3062</v>
      </c>
      <c r="AJ33" s="2" t="s">
        <v>3062</v>
      </c>
      <c r="AK33" s="2" t="s">
        <v>3062</v>
      </c>
      <c r="AL33" s="2" t="s">
        <v>3062</v>
      </c>
      <c r="AM33" s="2" t="s">
        <v>3062</v>
      </c>
      <c r="AN33" s="2" t="s">
        <v>3062</v>
      </c>
      <c r="AO33" s="2" t="s">
        <v>3062</v>
      </c>
      <c r="AP33" s="2" t="s">
        <v>3062</v>
      </c>
      <c r="AQ33" s="2" t="s">
        <v>3062</v>
      </c>
      <c r="AR33" s="2" t="s">
        <v>3062</v>
      </c>
      <c r="AS33" s="2" t="s">
        <v>3062</v>
      </c>
      <c r="AT33" s="2" t="s">
        <v>3062</v>
      </c>
      <c r="AU33" s="2" t="s">
        <v>3062</v>
      </c>
      <c r="AV33" s="2" t="s">
        <v>3062</v>
      </c>
      <c r="AW33" s="2" t="s">
        <v>3062</v>
      </c>
      <c r="AX33" s="2" t="s">
        <v>3062</v>
      </c>
      <c r="AY33" s="2" t="s">
        <v>3062</v>
      </c>
      <c r="AZ33" s="2" t="s">
        <v>3062</v>
      </c>
      <c r="BA33" s="2" t="s">
        <v>3062</v>
      </c>
      <c r="BB33" s="2" t="s">
        <v>3062</v>
      </c>
      <c r="BC33" s="2" t="s">
        <v>3062</v>
      </c>
      <c r="BD33" s="2" t="s">
        <v>3062</v>
      </c>
      <c r="BE33" s="2" t="s">
        <v>3062</v>
      </c>
      <c r="BF33" s="2" t="s">
        <v>3062</v>
      </c>
      <c r="BG33" s="2" t="s">
        <v>3062</v>
      </c>
      <c r="BH33" s="2" t="s">
        <v>3062</v>
      </c>
      <c r="BI33" s="2" t="s">
        <v>3062</v>
      </c>
      <c r="BJ33" s="2" t="s">
        <v>3062</v>
      </c>
      <c r="BK33" s="2" t="s">
        <v>3062</v>
      </c>
      <c r="BL33" s="2" t="s">
        <v>3062</v>
      </c>
      <c r="BM33" s="2" t="s">
        <v>3062</v>
      </c>
      <c r="BN33" s="2" t="s">
        <v>3062</v>
      </c>
      <c r="BO33" s="2" t="s">
        <v>3062</v>
      </c>
      <c r="BP33" s="2" t="str">
        <f t="shared" si="0"/>
        <v/>
      </c>
      <c r="BQ33" t="s">
        <v>3062</v>
      </c>
      <c r="BR33" t="s">
        <v>3062</v>
      </c>
      <c r="BS33" t="s">
        <v>3062</v>
      </c>
      <c r="BT33" s="2" t="s">
        <v>3062</v>
      </c>
      <c r="BU33" s="2" t="s">
        <v>3062</v>
      </c>
      <c r="BV33" s="2" t="s">
        <v>3062</v>
      </c>
      <c r="BW33" s="2" t="s">
        <v>3062</v>
      </c>
      <c r="BX33" s="2" t="s">
        <v>3062</v>
      </c>
      <c r="BY33" s="2" t="s">
        <v>3062</v>
      </c>
      <c r="BZ33" s="2" t="s">
        <v>3062</v>
      </c>
      <c r="CA33" s="2" t="s">
        <v>3062</v>
      </c>
      <c r="CB33" s="2" t="s">
        <v>3062</v>
      </c>
      <c r="CC33" s="2" t="s">
        <v>3062</v>
      </c>
      <c r="CD33" s="2" t="s">
        <v>3062</v>
      </c>
      <c r="CE33" s="2" t="s">
        <v>3062</v>
      </c>
      <c r="CF33" s="2" t="s">
        <v>5459</v>
      </c>
      <c r="CG33" s="2" t="s">
        <v>5350</v>
      </c>
      <c r="CH33" s="17">
        <v>0.625</v>
      </c>
      <c r="CI33" s="17">
        <v>0.79166666666666663</v>
      </c>
      <c r="CN33" s="17">
        <v>0.4375</v>
      </c>
      <c r="CO33" s="17">
        <v>0.5625</v>
      </c>
      <c r="CP33" s="17">
        <v>0.625</v>
      </c>
      <c r="CQ33" s="17">
        <v>0.79166666666666663</v>
      </c>
      <c r="CT33" s="17">
        <v>0.4375</v>
      </c>
      <c r="CU33" s="17">
        <v>0.5625</v>
      </c>
      <c r="CV33" s="17">
        <v>0.625</v>
      </c>
      <c r="CW33" s="17">
        <v>0.79166666666666663</v>
      </c>
      <c r="CZ33" s="17">
        <v>0.4375</v>
      </c>
      <c r="DA33" s="17">
        <v>0.5625</v>
      </c>
      <c r="DB33" s="17">
        <v>0.625</v>
      </c>
      <c r="DC33" s="17">
        <v>0.79166666666666663</v>
      </c>
      <c r="DL33" s="17">
        <v>0.41666666666666669</v>
      </c>
      <c r="DM33" s="17">
        <v>0.54166666666666663</v>
      </c>
      <c r="DN33" s="17">
        <v>0.60416666666666663</v>
      </c>
      <c r="DO33" s="17">
        <v>0.70833333333333337</v>
      </c>
      <c r="DX33" s="2" t="s">
        <v>4182</v>
      </c>
    </row>
    <row r="34" spans="1:128" x14ac:dyDescent="0.45">
      <c r="A34" s="16">
        <v>32</v>
      </c>
      <c r="B34" s="2" t="s">
        <v>5460</v>
      </c>
      <c r="C34" s="2" t="s">
        <v>5461</v>
      </c>
      <c r="D34" s="2" t="s">
        <v>5462</v>
      </c>
      <c r="E34" s="2" t="s">
        <v>2666</v>
      </c>
      <c r="F34" s="2" t="s">
        <v>2556</v>
      </c>
      <c r="G34" s="2" t="s">
        <v>894</v>
      </c>
      <c r="H34" s="2" t="s">
        <v>5463</v>
      </c>
      <c r="I34" s="2" t="s">
        <v>5464</v>
      </c>
      <c r="J34" s="2" t="s">
        <v>5465</v>
      </c>
      <c r="K34" s="2" t="s">
        <v>12</v>
      </c>
      <c r="L34" s="2" t="s">
        <v>5466</v>
      </c>
      <c r="M34" s="52" t="s">
        <v>3311</v>
      </c>
      <c r="N34" s="2" t="s">
        <v>12</v>
      </c>
      <c r="O34" s="2" t="s">
        <v>3062</v>
      </c>
      <c r="P34" s="2" t="s">
        <v>12</v>
      </c>
      <c r="Q34" s="2" t="s">
        <v>12</v>
      </c>
      <c r="R34" s="2" t="s">
        <v>3062</v>
      </c>
      <c r="S34" s="2" t="s">
        <v>3062</v>
      </c>
      <c r="T34" s="2" t="s">
        <v>3062</v>
      </c>
      <c r="U34" s="2" t="s">
        <v>3062</v>
      </c>
      <c r="V34" s="2" t="s">
        <v>3062</v>
      </c>
      <c r="W34" s="2" t="s">
        <v>3062</v>
      </c>
      <c r="X34" s="2" t="s">
        <v>3062</v>
      </c>
      <c r="Y34" s="2" t="s">
        <v>3062</v>
      </c>
      <c r="Z34" s="2" t="s">
        <v>3062</v>
      </c>
      <c r="AA34" s="2" t="s">
        <v>3062</v>
      </c>
      <c r="AB34" s="2" t="s">
        <v>3062</v>
      </c>
      <c r="AC34" s="2" t="s">
        <v>3062</v>
      </c>
      <c r="AD34" s="2" t="s">
        <v>3062</v>
      </c>
      <c r="AE34" s="2" t="s">
        <v>3062</v>
      </c>
      <c r="AF34" s="2" t="s">
        <v>3062</v>
      </c>
      <c r="AG34" s="2" t="s">
        <v>3062</v>
      </c>
      <c r="AH34" s="2" t="s">
        <v>3062</v>
      </c>
      <c r="AI34" s="2" t="s">
        <v>3062</v>
      </c>
      <c r="AJ34" s="2" t="s">
        <v>3062</v>
      </c>
      <c r="AK34" s="2" t="s">
        <v>3062</v>
      </c>
      <c r="AL34" s="2" t="s">
        <v>3062</v>
      </c>
      <c r="AM34" s="2" t="s">
        <v>3062</v>
      </c>
      <c r="AN34" s="2" t="s">
        <v>3062</v>
      </c>
      <c r="AO34" s="2" t="s">
        <v>3062</v>
      </c>
      <c r="AP34" s="2" t="s">
        <v>3062</v>
      </c>
      <c r="AQ34" s="2" t="s">
        <v>3062</v>
      </c>
      <c r="AR34" s="2" t="s">
        <v>3062</v>
      </c>
      <c r="AS34" s="2" t="s">
        <v>3062</v>
      </c>
      <c r="AT34" s="2" t="s">
        <v>3062</v>
      </c>
      <c r="AU34" s="2" t="s">
        <v>3062</v>
      </c>
      <c r="AV34" s="2" t="s">
        <v>3062</v>
      </c>
      <c r="AW34" s="2" t="s">
        <v>3062</v>
      </c>
      <c r="AX34" s="2" t="s">
        <v>3062</v>
      </c>
      <c r="AY34" s="2" t="s">
        <v>3062</v>
      </c>
      <c r="AZ34" s="2" t="s">
        <v>3062</v>
      </c>
      <c r="BA34" s="2" t="s">
        <v>3062</v>
      </c>
      <c r="BB34" s="2" t="s">
        <v>3062</v>
      </c>
      <c r="BC34" s="2" t="s">
        <v>3062</v>
      </c>
      <c r="BD34" s="2" t="s">
        <v>3062</v>
      </c>
      <c r="BE34" s="2" t="s">
        <v>3062</v>
      </c>
      <c r="BF34" s="2" t="s">
        <v>3062</v>
      </c>
      <c r="BG34" s="2" t="s">
        <v>3062</v>
      </c>
      <c r="BH34" s="2" t="s">
        <v>3062</v>
      </c>
      <c r="BI34" s="2" t="s">
        <v>3062</v>
      </c>
      <c r="BJ34" s="2" t="s">
        <v>3062</v>
      </c>
      <c r="BK34" s="2" t="s">
        <v>3062</v>
      </c>
      <c r="BL34" s="2" t="s">
        <v>3062</v>
      </c>
      <c r="BM34" s="2" t="s">
        <v>3062</v>
      </c>
      <c r="BN34" s="2" t="s">
        <v>3062</v>
      </c>
      <c r="BO34" s="2" t="s">
        <v>3062</v>
      </c>
      <c r="BP34" s="2" t="str">
        <f t="shared" si="0"/>
        <v/>
      </c>
      <c r="BQ34" t="s">
        <v>3062</v>
      </c>
      <c r="BR34" t="s">
        <v>3062</v>
      </c>
      <c r="BS34" t="s">
        <v>3062</v>
      </c>
      <c r="BT34" s="2" t="s">
        <v>3062</v>
      </c>
      <c r="BU34" s="2" t="s">
        <v>3062</v>
      </c>
      <c r="BV34" s="2" t="s">
        <v>3062</v>
      </c>
      <c r="BW34" s="2" t="s">
        <v>3062</v>
      </c>
      <c r="BX34" s="2" t="s">
        <v>3062</v>
      </c>
      <c r="BY34" s="2" t="s">
        <v>3062</v>
      </c>
      <c r="BZ34" s="2" t="s">
        <v>3062</v>
      </c>
      <c r="CA34" s="2" t="s">
        <v>3062</v>
      </c>
      <c r="CB34" s="2" t="s">
        <v>3062</v>
      </c>
      <c r="CC34" s="2" t="s">
        <v>3062</v>
      </c>
      <c r="CD34" s="2" t="s">
        <v>3062</v>
      </c>
      <c r="CE34" s="2" t="s">
        <v>3062</v>
      </c>
      <c r="CF34" s="2" t="s">
        <v>5467</v>
      </c>
      <c r="CG34" s="2" t="s">
        <v>5379</v>
      </c>
      <c r="CH34" s="17">
        <v>0.39583333333333331</v>
      </c>
      <c r="CI34" s="17">
        <v>0.5625</v>
      </c>
      <c r="CJ34" s="17">
        <v>0.60416666666666663</v>
      </c>
      <c r="CK34" s="17">
        <v>0.75</v>
      </c>
      <c r="CN34" s="17">
        <v>0.5625</v>
      </c>
      <c r="CO34" s="17">
        <v>0.75</v>
      </c>
      <c r="CZ34" s="17">
        <v>0.39583333333333331</v>
      </c>
      <c r="DA34" s="17">
        <v>0.5625</v>
      </c>
      <c r="DB34" s="17">
        <v>0.60416666666666663</v>
      </c>
      <c r="DC34" s="17">
        <v>0.75</v>
      </c>
      <c r="DF34" s="17">
        <v>0.39583333333333331</v>
      </c>
      <c r="DG34" s="17">
        <v>0.5625</v>
      </c>
      <c r="DH34" s="17">
        <v>0.60416666666666663</v>
      </c>
      <c r="DI34" s="17">
        <v>0.75</v>
      </c>
      <c r="DL34" s="17">
        <v>0.39583333333333331</v>
      </c>
      <c r="DM34" s="17">
        <v>0.5625</v>
      </c>
      <c r="DN34" s="17">
        <v>0.60416666666666663</v>
      </c>
      <c r="DO34" s="17">
        <v>0.75</v>
      </c>
      <c r="DX34" s="2" t="s">
        <v>4182</v>
      </c>
    </row>
    <row r="35" spans="1:128" x14ac:dyDescent="0.45">
      <c r="A35" s="16">
        <v>33</v>
      </c>
      <c r="B35" s="2" t="s">
        <v>5468</v>
      </c>
      <c r="C35" s="2" t="s">
        <v>4225</v>
      </c>
      <c r="D35" s="2" t="s">
        <v>2688</v>
      </c>
      <c r="E35" s="2" t="s">
        <v>2666</v>
      </c>
      <c r="F35" s="2" t="s">
        <v>2556</v>
      </c>
      <c r="G35" s="2" t="s">
        <v>943</v>
      </c>
      <c r="H35" s="2" t="s">
        <v>5469</v>
      </c>
      <c r="I35" s="2" t="s">
        <v>942</v>
      </c>
      <c r="J35" s="2" t="s">
        <v>941</v>
      </c>
      <c r="K35" s="2" t="s">
        <v>12</v>
      </c>
      <c r="L35" s="2" t="s">
        <v>2511</v>
      </c>
      <c r="M35" s="52" t="s">
        <v>3311</v>
      </c>
      <c r="N35" s="2" t="s">
        <v>12</v>
      </c>
      <c r="O35" s="2" t="s">
        <v>12</v>
      </c>
      <c r="P35" s="2" t="s">
        <v>12</v>
      </c>
      <c r="Q35" s="2" t="s">
        <v>12</v>
      </c>
      <c r="R35" s="2" t="s">
        <v>2471</v>
      </c>
      <c r="S35" s="2" t="s">
        <v>3062</v>
      </c>
      <c r="T35" s="2" t="s">
        <v>3062</v>
      </c>
      <c r="U35" s="2" t="s">
        <v>3062</v>
      </c>
      <c r="V35" s="2" t="s">
        <v>3062</v>
      </c>
      <c r="W35" s="2" t="s">
        <v>3062</v>
      </c>
      <c r="X35" s="2" t="s">
        <v>3062</v>
      </c>
      <c r="Y35" s="2" t="s">
        <v>3062</v>
      </c>
      <c r="Z35" s="2" t="s">
        <v>3062</v>
      </c>
      <c r="AA35" s="2" t="s">
        <v>3062</v>
      </c>
      <c r="AB35" s="2" t="s">
        <v>3062</v>
      </c>
      <c r="AC35" s="2" t="s">
        <v>2471</v>
      </c>
      <c r="AD35" s="2" t="s">
        <v>3062</v>
      </c>
      <c r="AE35" s="2" t="s">
        <v>3062</v>
      </c>
      <c r="AF35" s="2" t="s">
        <v>3062</v>
      </c>
      <c r="AG35" s="2" t="s">
        <v>3062</v>
      </c>
      <c r="AH35" s="2" t="s">
        <v>3062</v>
      </c>
      <c r="AI35" s="2" t="s">
        <v>3062</v>
      </c>
      <c r="AJ35" s="2" t="s">
        <v>3062</v>
      </c>
      <c r="AK35" s="2" t="s">
        <v>3062</v>
      </c>
      <c r="AL35" s="2" t="s">
        <v>3062</v>
      </c>
      <c r="AM35" s="2" t="s">
        <v>3062</v>
      </c>
      <c r="AN35" s="2" t="s">
        <v>3062</v>
      </c>
      <c r="AO35" s="2" t="s">
        <v>3062</v>
      </c>
      <c r="AP35" s="2" t="s">
        <v>3062</v>
      </c>
      <c r="AQ35" s="2" t="s">
        <v>3062</v>
      </c>
      <c r="AR35" s="2" t="s">
        <v>3062</v>
      </c>
      <c r="AS35" s="2" t="s">
        <v>3062</v>
      </c>
      <c r="AT35" s="2" t="s">
        <v>3062</v>
      </c>
      <c r="AU35" s="2" t="s">
        <v>3062</v>
      </c>
      <c r="AV35" s="2" t="s">
        <v>3062</v>
      </c>
      <c r="AW35" s="2" t="s">
        <v>3062</v>
      </c>
      <c r="AX35" s="2" t="s">
        <v>3062</v>
      </c>
      <c r="AY35" s="2" t="s">
        <v>3062</v>
      </c>
      <c r="AZ35" s="2" t="s">
        <v>3062</v>
      </c>
      <c r="BA35" s="2" t="s">
        <v>3062</v>
      </c>
      <c r="BB35" s="2" t="s">
        <v>3062</v>
      </c>
      <c r="BC35" s="2" t="s">
        <v>3062</v>
      </c>
      <c r="BD35" s="2" t="s">
        <v>3062</v>
      </c>
      <c r="BE35" s="2" t="s">
        <v>3062</v>
      </c>
      <c r="BF35" s="2" t="s">
        <v>3062</v>
      </c>
      <c r="BG35" s="2" t="s">
        <v>3062</v>
      </c>
      <c r="BH35" s="2" t="s">
        <v>3062</v>
      </c>
      <c r="BI35" s="2" t="s">
        <v>3062</v>
      </c>
      <c r="BJ35" s="2" t="s">
        <v>3062</v>
      </c>
      <c r="BK35" s="2" t="s">
        <v>3062</v>
      </c>
      <c r="BL35" s="2" t="s">
        <v>3062</v>
      </c>
      <c r="BM35" s="2" t="s">
        <v>3062</v>
      </c>
      <c r="BN35" s="2" t="s">
        <v>3062</v>
      </c>
      <c r="BO35" s="2" t="s">
        <v>3062</v>
      </c>
      <c r="BP35" s="2" t="str">
        <f t="shared" si="0"/>
        <v/>
      </c>
      <c r="BQ35" t="s">
        <v>3062</v>
      </c>
      <c r="BR35" t="s">
        <v>3062</v>
      </c>
      <c r="BS35" t="s">
        <v>3062</v>
      </c>
      <c r="BT35" s="2" t="s">
        <v>3062</v>
      </c>
      <c r="BU35" s="2" t="s">
        <v>3062</v>
      </c>
      <c r="BV35" s="2" t="s">
        <v>3062</v>
      </c>
      <c r="BW35" s="2" t="s">
        <v>3062</v>
      </c>
      <c r="BX35" s="2" t="s">
        <v>5470</v>
      </c>
      <c r="BY35" s="2" t="s">
        <v>5471</v>
      </c>
      <c r="BZ35" s="2" t="s">
        <v>5472</v>
      </c>
      <c r="CA35" s="2" t="s">
        <v>3062</v>
      </c>
      <c r="CB35" s="2" t="s">
        <v>5473</v>
      </c>
      <c r="CC35" s="2" t="s">
        <v>5352</v>
      </c>
      <c r="CD35" s="2" t="s">
        <v>5353</v>
      </c>
      <c r="CE35" s="2" t="s">
        <v>5354</v>
      </c>
      <c r="CF35" s="2" t="s">
        <v>940</v>
      </c>
      <c r="CG35" s="2" t="s">
        <v>5474</v>
      </c>
      <c r="CH35" s="17">
        <v>0.39583333333333331</v>
      </c>
      <c r="CI35" s="17">
        <v>0.5</v>
      </c>
      <c r="CJ35" s="17">
        <v>0.625</v>
      </c>
      <c r="CK35" s="17">
        <v>0.77083333333333337</v>
      </c>
      <c r="CN35" s="17">
        <v>0.39583333333333331</v>
      </c>
      <c r="CO35" s="17">
        <v>0.5</v>
      </c>
      <c r="CP35" s="17">
        <v>0.625</v>
      </c>
      <c r="CQ35" s="17">
        <v>0.77083333333333337</v>
      </c>
      <c r="CT35" s="17">
        <v>0.39583333333333331</v>
      </c>
      <c r="CU35" s="17">
        <v>0.5</v>
      </c>
      <c r="DF35" s="17">
        <v>0.39583333333333331</v>
      </c>
      <c r="DG35" s="17">
        <v>0.5</v>
      </c>
      <c r="DH35" s="17">
        <v>0.625</v>
      </c>
      <c r="DI35" s="17">
        <v>0.77083333333333337</v>
      </c>
      <c r="DL35" s="17">
        <v>0.375</v>
      </c>
      <c r="DM35" s="17">
        <v>0.5</v>
      </c>
      <c r="DN35" s="17">
        <v>0.58333333333333337</v>
      </c>
      <c r="DO35" s="17">
        <v>0.66666666666666663</v>
      </c>
      <c r="DX35" s="2" t="s">
        <v>4182</v>
      </c>
    </row>
    <row r="36" spans="1:128" x14ac:dyDescent="0.45">
      <c r="A36" s="16">
        <v>34</v>
      </c>
      <c r="B36" s="2" t="s">
        <v>5475</v>
      </c>
      <c r="C36" s="2" t="s">
        <v>4226</v>
      </c>
      <c r="D36" s="2" t="s">
        <v>2689</v>
      </c>
      <c r="E36" s="2" t="s">
        <v>2666</v>
      </c>
      <c r="F36" s="2" t="s">
        <v>2556</v>
      </c>
      <c r="G36" s="2" t="s">
        <v>938</v>
      </c>
      <c r="H36" s="2" t="s">
        <v>937</v>
      </c>
      <c r="I36" s="2" t="s">
        <v>936</v>
      </c>
      <c r="J36" s="2" t="s">
        <v>935</v>
      </c>
      <c r="K36" s="2" t="s">
        <v>12</v>
      </c>
      <c r="L36" s="2" t="s">
        <v>3336</v>
      </c>
      <c r="M36" s="52" t="s">
        <v>3311</v>
      </c>
      <c r="N36" s="2" t="s">
        <v>12</v>
      </c>
      <c r="O36" s="2" t="s">
        <v>12</v>
      </c>
      <c r="P36" s="2" t="s">
        <v>12</v>
      </c>
      <c r="Q36" s="2" t="s">
        <v>12</v>
      </c>
      <c r="R36" s="2" t="s">
        <v>3062</v>
      </c>
      <c r="S36" s="2" t="s">
        <v>3062</v>
      </c>
      <c r="T36" s="2" t="s">
        <v>3062</v>
      </c>
      <c r="U36" s="2" t="s">
        <v>3062</v>
      </c>
      <c r="V36" s="2" t="s">
        <v>3062</v>
      </c>
      <c r="W36" s="2" t="s">
        <v>3062</v>
      </c>
      <c r="X36" s="2" t="s">
        <v>3062</v>
      </c>
      <c r="Y36" s="2" t="s">
        <v>3062</v>
      </c>
      <c r="Z36" s="2" t="s">
        <v>3062</v>
      </c>
      <c r="AA36" s="2" t="s">
        <v>3062</v>
      </c>
      <c r="AB36" s="2" t="s">
        <v>3062</v>
      </c>
      <c r="AC36" s="2" t="s">
        <v>3062</v>
      </c>
      <c r="AD36" s="2" t="s">
        <v>3062</v>
      </c>
      <c r="AE36" s="2" t="s">
        <v>3062</v>
      </c>
      <c r="AF36" s="2" t="s">
        <v>3062</v>
      </c>
      <c r="AG36" s="2" t="s">
        <v>3062</v>
      </c>
      <c r="AH36" s="2" t="s">
        <v>3062</v>
      </c>
      <c r="AI36" s="2" t="s">
        <v>3062</v>
      </c>
      <c r="AJ36" s="2" t="s">
        <v>3062</v>
      </c>
      <c r="AK36" s="2" t="s">
        <v>3062</v>
      </c>
      <c r="AL36" s="2" t="s">
        <v>3062</v>
      </c>
      <c r="AM36" s="2" t="s">
        <v>3062</v>
      </c>
      <c r="AN36" s="2" t="s">
        <v>3062</v>
      </c>
      <c r="AO36" s="2" t="s">
        <v>3062</v>
      </c>
      <c r="AP36" s="2" t="s">
        <v>3062</v>
      </c>
      <c r="AQ36" s="2" t="s">
        <v>3062</v>
      </c>
      <c r="AR36" s="2" t="s">
        <v>3062</v>
      </c>
      <c r="AS36" s="2" t="s">
        <v>3062</v>
      </c>
      <c r="AT36" s="2" t="s">
        <v>3062</v>
      </c>
      <c r="AU36" s="2" t="s">
        <v>3062</v>
      </c>
      <c r="AV36" s="2" t="s">
        <v>3062</v>
      </c>
      <c r="AW36" s="2" t="s">
        <v>3062</v>
      </c>
      <c r="AX36" s="2" t="s">
        <v>3062</v>
      </c>
      <c r="AY36" s="2" t="s">
        <v>3062</v>
      </c>
      <c r="AZ36" s="2" t="s">
        <v>3062</v>
      </c>
      <c r="BA36" s="2" t="s">
        <v>3062</v>
      </c>
      <c r="BB36" s="2" t="s">
        <v>3062</v>
      </c>
      <c r="BC36" s="2" t="s">
        <v>3062</v>
      </c>
      <c r="BD36" s="2" t="s">
        <v>3062</v>
      </c>
      <c r="BE36" s="2" t="s">
        <v>3062</v>
      </c>
      <c r="BF36" s="2" t="s">
        <v>3062</v>
      </c>
      <c r="BG36" s="2" t="s">
        <v>3062</v>
      </c>
      <c r="BH36" s="2" t="s">
        <v>3062</v>
      </c>
      <c r="BI36" s="2" t="s">
        <v>3062</v>
      </c>
      <c r="BJ36" s="2" t="s">
        <v>3062</v>
      </c>
      <c r="BK36" s="2" t="s">
        <v>3062</v>
      </c>
      <c r="BL36" s="2" t="s">
        <v>3062</v>
      </c>
      <c r="BM36" s="2" t="s">
        <v>3062</v>
      </c>
      <c r="BN36" s="2" t="s">
        <v>3062</v>
      </c>
      <c r="BO36" s="2" t="s">
        <v>3062</v>
      </c>
      <c r="BP36" s="2" t="str">
        <f t="shared" si="0"/>
        <v/>
      </c>
      <c r="BQ36" t="s">
        <v>3062</v>
      </c>
      <c r="BR36" t="s">
        <v>3062</v>
      </c>
      <c r="BS36" t="s">
        <v>3062</v>
      </c>
      <c r="BT36" s="2" t="s">
        <v>3062</v>
      </c>
      <c r="BU36" s="2" t="s">
        <v>3062</v>
      </c>
      <c r="BV36" s="2" t="s">
        <v>3062</v>
      </c>
      <c r="BW36" s="2" t="s">
        <v>3062</v>
      </c>
      <c r="BX36" s="2" t="s">
        <v>3062</v>
      </c>
      <c r="BY36" s="2" t="s">
        <v>3062</v>
      </c>
      <c r="BZ36" s="2" t="s">
        <v>3062</v>
      </c>
      <c r="CA36" s="2" t="s">
        <v>3062</v>
      </c>
      <c r="CB36" s="2" t="s">
        <v>3062</v>
      </c>
      <c r="CC36" s="2" t="s">
        <v>3062</v>
      </c>
      <c r="CD36" s="2" t="s">
        <v>3062</v>
      </c>
      <c r="CE36" s="2" t="s">
        <v>3062</v>
      </c>
      <c r="CF36" s="2" t="s">
        <v>934</v>
      </c>
      <c r="CG36" s="2" t="s">
        <v>5350</v>
      </c>
      <c r="CH36" s="17">
        <v>0.39583333333333331</v>
      </c>
      <c r="CI36" s="17">
        <v>0.52083333333333337</v>
      </c>
      <c r="CJ36" s="17">
        <v>0.60416666666666663</v>
      </c>
      <c r="CK36" s="17">
        <v>0.70833333333333337</v>
      </c>
      <c r="CN36" s="17">
        <v>0.39583333333333331</v>
      </c>
      <c r="CO36" s="17">
        <v>0.52083333333333337</v>
      </c>
      <c r="CP36" s="17">
        <v>0.60416666666666663</v>
      </c>
      <c r="CQ36" s="17">
        <v>0.70833333333333337</v>
      </c>
      <c r="CT36" s="17">
        <v>0.39583333333333331</v>
      </c>
      <c r="CU36" s="17">
        <v>0.52083333333333337</v>
      </c>
      <c r="CV36" s="17">
        <v>0.60416666666666663</v>
      </c>
      <c r="CW36" s="17">
        <v>0.70833333333333337</v>
      </c>
      <c r="CZ36" s="17">
        <v>0.39583333333333331</v>
      </c>
      <c r="DA36" s="17">
        <v>0.52083333333333337</v>
      </c>
      <c r="DF36" s="17">
        <v>0.39583333333333331</v>
      </c>
      <c r="DG36" s="17">
        <v>0.52083333333333337</v>
      </c>
      <c r="DH36" s="17">
        <v>0.60416666666666663</v>
      </c>
      <c r="DI36" s="17">
        <v>0.70833333333333337</v>
      </c>
      <c r="DL36" s="17">
        <v>0.39583333333333331</v>
      </c>
      <c r="DM36" s="17">
        <v>0.5</v>
      </c>
      <c r="DX36" s="2" t="s">
        <v>4182</v>
      </c>
    </row>
    <row r="37" spans="1:128" x14ac:dyDescent="0.45">
      <c r="A37" s="16">
        <v>35</v>
      </c>
      <c r="B37" s="2" t="s">
        <v>5476</v>
      </c>
      <c r="C37" s="2" t="s">
        <v>2512</v>
      </c>
      <c r="D37" s="2" t="s">
        <v>2690</v>
      </c>
      <c r="E37" s="2" t="s">
        <v>2676</v>
      </c>
      <c r="F37" s="2" t="s">
        <v>2556</v>
      </c>
      <c r="G37" s="2" t="s">
        <v>933</v>
      </c>
      <c r="H37" s="2" t="s">
        <v>932</v>
      </c>
      <c r="I37" s="2" t="s">
        <v>931</v>
      </c>
      <c r="J37" s="2" t="s">
        <v>930</v>
      </c>
      <c r="K37" s="2" t="s">
        <v>12</v>
      </c>
      <c r="L37" s="2" t="s">
        <v>3321</v>
      </c>
      <c r="M37" s="52" t="s">
        <v>3311</v>
      </c>
      <c r="N37" s="2" t="s">
        <v>12</v>
      </c>
      <c r="O37" s="2" t="s">
        <v>12</v>
      </c>
      <c r="P37" s="2" t="s">
        <v>12</v>
      </c>
      <c r="Q37" s="2" t="s">
        <v>12</v>
      </c>
      <c r="R37" s="2" t="s">
        <v>3062</v>
      </c>
      <c r="S37" s="2" t="s">
        <v>3062</v>
      </c>
      <c r="T37" s="2" t="s">
        <v>3062</v>
      </c>
      <c r="U37" s="2" t="s">
        <v>3062</v>
      </c>
      <c r="V37" s="2" t="s">
        <v>3062</v>
      </c>
      <c r="W37" s="2" t="s">
        <v>3062</v>
      </c>
      <c r="X37" s="2" t="s">
        <v>3062</v>
      </c>
      <c r="Y37" s="2" t="s">
        <v>3062</v>
      </c>
      <c r="Z37" s="2" t="s">
        <v>3062</v>
      </c>
      <c r="AA37" s="2" t="s">
        <v>3062</v>
      </c>
      <c r="AB37" s="2" t="s">
        <v>3062</v>
      </c>
      <c r="AC37" s="2" t="s">
        <v>3062</v>
      </c>
      <c r="AD37" s="2" t="s">
        <v>2419</v>
      </c>
      <c r="AE37" s="2" t="s">
        <v>3062</v>
      </c>
      <c r="AF37" s="2" t="s">
        <v>3062</v>
      </c>
      <c r="AG37" s="2" t="s">
        <v>3062</v>
      </c>
      <c r="AH37" s="2" t="s">
        <v>2427</v>
      </c>
      <c r="AI37" s="2" t="s">
        <v>3062</v>
      </c>
      <c r="AJ37" s="2" t="s">
        <v>3062</v>
      </c>
      <c r="AK37" s="2" t="s">
        <v>2431</v>
      </c>
      <c r="AL37" s="2" t="s">
        <v>3062</v>
      </c>
      <c r="AM37" s="2" t="s">
        <v>3062</v>
      </c>
      <c r="AN37" s="2" t="s">
        <v>2421</v>
      </c>
      <c r="AO37" s="2" t="s">
        <v>3062</v>
      </c>
      <c r="AP37" s="2" t="s">
        <v>3062</v>
      </c>
      <c r="AQ37" s="2" t="s">
        <v>4205</v>
      </c>
      <c r="AR37" s="2" t="s">
        <v>3062</v>
      </c>
      <c r="AS37" s="2" t="s">
        <v>3062</v>
      </c>
      <c r="AT37" s="2" t="s">
        <v>4227</v>
      </c>
      <c r="AU37" s="2" t="s">
        <v>2452</v>
      </c>
      <c r="AV37" s="2" t="s">
        <v>2442</v>
      </c>
      <c r="AW37" s="2" t="s">
        <v>17</v>
      </c>
      <c r="AX37" s="2" t="s">
        <v>3062</v>
      </c>
      <c r="AY37" s="2" t="s">
        <v>2443</v>
      </c>
      <c r="AZ37" s="2" t="s">
        <v>2439</v>
      </c>
      <c r="BA37" s="2" t="s">
        <v>3062</v>
      </c>
      <c r="BB37" s="2" t="s">
        <v>3062</v>
      </c>
      <c r="BC37" s="2" t="s">
        <v>2422</v>
      </c>
      <c r="BD37" s="2" t="s">
        <v>2438</v>
      </c>
      <c r="BE37" s="2" t="s">
        <v>3062</v>
      </c>
      <c r="BF37" s="2" t="s">
        <v>3062</v>
      </c>
      <c r="BG37" s="2" t="s">
        <v>2450</v>
      </c>
      <c r="BH37" s="2" t="s">
        <v>3062</v>
      </c>
      <c r="BI37" s="2" t="s">
        <v>3062</v>
      </c>
      <c r="BJ37" s="2" t="s">
        <v>2444</v>
      </c>
      <c r="BK37" s="2" t="s">
        <v>2445</v>
      </c>
      <c r="BL37" s="2" t="s">
        <v>3062</v>
      </c>
      <c r="BM37" s="2" t="s">
        <v>2423</v>
      </c>
      <c r="BN37" s="2" t="s">
        <v>3062</v>
      </c>
      <c r="BO37" s="2" t="s">
        <v>929</v>
      </c>
      <c r="BP37" s="2" t="str">
        <f t="shared" si="0"/>
        <v>内・循・小・整・消内・消外・呼外・心外・脳外・眼・耳・泌・皮・婦・放・麻・リハ　救急科　臨床検査科　病理診断科　乳腺・内分泌外科</v>
      </c>
      <c r="BQ37" t="s">
        <v>3062</v>
      </c>
      <c r="BR37" t="s">
        <v>3062</v>
      </c>
      <c r="BS37" t="s">
        <v>3062</v>
      </c>
      <c r="BT37" s="2" t="s">
        <v>3062</v>
      </c>
      <c r="BU37" s="2" t="s">
        <v>3062</v>
      </c>
      <c r="BV37" s="2" t="s">
        <v>3062</v>
      </c>
      <c r="BW37" s="2" t="s">
        <v>3062</v>
      </c>
      <c r="BX37" s="2" t="s">
        <v>3062</v>
      </c>
      <c r="BY37" s="2" t="s">
        <v>3062</v>
      </c>
      <c r="BZ37" s="2" t="s">
        <v>3062</v>
      </c>
      <c r="CA37" s="2" t="s">
        <v>3062</v>
      </c>
      <c r="CB37" s="2" t="s">
        <v>3062</v>
      </c>
      <c r="CC37" s="2" t="s">
        <v>3062</v>
      </c>
      <c r="CD37" s="2" t="s">
        <v>3062</v>
      </c>
      <c r="CE37" s="2" t="s">
        <v>3062</v>
      </c>
      <c r="CF37" s="2" t="s">
        <v>928</v>
      </c>
      <c r="CG37" s="2" t="s">
        <v>3315</v>
      </c>
      <c r="CH37" s="17">
        <v>0.375</v>
      </c>
      <c r="CI37" s="17">
        <v>0.5</v>
      </c>
      <c r="CN37" s="17">
        <v>0.375</v>
      </c>
      <c r="CO37" s="17">
        <v>0.5</v>
      </c>
      <c r="CT37" s="17">
        <v>0.375</v>
      </c>
      <c r="CU37" s="17">
        <v>0.5</v>
      </c>
      <c r="CZ37" s="17">
        <v>0.375</v>
      </c>
      <c r="DA37" s="17">
        <v>0.5</v>
      </c>
      <c r="DF37" s="17">
        <v>0.375</v>
      </c>
      <c r="DG37" s="17">
        <v>0.5</v>
      </c>
      <c r="DL37" s="17">
        <v>0.375</v>
      </c>
      <c r="DM37" s="17">
        <v>0.5</v>
      </c>
      <c r="DX37" s="2" t="s">
        <v>4182</v>
      </c>
    </row>
    <row r="38" spans="1:128" x14ac:dyDescent="0.45">
      <c r="A38" s="16">
        <v>36</v>
      </c>
      <c r="B38" s="2" t="s">
        <v>5477</v>
      </c>
      <c r="C38" s="2" t="s">
        <v>4228</v>
      </c>
      <c r="D38" s="2" t="s">
        <v>2691</v>
      </c>
      <c r="E38" s="2" t="s">
        <v>2666</v>
      </c>
      <c r="F38" s="2" t="s">
        <v>2556</v>
      </c>
      <c r="G38" s="2" t="s">
        <v>927</v>
      </c>
      <c r="H38" s="2" t="s">
        <v>926</v>
      </c>
      <c r="I38" s="2" t="s">
        <v>925</v>
      </c>
      <c r="J38" s="2" t="s">
        <v>924</v>
      </c>
      <c r="K38" s="2" t="s">
        <v>12</v>
      </c>
      <c r="L38" s="2" t="s">
        <v>3337</v>
      </c>
      <c r="M38" s="52" t="s">
        <v>3311</v>
      </c>
      <c r="N38" s="2" t="s">
        <v>12</v>
      </c>
      <c r="O38" s="2" t="s">
        <v>12</v>
      </c>
      <c r="P38" s="2" t="s">
        <v>12</v>
      </c>
      <c r="Q38" s="2" t="s">
        <v>12</v>
      </c>
      <c r="R38" s="2" t="s">
        <v>3062</v>
      </c>
      <c r="S38" s="2" t="s">
        <v>3062</v>
      </c>
      <c r="T38" s="2" t="s">
        <v>3062</v>
      </c>
      <c r="U38" s="2" t="s">
        <v>3062</v>
      </c>
      <c r="V38" s="2" t="s">
        <v>3062</v>
      </c>
      <c r="W38" s="2" t="s">
        <v>3062</v>
      </c>
      <c r="X38" s="2" t="s">
        <v>3062</v>
      </c>
      <c r="Y38" s="2" t="s">
        <v>3062</v>
      </c>
      <c r="Z38" s="2" t="s">
        <v>3062</v>
      </c>
      <c r="AA38" s="2" t="s">
        <v>3062</v>
      </c>
      <c r="AB38" s="2" t="s">
        <v>3062</v>
      </c>
      <c r="AC38" s="2" t="s">
        <v>3062</v>
      </c>
      <c r="AD38" s="2" t="s">
        <v>3062</v>
      </c>
      <c r="AE38" s="2" t="s">
        <v>3062</v>
      </c>
      <c r="AF38" s="2" t="s">
        <v>3062</v>
      </c>
      <c r="AG38" s="2" t="s">
        <v>3062</v>
      </c>
      <c r="AH38" s="2" t="s">
        <v>3062</v>
      </c>
      <c r="AI38" s="2" t="s">
        <v>3062</v>
      </c>
      <c r="AJ38" s="2" t="s">
        <v>3062</v>
      </c>
      <c r="AK38" s="2" t="s">
        <v>3062</v>
      </c>
      <c r="AL38" s="2" t="s">
        <v>3062</v>
      </c>
      <c r="AM38" s="2" t="s">
        <v>3062</v>
      </c>
      <c r="AN38" s="2" t="s">
        <v>3062</v>
      </c>
      <c r="AO38" s="2" t="s">
        <v>3062</v>
      </c>
      <c r="AP38" s="2" t="s">
        <v>3062</v>
      </c>
      <c r="AQ38" s="2" t="s">
        <v>3062</v>
      </c>
      <c r="AR38" s="2" t="s">
        <v>3062</v>
      </c>
      <c r="AS38" s="2" t="s">
        <v>3062</v>
      </c>
      <c r="AT38" s="2" t="s">
        <v>3062</v>
      </c>
      <c r="AU38" s="2" t="s">
        <v>3062</v>
      </c>
      <c r="AV38" s="2" t="s">
        <v>3062</v>
      </c>
      <c r="AW38" s="2" t="s">
        <v>3062</v>
      </c>
      <c r="AX38" s="2" t="s">
        <v>3062</v>
      </c>
      <c r="AY38" s="2" t="s">
        <v>3062</v>
      </c>
      <c r="AZ38" s="2" t="s">
        <v>3062</v>
      </c>
      <c r="BA38" s="2" t="s">
        <v>3062</v>
      </c>
      <c r="BB38" s="2" t="s">
        <v>3062</v>
      </c>
      <c r="BC38" s="2" t="s">
        <v>3062</v>
      </c>
      <c r="BD38" s="2" t="s">
        <v>3062</v>
      </c>
      <c r="BE38" s="2" t="s">
        <v>3062</v>
      </c>
      <c r="BF38" s="2" t="s">
        <v>3062</v>
      </c>
      <c r="BG38" s="2" t="s">
        <v>3062</v>
      </c>
      <c r="BH38" s="2" t="s">
        <v>3062</v>
      </c>
      <c r="BI38" s="2" t="s">
        <v>3062</v>
      </c>
      <c r="BJ38" s="2" t="s">
        <v>3062</v>
      </c>
      <c r="BK38" s="2" t="s">
        <v>3062</v>
      </c>
      <c r="BL38" s="2" t="s">
        <v>3062</v>
      </c>
      <c r="BM38" s="2" t="s">
        <v>3062</v>
      </c>
      <c r="BN38" s="2" t="s">
        <v>3062</v>
      </c>
      <c r="BO38" s="2" t="s">
        <v>3062</v>
      </c>
      <c r="BP38" s="2" t="str">
        <f t="shared" si="0"/>
        <v/>
      </c>
      <c r="BQ38" t="s">
        <v>3062</v>
      </c>
      <c r="BR38" t="s">
        <v>3062</v>
      </c>
      <c r="BS38" t="s">
        <v>3062</v>
      </c>
      <c r="BT38" s="2" t="s">
        <v>3062</v>
      </c>
      <c r="BU38" s="2" t="s">
        <v>3062</v>
      </c>
      <c r="BV38" s="2" t="s">
        <v>3062</v>
      </c>
      <c r="BW38" s="2" t="s">
        <v>3062</v>
      </c>
      <c r="BX38" s="2" t="s">
        <v>3062</v>
      </c>
      <c r="BY38" s="2" t="s">
        <v>3062</v>
      </c>
      <c r="BZ38" s="2" t="s">
        <v>3062</v>
      </c>
      <c r="CA38" s="2" t="s">
        <v>3062</v>
      </c>
      <c r="CB38" s="2" t="s">
        <v>3062</v>
      </c>
      <c r="CC38" s="2" t="s">
        <v>3062</v>
      </c>
      <c r="CD38" s="2" t="s">
        <v>3062</v>
      </c>
      <c r="CE38" s="2" t="s">
        <v>3062</v>
      </c>
      <c r="CF38" s="2" t="s">
        <v>923</v>
      </c>
      <c r="CG38" s="2" t="s">
        <v>5350</v>
      </c>
      <c r="CH38" s="17">
        <v>0.375</v>
      </c>
      <c r="CI38" s="17">
        <v>0.51041666666666663</v>
      </c>
      <c r="CJ38" s="17">
        <v>0.625</v>
      </c>
      <c r="CK38" s="17">
        <v>0.71875</v>
      </c>
      <c r="CN38" s="17">
        <v>0.375</v>
      </c>
      <c r="CO38" s="17">
        <v>0.51041666666666663</v>
      </c>
      <c r="CP38" s="17">
        <v>0.625</v>
      </c>
      <c r="CQ38" s="17">
        <v>0.71875</v>
      </c>
      <c r="CZ38" s="17">
        <v>0.375</v>
      </c>
      <c r="DA38" s="17">
        <v>0.51041666666666663</v>
      </c>
      <c r="DB38" s="17">
        <v>0.625</v>
      </c>
      <c r="DC38" s="17">
        <v>0.71875</v>
      </c>
      <c r="DF38" s="17">
        <v>0.375</v>
      </c>
      <c r="DG38" s="17">
        <v>0.51041666666666663</v>
      </c>
      <c r="DH38" s="17">
        <v>0.625</v>
      </c>
      <c r="DI38" s="17">
        <v>0.71875</v>
      </c>
      <c r="DL38" s="17">
        <v>0.375</v>
      </c>
      <c r="DM38" s="17">
        <v>0.51041666666666663</v>
      </c>
      <c r="DX38" s="2" t="s">
        <v>4182</v>
      </c>
    </row>
    <row r="39" spans="1:128" x14ac:dyDescent="0.45">
      <c r="A39" s="16">
        <v>37</v>
      </c>
      <c r="B39" s="2" t="s">
        <v>5478</v>
      </c>
      <c r="C39" s="2" t="s">
        <v>4229</v>
      </c>
      <c r="D39" s="2" t="s">
        <v>2692</v>
      </c>
      <c r="E39" s="2" t="s">
        <v>2666</v>
      </c>
      <c r="F39" s="2" t="s">
        <v>2556</v>
      </c>
      <c r="G39" s="2" t="s">
        <v>922</v>
      </c>
      <c r="H39" s="2" t="s">
        <v>5479</v>
      </c>
      <c r="I39" s="2" t="s">
        <v>921</v>
      </c>
      <c r="J39" s="2" t="s">
        <v>920</v>
      </c>
      <c r="K39" s="2" t="s">
        <v>12</v>
      </c>
      <c r="L39" s="2" t="s">
        <v>3338</v>
      </c>
      <c r="M39" s="52" t="s">
        <v>3311</v>
      </c>
      <c r="N39" s="2" t="s">
        <v>12</v>
      </c>
      <c r="O39" s="2" t="s">
        <v>12</v>
      </c>
      <c r="P39" s="2" t="s">
        <v>12</v>
      </c>
      <c r="Q39" s="2" t="s">
        <v>12</v>
      </c>
      <c r="R39" s="2" t="s">
        <v>3062</v>
      </c>
      <c r="S39" s="2" t="s">
        <v>3062</v>
      </c>
      <c r="T39" s="2" t="s">
        <v>3062</v>
      </c>
      <c r="U39" s="2" t="s">
        <v>3062</v>
      </c>
      <c r="V39" s="2" t="s">
        <v>3062</v>
      </c>
      <c r="W39" s="2" t="s">
        <v>3062</v>
      </c>
      <c r="X39" s="2" t="s">
        <v>3062</v>
      </c>
      <c r="Y39" s="2" t="s">
        <v>3062</v>
      </c>
      <c r="Z39" s="2" t="s">
        <v>3062</v>
      </c>
      <c r="AA39" s="2" t="s">
        <v>3062</v>
      </c>
      <c r="AB39" s="2" t="s">
        <v>3062</v>
      </c>
      <c r="AC39" s="2" t="s">
        <v>3062</v>
      </c>
      <c r="AD39" s="2" t="s">
        <v>3062</v>
      </c>
      <c r="AE39" s="2" t="s">
        <v>3062</v>
      </c>
      <c r="AF39" s="2" t="s">
        <v>3062</v>
      </c>
      <c r="AG39" s="2" t="s">
        <v>3062</v>
      </c>
      <c r="AH39" s="2" t="s">
        <v>3062</v>
      </c>
      <c r="AI39" s="2" t="s">
        <v>3062</v>
      </c>
      <c r="AJ39" s="2" t="s">
        <v>3062</v>
      </c>
      <c r="AK39" s="2" t="s">
        <v>3062</v>
      </c>
      <c r="AL39" s="2" t="s">
        <v>3062</v>
      </c>
      <c r="AM39" s="2" t="s">
        <v>3062</v>
      </c>
      <c r="AN39" s="2" t="s">
        <v>3062</v>
      </c>
      <c r="AO39" s="2" t="s">
        <v>3062</v>
      </c>
      <c r="AP39" s="2" t="s">
        <v>3062</v>
      </c>
      <c r="AQ39" s="2" t="s">
        <v>3062</v>
      </c>
      <c r="AR39" s="2" t="s">
        <v>3062</v>
      </c>
      <c r="AS39" s="2" t="s">
        <v>3062</v>
      </c>
      <c r="AT39" s="2" t="s">
        <v>3062</v>
      </c>
      <c r="AU39" s="2" t="s">
        <v>3062</v>
      </c>
      <c r="AV39" s="2" t="s">
        <v>3062</v>
      </c>
      <c r="AW39" s="2" t="s">
        <v>3062</v>
      </c>
      <c r="AX39" s="2" t="s">
        <v>3062</v>
      </c>
      <c r="AY39" s="2" t="s">
        <v>3062</v>
      </c>
      <c r="AZ39" s="2" t="s">
        <v>3062</v>
      </c>
      <c r="BA39" s="2" t="s">
        <v>3062</v>
      </c>
      <c r="BB39" s="2" t="s">
        <v>3062</v>
      </c>
      <c r="BC39" s="2" t="s">
        <v>3062</v>
      </c>
      <c r="BD39" s="2" t="s">
        <v>3062</v>
      </c>
      <c r="BE39" s="2" t="s">
        <v>3062</v>
      </c>
      <c r="BF39" s="2" t="s">
        <v>3062</v>
      </c>
      <c r="BG39" s="2" t="s">
        <v>3062</v>
      </c>
      <c r="BH39" s="2" t="s">
        <v>3062</v>
      </c>
      <c r="BI39" s="2" t="s">
        <v>3062</v>
      </c>
      <c r="BJ39" s="2" t="s">
        <v>3062</v>
      </c>
      <c r="BK39" s="2" t="s">
        <v>3062</v>
      </c>
      <c r="BL39" s="2" t="s">
        <v>3062</v>
      </c>
      <c r="BM39" s="2" t="s">
        <v>3062</v>
      </c>
      <c r="BN39" s="2" t="s">
        <v>3062</v>
      </c>
      <c r="BO39" s="2" t="s">
        <v>3062</v>
      </c>
      <c r="BP39" s="2" t="str">
        <f t="shared" si="0"/>
        <v/>
      </c>
      <c r="BQ39" t="s">
        <v>3062</v>
      </c>
      <c r="BR39" t="s">
        <v>3062</v>
      </c>
      <c r="BS39" t="s">
        <v>3062</v>
      </c>
      <c r="BT39" s="2" t="s">
        <v>3062</v>
      </c>
      <c r="BU39" s="2" t="s">
        <v>3062</v>
      </c>
      <c r="BV39" s="2" t="s">
        <v>3062</v>
      </c>
      <c r="BW39" s="2" t="s">
        <v>3062</v>
      </c>
      <c r="BX39" s="2" t="s">
        <v>3062</v>
      </c>
      <c r="BY39" s="2" t="s">
        <v>3062</v>
      </c>
      <c r="BZ39" s="2" t="s">
        <v>3062</v>
      </c>
      <c r="CA39" s="2" t="s">
        <v>3062</v>
      </c>
      <c r="CB39" s="2" t="s">
        <v>3062</v>
      </c>
      <c r="CC39" s="2" t="s">
        <v>3062</v>
      </c>
      <c r="CD39" s="2" t="s">
        <v>3062</v>
      </c>
      <c r="CE39" s="2" t="s">
        <v>3062</v>
      </c>
      <c r="CF39" s="2" t="s">
        <v>5480</v>
      </c>
      <c r="CG39" s="2" t="s">
        <v>5350</v>
      </c>
      <c r="CH39" s="17">
        <v>0.41666666666666669</v>
      </c>
      <c r="CI39" s="17">
        <v>0.54166666666666663</v>
      </c>
      <c r="CJ39" s="17">
        <v>0.625</v>
      </c>
      <c r="CK39" s="17">
        <v>0.79166666666666663</v>
      </c>
      <c r="CN39" s="17">
        <v>0.41666666666666669</v>
      </c>
      <c r="CO39" s="17">
        <v>0.54166666666666663</v>
      </c>
      <c r="CT39" s="17">
        <v>0.41666666666666669</v>
      </c>
      <c r="CU39" s="17">
        <v>0.54166666666666663</v>
      </c>
      <c r="CV39" s="17">
        <v>0.625</v>
      </c>
      <c r="CW39" s="17">
        <v>0.79166666666666663</v>
      </c>
      <c r="DF39" s="17">
        <v>0.41666666666666669</v>
      </c>
      <c r="DG39" s="17">
        <v>0.54166666666666663</v>
      </c>
      <c r="DH39" s="17">
        <v>0.625</v>
      </c>
      <c r="DI39" s="17">
        <v>0.79166666666666663</v>
      </c>
      <c r="DL39" s="17">
        <v>0.41666666666666669</v>
      </c>
      <c r="DM39" s="17">
        <v>0.54166666666666663</v>
      </c>
      <c r="DN39" s="17">
        <v>0.58333333333333337</v>
      </c>
      <c r="DO39" s="17">
        <v>0.70833333333333337</v>
      </c>
      <c r="DX39" s="2" t="s">
        <v>4182</v>
      </c>
    </row>
    <row r="40" spans="1:128" x14ac:dyDescent="0.45">
      <c r="A40" s="16">
        <v>38</v>
      </c>
      <c r="B40" s="2" t="s">
        <v>5481</v>
      </c>
      <c r="C40" s="2" t="s">
        <v>4230</v>
      </c>
      <c r="D40" s="2" t="s">
        <v>2693</v>
      </c>
      <c r="E40" s="2" t="s">
        <v>2666</v>
      </c>
      <c r="F40" s="2" t="s">
        <v>2556</v>
      </c>
      <c r="G40" s="2" t="s">
        <v>885</v>
      </c>
      <c r="H40" s="2" t="s">
        <v>919</v>
      </c>
      <c r="I40" s="2" t="s">
        <v>918</v>
      </c>
      <c r="J40" s="2" t="s">
        <v>917</v>
      </c>
      <c r="K40" s="2" t="s">
        <v>12</v>
      </c>
      <c r="L40" s="2" t="s">
        <v>3339</v>
      </c>
      <c r="M40" s="52" t="s">
        <v>3311</v>
      </c>
      <c r="N40" s="2" t="s">
        <v>12</v>
      </c>
      <c r="O40" s="2" t="s">
        <v>12</v>
      </c>
      <c r="P40" s="2" t="s">
        <v>12</v>
      </c>
      <c r="Q40" s="2" t="s">
        <v>12</v>
      </c>
      <c r="R40" s="2" t="s">
        <v>3062</v>
      </c>
      <c r="S40" s="2" t="s">
        <v>3062</v>
      </c>
      <c r="T40" s="2" t="s">
        <v>3062</v>
      </c>
      <c r="U40" s="2" t="s">
        <v>3062</v>
      </c>
      <c r="V40" s="2" t="s">
        <v>3062</v>
      </c>
      <c r="W40" s="2" t="s">
        <v>3062</v>
      </c>
      <c r="X40" s="2" t="s">
        <v>3062</v>
      </c>
      <c r="Y40" s="2" t="s">
        <v>3062</v>
      </c>
      <c r="Z40" s="2" t="s">
        <v>3062</v>
      </c>
      <c r="AA40" s="2" t="s">
        <v>3062</v>
      </c>
      <c r="AB40" s="2" t="s">
        <v>3062</v>
      </c>
      <c r="AC40" s="2" t="s">
        <v>3062</v>
      </c>
      <c r="AD40" s="2" t="s">
        <v>3062</v>
      </c>
      <c r="AE40" s="2" t="s">
        <v>3062</v>
      </c>
      <c r="AF40" s="2" t="s">
        <v>3062</v>
      </c>
      <c r="AG40" s="2" t="s">
        <v>3062</v>
      </c>
      <c r="AH40" s="2" t="s">
        <v>3062</v>
      </c>
      <c r="AI40" s="2" t="s">
        <v>3062</v>
      </c>
      <c r="AJ40" s="2" t="s">
        <v>3062</v>
      </c>
      <c r="AK40" s="2" t="s">
        <v>3062</v>
      </c>
      <c r="AL40" s="2" t="s">
        <v>3062</v>
      </c>
      <c r="AM40" s="2" t="s">
        <v>3062</v>
      </c>
      <c r="AN40" s="2" t="s">
        <v>3062</v>
      </c>
      <c r="AO40" s="2" t="s">
        <v>3062</v>
      </c>
      <c r="AP40" s="2" t="s">
        <v>3062</v>
      </c>
      <c r="AQ40" s="2" t="s">
        <v>3062</v>
      </c>
      <c r="AR40" s="2" t="s">
        <v>3062</v>
      </c>
      <c r="AS40" s="2" t="s">
        <v>3062</v>
      </c>
      <c r="AT40" s="2" t="s">
        <v>3062</v>
      </c>
      <c r="AU40" s="2" t="s">
        <v>3062</v>
      </c>
      <c r="AV40" s="2" t="s">
        <v>3062</v>
      </c>
      <c r="AW40" s="2" t="s">
        <v>3062</v>
      </c>
      <c r="AX40" s="2" t="s">
        <v>3062</v>
      </c>
      <c r="AY40" s="2" t="s">
        <v>3062</v>
      </c>
      <c r="AZ40" s="2" t="s">
        <v>3062</v>
      </c>
      <c r="BA40" s="2" t="s">
        <v>3062</v>
      </c>
      <c r="BB40" s="2" t="s">
        <v>3062</v>
      </c>
      <c r="BC40" s="2" t="s">
        <v>3062</v>
      </c>
      <c r="BD40" s="2" t="s">
        <v>3062</v>
      </c>
      <c r="BE40" s="2" t="s">
        <v>3062</v>
      </c>
      <c r="BF40" s="2" t="s">
        <v>3062</v>
      </c>
      <c r="BG40" s="2" t="s">
        <v>3062</v>
      </c>
      <c r="BH40" s="2" t="s">
        <v>3062</v>
      </c>
      <c r="BI40" s="2" t="s">
        <v>3062</v>
      </c>
      <c r="BJ40" s="2" t="s">
        <v>3062</v>
      </c>
      <c r="BK40" s="2" t="s">
        <v>3062</v>
      </c>
      <c r="BL40" s="2" t="s">
        <v>3062</v>
      </c>
      <c r="BM40" s="2" t="s">
        <v>3062</v>
      </c>
      <c r="BN40" s="2" t="s">
        <v>3062</v>
      </c>
      <c r="BO40" s="2" t="s">
        <v>3062</v>
      </c>
      <c r="BP40" s="2" t="str">
        <f t="shared" si="0"/>
        <v/>
      </c>
      <c r="BQ40" t="s">
        <v>3062</v>
      </c>
      <c r="BR40" t="s">
        <v>3062</v>
      </c>
      <c r="BS40" t="s">
        <v>3062</v>
      </c>
      <c r="BT40" s="2" t="s">
        <v>3062</v>
      </c>
      <c r="BU40" s="2" t="s">
        <v>3062</v>
      </c>
      <c r="BV40" s="2" t="s">
        <v>3062</v>
      </c>
      <c r="BW40" s="2" t="s">
        <v>3062</v>
      </c>
      <c r="BX40" s="2" t="s">
        <v>3062</v>
      </c>
      <c r="BY40" s="2" t="s">
        <v>3062</v>
      </c>
      <c r="BZ40" s="2" t="s">
        <v>3062</v>
      </c>
      <c r="CA40" s="2" t="s">
        <v>3062</v>
      </c>
      <c r="CB40" s="2" t="s">
        <v>3062</v>
      </c>
      <c r="CC40" s="2" t="s">
        <v>3062</v>
      </c>
      <c r="CD40" s="2" t="s">
        <v>5353</v>
      </c>
      <c r="CE40" s="2" t="s">
        <v>5482</v>
      </c>
      <c r="CF40" s="2" t="s">
        <v>916</v>
      </c>
      <c r="CG40" s="2" t="s">
        <v>5350</v>
      </c>
      <c r="CH40" s="17">
        <v>0.39583333333333331</v>
      </c>
      <c r="CI40" s="17">
        <v>0.52083333333333337</v>
      </c>
      <c r="CJ40" s="17">
        <v>0.625</v>
      </c>
      <c r="CK40" s="17">
        <v>0.77083333333333337</v>
      </c>
      <c r="CN40" s="17">
        <v>0.39583333333333331</v>
      </c>
      <c r="CO40" s="17">
        <v>0.52083333333333337</v>
      </c>
      <c r="CP40" s="17">
        <v>0.625</v>
      </c>
      <c r="CQ40" s="17">
        <v>0.77083333333333337</v>
      </c>
      <c r="CT40" s="17">
        <v>0.39583333333333331</v>
      </c>
      <c r="CU40" s="17">
        <v>0.52083333333333337</v>
      </c>
      <c r="CV40" s="17">
        <v>0.66666666666666663</v>
      </c>
      <c r="CW40" s="17">
        <v>0.77083333333333337</v>
      </c>
      <c r="CZ40" s="17">
        <v>0.39583333333333331</v>
      </c>
      <c r="DA40" s="17">
        <v>0.52083333333333337</v>
      </c>
      <c r="DB40" s="17">
        <v>0.625</v>
      </c>
      <c r="DC40" s="17">
        <v>0.77083333333333337</v>
      </c>
      <c r="DF40" s="17">
        <v>0.39583333333333331</v>
      </c>
      <c r="DG40" s="17">
        <v>0.52083333333333337</v>
      </c>
      <c r="DH40" s="17">
        <v>0.625</v>
      </c>
      <c r="DI40" s="17">
        <v>0.77083333333333337</v>
      </c>
      <c r="DL40" s="17">
        <v>0.41666666666666669</v>
      </c>
      <c r="DM40" s="17">
        <v>0.5625</v>
      </c>
      <c r="DX40" s="2" t="s">
        <v>4182</v>
      </c>
    </row>
    <row r="41" spans="1:128" x14ac:dyDescent="0.45">
      <c r="A41" s="16">
        <v>39</v>
      </c>
      <c r="B41" s="2" t="s">
        <v>5483</v>
      </c>
      <c r="C41" s="2" t="s">
        <v>915</v>
      </c>
      <c r="D41" s="2" t="s">
        <v>2694</v>
      </c>
      <c r="E41" s="2" t="s">
        <v>2666</v>
      </c>
      <c r="F41" s="2" t="s">
        <v>2556</v>
      </c>
      <c r="G41" s="2" t="s">
        <v>885</v>
      </c>
      <c r="H41" s="2" t="s">
        <v>4231</v>
      </c>
      <c r="I41" s="2" t="s">
        <v>913</v>
      </c>
      <c r="J41" s="2" t="s">
        <v>914</v>
      </c>
      <c r="K41" s="2" t="s">
        <v>12</v>
      </c>
      <c r="L41" s="2" t="s">
        <v>3339</v>
      </c>
      <c r="M41" s="52" t="s">
        <v>3311</v>
      </c>
      <c r="N41" s="2" t="s">
        <v>12</v>
      </c>
      <c r="O41" s="2" t="s">
        <v>3062</v>
      </c>
      <c r="P41" s="2" t="s">
        <v>12</v>
      </c>
      <c r="Q41" s="2" t="s">
        <v>12</v>
      </c>
      <c r="R41" s="2" t="s">
        <v>3062</v>
      </c>
      <c r="S41" s="2" t="s">
        <v>3062</v>
      </c>
      <c r="T41" s="2" t="s">
        <v>3062</v>
      </c>
      <c r="U41" s="2" t="s">
        <v>3062</v>
      </c>
      <c r="V41" s="2" t="s">
        <v>3062</v>
      </c>
      <c r="W41" s="2" t="s">
        <v>3062</v>
      </c>
      <c r="X41" s="2" t="s">
        <v>3062</v>
      </c>
      <c r="Y41" s="2" t="s">
        <v>3062</v>
      </c>
      <c r="Z41" s="2" t="s">
        <v>3062</v>
      </c>
      <c r="AA41" s="2" t="s">
        <v>3062</v>
      </c>
      <c r="AB41" s="2" t="s">
        <v>3062</v>
      </c>
      <c r="AC41" s="2" t="s">
        <v>3062</v>
      </c>
      <c r="AE41" s="2" t="s">
        <v>3062</v>
      </c>
      <c r="AF41" s="2" t="s">
        <v>3062</v>
      </c>
      <c r="AG41" s="2" t="s">
        <v>3062</v>
      </c>
      <c r="AH41" s="2" t="s">
        <v>3062</v>
      </c>
      <c r="AI41" s="2" t="s">
        <v>3062</v>
      </c>
      <c r="AK41" s="2" t="s">
        <v>3062</v>
      </c>
      <c r="AL41" s="2" t="s">
        <v>3062</v>
      </c>
      <c r="AM41" s="2" t="s">
        <v>3062</v>
      </c>
      <c r="AN41" s="2" t="s">
        <v>3062</v>
      </c>
      <c r="AO41" s="2" t="s">
        <v>3062</v>
      </c>
      <c r="AP41" s="2" t="s">
        <v>3062</v>
      </c>
      <c r="AQ41" s="2" t="s">
        <v>3062</v>
      </c>
      <c r="AR41" s="2" t="s">
        <v>3062</v>
      </c>
      <c r="AS41" s="2" t="s">
        <v>3062</v>
      </c>
      <c r="AT41" s="2" t="s">
        <v>3062</v>
      </c>
      <c r="AU41" s="2" t="s">
        <v>3062</v>
      </c>
      <c r="AV41" s="2" t="s">
        <v>3062</v>
      </c>
      <c r="AW41" s="2" t="s">
        <v>3062</v>
      </c>
      <c r="AX41" s="2" t="s">
        <v>3062</v>
      </c>
      <c r="AY41" s="2" t="s">
        <v>3062</v>
      </c>
      <c r="AZ41" s="2" t="s">
        <v>3062</v>
      </c>
      <c r="BA41" s="2" t="s">
        <v>3062</v>
      </c>
      <c r="BB41" s="2" t="s">
        <v>3062</v>
      </c>
      <c r="BC41" s="2" t="s">
        <v>3062</v>
      </c>
      <c r="BE41" s="2" t="s">
        <v>3062</v>
      </c>
      <c r="BF41" s="2" t="s">
        <v>3062</v>
      </c>
      <c r="BG41" s="2" t="s">
        <v>3062</v>
      </c>
      <c r="BH41" s="2" t="s">
        <v>3062</v>
      </c>
      <c r="BI41" s="2" t="s">
        <v>3062</v>
      </c>
      <c r="BJ41" s="2" t="s">
        <v>3062</v>
      </c>
      <c r="BK41" s="2" t="s">
        <v>3062</v>
      </c>
      <c r="BL41" s="2" t="s">
        <v>3062</v>
      </c>
      <c r="BM41" s="2" t="s">
        <v>3062</v>
      </c>
      <c r="BN41" s="2" t="s">
        <v>3062</v>
      </c>
      <c r="BO41" s="2" t="s">
        <v>3062</v>
      </c>
      <c r="BP41" s="2" t="str">
        <f t="shared" si="0"/>
        <v/>
      </c>
      <c r="BQ41" t="s">
        <v>3062</v>
      </c>
      <c r="BR41" t="s">
        <v>3062</v>
      </c>
      <c r="BS41" t="s">
        <v>3062</v>
      </c>
      <c r="BT41" s="2" t="s">
        <v>3062</v>
      </c>
      <c r="BU41" s="2" t="s">
        <v>3062</v>
      </c>
      <c r="BV41" s="2" t="s">
        <v>3062</v>
      </c>
      <c r="BW41" s="2" t="s">
        <v>3062</v>
      </c>
      <c r="BX41" s="2" t="s">
        <v>3062</v>
      </c>
      <c r="BY41" s="2" t="s">
        <v>3062</v>
      </c>
      <c r="BZ41" s="2" t="s">
        <v>3062</v>
      </c>
      <c r="CA41" s="2" t="s">
        <v>3062</v>
      </c>
      <c r="CB41" s="2" t="s">
        <v>3062</v>
      </c>
      <c r="CC41" s="2" t="s">
        <v>3062</v>
      </c>
      <c r="CD41" s="2" t="s">
        <v>3062</v>
      </c>
      <c r="CE41" s="2" t="s">
        <v>3062</v>
      </c>
      <c r="CF41" s="2" t="s">
        <v>5484</v>
      </c>
      <c r="CG41" s="2" t="s">
        <v>5350</v>
      </c>
      <c r="CH41" s="17">
        <v>0.41666666666666669</v>
      </c>
      <c r="CI41" s="17">
        <v>0.54166666666666663</v>
      </c>
      <c r="CJ41" s="17">
        <v>0.66666666666666663</v>
      </c>
      <c r="CK41" s="17">
        <v>0.79166666666666663</v>
      </c>
      <c r="CT41" s="17">
        <v>0.41666666666666669</v>
      </c>
      <c r="CU41" s="17">
        <v>0.54166666666666663</v>
      </c>
      <c r="CV41" s="17">
        <v>0.66666666666666663</v>
      </c>
      <c r="CW41" s="17">
        <v>0.79166666666666663</v>
      </c>
      <c r="CZ41" s="17">
        <v>0.41666666666666669</v>
      </c>
      <c r="DA41" s="17">
        <v>0.54166666666666663</v>
      </c>
      <c r="DB41" s="17">
        <v>0.66666666666666663</v>
      </c>
      <c r="DC41" s="17">
        <v>0.79166666666666663</v>
      </c>
      <c r="DL41" s="17">
        <v>0.41666666666666669</v>
      </c>
      <c r="DM41" s="17">
        <v>0.54166666666666663</v>
      </c>
      <c r="DX41" s="2" t="s">
        <v>4182</v>
      </c>
    </row>
    <row r="42" spans="1:128" x14ac:dyDescent="0.45">
      <c r="A42" s="16">
        <v>40</v>
      </c>
      <c r="B42" s="2" t="s">
        <v>5485</v>
      </c>
      <c r="C42" s="2" t="s">
        <v>8002</v>
      </c>
      <c r="D42" s="2" t="s">
        <v>2695</v>
      </c>
      <c r="E42" s="2" t="s">
        <v>2666</v>
      </c>
      <c r="F42" s="2" t="s">
        <v>2556</v>
      </c>
      <c r="G42" s="2" t="s">
        <v>912</v>
      </c>
      <c r="H42" s="2" t="s">
        <v>911</v>
      </c>
      <c r="I42" s="2" t="s">
        <v>910</v>
      </c>
      <c r="J42" s="2" t="s">
        <v>910</v>
      </c>
      <c r="K42" s="2" t="s">
        <v>12</v>
      </c>
      <c r="L42" s="2" t="s">
        <v>2513</v>
      </c>
      <c r="M42" s="52" t="s">
        <v>3311</v>
      </c>
      <c r="N42" s="2" t="s">
        <v>12</v>
      </c>
      <c r="O42" s="2" t="s">
        <v>12</v>
      </c>
      <c r="P42" s="2" t="s">
        <v>12</v>
      </c>
      <c r="Q42" s="2" t="s">
        <v>12</v>
      </c>
      <c r="R42" s="2" t="s">
        <v>3062</v>
      </c>
      <c r="S42" s="2" t="s">
        <v>3062</v>
      </c>
      <c r="T42" s="2" t="s">
        <v>3062</v>
      </c>
      <c r="U42" s="2" t="s">
        <v>3062</v>
      </c>
      <c r="V42" s="2" t="s">
        <v>3062</v>
      </c>
      <c r="W42" s="2" t="s">
        <v>3062</v>
      </c>
      <c r="X42" s="2" t="s">
        <v>3062</v>
      </c>
      <c r="Y42" s="2" t="s">
        <v>3062</v>
      </c>
      <c r="Z42" s="2" t="s">
        <v>3062</v>
      </c>
      <c r="AA42" s="2" t="s">
        <v>3062</v>
      </c>
      <c r="AB42" s="2" t="s">
        <v>3062</v>
      </c>
      <c r="AC42" s="2" t="s">
        <v>3062</v>
      </c>
      <c r="AD42" s="2" t="s">
        <v>3062</v>
      </c>
      <c r="AE42" s="2" t="s">
        <v>3062</v>
      </c>
      <c r="AF42" s="2" t="s">
        <v>3062</v>
      </c>
      <c r="AG42" s="2" t="s">
        <v>3062</v>
      </c>
      <c r="AH42" s="2" t="s">
        <v>3062</v>
      </c>
      <c r="AI42" s="2" t="s">
        <v>3062</v>
      </c>
      <c r="AJ42" s="2" t="s">
        <v>3062</v>
      </c>
      <c r="AK42" s="2" t="s">
        <v>3062</v>
      </c>
      <c r="AL42" s="2" t="s">
        <v>3062</v>
      </c>
      <c r="AM42" s="2" t="s">
        <v>3062</v>
      </c>
      <c r="AN42" s="2" t="s">
        <v>3062</v>
      </c>
      <c r="AO42" s="2" t="s">
        <v>3062</v>
      </c>
      <c r="AP42" s="2" t="s">
        <v>3062</v>
      </c>
      <c r="AQ42" s="2" t="s">
        <v>3062</v>
      </c>
      <c r="AR42" s="2" t="s">
        <v>3062</v>
      </c>
      <c r="AS42" s="2" t="s">
        <v>3062</v>
      </c>
      <c r="AT42" s="2" t="s">
        <v>3062</v>
      </c>
      <c r="AU42" s="2" t="s">
        <v>3062</v>
      </c>
      <c r="AV42" s="2" t="s">
        <v>3062</v>
      </c>
      <c r="AW42" s="2" t="s">
        <v>3062</v>
      </c>
      <c r="AX42" s="2" t="s">
        <v>3062</v>
      </c>
      <c r="AY42" s="2" t="s">
        <v>3062</v>
      </c>
      <c r="AZ42" s="2" t="s">
        <v>3062</v>
      </c>
      <c r="BA42" s="2" t="s">
        <v>3062</v>
      </c>
      <c r="BB42" s="2" t="s">
        <v>3062</v>
      </c>
      <c r="BC42" s="2" t="s">
        <v>3062</v>
      </c>
      <c r="BD42" s="2" t="s">
        <v>3062</v>
      </c>
      <c r="BE42" s="2" t="s">
        <v>3062</v>
      </c>
      <c r="BF42" s="2" t="s">
        <v>3062</v>
      </c>
      <c r="BG42" s="2" t="s">
        <v>3062</v>
      </c>
      <c r="BH42" s="2" t="s">
        <v>3062</v>
      </c>
      <c r="BI42" s="2" t="s">
        <v>3062</v>
      </c>
      <c r="BJ42" s="2" t="s">
        <v>3062</v>
      </c>
      <c r="BK42" s="2" t="s">
        <v>3062</v>
      </c>
      <c r="BL42" s="2" t="s">
        <v>3062</v>
      </c>
      <c r="BM42" s="2" t="s">
        <v>3062</v>
      </c>
      <c r="BN42" s="2" t="s">
        <v>3062</v>
      </c>
      <c r="BO42" s="2" t="s">
        <v>3062</v>
      </c>
      <c r="BP42" s="2" t="str">
        <f t="shared" si="0"/>
        <v/>
      </c>
      <c r="BQ42" t="s">
        <v>3062</v>
      </c>
      <c r="BR42" t="s">
        <v>3062</v>
      </c>
      <c r="BS42" t="s">
        <v>3062</v>
      </c>
      <c r="BT42" s="2" t="s">
        <v>3062</v>
      </c>
      <c r="BU42" s="2" t="s">
        <v>3062</v>
      </c>
      <c r="BV42" s="2" t="s">
        <v>3062</v>
      </c>
      <c r="BW42" s="2" t="s">
        <v>3062</v>
      </c>
      <c r="BX42" s="2" t="s">
        <v>3062</v>
      </c>
      <c r="BY42" s="2" t="s">
        <v>3062</v>
      </c>
      <c r="BZ42" s="2" t="s">
        <v>3062</v>
      </c>
      <c r="CA42" s="2" t="s">
        <v>3062</v>
      </c>
      <c r="CB42" s="2" t="s">
        <v>3062</v>
      </c>
      <c r="CC42" s="2" t="s">
        <v>3062</v>
      </c>
      <c r="CD42" s="2" t="s">
        <v>3062</v>
      </c>
      <c r="CE42" s="2" t="s">
        <v>3062</v>
      </c>
      <c r="CF42" s="2" t="s">
        <v>5486</v>
      </c>
      <c r="CG42" s="2" t="s">
        <v>3315</v>
      </c>
      <c r="CN42" s="17">
        <v>0.5625</v>
      </c>
      <c r="CO42" s="17">
        <v>0.72916666666666663</v>
      </c>
      <c r="CT42" s="17">
        <v>0.5625</v>
      </c>
      <c r="CU42" s="17">
        <v>0.72916666666666663</v>
      </c>
      <c r="CZ42" s="17">
        <v>0.5625</v>
      </c>
      <c r="DA42" s="17">
        <v>0.72916666666666663</v>
      </c>
      <c r="DF42" s="17">
        <v>0.5625</v>
      </c>
      <c r="DG42" s="17">
        <v>0.72916666666666663</v>
      </c>
      <c r="DL42" s="17">
        <v>0.41666666666666669</v>
      </c>
      <c r="DM42" s="17">
        <v>0.52083333333333337</v>
      </c>
      <c r="DN42" s="17">
        <v>0.58333333333333337</v>
      </c>
      <c r="DO42" s="17">
        <v>0.70833333333333337</v>
      </c>
      <c r="DX42" s="2" t="s">
        <v>4182</v>
      </c>
    </row>
    <row r="43" spans="1:128" x14ac:dyDescent="0.45">
      <c r="A43" s="16">
        <v>41</v>
      </c>
      <c r="B43" s="2" t="s">
        <v>5487</v>
      </c>
      <c r="C43" s="2" t="s">
        <v>4232</v>
      </c>
      <c r="D43" s="2" t="s">
        <v>2696</v>
      </c>
      <c r="E43" s="2" t="s">
        <v>2666</v>
      </c>
      <c r="F43" s="2" t="s">
        <v>2556</v>
      </c>
      <c r="G43" s="2" t="s">
        <v>438</v>
      </c>
      <c r="H43" s="2" t="s">
        <v>909</v>
      </c>
      <c r="I43" s="2" t="s">
        <v>908</v>
      </c>
      <c r="J43" s="2" t="s">
        <v>907</v>
      </c>
      <c r="K43" s="2" t="s">
        <v>12</v>
      </c>
      <c r="L43" s="2" t="s">
        <v>4233</v>
      </c>
      <c r="M43" s="52" t="s">
        <v>3311</v>
      </c>
      <c r="N43" s="2" t="s">
        <v>12</v>
      </c>
      <c r="O43" s="2" t="s">
        <v>12</v>
      </c>
      <c r="P43" s="2" t="s">
        <v>12</v>
      </c>
      <c r="Q43" s="2" t="s">
        <v>12</v>
      </c>
      <c r="R43" s="2" t="s">
        <v>3062</v>
      </c>
      <c r="S43" s="2" t="s">
        <v>3062</v>
      </c>
      <c r="T43" s="2" t="s">
        <v>3062</v>
      </c>
      <c r="U43" s="2" t="s">
        <v>3062</v>
      </c>
      <c r="V43" s="2" t="s">
        <v>3062</v>
      </c>
      <c r="W43" s="2" t="s">
        <v>3062</v>
      </c>
      <c r="X43" s="2" t="s">
        <v>3062</v>
      </c>
      <c r="Y43" s="2" t="s">
        <v>3062</v>
      </c>
      <c r="Z43" s="2" t="s">
        <v>3062</v>
      </c>
      <c r="AA43" s="2" t="s">
        <v>3062</v>
      </c>
      <c r="AB43" s="2" t="s">
        <v>3062</v>
      </c>
      <c r="AC43" s="2" t="s">
        <v>3062</v>
      </c>
      <c r="AD43" s="2" t="s">
        <v>2419</v>
      </c>
      <c r="AE43" s="2" t="s">
        <v>3062</v>
      </c>
      <c r="AF43" s="2" t="s">
        <v>3062</v>
      </c>
      <c r="AG43" s="2" t="s">
        <v>3062</v>
      </c>
      <c r="AH43" s="2" t="s">
        <v>3062</v>
      </c>
      <c r="AI43" s="2" t="s">
        <v>3062</v>
      </c>
      <c r="AJ43" s="2" t="s">
        <v>3062</v>
      </c>
      <c r="AK43" s="2" t="s">
        <v>3062</v>
      </c>
      <c r="AL43" s="2" t="s">
        <v>3062</v>
      </c>
      <c r="AM43" s="2" t="s">
        <v>3062</v>
      </c>
      <c r="AN43" s="2" t="s">
        <v>3062</v>
      </c>
      <c r="AO43" s="2" t="s">
        <v>3062</v>
      </c>
      <c r="AP43" s="2" t="s">
        <v>3062</v>
      </c>
      <c r="AQ43" s="2" t="s">
        <v>3062</v>
      </c>
      <c r="AR43" s="2" t="s">
        <v>3062</v>
      </c>
      <c r="AS43" s="2" t="s">
        <v>3062</v>
      </c>
      <c r="AT43" s="2" t="s">
        <v>3062</v>
      </c>
      <c r="AU43" s="2" t="s">
        <v>3062</v>
      </c>
      <c r="AV43" s="2" t="s">
        <v>3062</v>
      </c>
      <c r="AW43" s="2" t="s">
        <v>3062</v>
      </c>
      <c r="AX43" s="2" t="s">
        <v>3062</v>
      </c>
      <c r="AY43" s="2" t="s">
        <v>3062</v>
      </c>
      <c r="AZ43" s="2" t="s">
        <v>3062</v>
      </c>
      <c r="BA43" s="2" t="s">
        <v>3062</v>
      </c>
      <c r="BB43" s="2" t="s">
        <v>3062</v>
      </c>
      <c r="BC43" s="2" t="s">
        <v>3062</v>
      </c>
      <c r="BD43" s="2" t="s">
        <v>2438</v>
      </c>
      <c r="BE43" s="2" t="s">
        <v>3062</v>
      </c>
      <c r="BF43" s="2" t="s">
        <v>3062</v>
      </c>
      <c r="BG43" s="2" t="s">
        <v>3062</v>
      </c>
      <c r="BH43" s="2" t="s">
        <v>3062</v>
      </c>
      <c r="BI43" s="2" t="s">
        <v>3062</v>
      </c>
      <c r="BJ43" s="2" t="s">
        <v>3062</v>
      </c>
      <c r="BK43" s="2" t="s">
        <v>3062</v>
      </c>
      <c r="BL43" s="2" t="s">
        <v>3062</v>
      </c>
      <c r="BM43" s="2" t="s">
        <v>3062</v>
      </c>
      <c r="BN43" s="2" t="s">
        <v>3062</v>
      </c>
      <c r="BO43" s="2" t="s">
        <v>3062</v>
      </c>
      <c r="BP43" s="2" t="str">
        <f t="shared" si="0"/>
        <v>内・皮</v>
      </c>
      <c r="BQ43" t="s">
        <v>3062</v>
      </c>
      <c r="BR43" t="s">
        <v>3062</v>
      </c>
      <c r="BS43" t="s">
        <v>3062</v>
      </c>
      <c r="BT43" s="2" t="s">
        <v>3062</v>
      </c>
      <c r="BU43" s="2" t="s">
        <v>3062</v>
      </c>
      <c r="BV43" s="2" t="s">
        <v>3062</v>
      </c>
      <c r="BW43" s="2" t="s">
        <v>3062</v>
      </c>
      <c r="BX43" s="2" t="s">
        <v>3062</v>
      </c>
      <c r="BY43" s="2" t="s">
        <v>3062</v>
      </c>
      <c r="BZ43" s="2" t="s">
        <v>3062</v>
      </c>
      <c r="CA43" s="2" t="s">
        <v>3062</v>
      </c>
      <c r="CB43" s="2" t="s">
        <v>3062</v>
      </c>
      <c r="CC43" s="2" t="s">
        <v>3062</v>
      </c>
      <c r="CD43" s="2" t="s">
        <v>3062</v>
      </c>
      <c r="CE43" s="2" t="s">
        <v>3062</v>
      </c>
      <c r="CF43" s="2" t="s">
        <v>4234</v>
      </c>
      <c r="CG43" s="2" t="s">
        <v>5350</v>
      </c>
      <c r="CH43" s="17">
        <v>0.54166666666666663</v>
      </c>
      <c r="CI43" s="17">
        <v>0.75</v>
      </c>
      <c r="CN43" s="17">
        <v>0.54166666666666663</v>
      </c>
      <c r="CO43" s="17">
        <v>0.75</v>
      </c>
      <c r="CT43" s="17">
        <v>0.54166666666666663</v>
      </c>
      <c r="CU43" s="17">
        <v>0.75</v>
      </c>
      <c r="DF43" s="17">
        <v>0.54166666666666663</v>
      </c>
      <c r="DG43" s="17">
        <v>0.75</v>
      </c>
      <c r="DL43" s="17">
        <v>0.41666666666666669</v>
      </c>
      <c r="DM43" s="17">
        <v>0.625</v>
      </c>
      <c r="DX43" s="2" t="s">
        <v>4182</v>
      </c>
    </row>
    <row r="44" spans="1:128" x14ac:dyDescent="0.45">
      <c r="A44" s="16">
        <v>42</v>
      </c>
      <c r="B44" s="2" t="s">
        <v>5488</v>
      </c>
      <c r="C44" s="2" t="s">
        <v>4235</v>
      </c>
      <c r="D44" s="2" t="s">
        <v>4236</v>
      </c>
      <c r="E44" s="2" t="s">
        <v>2666</v>
      </c>
      <c r="F44" s="2" t="s">
        <v>2556</v>
      </c>
      <c r="G44" s="2" t="s">
        <v>894</v>
      </c>
      <c r="H44" s="2" t="s">
        <v>4237</v>
      </c>
      <c r="I44" s="2" t="s">
        <v>4238</v>
      </c>
      <c r="J44" s="2" t="s">
        <v>4239</v>
      </c>
      <c r="K44" s="2" t="s">
        <v>12</v>
      </c>
      <c r="L44" s="2" t="s">
        <v>4240</v>
      </c>
      <c r="M44" s="52" t="s">
        <v>3311</v>
      </c>
      <c r="N44" s="2" t="s">
        <v>12</v>
      </c>
      <c r="O44" s="2" t="s">
        <v>3062</v>
      </c>
      <c r="P44" s="2" t="s">
        <v>12</v>
      </c>
      <c r="Q44" s="2" t="s">
        <v>12</v>
      </c>
      <c r="R44" s="2" t="s">
        <v>2471</v>
      </c>
      <c r="S44" s="2" t="s">
        <v>3062</v>
      </c>
      <c r="T44" s="2" t="s">
        <v>3062</v>
      </c>
      <c r="U44" s="2" t="s">
        <v>3062</v>
      </c>
      <c r="V44" s="2" t="s">
        <v>3062</v>
      </c>
      <c r="W44" s="2" t="s">
        <v>3062</v>
      </c>
      <c r="X44" s="2" t="s">
        <v>3062</v>
      </c>
      <c r="Y44" s="2" t="s">
        <v>3062</v>
      </c>
      <c r="Z44" s="2" t="s">
        <v>3062</v>
      </c>
      <c r="AA44" s="2" t="s">
        <v>3062</v>
      </c>
      <c r="AB44" s="2" t="s">
        <v>3062</v>
      </c>
      <c r="AC44" s="2" t="s">
        <v>2471</v>
      </c>
      <c r="AD44" s="2" t="s">
        <v>3062</v>
      </c>
      <c r="AE44" s="2" t="s">
        <v>3062</v>
      </c>
      <c r="AF44" s="2" t="s">
        <v>3062</v>
      </c>
      <c r="AG44" s="2" t="s">
        <v>3062</v>
      </c>
      <c r="AH44" s="2" t="s">
        <v>3062</v>
      </c>
      <c r="AI44" s="2" t="s">
        <v>3062</v>
      </c>
      <c r="AJ44" s="2" t="s">
        <v>3062</v>
      </c>
      <c r="AK44" s="2" t="s">
        <v>3062</v>
      </c>
      <c r="AL44" s="2" t="s">
        <v>3062</v>
      </c>
      <c r="AM44" s="2" t="s">
        <v>3062</v>
      </c>
      <c r="AN44" s="2" t="s">
        <v>3062</v>
      </c>
      <c r="AO44" s="2" t="s">
        <v>3062</v>
      </c>
      <c r="AP44" s="2" t="s">
        <v>3062</v>
      </c>
      <c r="AQ44" s="2" t="s">
        <v>3062</v>
      </c>
      <c r="AR44" s="2" t="s">
        <v>3062</v>
      </c>
      <c r="AS44" s="2" t="s">
        <v>3062</v>
      </c>
      <c r="AT44" s="2" t="s">
        <v>3062</v>
      </c>
      <c r="AU44" s="2" t="s">
        <v>3062</v>
      </c>
      <c r="AV44" s="2" t="s">
        <v>3062</v>
      </c>
      <c r="AW44" s="2" t="s">
        <v>3062</v>
      </c>
      <c r="AX44" s="2" t="s">
        <v>3062</v>
      </c>
      <c r="AY44" s="2" t="s">
        <v>3062</v>
      </c>
      <c r="AZ44" s="2" t="s">
        <v>3062</v>
      </c>
      <c r="BA44" s="2" t="s">
        <v>3062</v>
      </c>
      <c r="BB44" s="2" t="s">
        <v>3062</v>
      </c>
      <c r="BC44" s="2" t="s">
        <v>3062</v>
      </c>
      <c r="BD44" s="2" t="s">
        <v>3062</v>
      </c>
      <c r="BE44" s="2" t="s">
        <v>3062</v>
      </c>
      <c r="BF44" s="2" t="s">
        <v>3062</v>
      </c>
      <c r="BG44" s="2" t="s">
        <v>3062</v>
      </c>
      <c r="BH44" s="2" t="s">
        <v>3062</v>
      </c>
      <c r="BI44" s="2" t="s">
        <v>3062</v>
      </c>
      <c r="BJ44" s="2" t="s">
        <v>3062</v>
      </c>
      <c r="BK44" s="2" t="s">
        <v>3062</v>
      </c>
      <c r="BL44" s="2" t="s">
        <v>3062</v>
      </c>
      <c r="BM44" s="2" t="s">
        <v>3062</v>
      </c>
      <c r="BN44" s="2" t="s">
        <v>3062</v>
      </c>
      <c r="BO44" s="2" t="s">
        <v>3062</v>
      </c>
      <c r="BP44" s="2" t="str">
        <f t="shared" si="0"/>
        <v/>
      </c>
      <c r="BQ44" t="s">
        <v>3062</v>
      </c>
      <c r="BR44" t="s">
        <v>3062</v>
      </c>
      <c r="BS44" t="s">
        <v>3062</v>
      </c>
      <c r="BT44" s="2" t="s">
        <v>3062</v>
      </c>
      <c r="BU44" s="2" t="s">
        <v>3062</v>
      </c>
      <c r="BV44" s="2" t="s">
        <v>3062</v>
      </c>
      <c r="BW44" s="2" t="s">
        <v>3062</v>
      </c>
      <c r="BX44" s="2" t="s">
        <v>3062</v>
      </c>
      <c r="BY44" s="2" t="s">
        <v>3062</v>
      </c>
      <c r="BZ44" s="2" t="s">
        <v>3062</v>
      </c>
      <c r="CA44" s="2" t="s">
        <v>3062</v>
      </c>
      <c r="CB44" s="2" t="s">
        <v>3062</v>
      </c>
      <c r="CC44" s="2" t="s">
        <v>3062</v>
      </c>
      <c r="CD44" s="2" t="s">
        <v>3062</v>
      </c>
      <c r="CE44" s="2" t="s">
        <v>3062</v>
      </c>
      <c r="CF44" s="2" t="s">
        <v>5489</v>
      </c>
      <c r="CG44" s="2" t="s">
        <v>5350</v>
      </c>
      <c r="CH44" s="17">
        <v>0.375</v>
      </c>
      <c r="CI44" s="17">
        <v>0.70833333333333337</v>
      </c>
      <c r="CN44" s="17">
        <v>0.375</v>
      </c>
      <c r="CO44" s="17">
        <v>0.70833333333333337</v>
      </c>
      <c r="CZ44" s="17">
        <v>0.375</v>
      </c>
      <c r="DA44" s="17">
        <v>0.70833333333333337</v>
      </c>
      <c r="DF44" s="17">
        <v>0.375</v>
      </c>
      <c r="DG44" s="17">
        <v>0.70833333333333337</v>
      </c>
      <c r="DL44" s="17">
        <v>0.375</v>
      </c>
      <c r="DM44" s="17">
        <v>0.5</v>
      </c>
      <c r="DX44" s="2" t="s">
        <v>4182</v>
      </c>
    </row>
    <row r="45" spans="1:128" x14ac:dyDescent="0.45">
      <c r="A45" s="16">
        <v>43</v>
      </c>
      <c r="B45" s="2" t="s">
        <v>5490</v>
      </c>
      <c r="C45" s="2" t="s">
        <v>5491</v>
      </c>
      <c r="D45" s="2" t="s">
        <v>4241</v>
      </c>
      <c r="E45" s="2" t="s">
        <v>2666</v>
      </c>
      <c r="F45" s="2" t="s">
        <v>2556</v>
      </c>
      <c r="G45" s="2" t="s">
        <v>906</v>
      </c>
      <c r="H45" s="2" t="s">
        <v>905</v>
      </c>
      <c r="I45" s="2" t="s">
        <v>904</v>
      </c>
      <c r="J45" s="2" t="s">
        <v>903</v>
      </c>
      <c r="K45" s="2" t="s">
        <v>12</v>
      </c>
      <c r="L45" s="2" t="s">
        <v>2514</v>
      </c>
      <c r="M45" s="52" t="s">
        <v>3311</v>
      </c>
      <c r="N45" s="2" t="s">
        <v>12</v>
      </c>
      <c r="O45" s="2" t="s">
        <v>3062</v>
      </c>
      <c r="P45" s="2" t="s">
        <v>12</v>
      </c>
      <c r="Q45" s="2" t="s">
        <v>12</v>
      </c>
      <c r="R45" s="2" t="s">
        <v>3062</v>
      </c>
      <c r="S45" s="2" t="s">
        <v>3062</v>
      </c>
      <c r="T45" s="2" t="s">
        <v>3062</v>
      </c>
      <c r="U45" s="2" t="s">
        <v>3062</v>
      </c>
      <c r="V45" s="2" t="s">
        <v>3062</v>
      </c>
      <c r="W45" s="2" t="s">
        <v>3062</v>
      </c>
      <c r="X45" s="2" t="s">
        <v>3062</v>
      </c>
      <c r="Y45" s="2" t="s">
        <v>3062</v>
      </c>
      <c r="Z45" s="2" t="s">
        <v>3062</v>
      </c>
      <c r="AA45" s="2" t="s">
        <v>3062</v>
      </c>
      <c r="AB45" s="2" t="s">
        <v>3062</v>
      </c>
      <c r="AC45" s="2" t="s">
        <v>3062</v>
      </c>
      <c r="AD45" s="2" t="s">
        <v>3062</v>
      </c>
      <c r="AE45" s="2" t="s">
        <v>3062</v>
      </c>
      <c r="AF45" s="2" t="s">
        <v>3062</v>
      </c>
      <c r="AG45" s="2" t="s">
        <v>3062</v>
      </c>
      <c r="AH45" s="2" t="s">
        <v>3062</v>
      </c>
      <c r="AI45" s="2" t="s">
        <v>3062</v>
      </c>
      <c r="AJ45" s="2" t="s">
        <v>3062</v>
      </c>
      <c r="AK45" s="2" t="s">
        <v>3062</v>
      </c>
      <c r="AL45" s="2" t="s">
        <v>3062</v>
      </c>
      <c r="AM45" s="2" t="s">
        <v>3062</v>
      </c>
      <c r="AN45" s="2" t="s">
        <v>3062</v>
      </c>
      <c r="AO45" s="2" t="s">
        <v>3062</v>
      </c>
      <c r="AP45" s="2" t="s">
        <v>3062</v>
      </c>
      <c r="AQ45" s="2" t="s">
        <v>3062</v>
      </c>
      <c r="AR45" s="2" t="s">
        <v>3062</v>
      </c>
      <c r="AS45" s="2" t="s">
        <v>3062</v>
      </c>
      <c r="AT45" s="2" t="s">
        <v>3062</v>
      </c>
      <c r="AU45" s="2" t="s">
        <v>3062</v>
      </c>
      <c r="AV45" s="2" t="s">
        <v>3062</v>
      </c>
      <c r="AW45" s="2" t="s">
        <v>3062</v>
      </c>
      <c r="AX45" s="2" t="s">
        <v>3062</v>
      </c>
      <c r="AY45" s="2" t="s">
        <v>3062</v>
      </c>
      <c r="AZ45" s="2" t="s">
        <v>3062</v>
      </c>
      <c r="BA45" s="2" t="s">
        <v>3062</v>
      </c>
      <c r="BB45" s="2" t="s">
        <v>3062</v>
      </c>
      <c r="BC45" s="2" t="s">
        <v>3062</v>
      </c>
      <c r="BD45" s="2" t="s">
        <v>3062</v>
      </c>
      <c r="BE45" s="2" t="s">
        <v>3062</v>
      </c>
      <c r="BF45" s="2" t="s">
        <v>3062</v>
      </c>
      <c r="BG45" s="2" t="s">
        <v>3062</v>
      </c>
      <c r="BH45" s="2" t="s">
        <v>3062</v>
      </c>
      <c r="BI45" s="2" t="s">
        <v>3062</v>
      </c>
      <c r="BJ45" s="2" t="s">
        <v>3062</v>
      </c>
      <c r="BK45" s="2" t="s">
        <v>3062</v>
      </c>
      <c r="BL45" s="2" t="s">
        <v>3062</v>
      </c>
      <c r="BM45" s="2" t="s">
        <v>3062</v>
      </c>
      <c r="BN45" s="2" t="s">
        <v>3062</v>
      </c>
      <c r="BO45" s="2" t="s">
        <v>3062</v>
      </c>
      <c r="BP45" s="2" t="str">
        <f t="shared" si="0"/>
        <v/>
      </c>
      <c r="BQ45" t="s">
        <v>3062</v>
      </c>
      <c r="BR45" t="s">
        <v>3062</v>
      </c>
      <c r="BS45" t="s">
        <v>3062</v>
      </c>
      <c r="BT45" s="2" t="s">
        <v>3062</v>
      </c>
      <c r="BU45" s="2" t="s">
        <v>12</v>
      </c>
      <c r="BV45" s="2" t="s">
        <v>3062</v>
      </c>
      <c r="BW45" s="2" t="s">
        <v>3062</v>
      </c>
      <c r="BX45" s="2" t="s">
        <v>3062</v>
      </c>
      <c r="BY45" s="2" t="s">
        <v>3062</v>
      </c>
      <c r="BZ45" s="2" t="s">
        <v>3062</v>
      </c>
      <c r="CA45" s="2" t="s">
        <v>3062</v>
      </c>
      <c r="CB45" s="2" t="s">
        <v>3062</v>
      </c>
      <c r="CC45" s="2" t="s">
        <v>3062</v>
      </c>
      <c r="CD45" s="2" t="s">
        <v>3062</v>
      </c>
      <c r="CE45" s="2" t="s">
        <v>3062</v>
      </c>
      <c r="CF45" s="2" t="s">
        <v>3062</v>
      </c>
      <c r="CG45" s="2" t="s">
        <v>5350</v>
      </c>
      <c r="CH45" s="17">
        <v>0.39583333333333331</v>
      </c>
      <c r="CI45" s="17">
        <v>0.54166666666666663</v>
      </c>
      <c r="CJ45" s="17">
        <v>0.60416666666666663</v>
      </c>
      <c r="CK45" s="17">
        <v>0.72916666666666663</v>
      </c>
      <c r="CN45" s="17">
        <v>0.39583333333333331</v>
      </c>
      <c r="CO45" s="17">
        <v>0.54166666666666663</v>
      </c>
      <c r="CP45" s="17">
        <v>0.60416666666666663</v>
      </c>
      <c r="CQ45" s="17">
        <v>0.79166666666666663</v>
      </c>
      <c r="CT45" s="17">
        <v>0.39583333333333331</v>
      </c>
      <c r="CU45" s="17">
        <v>0.54166666666666663</v>
      </c>
      <c r="CV45" s="17">
        <v>0.60416666666666663</v>
      </c>
      <c r="CW45" s="17">
        <v>0.79166666666666663</v>
      </c>
      <c r="DF45" s="17">
        <v>0.39583333333333331</v>
      </c>
      <c r="DG45" s="17">
        <v>0.54166666666666663</v>
      </c>
      <c r="DH45" s="17">
        <v>0.60416666666666663</v>
      </c>
      <c r="DI45" s="17">
        <v>0.79166666666666663</v>
      </c>
      <c r="DL45" s="17">
        <v>0.39583333333333331</v>
      </c>
      <c r="DM45" s="17">
        <v>0.54166666666666663</v>
      </c>
      <c r="DN45" s="17">
        <v>0.60416666666666663</v>
      </c>
      <c r="DO45" s="17">
        <v>0.72916666666666663</v>
      </c>
      <c r="DX45" s="2" t="s">
        <v>4182</v>
      </c>
    </row>
    <row r="46" spans="1:128" x14ac:dyDescent="0.45">
      <c r="A46" s="16">
        <v>44</v>
      </c>
      <c r="B46" s="2" t="s">
        <v>5492</v>
      </c>
      <c r="C46" s="2" t="s">
        <v>4242</v>
      </c>
      <c r="D46" s="2" t="s">
        <v>2697</v>
      </c>
      <c r="E46" s="2" t="s">
        <v>2676</v>
      </c>
      <c r="F46" s="2" t="s">
        <v>2556</v>
      </c>
      <c r="G46" s="2" t="s">
        <v>902</v>
      </c>
      <c r="H46" s="2" t="s">
        <v>901</v>
      </c>
      <c r="I46" s="2" t="s">
        <v>900</v>
      </c>
      <c r="J46" s="2" t="s">
        <v>899</v>
      </c>
      <c r="K46" s="2" t="s">
        <v>12</v>
      </c>
      <c r="L46" s="2" t="s">
        <v>3313</v>
      </c>
      <c r="M46" s="52" t="s">
        <v>3311</v>
      </c>
      <c r="N46" s="2" t="s">
        <v>12</v>
      </c>
      <c r="O46" s="2" t="s">
        <v>12</v>
      </c>
      <c r="P46" s="2" t="s">
        <v>12</v>
      </c>
      <c r="Q46" s="2" t="s">
        <v>12</v>
      </c>
      <c r="R46" s="2" t="s">
        <v>2471</v>
      </c>
      <c r="S46" s="2" t="s">
        <v>3062</v>
      </c>
      <c r="T46" s="2" t="s">
        <v>2563</v>
      </c>
      <c r="U46" s="2" t="s">
        <v>3062</v>
      </c>
      <c r="V46" s="2" t="s">
        <v>3062</v>
      </c>
      <c r="W46" s="2" t="s">
        <v>3062</v>
      </c>
      <c r="X46" s="2" t="s">
        <v>3062</v>
      </c>
      <c r="Y46" s="2" t="s">
        <v>3062</v>
      </c>
      <c r="Z46" s="2" t="s">
        <v>3062</v>
      </c>
      <c r="AA46" s="2" t="s">
        <v>3062</v>
      </c>
      <c r="AB46" s="2" t="s">
        <v>3062</v>
      </c>
      <c r="AC46" s="2" t="s">
        <v>3518</v>
      </c>
      <c r="AD46" s="2" t="s">
        <v>2419</v>
      </c>
      <c r="AE46" s="2" t="s">
        <v>3062</v>
      </c>
      <c r="AF46" s="2" t="s">
        <v>3062</v>
      </c>
      <c r="AG46" s="2" t="s">
        <v>3062</v>
      </c>
      <c r="AH46" s="2" t="s">
        <v>3062</v>
      </c>
      <c r="AI46" s="2" t="s">
        <v>2428</v>
      </c>
      <c r="AJ46" s="2" t="s">
        <v>2420</v>
      </c>
      <c r="AK46" s="2" t="s">
        <v>2431</v>
      </c>
      <c r="AL46" s="2" t="s">
        <v>3062</v>
      </c>
      <c r="AM46" s="2" t="s">
        <v>2425</v>
      </c>
      <c r="AN46" s="2" t="s">
        <v>2421</v>
      </c>
      <c r="AO46" s="2" t="s">
        <v>2441</v>
      </c>
      <c r="AP46" s="2" t="s">
        <v>2559</v>
      </c>
      <c r="AQ46" s="2" t="s">
        <v>4205</v>
      </c>
      <c r="AR46" s="2" t="s">
        <v>4309</v>
      </c>
      <c r="AS46" s="2" t="s">
        <v>3062</v>
      </c>
      <c r="AT46" s="2" t="s">
        <v>4227</v>
      </c>
      <c r="AU46" s="2" t="s">
        <v>2452</v>
      </c>
      <c r="AV46" s="2" t="s">
        <v>2442</v>
      </c>
      <c r="AW46" s="2" t="s">
        <v>17</v>
      </c>
      <c r="AX46" s="2" t="s">
        <v>3062</v>
      </c>
      <c r="AY46" s="2" t="s">
        <v>2443</v>
      </c>
      <c r="AZ46" s="2" t="s">
        <v>2439</v>
      </c>
      <c r="BA46" s="2" t="s">
        <v>3062</v>
      </c>
      <c r="BB46" s="2" t="s">
        <v>3062</v>
      </c>
      <c r="BC46" s="2" t="s">
        <v>2422</v>
      </c>
      <c r="BD46" s="2" t="s">
        <v>2438</v>
      </c>
      <c r="BE46" s="2" t="s">
        <v>3062</v>
      </c>
      <c r="BF46" s="2" t="s">
        <v>3062</v>
      </c>
      <c r="BG46" s="2" t="s">
        <v>3062</v>
      </c>
      <c r="BH46" s="2" t="s">
        <v>2436</v>
      </c>
      <c r="BI46" s="2" t="s">
        <v>3062</v>
      </c>
      <c r="BJ46" s="2" t="s">
        <v>2444</v>
      </c>
      <c r="BK46" s="2" t="s">
        <v>2445</v>
      </c>
      <c r="BL46" s="2" t="s">
        <v>3062</v>
      </c>
      <c r="BM46" s="2" t="s">
        <v>3062</v>
      </c>
      <c r="BN46" s="2" t="s">
        <v>2560</v>
      </c>
      <c r="BO46" s="2" t="s">
        <v>5493</v>
      </c>
      <c r="BP46" s="2" t="str">
        <f t="shared" si="0"/>
        <v>内・消・神内・小・外・整・形・循内・消内・呼内・消外・呼外・心外・脳外・眼・耳・泌・皮・産婦・放・麻・歯　血液内科　膠原病リウマチ内科　腎臓内科　糖尿病代謝内科　乳腺内分泌外科　大腸外科　整形外科　臨床腫瘍科</v>
      </c>
      <c r="BQ46" t="s">
        <v>3062</v>
      </c>
      <c r="BR46" t="s">
        <v>3062</v>
      </c>
      <c r="BS46" t="s">
        <v>3062</v>
      </c>
      <c r="BT46" s="2" t="s">
        <v>3062</v>
      </c>
      <c r="BU46" s="2" t="s">
        <v>3062</v>
      </c>
      <c r="BV46" s="2" t="s">
        <v>3062</v>
      </c>
      <c r="BW46" s="2" t="s">
        <v>3062</v>
      </c>
      <c r="BX46" s="2" t="s">
        <v>3062</v>
      </c>
      <c r="BY46" s="2" t="s">
        <v>3062</v>
      </c>
      <c r="BZ46" s="2" t="s">
        <v>3062</v>
      </c>
      <c r="CA46" s="2" t="s">
        <v>3062</v>
      </c>
      <c r="CB46" s="2" t="s">
        <v>3062</v>
      </c>
      <c r="CC46" s="2" t="s">
        <v>3062</v>
      </c>
      <c r="CD46" s="2" t="s">
        <v>3062</v>
      </c>
      <c r="CE46" s="2" t="s">
        <v>3062</v>
      </c>
      <c r="CF46" s="2" t="s">
        <v>3340</v>
      </c>
      <c r="CG46" s="2" t="s">
        <v>3315</v>
      </c>
      <c r="CH46" s="17">
        <v>0.35416666666666669</v>
      </c>
      <c r="CI46" s="17">
        <v>0.45833333333333331</v>
      </c>
      <c r="CJ46" s="17">
        <v>0.58333333333333337</v>
      </c>
      <c r="CK46" s="17">
        <v>0.64583333333333337</v>
      </c>
      <c r="CN46" s="17">
        <v>0.35416666666666669</v>
      </c>
      <c r="CO46" s="17">
        <v>0.45833333333333331</v>
      </c>
      <c r="CP46" s="17">
        <v>0.58333333333333337</v>
      </c>
      <c r="CQ46" s="17">
        <v>0.64583333333333337</v>
      </c>
      <c r="CT46" s="17">
        <v>0.35416666666666669</v>
      </c>
      <c r="CU46" s="17">
        <v>0.45833333333333331</v>
      </c>
      <c r="CV46" s="17">
        <v>0.58333333333333337</v>
      </c>
      <c r="CW46" s="17">
        <v>0.64583333333333337</v>
      </c>
      <c r="CZ46" s="17">
        <v>0.35416666666666669</v>
      </c>
      <c r="DA46" s="17">
        <v>0.45833333333333331</v>
      </c>
      <c r="DF46" s="17">
        <v>0.35416666666666669</v>
      </c>
      <c r="DG46" s="17">
        <v>0.45833333333333331</v>
      </c>
      <c r="DH46" s="17">
        <v>0.58333333333333337</v>
      </c>
      <c r="DI46" s="17">
        <v>0.64583333333333337</v>
      </c>
      <c r="DX46" s="2" t="s">
        <v>4182</v>
      </c>
    </row>
    <row r="47" spans="1:128" x14ac:dyDescent="0.45">
      <c r="A47" s="16">
        <v>45</v>
      </c>
      <c r="B47" s="2" t="s">
        <v>5494</v>
      </c>
      <c r="C47" s="2" t="s">
        <v>4243</v>
      </c>
      <c r="D47" s="2" t="s">
        <v>4244</v>
      </c>
      <c r="E47" s="2" t="s">
        <v>2666</v>
      </c>
      <c r="F47" s="2" t="s">
        <v>2556</v>
      </c>
      <c r="G47" s="2" t="s">
        <v>4245</v>
      </c>
      <c r="H47" s="2" t="s">
        <v>4246</v>
      </c>
      <c r="I47" s="2" t="s">
        <v>4247</v>
      </c>
      <c r="J47" s="2" t="s">
        <v>4248</v>
      </c>
      <c r="K47" s="2" t="s">
        <v>12</v>
      </c>
      <c r="L47" s="2" t="s">
        <v>5495</v>
      </c>
      <c r="M47" s="52" t="s">
        <v>3311</v>
      </c>
      <c r="N47" s="2" t="s">
        <v>12</v>
      </c>
      <c r="O47" s="2" t="s">
        <v>12</v>
      </c>
      <c r="P47" s="2" t="s">
        <v>12</v>
      </c>
      <c r="Q47" s="2" t="s">
        <v>12</v>
      </c>
      <c r="R47" s="2" t="s">
        <v>3062</v>
      </c>
      <c r="S47" s="2" t="s">
        <v>3062</v>
      </c>
      <c r="T47" s="2" t="s">
        <v>3062</v>
      </c>
      <c r="U47" s="2" t="s">
        <v>3062</v>
      </c>
      <c r="V47" s="2" t="s">
        <v>3062</v>
      </c>
      <c r="W47" s="2" t="s">
        <v>3062</v>
      </c>
      <c r="X47" s="2" t="s">
        <v>3062</v>
      </c>
      <c r="Y47" s="2" t="s">
        <v>3062</v>
      </c>
      <c r="Z47" s="2" t="s">
        <v>3062</v>
      </c>
      <c r="AA47" s="2" t="s">
        <v>3062</v>
      </c>
      <c r="AB47" s="2" t="s">
        <v>3062</v>
      </c>
      <c r="AC47" s="2" t="s">
        <v>3062</v>
      </c>
      <c r="AD47" s="2" t="s">
        <v>3062</v>
      </c>
      <c r="AE47" s="2" t="s">
        <v>3062</v>
      </c>
      <c r="AF47" s="2" t="s">
        <v>3062</v>
      </c>
      <c r="AG47" s="2" t="s">
        <v>3062</v>
      </c>
      <c r="AH47" s="2" t="s">
        <v>3062</v>
      </c>
      <c r="AI47" s="2" t="s">
        <v>3062</v>
      </c>
      <c r="AJ47" s="2" t="s">
        <v>3062</v>
      </c>
      <c r="AK47" s="2" t="s">
        <v>3062</v>
      </c>
      <c r="AL47" s="2" t="s">
        <v>3062</v>
      </c>
      <c r="AM47" s="2" t="s">
        <v>3062</v>
      </c>
      <c r="AN47" s="2" t="s">
        <v>3062</v>
      </c>
      <c r="AO47" s="2" t="s">
        <v>3062</v>
      </c>
      <c r="AP47" s="2" t="s">
        <v>3062</v>
      </c>
      <c r="AQ47" s="2" t="s">
        <v>3062</v>
      </c>
      <c r="AR47" s="2" t="s">
        <v>3062</v>
      </c>
      <c r="AS47" s="2" t="s">
        <v>3062</v>
      </c>
      <c r="AT47" s="2" t="s">
        <v>3062</v>
      </c>
      <c r="AU47" s="2" t="s">
        <v>3062</v>
      </c>
      <c r="AV47" s="2" t="s">
        <v>3062</v>
      </c>
      <c r="AW47" s="2" t="s">
        <v>3062</v>
      </c>
      <c r="AX47" s="2" t="s">
        <v>3062</v>
      </c>
      <c r="AY47" s="2" t="s">
        <v>3062</v>
      </c>
      <c r="AZ47" s="2" t="s">
        <v>3062</v>
      </c>
      <c r="BA47" s="2" t="s">
        <v>3062</v>
      </c>
      <c r="BB47" s="2" t="s">
        <v>3062</v>
      </c>
      <c r="BC47" s="2" t="s">
        <v>3062</v>
      </c>
      <c r="BD47" s="2" t="s">
        <v>3062</v>
      </c>
      <c r="BE47" s="2" t="s">
        <v>3062</v>
      </c>
      <c r="BF47" s="2" t="s">
        <v>3062</v>
      </c>
      <c r="BG47" s="2" t="s">
        <v>3062</v>
      </c>
      <c r="BH47" s="2" t="s">
        <v>3062</v>
      </c>
      <c r="BI47" s="2" t="s">
        <v>3062</v>
      </c>
      <c r="BJ47" s="2" t="s">
        <v>3062</v>
      </c>
      <c r="BK47" s="2" t="s">
        <v>3062</v>
      </c>
      <c r="BL47" s="2" t="s">
        <v>3062</v>
      </c>
      <c r="BM47" s="2" t="s">
        <v>3062</v>
      </c>
      <c r="BN47" s="2" t="s">
        <v>3062</v>
      </c>
      <c r="BO47" s="2" t="s">
        <v>3062</v>
      </c>
      <c r="BP47" s="2" t="str">
        <f t="shared" si="0"/>
        <v/>
      </c>
      <c r="BQ47" t="s">
        <v>3062</v>
      </c>
      <c r="BR47" t="s">
        <v>3062</v>
      </c>
      <c r="BS47" t="s">
        <v>3062</v>
      </c>
      <c r="BT47" s="2" t="s">
        <v>3062</v>
      </c>
      <c r="BU47" s="2" t="s">
        <v>3062</v>
      </c>
      <c r="BV47" s="2" t="s">
        <v>3062</v>
      </c>
      <c r="BW47" s="2" t="s">
        <v>3062</v>
      </c>
      <c r="BX47" s="2" t="s">
        <v>3062</v>
      </c>
      <c r="BY47" s="2" t="s">
        <v>3062</v>
      </c>
      <c r="BZ47" s="2" t="s">
        <v>3062</v>
      </c>
      <c r="CA47" s="2" t="s">
        <v>3062</v>
      </c>
      <c r="CB47" s="2" t="s">
        <v>3062</v>
      </c>
      <c r="CC47" s="2" t="s">
        <v>3062</v>
      </c>
      <c r="CD47" s="2" t="s">
        <v>3062</v>
      </c>
      <c r="CE47" s="2" t="s">
        <v>3062</v>
      </c>
      <c r="CF47" s="2" t="s">
        <v>5496</v>
      </c>
      <c r="CG47" s="2" t="s">
        <v>5497</v>
      </c>
      <c r="CH47" s="17">
        <v>0.41666666666666669</v>
      </c>
      <c r="CI47" s="17">
        <v>0.54166666666666663</v>
      </c>
      <c r="CJ47" s="17">
        <v>0.58333333333333337</v>
      </c>
      <c r="CK47" s="17">
        <v>0.75</v>
      </c>
      <c r="CN47" s="17">
        <v>0.41666666666666669</v>
      </c>
      <c r="CO47" s="17">
        <v>0.54166666666666663</v>
      </c>
      <c r="CP47" s="17">
        <v>0.58333333333333337</v>
      </c>
      <c r="CQ47" s="17">
        <v>0.75</v>
      </c>
      <c r="CZ47" s="17">
        <v>0.41666666666666669</v>
      </c>
      <c r="DA47" s="17">
        <v>0.54166666666666663</v>
      </c>
      <c r="DB47" s="17">
        <v>0.58333333333333337</v>
      </c>
      <c r="DC47" s="17">
        <v>0.75</v>
      </c>
      <c r="DF47" s="17">
        <v>0.41666666666666669</v>
      </c>
      <c r="DG47" s="17">
        <v>0.54166666666666663</v>
      </c>
      <c r="DH47" s="17">
        <v>0.58333333333333337</v>
      </c>
      <c r="DI47" s="17">
        <v>0.75</v>
      </c>
      <c r="DL47" s="17">
        <v>0.41666666666666669</v>
      </c>
      <c r="DM47" s="17">
        <v>0.54166666666666663</v>
      </c>
      <c r="DN47" s="17">
        <v>0.58333333333333337</v>
      </c>
      <c r="DO47" s="17">
        <v>0.75</v>
      </c>
      <c r="DX47" s="2" t="s">
        <v>4182</v>
      </c>
    </row>
    <row r="48" spans="1:128" x14ac:dyDescent="0.45">
      <c r="A48" s="16">
        <v>46</v>
      </c>
      <c r="B48" s="2" t="s">
        <v>5498</v>
      </c>
      <c r="C48" s="2" t="s">
        <v>5499</v>
      </c>
      <c r="D48" s="2" t="s">
        <v>2698</v>
      </c>
      <c r="E48" s="2" t="s">
        <v>2666</v>
      </c>
      <c r="F48" s="2" t="s">
        <v>2556</v>
      </c>
      <c r="G48" s="2" t="s">
        <v>898</v>
      </c>
      <c r="H48" s="2" t="s">
        <v>4249</v>
      </c>
      <c r="I48" s="2" t="s">
        <v>897</v>
      </c>
      <c r="J48" s="2" t="s">
        <v>896</v>
      </c>
      <c r="K48" s="2" t="s">
        <v>12</v>
      </c>
      <c r="L48" s="2" t="s">
        <v>3341</v>
      </c>
      <c r="M48" s="52" t="s">
        <v>3311</v>
      </c>
      <c r="N48" s="2" t="s">
        <v>12</v>
      </c>
      <c r="O48" s="2" t="s">
        <v>12</v>
      </c>
      <c r="P48" s="2" t="s">
        <v>12</v>
      </c>
      <c r="Q48" s="2" t="s">
        <v>12</v>
      </c>
      <c r="R48" s="2" t="s">
        <v>2471</v>
      </c>
      <c r="S48" s="2" t="s">
        <v>3062</v>
      </c>
      <c r="T48" s="2" t="s">
        <v>3062</v>
      </c>
      <c r="U48" s="2" t="s">
        <v>3062</v>
      </c>
      <c r="V48" s="2" t="s">
        <v>3062</v>
      </c>
      <c r="W48" s="2" t="s">
        <v>3062</v>
      </c>
      <c r="X48" s="2" t="s">
        <v>3062</v>
      </c>
      <c r="Y48" s="2" t="s">
        <v>3062</v>
      </c>
      <c r="Z48" s="2" t="s">
        <v>3062</v>
      </c>
      <c r="AA48" s="2" t="s">
        <v>3062</v>
      </c>
      <c r="AB48" s="2" t="s">
        <v>3062</v>
      </c>
      <c r="AC48" s="2" t="s">
        <v>2471</v>
      </c>
      <c r="AD48" s="2" t="s">
        <v>3062</v>
      </c>
      <c r="AE48" s="2" t="s">
        <v>3062</v>
      </c>
      <c r="AF48" s="2" t="s">
        <v>3062</v>
      </c>
      <c r="AG48" s="2" t="s">
        <v>3062</v>
      </c>
      <c r="AH48" s="2" t="s">
        <v>3062</v>
      </c>
      <c r="AI48" s="2" t="s">
        <v>3062</v>
      </c>
      <c r="AJ48" s="2" t="s">
        <v>3062</v>
      </c>
      <c r="AK48" s="2" t="s">
        <v>3062</v>
      </c>
      <c r="AL48" s="2" t="s">
        <v>3062</v>
      </c>
      <c r="AM48" s="2" t="s">
        <v>3062</v>
      </c>
      <c r="AN48" s="2" t="s">
        <v>3062</v>
      </c>
      <c r="AO48" s="2" t="s">
        <v>3062</v>
      </c>
      <c r="AP48" s="2" t="s">
        <v>3062</v>
      </c>
      <c r="AQ48" s="2" t="s">
        <v>3062</v>
      </c>
      <c r="AR48" s="2" t="s">
        <v>3062</v>
      </c>
      <c r="AS48" s="2" t="s">
        <v>3062</v>
      </c>
      <c r="AT48" s="2" t="s">
        <v>3062</v>
      </c>
      <c r="AU48" s="2" t="s">
        <v>3062</v>
      </c>
      <c r="AV48" s="2" t="s">
        <v>3062</v>
      </c>
      <c r="AW48" s="2" t="s">
        <v>3062</v>
      </c>
      <c r="AX48" s="2" t="s">
        <v>3062</v>
      </c>
      <c r="AY48" s="2" t="s">
        <v>3062</v>
      </c>
      <c r="AZ48" s="2" t="s">
        <v>3062</v>
      </c>
      <c r="BA48" s="2" t="s">
        <v>3062</v>
      </c>
      <c r="BB48" s="2" t="s">
        <v>3062</v>
      </c>
      <c r="BC48" s="2" t="s">
        <v>3062</v>
      </c>
      <c r="BD48" s="2" t="s">
        <v>3062</v>
      </c>
      <c r="BE48" s="2" t="s">
        <v>3062</v>
      </c>
      <c r="BF48" s="2" t="s">
        <v>3062</v>
      </c>
      <c r="BG48" s="2" t="s">
        <v>3062</v>
      </c>
      <c r="BH48" s="2" t="s">
        <v>3062</v>
      </c>
      <c r="BI48" s="2" t="s">
        <v>3062</v>
      </c>
      <c r="BJ48" s="2" t="s">
        <v>3062</v>
      </c>
      <c r="BK48" s="2" t="s">
        <v>3062</v>
      </c>
      <c r="BL48" s="2" t="s">
        <v>3062</v>
      </c>
      <c r="BM48" s="2" t="s">
        <v>3062</v>
      </c>
      <c r="BN48" s="2" t="s">
        <v>3062</v>
      </c>
      <c r="BO48" s="2" t="s">
        <v>3062</v>
      </c>
      <c r="BP48" s="2" t="str">
        <f t="shared" si="0"/>
        <v/>
      </c>
      <c r="BQ48" t="s">
        <v>3062</v>
      </c>
      <c r="BR48" t="s">
        <v>3062</v>
      </c>
      <c r="BS48" t="s">
        <v>3062</v>
      </c>
      <c r="BT48" s="2" t="s">
        <v>3062</v>
      </c>
      <c r="BU48" s="2" t="s">
        <v>3062</v>
      </c>
      <c r="BV48" s="2" t="s">
        <v>3062</v>
      </c>
      <c r="BW48" s="2" t="s">
        <v>3062</v>
      </c>
      <c r="BX48" s="2" t="s">
        <v>3062</v>
      </c>
      <c r="BY48" s="2" t="s">
        <v>3062</v>
      </c>
      <c r="BZ48" s="2" t="s">
        <v>3062</v>
      </c>
      <c r="CA48" s="2" t="s">
        <v>3062</v>
      </c>
      <c r="CB48" s="2" t="s">
        <v>3062</v>
      </c>
      <c r="CC48" s="2" t="s">
        <v>3062</v>
      </c>
      <c r="CD48" s="2" t="s">
        <v>5482</v>
      </c>
      <c r="CE48" s="2" t="s">
        <v>5482</v>
      </c>
      <c r="CF48" s="2" t="s">
        <v>4250</v>
      </c>
      <c r="CG48" s="2" t="s">
        <v>5350</v>
      </c>
      <c r="CH48" s="17">
        <v>0.41666666666666669</v>
      </c>
      <c r="CI48" s="17">
        <v>0.58333333333333337</v>
      </c>
      <c r="CJ48" s="17">
        <v>0.66666666666666663</v>
      </c>
      <c r="CK48" s="17">
        <v>0.83333333333333337</v>
      </c>
      <c r="CN48" s="17">
        <v>0.41666666666666669</v>
      </c>
      <c r="CO48" s="17">
        <v>0.58333333333333337</v>
      </c>
      <c r="CP48" s="17">
        <v>0.66666666666666663</v>
      </c>
      <c r="CQ48" s="17">
        <v>0.83333333333333337</v>
      </c>
      <c r="CT48" s="17">
        <v>0.41666666666666669</v>
      </c>
      <c r="CU48" s="17">
        <v>0.58333333333333337</v>
      </c>
      <c r="CV48" s="17">
        <v>0.66666666666666663</v>
      </c>
      <c r="CW48" s="17">
        <v>0.83333333333333337</v>
      </c>
      <c r="CZ48" s="17">
        <v>0.41666666666666669</v>
      </c>
      <c r="DA48" s="17">
        <v>0.58333333333333337</v>
      </c>
      <c r="DB48" s="17">
        <v>0.66666666666666663</v>
      </c>
      <c r="DC48" s="17">
        <v>0.83333333333333337</v>
      </c>
      <c r="DF48" s="17">
        <v>0.41666666666666669</v>
      </c>
      <c r="DG48" s="17">
        <v>0.58333333333333337</v>
      </c>
      <c r="DH48" s="17">
        <v>0.66666666666666663</v>
      </c>
      <c r="DI48" s="17">
        <v>0.83333333333333337</v>
      </c>
      <c r="DL48" s="17">
        <v>0.41666666666666669</v>
      </c>
      <c r="DM48" s="17">
        <v>0.66666666666666663</v>
      </c>
      <c r="DX48" s="2" t="s">
        <v>4182</v>
      </c>
    </row>
    <row r="49" spans="1:128" x14ac:dyDescent="0.45">
      <c r="A49" s="16">
        <v>47</v>
      </c>
      <c r="B49" s="2" t="s">
        <v>5500</v>
      </c>
      <c r="C49" s="2" t="s">
        <v>4251</v>
      </c>
      <c r="D49" s="2" t="s">
        <v>4252</v>
      </c>
      <c r="E49" s="2" t="s">
        <v>2666</v>
      </c>
      <c r="F49" s="2" t="s">
        <v>2556</v>
      </c>
      <c r="G49" s="2" t="s">
        <v>894</v>
      </c>
      <c r="H49" s="2" t="s">
        <v>893</v>
      </c>
      <c r="I49" s="2" t="s">
        <v>892</v>
      </c>
      <c r="J49" s="2" t="s">
        <v>3062</v>
      </c>
      <c r="K49" s="2" t="s">
        <v>12</v>
      </c>
      <c r="L49" s="2" t="s">
        <v>3342</v>
      </c>
      <c r="M49" s="52" t="s">
        <v>3311</v>
      </c>
      <c r="N49" s="2" t="s">
        <v>12</v>
      </c>
      <c r="O49" s="2" t="s">
        <v>12</v>
      </c>
      <c r="P49" s="2" t="s">
        <v>12</v>
      </c>
      <c r="Q49" s="2" t="s">
        <v>12</v>
      </c>
      <c r="R49" s="2" t="s">
        <v>3062</v>
      </c>
      <c r="S49" s="2" t="s">
        <v>3062</v>
      </c>
      <c r="T49" s="2" t="s">
        <v>3062</v>
      </c>
      <c r="U49" s="2" t="s">
        <v>3062</v>
      </c>
      <c r="V49" s="2" t="s">
        <v>3062</v>
      </c>
      <c r="W49" s="2" t="s">
        <v>3062</v>
      </c>
      <c r="X49" s="2" t="s">
        <v>3062</v>
      </c>
      <c r="Y49" s="2" t="s">
        <v>3062</v>
      </c>
      <c r="Z49" s="2" t="s">
        <v>3062</v>
      </c>
      <c r="AA49" s="2" t="s">
        <v>3062</v>
      </c>
      <c r="AB49" s="2" t="s">
        <v>3062</v>
      </c>
      <c r="AC49" s="2" t="s">
        <v>3062</v>
      </c>
      <c r="AD49" s="2" t="s">
        <v>3062</v>
      </c>
      <c r="AE49" s="2" t="s">
        <v>3062</v>
      </c>
      <c r="AF49" s="2" t="s">
        <v>3062</v>
      </c>
      <c r="AG49" s="2" t="s">
        <v>3062</v>
      </c>
      <c r="AH49" s="2" t="s">
        <v>3062</v>
      </c>
      <c r="AI49" s="2" t="s">
        <v>3062</v>
      </c>
      <c r="AJ49" s="2" t="s">
        <v>3062</v>
      </c>
      <c r="AK49" s="2" t="s">
        <v>3062</v>
      </c>
      <c r="AL49" s="2" t="s">
        <v>3062</v>
      </c>
      <c r="AM49" s="2" t="s">
        <v>3062</v>
      </c>
      <c r="AN49" s="2" t="s">
        <v>3062</v>
      </c>
      <c r="AO49" s="2" t="s">
        <v>3062</v>
      </c>
      <c r="AP49" s="2" t="s">
        <v>3062</v>
      </c>
      <c r="AQ49" s="2" t="s">
        <v>3062</v>
      </c>
      <c r="AR49" s="2" t="s">
        <v>3062</v>
      </c>
      <c r="AS49" s="2" t="s">
        <v>3062</v>
      </c>
      <c r="AT49" s="2" t="s">
        <v>3062</v>
      </c>
      <c r="AU49" s="2" t="s">
        <v>3062</v>
      </c>
      <c r="AV49" s="2" t="s">
        <v>3062</v>
      </c>
      <c r="AW49" s="2" t="s">
        <v>3062</v>
      </c>
      <c r="AX49" s="2" t="s">
        <v>3062</v>
      </c>
      <c r="AY49" s="2" t="s">
        <v>3062</v>
      </c>
      <c r="AZ49" s="2" t="s">
        <v>3062</v>
      </c>
      <c r="BA49" s="2" t="s">
        <v>3062</v>
      </c>
      <c r="BB49" s="2" t="s">
        <v>3062</v>
      </c>
      <c r="BC49" s="2" t="s">
        <v>3062</v>
      </c>
      <c r="BD49" s="2" t="s">
        <v>3062</v>
      </c>
      <c r="BE49" s="2" t="s">
        <v>3062</v>
      </c>
      <c r="BF49" s="2" t="s">
        <v>3062</v>
      </c>
      <c r="BG49" s="2" t="s">
        <v>3062</v>
      </c>
      <c r="BH49" s="2" t="s">
        <v>3062</v>
      </c>
      <c r="BI49" s="2" t="s">
        <v>3062</v>
      </c>
      <c r="BJ49" s="2" t="s">
        <v>3062</v>
      </c>
      <c r="BK49" s="2" t="s">
        <v>3062</v>
      </c>
      <c r="BL49" s="2" t="s">
        <v>3062</v>
      </c>
      <c r="BM49" s="2" t="s">
        <v>3062</v>
      </c>
      <c r="BN49" s="2" t="s">
        <v>3062</v>
      </c>
      <c r="BO49" s="2" t="s">
        <v>3062</v>
      </c>
      <c r="BP49" s="2" t="str">
        <f t="shared" si="0"/>
        <v/>
      </c>
      <c r="BQ49" t="s">
        <v>3062</v>
      </c>
      <c r="BR49" t="s">
        <v>3062</v>
      </c>
      <c r="BS49" t="s">
        <v>3062</v>
      </c>
      <c r="BT49" s="2" t="s">
        <v>3062</v>
      </c>
      <c r="BU49" s="2" t="s">
        <v>3062</v>
      </c>
      <c r="BV49" s="2" t="s">
        <v>3062</v>
      </c>
      <c r="BW49" s="2" t="s">
        <v>3062</v>
      </c>
      <c r="BX49" s="2" t="s">
        <v>3062</v>
      </c>
      <c r="BY49" s="2" t="s">
        <v>3062</v>
      </c>
      <c r="BZ49" s="2" t="s">
        <v>3062</v>
      </c>
      <c r="CA49" s="2" t="s">
        <v>3062</v>
      </c>
      <c r="CB49" s="2" t="s">
        <v>3062</v>
      </c>
      <c r="CC49" s="2" t="s">
        <v>3062</v>
      </c>
      <c r="CD49" s="2" t="s">
        <v>5482</v>
      </c>
      <c r="CE49" s="2" t="s">
        <v>5482</v>
      </c>
      <c r="CF49" s="2" t="s">
        <v>5501</v>
      </c>
      <c r="CG49" s="2" t="s">
        <v>5350</v>
      </c>
      <c r="CH49" s="17">
        <v>0.4375</v>
      </c>
      <c r="CI49" s="17">
        <v>0.53125</v>
      </c>
      <c r="CJ49" s="17">
        <v>0.58333333333333337</v>
      </c>
      <c r="CK49" s="17">
        <v>0.8125</v>
      </c>
      <c r="CN49" s="17">
        <v>0.4375</v>
      </c>
      <c r="CO49" s="17">
        <v>0.53125</v>
      </c>
      <c r="CP49" s="17">
        <v>0.58333333333333337</v>
      </c>
      <c r="CQ49" s="17">
        <v>0.8125</v>
      </c>
      <c r="CT49" s="17">
        <v>0.4375</v>
      </c>
      <c r="CU49" s="17">
        <v>0.53125</v>
      </c>
      <c r="CV49" s="17">
        <v>0.58333333333333337</v>
      </c>
      <c r="CW49" s="17">
        <v>0.8125</v>
      </c>
      <c r="DF49" s="17">
        <v>0.4375</v>
      </c>
      <c r="DG49" s="17">
        <v>0.53125</v>
      </c>
      <c r="DH49" s="17">
        <v>0.58333333333333337</v>
      </c>
      <c r="DI49" s="17">
        <v>0.8125</v>
      </c>
      <c r="DL49" s="17">
        <v>0.4375</v>
      </c>
      <c r="DM49" s="17">
        <v>0.53125</v>
      </c>
      <c r="DN49" s="17">
        <v>0.58333333333333337</v>
      </c>
      <c r="DO49" s="17">
        <v>0.8125</v>
      </c>
      <c r="DX49" s="2" t="s">
        <v>4182</v>
      </c>
    </row>
    <row r="50" spans="1:128" x14ac:dyDescent="0.45">
      <c r="A50" s="16">
        <v>48</v>
      </c>
      <c r="B50" s="2" t="s">
        <v>5502</v>
      </c>
      <c r="C50" s="2" t="s">
        <v>4253</v>
      </c>
      <c r="D50" s="2" t="s">
        <v>2699</v>
      </c>
      <c r="E50" s="2" t="s">
        <v>2666</v>
      </c>
      <c r="F50" s="2" t="s">
        <v>2556</v>
      </c>
      <c r="G50" s="2" t="s">
        <v>438</v>
      </c>
      <c r="H50" s="2" t="s">
        <v>891</v>
      </c>
      <c r="I50" s="2" t="s">
        <v>890</v>
      </c>
      <c r="J50" s="2" t="s">
        <v>3062</v>
      </c>
      <c r="K50" s="2" t="s">
        <v>12</v>
      </c>
      <c r="L50" s="2" t="s">
        <v>3343</v>
      </c>
      <c r="M50" s="52" t="s">
        <v>3311</v>
      </c>
      <c r="N50" s="2" t="s">
        <v>12</v>
      </c>
      <c r="O50" s="2" t="s">
        <v>3062</v>
      </c>
      <c r="P50" s="2" t="s">
        <v>12</v>
      </c>
      <c r="Q50" s="2" t="s">
        <v>3062</v>
      </c>
      <c r="R50" s="2" t="s">
        <v>3062</v>
      </c>
      <c r="S50" s="2" t="s">
        <v>3062</v>
      </c>
      <c r="T50" s="2" t="s">
        <v>3062</v>
      </c>
      <c r="U50" s="2" t="s">
        <v>3062</v>
      </c>
      <c r="V50" s="2" t="s">
        <v>3062</v>
      </c>
      <c r="W50" s="2" t="s">
        <v>3062</v>
      </c>
      <c r="X50" s="2" t="s">
        <v>3062</v>
      </c>
      <c r="Y50" s="2" t="s">
        <v>3062</v>
      </c>
      <c r="Z50" s="2" t="s">
        <v>3062</v>
      </c>
      <c r="AA50" s="2" t="s">
        <v>3062</v>
      </c>
      <c r="AB50" s="2" t="s">
        <v>3062</v>
      </c>
      <c r="AC50" s="2" t="s">
        <v>3062</v>
      </c>
      <c r="AD50" s="2" t="s">
        <v>3062</v>
      </c>
      <c r="AE50" s="2" t="s">
        <v>3062</v>
      </c>
      <c r="AF50" s="2" t="s">
        <v>3062</v>
      </c>
      <c r="AG50" s="2" t="s">
        <v>3062</v>
      </c>
      <c r="AH50" s="2" t="s">
        <v>3062</v>
      </c>
      <c r="AI50" s="2" t="s">
        <v>3062</v>
      </c>
      <c r="AJ50" s="2" t="s">
        <v>3062</v>
      </c>
      <c r="AK50" s="2" t="s">
        <v>3062</v>
      </c>
      <c r="AL50" s="2" t="s">
        <v>3062</v>
      </c>
      <c r="AM50" s="2" t="s">
        <v>3062</v>
      </c>
      <c r="AN50" s="2" t="s">
        <v>3062</v>
      </c>
      <c r="AO50" s="2" t="s">
        <v>3062</v>
      </c>
      <c r="AP50" s="2" t="s">
        <v>3062</v>
      </c>
      <c r="AQ50" s="2" t="s">
        <v>3062</v>
      </c>
      <c r="AR50" s="2" t="s">
        <v>3062</v>
      </c>
      <c r="AS50" s="2" t="s">
        <v>3062</v>
      </c>
      <c r="AT50" s="2" t="s">
        <v>3062</v>
      </c>
      <c r="AU50" s="2" t="s">
        <v>3062</v>
      </c>
      <c r="AV50" s="2" t="s">
        <v>3062</v>
      </c>
      <c r="AW50" s="2" t="s">
        <v>3062</v>
      </c>
      <c r="AX50" s="2" t="s">
        <v>3062</v>
      </c>
      <c r="AY50" s="2" t="s">
        <v>3062</v>
      </c>
      <c r="AZ50" s="2" t="s">
        <v>3062</v>
      </c>
      <c r="BA50" s="2" t="s">
        <v>3062</v>
      </c>
      <c r="BB50" s="2" t="s">
        <v>3062</v>
      </c>
      <c r="BC50" s="2" t="s">
        <v>3062</v>
      </c>
      <c r="BD50" s="2" t="s">
        <v>3062</v>
      </c>
      <c r="BE50" s="2" t="s">
        <v>3062</v>
      </c>
      <c r="BF50" s="2" t="s">
        <v>3062</v>
      </c>
      <c r="BG50" s="2" t="s">
        <v>3062</v>
      </c>
      <c r="BH50" s="2" t="s">
        <v>3062</v>
      </c>
      <c r="BI50" s="2" t="s">
        <v>3062</v>
      </c>
      <c r="BJ50" s="2" t="s">
        <v>3062</v>
      </c>
      <c r="BK50" s="2" t="s">
        <v>3062</v>
      </c>
      <c r="BL50" s="2" t="s">
        <v>3062</v>
      </c>
      <c r="BM50" s="2" t="s">
        <v>3062</v>
      </c>
      <c r="BN50" s="2" t="s">
        <v>3062</v>
      </c>
      <c r="BO50" s="2" t="s">
        <v>3062</v>
      </c>
      <c r="BP50" s="2" t="str">
        <f t="shared" si="0"/>
        <v/>
      </c>
      <c r="BQ50" t="s">
        <v>3062</v>
      </c>
      <c r="BR50" t="s">
        <v>3062</v>
      </c>
      <c r="BS50" t="s">
        <v>3062</v>
      </c>
      <c r="BT50" s="2" t="s">
        <v>3062</v>
      </c>
      <c r="BU50" s="2" t="s">
        <v>3062</v>
      </c>
      <c r="BV50" s="2" t="s">
        <v>3062</v>
      </c>
      <c r="BW50" s="2" t="s">
        <v>3062</v>
      </c>
      <c r="BX50" s="2" t="s">
        <v>3062</v>
      </c>
      <c r="BY50" s="2" t="s">
        <v>3062</v>
      </c>
      <c r="BZ50" s="2" t="s">
        <v>3062</v>
      </c>
      <c r="CA50" s="2" t="s">
        <v>3062</v>
      </c>
      <c r="CB50" s="2" t="s">
        <v>3062</v>
      </c>
      <c r="CC50" s="2" t="s">
        <v>3062</v>
      </c>
      <c r="CD50" s="2" t="s">
        <v>3062</v>
      </c>
      <c r="CE50" s="2" t="s">
        <v>3062</v>
      </c>
      <c r="CF50" s="2" t="s">
        <v>5503</v>
      </c>
      <c r="CG50" s="2" t="s">
        <v>5350</v>
      </c>
      <c r="CH50" s="17">
        <v>0.41666666666666669</v>
      </c>
      <c r="CI50" s="17">
        <v>0.54166666666666663</v>
      </c>
      <c r="CJ50" s="17">
        <v>0.625</v>
      </c>
      <c r="CK50" s="17">
        <v>0.75</v>
      </c>
      <c r="CN50" s="17">
        <v>0.41666666666666669</v>
      </c>
      <c r="CO50" s="17">
        <v>0.54166666666666663</v>
      </c>
      <c r="CP50" s="17">
        <v>0.625</v>
      </c>
      <c r="CQ50" s="17">
        <v>0.75</v>
      </c>
      <c r="CT50" s="17">
        <v>0.41666666666666669</v>
      </c>
      <c r="CU50" s="17">
        <v>0.54166666666666663</v>
      </c>
      <c r="CV50" s="17">
        <v>0.625</v>
      </c>
      <c r="CW50" s="17">
        <v>0.79166666666666663</v>
      </c>
      <c r="DF50" s="17">
        <v>0.41666666666666669</v>
      </c>
      <c r="DG50" s="17">
        <v>0.54166666666666663</v>
      </c>
      <c r="DH50" s="17">
        <v>0.625</v>
      </c>
      <c r="DI50" s="17">
        <v>0.75</v>
      </c>
      <c r="DR50" s="17">
        <v>0.625</v>
      </c>
      <c r="DS50" s="17">
        <v>0.79166666666666663</v>
      </c>
      <c r="DX50" s="2" t="s">
        <v>4182</v>
      </c>
    </row>
    <row r="51" spans="1:128" x14ac:dyDescent="0.45">
      <c r="A51" s="16">
        <v>49</v>
      </c>
      <c r="B51" s="2" t="s">
        <v>5504</v>
      </c>
      <c r="C51" s="2" t="s">
        <v>5505</v>
      </c>
      <c r="D51" s="2" t="s">
        <v>5506</v>
      </c>
      <c r="E51" s="2" t="s">
        <v>2666</v>
      </c>
      <c r="F51" s="2" t="s">
        <v>2556</v>
      </c>
      <c r="G51" s="2" t="s">
        <v>889</v>
      </c>
      <c r="H51" s="2" t="s">
        <v>5507</v>
      </c>
      <c r="I51" s="2" t="s">
        <v>5508</v>
      </c>
      <c r="J51" s="2" t="s">
        <v>5509</v>
      </c>
      <c r="K51" s="2" t="s">
        <v>12</v>
      </c>
      <c r="L51" s="2" t="s">
        <v>5510</v>
      </c>
      <c r="M51" s="52" t="s">
        <v>3311</v>
      </c>
      <c r="N51" s="2" t="s">
        <v>12</v>
      </c>
      <c r="P51" s="2" t="s">
        <v>12</v>
      </c>
      <c r="Q51" s="2" t="s">
        <v>12</v>
      </c>
      <c r="R51" s="2" t="s">
        <v>3062</v>
      </c>
      <c r="S51" s="2" t="s">
        <v>3062</v>
      </c>
      <c r="T51" s="2" t="s">
        <v>3062</v>
      </c>
      <c r="U51" s="2" t="s">
        <v>3062</v>
      </c>
      <c r="V51" s="2" t="s">
        <v>3062</v>
      </c>
      <c r="W51" s="2" t="s">
        <v>3062</v>
      </c>
      <c r="X51" s="2" t="s">
        <v>3062</v>
      </c>
      <c r="Y51" s="2" t="s">
        <v>3062</v>
      </c>
      <c r="Z51" s="2" t="s">
        <v>3062</v>
      </c>
      <c r="AA51" s="2" t="s">
        <v>3062</v>
      </c>
      <c r="AB51" s="2" t="s">
        <v>3062</v>
      </c>
      <c r="AC51" s="2" t="s">
        <v>3062</v>
      </c>
      <c r="AD51" s="2" t="s">
        <v>3062</v>
      </c>
      <c r="AE51" s="2" t="s">
        <v>3062</v>
      </c>
      <c r="AF51" s="2" t="s">
        <v>3062</v>
      </c>
      <c r="AG51" s="2" t="s">
        <v>3062</v>
      </c>
      <c r="AH51" s="2" t="s">
        <v>3062</v>
      </c>
      <c r="AI51" s="2" t="s">
        <v>3062</v>
      </c>
      <c r="AJ51" s="2" t="s">
        <v>3062</v>
      </c>
      <c r="AK51" s="2" t="s">
        <v>3062</v>
      </c>
      <c r="AL51" s="2" t="s">
        <v>3062</v>
      </c>
      <c r="AM51" s="2" t="s">
        <v>3062</v>
      </c>
      <c r="AN51" s="2" t="s">
        <v>3062</v>
      </c>
      <c r="AO51" s="2" t="s">
        <v>3062</v>
      </c>
      <c r="AP51" s="2" t="s">
        <v>3062</v>
      </c>
      <c r="AQ51" s="2" t="s">
        <v>3062</v>
      </c>
      <c r="AR51" s="2" t="s">
        <v>3062</v>
      </c>
      <c r="AS51" s="2" t="s">
        <v>3062</v>
      </c>
      <c r="AT51" s="2" t="s">
        <v>3062</v>
      </c>
      <c r="AU51" s="2" t="s">
        <v>3062</v>
      </c>
      <c r="AV51" s="2" t="s">
        <v>3062</v>
      </c>
      <c r="AW51" s="2" t="s">
        <v>3062</v>
      </c>
      <c r="AX51" s="2" t="s">
        <v>3062</v>
      </c>
      <c r="AY51" s="2" t="s">
        <v>3062</v>
      </c>
      <c r="AZ51" s="2" t="s">
        <v>3062</v>
      </c>
      <c r="BA51" s="2" t="s">
        <v>3062</v>
      </c>
      <c r="BB51" s="2" t="s">
        <v>3062</v>
      </c>
      <c r="BC51" s="2" t="s">
        <v>3062</v>
      </c>
      <c r="BD51" s="2" t="s">
        <v>3062</v>
      </c>
      <c r="BE51" s="2" t="s">
        <v>3062</v>
      </c>
      <c r="BF51" s="2" t="s">
        <v>3062</v>
      </c>
      <c r="BG51" s="2" t="s">
        <v>3062</v>
      </c>
      <c r="BH51" s="2" t="s">
        <v>3062</v>
      </c>
      <c r="BI51" s="2" t="s">
        <v>3062</v>
      </c>
      <c r="BJ51" s="2" t="s">
        <v>3062</v>
      </c>
      <c r="BK51" s="2" t="s">
        <v>3062</v>
      </c>
      <c r="BL51" s="2" t="s">
        <v>3062</v>
      </c>
      <c r="BM51" s="2" t="s">
        <v>3062</v>
      </c>
      <c r="BN51" s="2" t="s">
        <v>3062</v>
      </c>
      <c r="BO51" s="2" t="s">
        <v>3062</v>
      </c>
      <c r="BP51" s="2" t="str">
        <f t="shared" si="0"/>
        <v/>
      </c>
      <c r="BQ51" t="s">
        <v>3062</v>
      </c>
      <c r="BR51" t="s">
        <v>3062</v>
      </c>
      <c r="BS51" t="s">
        <v>3062</v>
      </c>
      <c r="BT51" s="2" t="s">
        <v>3062</v>
      </c>
      <c r="BU51" s="2" t="s">
        <v>3062</v>
      </c>
      <c r="BV51" s="2" t="s">
        <v>3062</v>
      </c>
      <c r="BW51" s="2" t="s">
        <v>3062</v>
      </c>
      <c r="BX51" s="2" t="s">
        <v>3062</v>
      </c>
      <c r="BY51" s="2" t="s">
        <v>3062</v>
      </c>
      <c r="BZ51" s="2" t="s">
        <v>3062</v>
      </c>
      <c r="CA51" s="2" t="s">
        <v>3062</v>
      </c>
      <c r="CB51" s="2" t="s">
        <v>3062</v>
      </c>
      <c r="CC51" s="2" t="s">
        <v>3062</v>
      </c>
      <c r="CD51" s="2" t="s">
        <v>3062</v>
      </c>
      <c r="CE51" s="2" t="s">
        <v>3062</v>
      </c>
      <c r="CF51" s="2" t="s">
        <v>4348</v>
      </c>
      <c r="CG51" s="2" t="s">
        <v>5448</v>
      </c>
      <c r="CH51" s="17">
        <v>0.41666666666666669</v>
      </c>
      <c r="CI51" s="17">
        <v>0.52083333333333337</v>
      </c>
      <c r="CJ51" s="17">
        <v>0.5625</v>
      </c>
      <c r="CK51" s="17">
        <v>0.79166666666666663</v>
      </c>
      <c r="CN51" s="17">
        <v>0.41666666666666669</v>
      </c>
      <c r="CO51" s="17">
        <v>0.52083333333333337</v>
      </c>
      <c r="CP51" s="17">
        <v>0.5625</v>
      </c>
      <c r="CQ51" s="17">
        <v>0.79166666666666663</v>
      </c>
      <c r="CT51" s="17">
        <v>0.41666666666666669</v>
      </c>
      <c r="CU51" s="17">
        <v>0.52083333333333337</v>
      </c>
      <c r="CV51" s="17">
        <v>0.5625</v>
      </c>
      <c r="CW51" s="17">
        <v>0.79166666666666663</v>
      </c>
      <c r="CZ51" s="17">
        <v>0.41666666666666669</v>
      </c>
      <c r="DA51" s="17">
        <v>0.52083333333333337</v>
      </c>
      <c r="DB51" s="17">
        <v>0.5625</v>
      </c>
      <c r="DC51" s="17">
        <v>0.79166666666666663</v>
      </c>
      <c r="DF51" s="17">
        <v>0.41666666666666669</v>
      </c>
      <c r="DG51" s="17">
        <v>0.52083333333333337</v>
      </c>
      <c r="DH51" s="17">
        <v>0.5625</v>
      </c>
      <c r="DI51" s="17">
        <v>0.79166666666666663</v>
      </c>
      <c r="DL51" s="17">
        <v>0.375</v>
      </c>
      <c r="DM51" s="17">
        <v>0.5</v>
      </c>
      <c r="DN51" s="17">
        <v>0.5625</v>
      </c>
      <c r="DO51" s="17">
        <v>0.77083333333333337</v>
      </c>
      <c r="DR51" s="17">
        <v>0.41666666666666669</v>
      </c>
      <c r="DS51" s="17">
        <v>0.52083333333333337</v>
      </c>
      <c r="DT51" s="17">
        <v>0.5625</v>
      </c>
      <c r="DU51" s="17">
        <v>0.75</v>
      </c>
      <c r="DX51" s="2" t="s">
        <v>4182</v>
      </c>
    </row>
    <row r="52" spans="1:128" x14ac:dyDescent="0.45">
      <c r="A52" s="16">
        <v>50</v>
      </c>
      <c r="B52" s="2" t="s">
        <v>5511</v>
      </c>
      <c r="C52" s="2" t="s">
        <v>5512</v>
      </c>
      <c r="D52" s="2" t="s">
        <v>2700</v>
      </c>
      <c r="E52" s="2" t="s">
        <v>2666</v>
      </c>
      <c r="F52" s="2" t="s">
        <v>2556</v>
      </c>
      <c r="G52" s="2" t="s">
        <v>888</v>
      </c>
      <c r="H52" s="2" t="s">
        <v>4254</v>
      </c>
      <c r="I52" s="2" t="s">
        <v>887</v>
      </c>
      <c r="J52" s="2" t="s">
        <v>886</v>
      </c>
      <c r="K52" s="2" t="s">
        <v>12</v>
      </c>
      <c r="L52" s="2" t="s">
        <v>4255</v>
      </c>
      <c r="M52" s="52" t="s">
        <v>3311</v>
      </c>
      <c r="N52" s="2" t="s">
        <v>12</v>
      </c>
      <c r="O52" s="2" t="s">
        <v>3062</v>
      </c>
      <c r="P52" s="2" t="s">
        <v>12</v>
      </c>
      <c r="Q52" s="2" t="s">
        <v>12</v>
      </c>
      <c r="R52" s="2" t="s">
        <v>3062</v>
      </c>
      <c r="S52" s="2" t="s">
        <v>3062</v>
      </c>
      <c r="T52" s="2" t="s">
        <v>3062</v>
      </c>
      <c r="U52" s="2" t="s">
        <v>3062</v>
      </c>
      <c r="V52" s="2" t="s">
        <v>3062</v>
      </c>
      <c r="W52" s="2" t="s">
        <v>3062</v>
      </c>
      <c r="X52" s="2" t="s">
        <v>3062</v>
      </c>
      <c r="Y52" s="2" t="s">
        <v>3062</v>
      </c>
      <c r="Z52" s="2" t="s">
        <v>3062</v>
      </c>
      <c r="AA52" s="2" t="s">
        <v>3062</v>
      </c>
      <c r="AB52" s="2" t="s">
        <v>3062</v>
      </c>
      <c r="AC52" s="2" t="s">
        <v>3062</v>
      </c>
      <c r="AD52" s="2" t="s">
        <v>3062</v>
      </c>
      <c r="AE52" s="2" t="s">
        <v>3062</v>
      </c>
      <c r="AF52" s="2" t="s">
        <v>3062</v>
      </c>
      <c r="AG52" s="2" t="s">
        <v>3062</v>
      </c>
      <c r="AH52" s="2" t="s">
        <v>3062</v>
      </c>
      <c r="AI52" s="2" t="s">
        <v>3062</v>
      </c>
      <c r="AJ52" s="2" t="s">
        <v>3062</v>
      </c>
      <c r="AK52" s="2" t="s">
        <v>3062</v>
      </c>
      <c r="AL52" s="2" t="s">
        <v>3062</v>
      </c>
      <c r="AM52" s="2" t="s">
        <v>3062</v>
      </c>
      <c r="AN52" s="2" t="s">
        <v>3062</v>
      </c>
      <c r="AO52" s="2" t="s">
        <v>3062</v>
      </c>
      <c r="AP52" s="2" t="s">
        <v>3062</v>
      </c>
      <c r="AQ52" s="2" t="s">
        <v>3062</v>
      </c>
      <c r="AR52" s="2" t="s">
        <v>3062</v>
      </c>
      <c r="AS52" s="2" t="s">
        <v>3062</v>
      </c>
      <c r="AT52" s="2" t="s">
        <v>3062</v>
      </c>
      <c r="AU52" s="2" t="s">
        <v>3062</v>
      </c>
      <c r="AV52" s="2" t="s">
        <v>3062</v>
      </c>
      <c r="AW52" s="2" t="s">
        <v>3062</v>
      </c>
      <c r="AX52" s="2" t="s">
        <v>3062</v>
      </c>
      <c r="AY52" s="2" t="s">
        <v>3062</v>
      </c>
      <c r="AZ52" s="2" t="s">
        <v>3062</v>
      </c>
      <c r="BA52" s="2" t="s">
        <v>3062</v>
      </c>
      <c r="BB52" s="2" t="s">
        <v>3062</v>
      </c>
      <c r="BC52" s="2" t="s">
        <v>3062</v>
      </c>
      <c r="BD52" s="2" t="s">
        <v>3062</v>
      </c>
      <c r="BE52" s="2" t="s">
        <v>3062</v>
      </c>
      <c r="BF52" s="2" t="s">
        <v>3062</v>
      </c>
      <c r="BG52" s="2" t="s">
        <v>3062</v>
      </c>
      <c r="BH52" s="2" t="s">
        <v>3062</v>
      </c>
      <c r="BI52" s="2" t="s">
        <v>3062</v>
      </c>
      <c r="BJ52" s="2" t="s">
        <v>3062</v>
      </c>
      <c r="BK52" s="2" t="s">
        <v>3062</v>
      </c>
      <c r="BL52" s="2" t="s">
        <v>3062</v>
      </c>
      <c r="BM52" s="2" t="s">
        <v>3062</v>
      </c>
      <c r="BN52" s="2" t="s">
        <v>3062</v>
      </c>
      <c r="BO52" s="2" t="s">
        <v>3062</v>
      </c>
      <c r="BP52" s="2" t="str">
        <f t="shared" si="0"/>
        <v/>
      </c>
      <c r="BQ52" t="s">
        <v>491</v>
      </c>
      <c r="BR52" t="s">
        <v>3062</v>
      </c>
      <c r="BS52" t="s">
        <v>3062</v>
      </c>
      <c r="BT52" s="2" t="s">
        <v>491</v>
      </c>
      <c r="BU52" s="2" t="s">
        <v>3062</v>
      </c>
      <c r="BV52" s="2" t="s">
        <v>3062</v>
      </c>
      <c r="BW52" s="2" t="s">
        <v>3062</v>
      </c>
      <c r="BX52" s="2" t="s">
        <v>3062</v>
      </c>
      <c r="BY52" s="2" t="s">
        <v>3062</v>
      </c>
      <c r="BZ52" s="2" t="s">
        <v>3062</v>
      </c>
      <c r="CA52" s="2" t="s">
        <v>3062</v>
      </c>
      <c r="CB52" s="2" t="s">
        <v>3062</v>
      </c>
      <c r="CC52" s="2" t="s">
        <v>3062</v>
      </c>
      <c r="CD52" s="2" t="s">
        <v>3062</v>
      </c>
      <c r="CE52" s="2" t="s">
        <v>3062</v>
      </c>
      <c r="CF52" s="2" t="s">
        <v>3344</v>
      </c>
      <c r="CG52" s="2" t="s">
        <v>5350</v>
      </c>
      <c r="CN52" s="17">
        <v>0.6875</v>
      </c>
      <c r="CO52" s="17">
        <v>0.8125</v>
      </c>
      <c r="CZ52" s="17">
        <v>0.66666666666666663</v>
      </c>
      <c r="DA52" s="17">
        <v>0.79166666666666663</v>
      </c>
      <c r="DF52" s="17">
        <v>0.66666666666666663</v>
      </c>
      <c r="DG52" s="17">
        <v>0.79166666666666663</v>
      </c>
      <c r="DX52" s="2" t="s">
        <v>4182</v>
      </c>
    </row>
    <row r="53" spans="1:128" x14ac:dyDescent="0.45">
      <c r="A53" s="16">
        <v>51</v>
      </c>
      <c r="B53" s="2" t="s">
        <v>5513</v>
      </c>
      <c r="C53" s="2" t="s">
        <v>1106</v>
      </c>
      <c r="D53" s="2" t="s">
        <v>2709</v>
      </c>
      <c r="E53" s="2" t="s">
        <v>2666</v>
      </c>
      <c r="F53" s="2" t="s">
        <v>2561</v>
      </c>
      <c r="G53" s="2" t="s">
        <v>1105</v>
      </c>
      <c r="H53" s="2" t="s">
        <v>2710</v>
      </c>
      <c r="I53" s="2" t="s">
        <v>1104</v>
      </c>
      <c r="J53" s="2" t="s">
        <v>1103</v>
      </c>
      <c r="K53" s="2" t="s">
        <v>12</v>
      </c>
      <c r="L53" s="2" t="s">
        <v>3354</v>
      </c>
      <c r="M53" s="52" t="s">
        <v>3311</v>
      </c>
      <c r="N53" s="2" t="s">
        <v>12</v>
      </c>
      <c r="O53" s="2" t="s">
        <v>12</v>
      </c>
      <c r="P53" s="2" t="s">
        <v>3062</v>
      </c>
      <c r="Q53" s="2" t="s">
        <v>12</v>
      </c>
      <c r="R53" s="2" t="s">
        <v>3062</v>
      </c>
      <c r="S53" s="2" t="s">
        <v>3062</v>
      </c>
      <c r="T53" s="2" t="s">
        <v>3062</v>
      </c>
      <c r="U53" s="2" t="s">
        <v>3062</v>
      </c>
      <c r="V53" s="2" t="s">
        <v>3062</v>
      </c>
      <c r="W53" s="2" t="s">
        <v>3062</v>
      </c>
      <c r="X53" s="2" t="s">
        <v>3062</v>
      </c>
      <c r="Y53" s="2" t="s">
        <v>3062</v>
      </c>
      <c r="Z53" s="2" t="s">
        <v>3062</v>
      </c>
      <c r="AA53" s="2" t="s">
        <v>3062</v>
      </c>
      <c r="AB53" s="2" t="s">
        <v>3062</v>
      </c>
      <c r="AC53" s="2" t="s">
        <v>3062</v>
      </c>
      <c r="AD53" s="2" t="s">
        <v>2419</v>
      </c>
      <c r="AE53" s="2" t="s">
        <v>3062</v>
      </c>
      <c r="AF53" s="2" t="s">
        <v>3062</v>
      </c>
      <c r="AG53" s="2" t="s">
        <v>3062</v>
      </c>
      <c r="AH53" s="2" t="s">
        <v>3062</v>
      </c>
      <c r="AI53" s="2" t="s">
        <v>3062</v>
      </c>
      <c r="AJ53" s="2" t="s">
        <v>2420</v>
      </c>
      <c r="AK53" s="2" t="s">
        <v>3062</v>
      </c>
      <c r="AL53" s="2" t="s">
        <v>3062</v>
      </c>
      <c r="AM53" s="2" t="s">
        <v>3062</v>
      </c>
      <c r="AN53" s="2" t="s">
        <v>3062</v>
      </c>
      <c r="AO53" s="2" t="s">
        <v>3062</v>
      </c>
      <c r="AP53" s="2" t="s">
        <v>3062</v>
      </c>
      <c r="AQ53" s="2" t="s">
        <v>3062</v>
      </c>
      <c r="AR53" s="2" t="s">
        <v>3062</v>
      </c>
      <c r="AS53" s="2" t="s">
        <v>3062</v>
      </c>
      <c r="AT53" s="2" t="s">
        <v>3062</v>
      </c>
      <c r="AU53" s="2" t="s">
        <v>3062</v>
      </c>
      <c r="AV53" s="2" t="s">
        <v>3062</v>
      </c>
      <c r="AW53" s="2" t="s">
        <v>3062</v>
      </c>
      <c r="AX53" s="2" t="s">
        <v>3062</v>
      </c>
      <c r="AY53" s="2" t="s">
        <v>3062</v>
      </c>
      <c r="AZ53" s="2" t="s">
        <v>3062</v>
      </c>
      <c r="BA53" s="2" t="s">
        <v>3062</v>
      </c>
      <c r="BB53" s="2" t="s">
        <v>3062</v>
      </c>
      <c r="BC53" s="2" t="s">
        <v>3062</v>
      </c>
      <c r="BD53" s="2" t="s">
        <v>3062</v>
      </c>
      <c r="BE53" s="2" t="s">
        <v>3062</v>
      </c>
      <c r="BF53" s="2" t="s">
        <v>3062</v>
      </c>
      <c r="BG53" s="2" t="s">
        <v>3062</v>
      </c>
      <c r="BH53" s="2" t="s">
        <v>3062</v>
      </c>
      <c r="BI53" s="2" t="s">
        <v>3062</v>
      </c>
      <c r="BJ53" s="2" t="s">
        <v>3062</v>
      </c>
      <c r="BK53" s="2" t="s">
        <v>3062</v>
      </c>
      <c r="BL53" s="2" t="s">
        <v>3062</v>
      </c>
      <c r="BM53" s="2" t="s">
        <v>3062</v>
      </c>
      <c r="BN53" s="2" t="s">
        <v>3062</v>
      </c>
      <c r="BO53" s="2" t="s">
        <v>3062</v>
      </c>
      <c r="BP53" s="2" t="str">
        <f t="shared" si="0"/>
        <v>内・神内</v>
      </c>
      <c r="BQ53" t="s">
        <v>3062</v>
      </c>
      <c r="BR53" t="s">
        <v>3062</v>
      </c>
      <c r="BS53" t="s">
        <v>3062</v>
      </c>
      <c r="BT53" s="2" t="s">
        <v>3062</v>
      </c>
      <c r="BU53" s="2" t="s">
        <v>3062</v>
      </c>
      <c r="BV53" s="2" t="s">
        <v>3062</v>
      </c>
      <c r="BW53" s="2" t="s">
        <v>3062</v>
      </c>
      <c r="BX53" s="2" t="s">
        <v>3062</v>
      </c>
      <c r="BY53" s="2" t="s">
        <v>3062</v>
      </c>
      <c r="BZ53" s="2" t="s">
        <v>3062</v>
      </c>
      <c r="CA53" s="2" t="s">
        <v>3062</v>
      </c>
      <c r="CB53" s="2" t="s">
        <v>3062</v>
      </c>
      <c r="CC53" s="2" t="s">
        <v>3062</v>
      </c>
      <c r="CD53" s="2" t="s">
        <v>3062</v>
      </c>
      <c r="CE53" s="2" t="s">
        <v>3062</v>
      </c>
      <c r="CF53" s="2" t="s">
        <v>5514</v>
      </c>
      <c r="CG53" s="2" t="s">
        <v>5350</v>
      </c>
      <c r="CH53" s="17">
        <v>0.39583333333333331</v>
      </c>
      <c r="CI53" s="17">
        <v>0.52083333333333337</v>
      </c>
      <c r="CJ53" s="17">
        <v>0.60416666666666663</v>
      </c>
      <c r="CK53" s="17">
        <v>0.72916666666666663</v>
      </c>
      <c r="CN53" s="17">
        <v>0.39583333333333331</v>
      </c>
      <c r="CO53" s="17">
        <v>0.52083333333333337</v>
      </c>
      <c r="CP53" s="17">
        <v>0.60416666666666663</v>
      </c>
      <c r="CQ53" s="17">
        <v>0.72916666666666663</v>
      </c>
      <c r="CT53" s="17">
        <v>0.39583333333333331</v>
      </c>
      <c r="CU53" s="17">
        <v>0.52083333333333337</v>
      </c>
      <c r="CZ53" s="17">
        <v>0.39583333333333331</v>
      </c>
      <c r="DA53" s="17">
        <v>0.52083333333333337</v>
      </c>
      <c r="DB53" s="17">
        <v>0.60416666666666663</v>
      </c>
      <c r="DC53" s="17">
        <v>0.72916666666666663</v>
      </c>
      <c r="DF53" s="17">
        <v>0.39583333333333331</v>
      </c>
      <c r="DG53" s="17">
        <v>0.52083333333333337</v>
      </c>
      <c r="DH53" s="17">
        <v>0.60416666666666663</v>
      </c>
      <c r="DI53" s="17">
        <v>0.72916666666666663</v>
      </c>
      <c r="DL53" s="17">
        <v>0.39583333333333331</v>
      </c>
      <c r="DM53" s="17">
        <v>0.52083333333333337</v>
      </c>
      <c r="DX53" s="2" t="s">
        <v>4182</v>
      </c>
    </row>
    <row r="54" spans="1:128" x14ac:dyDescent="0.45">
      <c r="A54" s="16">
        <v>52</v>
      </c>
      <c r="B54" s="2" t="s">
        <v>5515</v>
      </c>
      <c r="C54" s="2" t="s">
        <v>5516</v>
      </c>
      <c r="D54" s="2" t="s">
        <v>5517</v>
      </c>
      <c r="E54" s="2" t="s">
        <v>2666</v>
      </c>
      <c r="F54" s="2" t="s">
        <v>2561</v>
      </c>
      <c r="G54" s="2" t="s">
        <v>4284</v>
      </c>
      <c r="H54" s="2" t="s">
        <v>5518</v>
      </c>
      <c r="I54" s="2" t="s">
        <v>3997</v>
      </c>
      <c r="K54" s="2" t="s">
        <v>12</v>
      </c>
      <c r="L54" s="2" t="s">
        <v>5519</v>
      </c>
      <c r="M54" s="52" t="s">
        <v>3311</v>
      </c>
      <c r="N54" s="2" t="s">
        <v>12</v>
      </c>
      <c r="P54" s="2" t="s">
        <v>12</v>
      </c>
      <c r="Q54" s="2" t="s">
        <v>12</v>
      </c>
      <c r="R54" s="2" t="s">
        <v>2471</v>
      </c>
      <c r="S54" s="2" t="s">
        <v>3062</v>
      </c>
      <c r="T54" s="2" t="s">
        <v>3062</v>
      </c>
      <c r="U54" s="2" t="s">
        <v>3062</v>
      </c>
      <c r="V54" s="2" t="s">
        <v>3062</v>
      </c>
      <c r="W54" s="2" t="s">
        <v>3062</v>
      </c>
      <c r="X54" s="2" t="s">
        <v>3062</v>
      </c>
      <c r="Y54" s="2" t="s">
        <v>3062</v>
      </c>
      <c r="Z54" s="2" t="s">
        <v>3062</v>
      </c>
      <c r="AA54" s="2" t="s">
        <v>3062</v>
      </c>
      <c r="AB54" s="2" t="s">
        <v>3062</v>
      </c>
      <c r="AC54" s="2" t="s">
        <v>2471</v>
      </c>
      <c r="AD54" s="2" t="s">
        <v>3062</v>
      </c>
      <c r="AE54" s="2" t="s">
        <v>3062</v>
      </c>
      <c r="AF54" s="2" t="s">
        <v>3062</v>
      </c>
      <c r="AG54" s="2" t="s">
        <v>3062</v>
      </c>
      <c r="AH54" s="2" t="s">
        <v>3062</v>
      </c>
      <c r="AI54" s="2" t="s">
        <v>3062</v>
      </c>
      <c r="AJ54" s="2" t="s">
        <v>3062</v>
      </c>
      <c r="AK54" s="2" t="s">
        <v>3062</v>
      </c>
      <c r="AL54" s="2" t="s">
        <v>3062</v>
      </c>
      <c r="AM54" s="2" t="s">
        <v>3062</v>
      </c>
      <c r="AN54" s="2" t="s">
        <v>3062</v>
      </c>
      <c r="AO54" s="2" t="s">
        <v>3062</v>
      </c>
      <c r="AP54" s="2" t="s">
        <v>3062</v>
      </c>
      <c r="AQ54" s="2" t="s">
        <v>3062</v>
      </c>
      <c r="AR54" s="2" t="s">
        <v>3062</v>
      </c>
      <c r="AS54" s="2" t="s">
        <v>3062</v>
      </c>
      <c r="AT54" s="2" t="s">
        <v>3062</v>
      </c>
      <c r="AU54" s="2" t="s">
        <v>3062</v>
      </c>
      <c r="AV54" s="2" t="s">
        <v>3062</v>
      </c>
      <c r="AW54" s="2" t="s">
        <v>3062</v>
      </c>
      <c r="AX54" s="2" t="s">
        <v>3062</v>
      </c>
      <c r="AY54" s="2" t="s">
        <v>3062</v>
      </c>
      <c r="AZ54" s="2" t="s">
        <v>3062</v>
      </c>
      <c r="BA54" s="2" t="s">
        <v>3062</v>
      </c>
      <c r="BB54" s="2" t="s">
        <v>3062</v>
      </c>
      <c r="BC54" s="2" t="s">
        <v>3062</v>
      </c>
      <c r="BD54" s="2" t="s">
        <v>3062</v>
      </c>
      <c r="BE54" s="2" t="s">
        <v>3062</v>
      </c>
      <c r="BF54" s="2" t="s">
        <v>3062</v>
      </c>
      <c r="BG54" s="2" t="s">
        <v>3062</v>
      </c>
      <c r="BH54" s="2" t="s">
        <v>3062</v>
      </c>
      <c r="BI54" s="2" t="s">
        <v>3062</v>
      </c>
      <c r="BJ54" s="2" t="s">
        <v>3062</v>
      </c>
      <c r="BK54" s="2" t="s">
        <v>3062</v>
      </c>
      <c r="BL54" s="2" t="s">
        <v>3062</v>
      </c>
      <c r="BM54" s="2" t="s">
        <v>3062</v>
      </c>
      <c r="BN54" s="2" t="s">
        <v>3062</v>
      </c>
      <c r="BO54" s="2" t="s">
        <v>3062</v>
      </c>
      <c r="BP54" s="2" t="str">
        <f t="shared" si="0"/>
        <v/>
      </c>
      <c r="BQ54" t="s">
        <v>3062</v>
      </c>
      <c r="BR54" t="s">
        <v>3062</v>
      </c>
      <c r="BS54" t="s">
        <v>3062</v>
      </c>
      <c r="BT54" s="2" t="s">
        <v>3062</v>
      </c>
      <c r="BU54" s="2" t="s">
        <v>3062</v>
      </c>
      <c r="BV54" s="2" t="s">
        <v>3062</v>
      </c>
      <c r="BW54" s="2" t="s">
        <v>3062</v>
      </c>
      <c r="BX54" s="2" t="s">
        <v>3062</v>
      </c>
      <c r="BY54" s="2" t="s">
        <v>3062</v>
      </c>
      <c r="BZ54" s="2" t="s">
        <v>3062</v>
      </c>
      <c r="CA54" s="2" t="s">
        <v>3062</v>
      </c>
      <c r="CB54" s="2" t="s">
        <v>3062</v>
      </c>
      <c r="CC54" s="2" t="s">
        <v>5427</v>
      </c>
      <c r="CD54" s="2" t="s">
        <v>5482</v>
      </c>
      <c r="CE54" s="2" t="s">
        <v>5354</v>
      </c>
      <c r="CF54" s="2" t="s">
        <v>5520</v>
      </c>
      <c r="CG54" s="2" t="s">
        <v>5350</v>
      </c>
      <c r="CN54" s="17">
        <v>0.4375</v>
      </c>
      <c r="CO54" s="17">
        <v>0.5</v>
      </c>
      <c r="CP54" s="17">
        <v>0.5625</v>
      </c>
      <c r="CQ54" s="17">
        <v>0.79166666666666663</v>
      </c>
      <c r="CT54" s="17">
        <v>0.4375</v>
      </c>
      <c r="CU54" s="17">
        <v>0.5</v>
      </c>
      <c r="CV54" s="17">
        <v>0.5625</v>
      </c>
      <c r="CW54" s="17">
        <v>0.79166666666666663</v>
      </c>
      <c r="DF54" s="17">
        <v>0.4375</v>
      </c>
      <c r="DG54" s="17">
        <v>0.5</v>
      </c>
      <c r="DH54" s="17">
        <v>0.5625</v>
      </c>
      <c r="DI54" s="17">
        <v>0.79166666666666663</v>
      </c>
      <c r="DL54" s="17">
        <v>0.375</v>
      </c>
      <c r="DM54" s="17">
        <v>0.5</v>
      </c>
      <c r="DN54" s="17">
        <v>0.5625</v>
      </c>
      <c r="DO54" s="17">
        <v>0.72916666666666663</v>
      </c>
      <c r="DX54" s="2" t="s">
        <v>4182</v>
      </c>
    </row>
    <row r="55" spans="1:128" x14ac:dyDescent="0.45">
      <c r="A55" s="16">
        <v>53</v>
      </c>
      <c r="B55" s="2" t="s">
        <v>5521</v>
      </c>
      <c r="C55" s="2" t="s">
        <v>4256</v>
      </c>
      <c r="D55" s="2" t="s">
        <v>2701</v>
      </c>
      <c r="E55" s="2" t="s">
        <v>2666</v>
      </c>
      <c r="F55" s="2" t="s">
        <v>2561</v>
      </c>
      <c r="G55" s="2" t="s">
        <v>1078</v>
      </c>
      <c r="H55" s="2" t="s">
        <v>1102</v>
      </c>
      <c r="I55" s="2" t="s">
        <v>1101</v>
      </c>
      <c r="J55" s="2" t="s">
        <v>1100</v>
      </c>
      <c r="K55" s="2" t="s">
        <v>12</v>
      </c>
      <c r="L55" s="2" t="s">
        <v>3345</v>
      </c>
      <c r="M55" s="52" t="s">
        <v>3311</v>
      </c>
      <c r="N55" s="2" t="s">
        <v>12</v>
      </c>
      <c r="O55" s="2" t="s">
        <v>12</v>
      </c>
      <c r="P55" s="2" t="s">
        <v>3062</v>
      </c>
      <c r="Q55" s="2" t="s">
        <v>12</v>
      </c>
      <c r="R55" s="2" t="s">
        <v>2471</v>
      </c>
      <c r="S55" s="2" t="s">
        <v>3062</v>
      </c>
      <c r="T55" s="2" t="s">
        <v>3062</v>
      </c>
      <c r="U55" s="2" t="s">
        <v>3062</v>
      </c>
      <c r="V55" s="2" t="s">
        <v>3062</v>
      </c>
      <c r="W55" s="2" t="s">
        <v>3062</v>
      </c>
      <c r="X55" s="2" t="s">
        <v>3062</v>
      </c>
      <c r="Y55" s="2" t="s">
        <v>3062</v>
      </c>
      <c r="Z55" s="2" t="s">
        <v>3062</v>
      </c>
      <c r="AA55" s="2" t="s">
        <v>3062</v>
      </c>
      <c r="AB55" s="2" t="s">
        <v>3062</v>
      </c>
      <c r="AC55" s="2" t="s">
        <v>2471</v>
      </c>
      <c r="AD55" s="2" t="s">
        <v>3062</v>
      </c>
      <c r="AE55" s="2" t="s">
        <v>3062</v>
      </c>
      <c r="AF55" s="2" t="s">
        <v>3062</v>
      </c>
      <c r="AG55" s="2" t="s">
        <v>3062</v>
      </c>
      <c r="AH55" s="2" t="s">
        <v>3062</v>
      </c>
      <c r="AI55" s="2" t="s">
        <v>3062</v>
      </c>
      <c r="AJ55" s="2" t="s">
        <v>3062</v>
      </c>
      <c r="AK55" s="2" t="s">
        <v>3062</v>
      </c>
      <c r="AL55" s="2" t="s">
        <v>3062</v>
      </c>
      <c r="AM55" s="2" t="s">
        <v>3062</v>
      </c>
      <c r="AN55" s="2" t="s">
        <v>3062</v>
      </c>
      <c r="AO55" s="2" t="s">
        <v>3062</v>
      </c>
      <c r="AP55" s="2" t="s">
        <v>3062</v>
      </c>
      <c r="AQ55" s="2" t="s">
        <v>3062</v>
      </c>
      <c r="AR55" s="2" t="s">
        <v>3062</v>
      </c>
      <c r="AS55" s="2" t="s">
        <v>3062</v>
      </c>
      <c r="AT55" s="2" t="s">
        <v>3062</v>
      </c>
      <c r="AU55" s="2" t="s">
        <v>3062</v>
      </c>
      <c r="AV55" s="2" t="s">
        <v>3062</v>
      </c>
      <c r="AW55" s="2" t="s">
        <v>3062</v>
      </c>
      <c r="AX55" s="2" t="s">
        <v>3062</v>
      </c>
      <c r="AY55" s="2" t="s">
        <v>3062</v>
      </c>
      <c r="AZ55" s="2" t="s">
        <v>3062</v>
      </c>
      <c r="BA55" s="2" t="s">
        <v>3062</v>
      </c>
      <c r="BB55" s="2" t="s">
        <v>3062</v>
      </c>
      <c r="BC55" s="2" t="s">
        <v>3062</v>
      </c>
      <c r="BD55" s="2" t="s">
        <v>3062</v>
      </c>
      <c r="BE55" s="2" t="s">
        <v>3062</v>
      </c>
      <c r="BF55" s="2" t="s">
        <v>3062</v>
      </c>
      <c r="BG55" s="2" t="s">
        <v>3062</v>
      </c>
      <c r="BH55" s="2" t="s">
        <v>3062</v>
      </c>
      <c r="BI55" s="2" t="s">
        <v>3062</v>
      </c>
      <c r="BJ55" s="2" t="s">
        <v>3062</v>
      </c>
      <c r="BK55" s="2" t="s">
        <v>3062</v>
      </c>
      <c r="BL55" s="2" t="s">
        <v>3062</v>
      </c>
      <c r="BM55" s="2" t="s">
        <v>3062</v>
      </c>
      <c r="BN55" s="2" t="s">
        <v>3062</v>
      </c>
      <c r="BO55" s="2" t="s">
        <v>3062</v>
      </c>
      <c r="BP55" s="2" t="str">
        <f t="shared" si="0"/>
        <v/>
      </c>
      <c r="BQ55" t="s">
        <v>3062</v>
      </c>
      <c r="BR55" t="s">
        <v>3062</v>
      </c>
      <c r="BS55" t="s">
        <v>2185</v>
      </c>
      <c r="BT55" s="2" t="s">
        <v>2185</v>
      </c>
      <c r="BU55" s="2" t="s">
        <v>3062</v>
      </c>
      <c r="BV55" s="2" t="s">
        <v>3062</v>
      </c>
      <c r="BW55" s="2" t="s">
        <v>3062</v>
      </c>
      <c r="BX55" s="2" t="s">
        <v>3062</v>
      </c>
      <c r="BY55" s="2" t="s">
        <v>3062</v>
      </c>
      <c r="BZ55" s="2" t="s">
        <v>3062</v>
      </c>
      <c r="CA55" s="2" t="s">
        <v>3062</v>
      </c>
      <c r="CB55" s="2" t="s">
        <v>3062</v>
      </c>
      <c r="CC55" s="2" t="s">
        <v>3062</v>
      </c>
      <c r="CD55" s="2" t="s">
        <v>5482</v>
      </c>
      <c r="CE55" s="2" t="s">
        <v>5482</v>
      </c>
      <c r="CF55" s="2" t="s">
        <v>4257</v>
      </c>
      <c r="CG55" s="2" t="s">
        <v>5350</v>
      </c>
      <c r="CN55" s="17">
        <v>0.4375</v>
      </c>
      <c r="CO55" s="17">
        <v>0.60416666666666663</v>
      </c>
      <c r="CP55" s="17">
        <v>0.64583333333333337</v>
      </c>
      <c r="CQ55" s="17">
        <v>0.85416666666666663</v>
      </c>
      <c r="CT55" s="17">
        <v>0.4375</v>
      </c>
      <c r="CU55" s="17">
        <v>0.60416666666666663</v>
      </c>
      <c r="CV55" s="17">
        <v>0.64583333333333337</v>
      </c>
      <c r="CW55" s="17">
        <v>0.85416666666666663</v>
      </c>
      <c r="CZ55" s="17">
        <v>0.4375</v>
      </c>
      <c r="DA55" s="17">
        <v>0.60416666666666663</v>
      </c>
      <c r="DB55" s="17">
        <v>0.64583333333333337</v>
      </c>
      <c r="DC55" s="17">
        <v>0.85416666666666663</v>
      </c>
      <c r="DF55" s="17">
        <v>0.4375</v>
      </c>
      <c r="DG55" s="17">
        <v>0.60416666666666663</v>
      </c>
      <c r="DH55" s="17">
        <v>0.64583333333333337</v>
      </c>
      <c r="DI55" s="17">
        <v>0.85416666666666663</v>
      </c>
      <c r="DL55" s="17">
        <v>0.41666666666666669</v>
      </c>
      <c r="DM55" s="17">
        <v>0.66666666666666663</v>
      </c>
      <c r="DX55" s="2" t="s">
        <v>4182</v>
      </c>
    </row>
    <row r="56" spans="1:128" x14ac:dyDescent="0.45">
      <c r="A56" s="16">
        <v>54</v>
      </c>
      <c r="B56" s="2" t="s">
        <v>5522</v>
      </c>
      <c r="C56" s="2" t="s">
        <v>4258</v>
      </c>
      <c r="D56" s="2" t="s">
        <v>4259</v>
      </c>
      <c r="E56" s="2" t="s">
        <v>2666</v>
      </c>
      <c r="F56" s="2" t="s">
        <v>2561</v>
      </c>
      <c r="G56" s="2" t="s">
        <v>1078</v>
      </c>
      <c r="H56" s="2" t="s">
        <v>4260</v>
      </c>
      <c r="I56" s="2" t="s">
        <v>4261</v>
      </c>
      <c r="J56" s="2" t="s">
        <v>3062</v>
      </c>
      <c r="K56" s="2" t="s">
        <v>12</v>
      </c>
      <c r="L56" s="2" t="s">
        <v>3355</v>
      </c>
      <c r="M56" s="52" t="s">
        <v>3311</v>
      </c>
      <c r="N56" s="2" t="s">
        <v>12</v>
      </c>
      <c r="O56" s="2" t="s">
        <v>3062</v>
      </c>
      <c r="P56" s="2" t="s">
        <v>12</v>
      </c>
      <c r="Q56" s="2" t="s">
        <v>12</v>
      </c>
      <c r="R56" s="2" t="s">
        <v>3062</v>
      </c>
      <c r="S56" s="2" t="s">
        <v>3062</v>
      </c>
      <c r="T56" s="2" t="s">
        <v>3062</v>
      </c>
      <c r="U56" s="2" t="s">
        <v>3062</v>
      </c>
      <c r="V56" s="2" t="s">
        <v>3062</v>
      </c>
      <c r="W56" s="2" t="s">
        <v>3062</v>
      </c>
      <c r="X56" s="2" t="s">
        <v>3062</v>
      </c>
      <c r="Y56" s="2" t="s">
        <v>3062</v>
      </c>
      <c r="Z56" s="2" t="s">
        <v>3062</v>
      </c>
      <c r="AA56" s="2" t="s">
        <v>3062</v>
      </c>
      <c r="AB56" s="2" t="s">
        <v>3062</v>
      </c>
      <c r="AC56" s="2" t="s">
        <v>3062</v>
      </c>
      <c r="AD56" s="2" t="s">
        <v>2419</v>
      </c>
      <c r="AE56" s="2" t="s">
        <v>3062</v>
      </c>
      <c r="AF56" s="2" t="s">
        <v>3062</v>
      </c>
      <c r="AG56" s="2" t="s">
        <v>3062</v>
      </c>
      <c r="AH56" s="2" t="s">
        <v>3062</v>
      </c>
      <c r="AI56" s="2" t="s">
        <v>3062</v>
      </c>
      <c r="AJ56" s="2" t="s">
        <v>3062</v>
      </c>
      <c r="AK56" s="2" t="s">
        <v>3062</v>
      </c>
      <c r="AL56" s="2" t="s">
        <v>3062</v>
      </c>
      <c r="AM56" s="2" t="s">
        <v>3062</v>
      </c>
      <c r="AN56" s="2" t="s">
        <v>3062</v>
      </c>
      <c r="AO56" s="2" t="s">
        <v>3062</v>
      </c>
      <c r="AP56" s="2" t="s">
        <v>3062</v>
      </c>
      <c r="AQ56" s="2" t="s">
        <v>3062</v>
      </c>
      <c r="AR56" s="2" t="s">
        <v>3062</v>
      </c>
      <c r="AS56" s="2" t="s">
        <v>3062</v>
      </c>
      <c r="AT56" s="2" t="s">
        <v>3062</v>
      </c>
      <c r="AU56" s="2" t="s">
        <v>3062</v>
      </c>
      <c r="AV56" s="2" t="s">
        <v>3062</v>
      </c>
      <c r="AW56" s="2" t="s">
        <v>3062</v>
      </c>
      <c r="AX56" s="2" t="s">
        <v>3062</v>
      </c>
      <c r="AY56" s="2" t="s">
        <v>3062</v>
      </c>
      <c r="AZ56" s="2" t="s">
        <v>3062</v>
      </c>
      <c r="BA56" s="2" t="s">
        <v>3062</v>
      </c>
      <c r="BB56" s="2" t="s">
        <v>3062</v>
      </c>
      <c r="BC56" s="2" t="s">
        <v>3062</v>
      </c>
      <c r="BD56" s="2" t="s">
        <v>3062</v>
      </c>
      <c r="BE56" s="2" t="s">
        <v>3062</v>
      </c>
      <c r="BF56" s="2" t="s">
        <v>3062</v>
      </c>
      <c r="BG56" s="2" t="s">
        <v>3062</v>
      </c>
      <c r="BH56" s="2" t="s">
        <v>3062</v>
      </c>
      <c r="BI56" s="2" t="s">
        <v>3062</v>
      </c>
      <c r="BJ56" s="2" t="s">
        <v>3062</v>
      </c>
      <c r="BK56" s="2" t="s">
        <v>3062</v>
      </c>
      <c r="BL56" s="2" t="s">
        <v>3062</v>
      </c>
      <c r="BM56" s="2" t="s">
        <v>3062</v>
      </c>
      <c r="BN56" s="2" t="s">
        <v>3062</v>
      </c>
      <c r="BO56" s="2" t="s">
        <v>3062</v>
      </c>
      <c r="BP56" s="2" t="str">
        <f t="shared" si="0"/>
        <v>内</v>
      </c>
      <c r="BQ56" t="s">
        <v>3062</v>
      </c>
      <c r="BR56" t="s">
        <v>185</v>
      </c>
      <c r="BS56" t="s">
        <v>3062</v>
      </c>
      <c r="BT56" s="2" t="s">
        <v>185</v>
      </c>
      <c r="BU56" s="2" t="s">
        <v>3062</v>
      </c>
      <c r="BV56" s="2" t="s">
        <v>12</v>
      </c>
      <c r="BW56" s="2" t="s">
        <v>3062</v>
      </c>
      <c r="BX56" s="2" t="s">
        <v>3062</v>
      </c>
      <c r="BY56" s="2" t="s">
        <v>3062</v>
      </c>
      <c r="BZ56" s="2" t="s">
        <v>3062</v>
      </c>
      <c r="CA56" s="2" t="s">
        <v>3062</v>
      </c>
      <c r="CB56" s="2" t="s">
        <v>3062</v>
      </c>
      <c r="CC56" s="2" t="s">
        <v>3062</v>
      </c>
      <c r="CD56" s="2" t="s">
        <v>5353</v>
      </c>
      <c r="CE56" s="2" t="s">
        <v>5482</v>
      </c>
      <c r="CF56" s="2" t="s">
        <v>5523</v>
      </c>
      <c r="CG56" s="2" t="s">
        <v>5448</v>
      </c>
      <c r="CN56" s="17">
        <v>0.66666666666666663</v>
      </c>
      <c r="CO56" s="17">
        <v>0.79166666666666663</v>
      </c>
      <c r="CT56" s="17">
        <v>0.5</v>
      </c>
      <c r="CU56" s="17">
        <v>0.77083333333333337</v>
      </c>
      <c r="CZ56" s="17">
        <v>0.625</v>
      </c>
      <c r="DA56" s="17">
        <v>0.79166666666666663</v>
      </c>
      <c r="DL56" s="17">
        <v>0.5</v>
      </c>
      <c r="DM56" s="17">
        <v>0.625</v>
      </c>
      <c r="DX56" s="2" t="s">
        <v>4182</v>
      </c>
    </row>
    <row r="57" spans="1:128" x14ac:dyDescent="0.45">
      <c r="A57" s="16">
        <v>55</v>
      </c>
      <c r="B57" s="2" t="s">
        <v>5524</v>
      </c>
      <c r="C57" s="2" t="s">
        <v>4262</v>
      </c>
      <c r="D57" s="2" t="s">
        <v>2702</v>
      </c>
      <c r="E57" s="2" t="s">
        <v>2666</v>
      </c>
      <c r="F57" s="2" t="s">
        <v>2561</v>
      </c>
      <c r="G57" s="2" t="s">
        <v>1064</v>
      </c>
      <c r="H57" s="2" t="s">
        <v>1131</v>
      </c>
      <c r="I57" s="2" t="s">
        <v>1130</v>
      </c>
      <c r="J57" s="2" t="s">
        <v>1129</v>
      </c>
      <c r="K57" s="2" t="s">
        <v>12</v>
      </c>
      <c r="L57" s="2" t="s">
        <v>3346</v>
      </c>
      <c r="M57" s="52" t="s">
        <v>3311</v>
      </c>
      <c r="N57" s="2" t="s">
        <v>12</v>
      </c>
      <c r="O57" s="2" t="s">
        <v>12</v>
      </c>
      <c r="P57" s="2" t="s">
        <v>12</v>
      </c>
      <c r="Q57" s="2" t="s">
        <v>12</v>
      </c>
      <c r="R57" s="2" t="s">
        <v>3062</v>
      </c>
      <c r="S57" s="2" t="s">
        <v>3062</v>
      </c>
      <c r="T57" s="2" t="s">
        <v>3062</v>
      </c>
      <c r="U57" s="2" t="s">
        <v>3062</v>
      </c>
      <c r="V57" s="2" t="s">
        <v>3062</v>
      </c>
      <c r="W57" s="2" t="s">
        <v>3062</v>
      </c>
      <c r="X57" s="2" t="s">
        <v>3062</v>
      </c>
      <c r="Y57" s="2" t="s">
        <v>3062</v>
      </c>
      <c r="Z57" s="2" t="s">
        <v>3062</v>
      </c>
      <c r="AA57" s="2" t="s">
        <v>3062</v>
      </c>
      <c r="AB57" s="2" t="s">
        <v>3062</v>
      </c>
      <c r="AC57" s="2" t="s">
        <v>3062</v>
      </c>
      <c r="AD57" s="2" t="s">
        <v>3062</v>
      </c>
      <c r="AE57" s="2" t="s">
        <v>3062</v>
      </c>
      <c r="AF57" s="2" t="s">
        <v>3062</v>
      </c>
      <c r="AG57" s="2" t="s">
        <v>3062</v>
      </c>
      <c r="AH57" s="2" t="s">
        <v>3062</v>
      </c>
      <c r="AI57" s="2" t="s">
        <v>3062</v>
      </c>
      <c r="AJ57" s="2" t="s">
        <v>3062</v>
      </c>
      <c r="AK57" s="2" t="s">
        <v>3062</v>
      </c>
      <c r="AL57" s="2" t="s">
        <v>3062</v>
      </c>
      <c r="AM57" s="2" t="s">
        <v>3062</v>
      </c>
      <c r="AN57" s="2" t="s">
        <v>3062</v>
      </c>
      <c r="AO57" s="2" t="s">
        <v>3062</v>
      </c>
      <c r="AP57" s="2" t="s">
        <v>3062</v>
      </c>
      <c r="AQ57" s="2" t="s">
        <v>3062</v>
      </c>
      <c r="AR57" s="2" t="s">
        <v>3062</v>
      </c>
      <c r="AS57" s="2" t="s">
        <v>3062</v>
      </c>
      <c r="AT57" s="2" t="s">
        <v>3062</v>
      </c>
      <c r="AU57" s="2" t="s">
        <v>3062</v>
      </c>
      <c r="AV57" s="2" t="s">
        <v>3062</v>
      </c>
      <c r="AW57" s="2" t="s">
        <v>3062</v>
      </c>
      <c r="AX57" s="2" t="s">
        <v>3062</v>
      </c>
      <c r="AY57" s="2" t="s">
        <v>3062</v>
      </c>
      <c r="AZ57" s="2" t="s">
        <v>3062</v>
      </c>
      <c r="BA57" s="2" t="s">
        <v>3062</v>
      </c>
      <c r="BB57" s="2" t="s">
        <v>3062</v>
      </c>
      <c r="BC57" s="2" t="s">
        <v>3062</v>
      </c>
      <c r="BD57" s="2" t="s">
        <v>3062</v>
      </c>
      <c r="BE57" s="2" t="s">
        <v>3062</v>
      </c>
      <c r="BF57" s="2" t="s">
        <v>3062</v>
      </c>
      <c r="BG57" s="2" t="s">
        <v>3062</v>
      </c>
      <c r="BH57" s="2" t="s">
        <v>3062</v>
      </c>
      <c r="BI57" s="2" t="s">
        <v>3062</v>
      </c>
      <c r="BJ57" s="2" t="s">
        <v>3062</v>
      </c>
      <c r="BK57" s="2" t="s">
        <v>3062</v>
      </c>
      <c r="BL57" s="2" t="s">
        <v>3062</v>
      </c>
      <c r="BM57" s="2" t="s">
        <v>3062</v>
      </c>
      <c r="BN57" s="2" t="s">
        <v>3062</v>
      </c>
      <c r="BO57" s="2" t="s">
        <v>3062</v>
      </c>
      <c r="BP57" s="2" t="str">
        <f t="shared" si="0"/>
        <v/>
      </c>
      <c r="BQ57" t="s">
        <v>3062</v>
      </c>
      <c r="BR57" t="s">
        <v>3062</v>
      </c>
      <c r="BS57" t="s">
        <v>3062</v>
      </c>
      <c r="BT57" s="2" t="s">
        <v>3062</v>
      </c>
      <c r="BU57" s="2" t="s">
        <v>3062</v>
      </c>
      <c r="BV57" s="2" t="s">
        <v>3062</v>
      </c>
      <c r="BW57" s="2" t="s">
        <v>3062</v>
      </c>
      <c r="BX57" s="2" t="s">
        <v>5470</v>
      </c>
      <c r="BY57" s="2" t="s">
        <v>3062</v>
      </c>
      <c r="BZ57" s="2" t="s">
        <v>3062</v>
      </c>
      <c r="CA57" s="2" t="s">
        <v>5525</v>
      </c>
      <c r="CB57" s="2" t="s">
        <v>5526</v>
      </c>
      <c r="CC57" s="2" t="s">
        <v>5352</v>
      </c>
      <c r="CD57" s="2" t="s">
        <v>3062</v>
      </c>
      <c r="CE57" s="2" t="s">
        <v>5427</v>
      </c>
      <c r="CF57" s="2" t="s">
        <v>5527</v>
      </c>
      <c r="CG57" s="2" t="s">
        <v>3315</v>
      </c>
      <c r="CH57" s="17">
        <v>0.47916666666666669</v>
      </c>
      <c r="CI57" s="17">
        <v>0.72916666666666663</v>
      </c>
      <c r="CN57" s="17">
        <v>0.58333333333333337</v>
      </c>
      <c r="CO57" s="17">
        <v>0.70833333333333337</v>
      </c>
      <c r="CZ57" s="17">
        <v>0.41666666666666669</v>
      </c>
      <c r="DA57" s="17">
        <v>0.5</v>
      </c>
      <c r="DB57" s="17">
        <v>0.54166666666666663</v>
      </c>
      <c r="DC57" s="17">
        <v>0.6875</v>
      </c>
      <c r="DF57" s="17">
        <v>0.41666666666666669</v>
      </c>
      <c r="DG57" s="17">
        <v>0.72916666666666663</v>
      </c>
      <c r="DL57" s="17">
        <v>0.54166666666666663</v>
      </c>
      <c r="DM57" s="17">
        <v>0.6875</v>
      </c>
      <c r="DX57" s="2" t="s">
        <v>4182</v>
      </c>
    </row>
    <row r="58" spans="1:128" x14ac:dyDescent="0.45">
      <c r="A58" s="16">
        <v>56</v>
      </c>
      <c r="B58" s="2" t="s">
        <v>5528</v>
      </c>
      <c r="C58" s="2" t="s">
        <v>4263</v>
      </c>
      <c r="D58" s="2" t="s">
        <v>2711</v>
      </c>
      <c r="E58" s="2" t="s">
        <v>2666</v>
      </c>
      <c r="F58" s="2" t="s">
        <v>2561</v>
      </c>
      <c r="G58" s="2" t="s">
        <v>1045</v>
      </c>
      <c r="H58" s="2" t="s">
        <v>1099</v>
      </c>
      <c r="I58" s="2" t="s">
        <v>1098</v>
      </c>
      <c r="J58" s="2" t="s">
        <v>1097</v>
      </c>
      <c r="K58" s="2" t="s">
        <v>12</v>
      </c>
      <c r="L58" s="2" t="s">
        <v>3356</v>
      </c>
      <c r="M58" s="52" t="s">
        <v>3311</v>
      </c>
      <c r="N58" s="2" t="s">
        <v>12</v>
      </c>
      <c r="O58" s="2" t="s">
        <v>3062</v>
      </c>
      <c r="P58" s="2" t="s">
        <v>3062</v>
      </c>
      <c r="Q58" s="2" t="s">
        <v>12</v>
      </c>
      <c r="R58" s="2" t="s">
        <v>2471</v>
      </c>
      <c r="S58" s="2" t="s">
        <v>3062</v>
      </c>
      <c r="T58" s="2" t="s">
        <v>3062</v>
      </c>
      <c r="U58" s="2" t="s">
        <v>3062</v>
      </c>
      <c r="V58" s="2" t="s">
        <v>3062</v>
      </c>
      <c r="W58" s="2" t="s">
        <v>3062</v>
      </c>
      <c r="X58" s="2" t="s">
        <v>3062</v>
      </c>
      <c r="Y58" s="2" t="s">
        <v>3062</v>
      </c>
      <c r="Z58" s="2" t="s">
        <v>3062</v>
      </c>
      <c r="AA58" s="2" t="s">
        <v>3062</v>
      </c>
      <c r="AB58" s="2" t="s">
        <v>3062</v>
      </c>
      <c r="AC58" s="2" t="s">
        <v>2471</v>
      </c>
      <c r="AD58" s="2" t="s">
        <v>3062</v>
      </c>
      <c r="AE58" s="2" t="s">
        <v>3062</v>
      </c>
      <c r="AF58" s="2" t="s">
        <v>3062</v>
      </c>
      <c r="AG58" s="2" t="s">
        <v>3062</v>
      </c>
      <c r="AH58" s="2" t="s">
        <v>3062</v>
      </c>
      <c r="AI58" s="2" t="s">
        <v>3062</v>
      </c>
      <c r="AJ58" s="2" t="s">
        <v>3062</v>
      </c>
      <c r="AK58" s="2" t="s">
        <v>3062</v>
      </c>
      <c r="AL58" s="2" t="s">
        <v>3062</v>
      </c>
      <c r="AM58" s="2" t="s">
        <v>3062</v>
      </c>
      <c r="AN58" s="2" t="s">
        <v>3062</v>
      </c>
      <c r="AO58" s="2" t="s">
        <v>3062</v>
      </c>
      <c r="AP58" s="2" t="s">
        <v>3062</v>
      </c>
      <c r="AQ58" s="2" t="s">
        <v>3062</v>
      </c>
      <c r="AR58" s="2" t="s">
        <v>3062</v>
      </c>
      <c r="AS58" s="2" t="s">
        <v>3062</v>
      </c>
      <c r="AT58" s="2" t="s">
        <v>3062</v>
      </c>
      <c r="AU58" s="2" t="s">
        <v>3062</v>
      </c>
      <c r="AV58" s="2" t="s">
        <v>3062</v>
      </c>
      <c r="AW58" s="2" t="s">
        <v>3062</v>
      </c>
      <c r="AX58" s="2" t="s">
        <v>3062</v>
      </c>
      <c r="AY58" s="2" t="s">
        <v>3062</v>
      </c>
      <c r="AZ58" s="2" t="s">
        <v>3062</v>
      </c>
      <c r="BA58" s="2" t="s">
        <v>3062</v>
      </c>
      <c r="BB58" s="2" t="s">
        <v>3062</v>
      </c>
      <c r="BC58" s="2" t="s">
        <v>3062</v>
      </c>
      <c r="BD58" s="2" t="s">
        <v>3062</v>
      </c>
      <c r="BE58" s="2" t="s">
        <v>3062</v>
      </c>
      <c r="BF58" s="2" t="s">
        <v>3062</v>
      </c>
      <c r="BG58" s="2" t="s">
        <v>3062</v>
      </c>
      <c r="BH58" s="2" t="s">
        <v>3062</v>
      </c>
      <c r="BI58" s="2" t="s">
        <v>3062</v>
      </c>
      <c r="BJ58" s="2" t="s">
        <v>3062</v>
      </c>
      <c r="BK58" s="2" t="s">
        <v>3062</v>
      </c>
      <c r="BL58" s="2" t="s">
        <v>3062</v>
      </c>
      <c r="BM58" s="2" t="s">
        <v>3062</v>
      </c>
      <c r="BN58" s="2" t="s">
        <v>3062</v>
      </c>
      <c r="BO58" s="2" t="s">
        <v>3062</v>
      </c>
      <c r="BP58" s="2" t="str">
        <f t="shared" si="0"/>
        <v/>
      </c>
      <c r="BQ58" t="s">
        <v>3062</v>
      </c>
      <c r="BR58" t="s">
        <v>3062</v>
      </c>
      <c r="BS58" t="s">
        <v>3062</v>
      </c>
      <c r="BT58" s="2" t="s">
        <v>3062</v>
      </c>
      <c r="BU58" s="2" t="s">
        <v>3062</v>
      </c>
      <c r="BV58" s="2" t="s">
        <v>3062</v>
      </c>
      <c r="BW58" s="2" t="s">
        <v>3062</v>
      </c>
      <c r="BX58" s="2" t="s">
        <v>5470</v>
      </c>
      <c r="BY58" s="2" t="s">
        <v>3062</v>
      </c>
      <c r="BZ58" s="2" t="s">
        <v>5472</v>
      </c>
      <c r="CA58" s="2" t="s">
        <v>5529</v>
      </c>
      <c r="CB58" s="2" t="s">
        <v>5530</v>
      </c>
      <c r="CC58" s="2" t="s">
        <v>3062</v>
      </c>
      <c r="CD58" s="2" t="s">
        <v>5482</v>
      </c>
      <c r="CE58" s="2" t="s">
        <v>5482</v>
      </c>
      <c r="CF58" s="2" t="s">
        <v>5531</v>
      </c>
      <c r="CG58" s="2" t="s">
        <v>5350</v>
      </c>
      <c r="CH58" s="17">
        <v>0.41666666666666669</v>
      </c>
      <c r="CI58" s="17">
        <v>0.5625</v>
      </c>
      <c r="CJ58" s="17">
        <v>0.625</v>
      </c>
      <c r="CK58" s="17">
        <v>0.79166666666666663</v>
      </c>
      <c r="CN58" s="17">
        <v>0.41666666666666669</v>
      </c>
      <c r="CO58" s="17">
        <v>0.5625</v>
      </c>
      <c r="CP58" s="17">
        <v>0.625</v>
      </c>
      <c r="CQ58" s="17">
        <v>0.79166666666666663</v>
      </c>
      <c r="CT58" s="17">
        <v>0.41666666666666669</v>
      </c>
      <c r="CU58" s="17">
        <v>0.5625</v>
      </c>
      <c r="CV58" s="17">
        <v>0.625</v>
      </c>
      <c r="CW58" s="17">
        <v>0.79166666666666663</v>
      </c>
      <c r="CZ58" s="17">
        <v>0.41666666666666669</v>
      </c>
      <c r="DA58" s="17">
        <v>0.5625</v>
      </c>
      <c r="DB58" s="17">
        <v>0.625</v>
      </c>
      <c r="DC58" s="17">
        <v>0.79166666666666663</v>
      </c>
      <c r="DF58" s="17">
        <v>0.41666666666666669</v>
      </c>
      <c r="DG58" s="17">
        <v>0.5625</v>
      </c>
      <c r="DH58" s="17">
        <v>0.625</v>
      </c>
      <c r="DI58" s="17">
        <v>0.79166666666666663</v>
      </c>
      <c r="DL58" s="17">
        <v>0.41666666666666669</v>
      </c>
      <c r="DM58" s="17">
        <v>0.5625</v>
      </c>
      <c r="DN58" s="17">
        <v>0.625</v>
      </c>
      <c r="DO58" s="17">
        <v>0.79166666666666663</v>
      </c>
      <c r="DX58" s="2" t="s">
        <v>4182</v>
      </c>
    </row>
    <row r="59" spans="1:128" x14ac:dyDescent="0.45">
      <c r="A59" s="16">
        <v>57</v>
      </c>
      <c r="B59" s="2" t="s">
        <v>5532</v>
      </c>
      <c r="C59" s="2" t="s">
        <v>4264</v>
      </c>
      <c r="D59" s="2" t="s">
        <v>2712</v>
      </c>
      <c r="E59" s="2" t="s">
        <v>2666</v>
      </c>
      <c r="F59" s="2" t="s">
        <v>2561</v>
      </c>
      <c r="G59" s="2" t="s">
        <v>1045</v>
      </c>
      <c r="H59" s="2" t="s">
        <v>1087</v>
      </c>
      <c r="I59" s="2" t="s">
        <v>1086</v>
      </c>
      <c r="J59" s="2" t="s">
        <v>1085</v>
      </c>
      <c r="K59" s="2" t="s">
        <v>12</v>
      </c>
      <c r="L59" s="2" t="s">
        <v>3357</v>
      </c>
      <c r="M59" s="52" t="s">
        <v>3311</v>
      </c>
      <c r="N59" s="2" t="s">
        <v>12</v>
      </c>
      <c r="O59" s="2" t="s">
        <v>12</v>
      </c>
      <c r="P59" s="2" t="s">
        <v>12</v>
      </c>
      <c r="Q59" s="2" t="s">
        <v>12</v>
      </c>
      <c r="R59" s="2" t="s">
        <v>3062</v>
      </c>
      <c r="S59" s="2" t="s">
        <v>3062</v>
      </c>
      <c r="T59" s="2" t="s">
        <v>3062</v>
      </c>
      <c r="U59" s="2" t="s">
        <v>3062</v>
      </c>
      <c r="V59" s="2" t="s">
        <v>3062</v>
      </c>
      <c r="W59" s="2" t="s">
        <v>3062</v>
      </c>
      <c r="X59" s="2" t="s">
        <v>3062</v>
      </c>
      <c r="Y59" s="2" t="s">
        <v>3062</v>
      </c>
      <c r="Z59" s="2" t="s">
        <v>3062</v>
      </c>
      <c r="AA59" s="2" t="s">
        <v>3062</v>
      </c>
      <c r="AB59" s="2" t="s">
        <v>3062</v>
      </c>
      <c r="AC59" s="2" t="s">
        <v>3062</v>
      </c>
      <c r="AD59" s="2" t="s">
        <v>3062</v>
      </c>
      <c r="AE59" s="2" t="s">
        <v>3062</v>
      </c>
      <c r="AF59" s="2" t="s">
        <v>3062</v>
      </c>
      <c r="AG59" s="2" t="s">
        <v>3062</v>
      </c>
      <c r="AH59" s="2" t="s">
        <v>3062</v>
      </c>
      <c r="AI59" s="2" t="s">
        <v>3062</v>
      </c>
      <c r="AJ59" s="2" t="s">
        <v>3062</v>
      </c>
      <c r="AK59" s="2" t="s">
        <v>3062</v>
      </c>
      <c r="AL59" s="2" t="s">
        <v>3062</v>
      </c>
      <c r="AM59" s="2" t="s">
        <v>3062</v>
      </c>
      <c r="AN59" s="2" t="s">
        <v>3062</v>
      </c>
      <c r="AO59" s="2" t="s">
        <v>3062</v>
      </c>
      <c r="AP59" s="2" t="s">
        <v>3062</v>
      </c>
      <c r="AQ59" s="2" t="s">
        <v>3062</v>
      </c>
      <c r="AR59" s="2" t="s">
        <v>3062</v>
      </c>
      <c r="AS59" s="2" t="s">
        <v>3062</v>
      </c>
      <c r="AT59" s="2" t="s">
        <v>3062</v>
      </c>
      <c r="AU59" s="2" t="s">
        <v>3062</v>
      </c>
      <c r="AV59" s="2" t="s">
        <v>3062</v>
      </c>
      <c r="AW59" s="2" t="s">
        <v>3062</v>
      </c>
      <c r="AX59" s="2" t="s">
        <v>3062</v>
      </c>
      <c r="AY59" s="2" t="s">
        <v>3062</v>
      </c>
      <c r="AZ59" s="2" t="s">
        <v>3062</v>
      </c>
      <c r="BA59" s="2" t="s">
        <v>3062</v>
      </c>
      <c r="BB59" s="2" t="s">
        <v>3062</v>
      </c>
      <c r="BC59" s="2" t="s">
        <v>3062</v>
      </c>
      <c r="BD59" s="2" t="s">
        <v>3062</v>
      </c>
      <c r="BE59" s="2" t="s">
        <v>3062</v>
      </c>
      <c r="BF59" s="2" t="s">
        <v>3062</v>
      </c>
      <c r="BG59" s="2" t="s">
        <v>3062</v>
      </c>
      <c r="BH59" s="2" t="s">
        <v>3062</v>
      </c>
      <c r="BI59" s="2" t="s">
        <v>3062</v>
      </c>
      <c r="BJ59" s="2" t="s">
        <v>3062</v>
      </c>
      <c r="BK59" s="2" t="s">
        <v>3062</v>
      </c>
      <c r="BL59" s="2" t="s">
        <v>3062</v>
      </c>
      <c r="BM59" s="2" t="s">
        <v>3062</v>
      </c>
      <c r="BN59" s="2" t="s">
        <v>3062</v>
      </c>
      <c r="BO59" s="2" t="s">
        <v>3062</v>
      </c>
      <c r="BP59" s="2" t="str">
        <f t="shared" si="0"/>
        <v/>
      </c>
      <c r="BQ59" t="s">
        <v>3062</v>
      </c>
      <c r="BR59" t="s">
        <v>3062</v>
      </c>
      <c r="BS59" t="s">
        <v>3062</v>
      </c>
      <c r="BT59" s="2" t="s">
        <v>3062</v>
      </c>
      <c r="BU59" s="2" t="s">
        <v>3062</v>
      </c>
      <c r="BV59" s="2" t="s">
        <v>3062</v>
      </c>
      <c r="BW59" s="2" t="s">
        <v>3062</v>
      </c>
      <c r="BX59" s="2" t="s">
        <v>3062</v>
      </c>
      <c r="BY59" s="2" t="s">
        <v>3062</v>
      </c>
      <c r="BZ59" s="2" t="s">
        <v>3062</v>
      </c>
      <c r="CA59" s="2" t="s">
        <v>3062</v>
      </c>
      <c r="CB59" s="2" t="s">
        <v>3062</v>
      </c>
      <c r="CC59" s="2" t="s">
        <v>3062</v>
      </c>
      <c r="CD59" s="2" t="s">
        <v>3062</v>
      </c>
      <c r="CE59" s="2" t="s">
        <v>3062</v>
      </c>
      <c r="CF59" s="2" t="s">
        <v>5533</v>
      </c>
      <c r="CG59" s="2" t="s">
        <v>5350</v>
      </c>
      <c r="CH59" s="17">
        <v>0.41666666666666669</v>
      </c>
      <c r="CI59" s="17">
        <v>0.54166666666666663</v>
      </c>
      <c r="CJ59" s="17">
        <v>0.625</v>
      </c>
      <c r="CK59" s="17">
        <v>0.79166666666666663</v>
      </c>
      <c r="CN59" s="17">
        <v>0.41666666666666669</v>
      </c>
      <c r="CO59" s="17">
        <v>0.54166666666666663</v>
      </c>
      <c r="CP59" s="17">
        <v>0.625</v>
      </c>
      <c r="CQ59" s="17">
        <v>0.79166666666666663</v>
      </c>
      <c r="CT59" s="17">
        <v>0.41666666666666669</v>
      </c>
      <c r="CU59" s="17">
        <v>0.54166666666666663</v>
      </c>
      <c r="CV59" s="17">
        <v>0.625</v>
      </c>
      <c r="CW59" s="17">
        <v>0.79166666666666663</v>
      </c>
      <c r="DF59" s="17">
        <v>0.41666666666666669</v>
      </c>
      <c r="DG59" s="17">
        <v>0.54166666666666663</v>
      </c>
      <c r="DH59" s="17">
        <v>0.625</v>
      </c>
      <c r="DI59" s="17">
        <v>0.79166666666666663</v>
      </c>
      <c r="DL59" s="17">
        <v>0.41666666666666669</v>
      </c>
      <c r="DM59" s="17">
        <v>0.54166666666666663</v>
      </c>
      <c r="DN59" s="17">
        <v>0.625</v>
      </c>
      <c r="DO59" s="17">
        <v>0.79166666666666663</v>
      </c>
      <c r="DX59" s="2" t="s">
        <v>4182</v>
      </c>
    </row>
    <row r="60" spans="1:128" x14ac:dyDescent="0.45">
      <c r="A60" s="16">
        <v>58</v>
      </c>
      <c r="B60" s="2" t="s">
        <v>5534</v>
      </c>
      <c r="C60" s="2" t="s">
        <v>5535</v>
      </c>
      <c r="D60" s="2" t="s">
        <v>5536</v>
      </c>
      <c r="E60" s="2" t="s">
        <v>2666</v>
      </c>
      <c r="F60" s="2" t="s">
        <v>2561</v>
      </c>
      <c r="G60" s="2" t="s">
        <v>1045</v>
      </c>
      <c r="H60" s="2" t="s">
        <v>5537</v>
      </c>
      <c r="I60" s="2" t="s">
        <v>5538</v>
      </c>
      <c r="J60" s="2" t="s">
        <v>5539</v>
      </c>
      <c r="K60" s="2" t="s">
        <v>12</v>
      </c>
      <c r="L60" s="2" t="s">
        <v>5540</v>
      </c>
      <c r="M60" s="52" t="s">
        <v>3311</v>
      </c>
      <c r="N60" s="2" t="s">
        <v>12</v>
      </c>
      <c r="O60" s="2" t="s">
        <v>3062</v>
      </c>
      <c r="P60" s="2" t="s">
        <v>3062</v>
      </c>
      <c r="Q60" s="2" t="s">
        <v>12</v>
      </c>
      <c r="R60" s="2" t="s">
        <v>3062</v>
      </c>
      <c r="S60" s="2" t="s">
        <v>3062</v>
      </c>
      <c r="T60" s="2" t="s">
        <v>3062</v>
      </c>
      <c r="U60" s="2" t="s">
        <v>3062</v>
      </c>
      <c r="V60" s="2" t="s">
        <v>3062</v>
      </c>
      <c r="W60" s="2" t="s">
        <v>3062</v>
      </c>
      <c r="X60" s="2" t="s">
        <v>3062</v>
      </c>
      <c r="Y60" s="2" t="s">
        <v>3062</v>
      </c>
      <c r="Z60" s="2" t="s">
        <v>3062</v>
      </c>
      <c r="AA60" s="2" t="s">
        <v>3062</v>
      </c>
      <c r="AB60" s="2" t="s">
        <v>3062</v>
      </c>
      <c r="AC60" s="2" t="s">
        <v>3062</v>
      </c>
      <c r="AD60" s="2" t="s">
        <v>2419</v>
      </c>
      <c r="AE60" s="2" t="s">
        <v>3062</v>
      </c>
      <c r="AF60" s="2" t="s">
        <v>3062</v>
      </c>
      <c r="AG60" s="2" t="s">
        <v>3062</v>
      </c>
      <c r="AH60" s="2" t="s">
        <v>3062</v>
      </c>
      <c r="AI60" s="2" t="s">
        <v>3062</v>
      </c>
      <c r="AJ60" s="2" t="s">
        <v>3062</v>
      </c>
      <c r="AK60" s="2" t="s">
        <v>3062</v>
      </c>
      <c r="AL60" s="2" t="s">
        <v>3062</v>
      </c>
      <c r="AM60" s="2" t="s">
        <v>3062</v>
      </c>
      <c r="AN60" s="2" t="s">
        <v>3062</v>
      </c>
      <c r="AO60" s="2" t="s">
        <v>3062</v>
      </c>
      <c r="AP60" s="2" t="s">
        <v>3062</v>
      </c>
      <c r="AQ60" s="2" t="s">
        <v>3062</v>
      </c>
      <c r="AR60" s="2" t="s">
        <v>3062</v>
      </c>
      <c r="AS60" s="2" t="s">
        <v>3062</v>
      </c>
      <c r="AT60" s="2" t="s">
        <v>3062</v>
      </c>
      <c r="AU60" s="2" t="s">
        <v>3062</v>
      </c>
      <c r="AV60" s="2" t="s">
        <v>3062</v>
      </c>
      <c r="AW60" s="2" t="s">
        <v>3062</v>
      </c>
      <c r="AX60" s="2" t="s">
        <v>3062</v>
      </c>
      <c r="AY60" s="2" t="s">
        <v>3062</v>
      </c>
      <c r="AZ60" s="2" t="s">
        <v>3062</v>
      </c>
      <c r="BA60" s="2" t="s">
        <v>3062</v>
      </c>
      <c r="BB60" s="2" t="s">
        <v>3062</v>
      </c>
      <c r="BC60" s="2" t="s">
        <v>3062</v>
      </c>
      <c r="BD60" s="2" t="s">
        <v>2438</v>
      </c>
      <c r="BE60" s="2" t="s">
        <v>3062</v>
      </c>
      <c r="BF60" s="2" t="s">
        <v>3062</v>
      </c>
      <c r="BG60" s="2" t="s">
        <v>3062</v>
      </c>
      <c r="BH60" s="2" t="s">
        <v>3062</v>
      </c>
      <c r="BI60" s="2" t="s">
        <v>3062</v>
      </c>
      <c r="BJ60" s="2" t="s">
        <v>3062</v>
      </c>
      <c r="BK60" s="2" t="s">
        <v>3062</v>
      </c>
      <c r="BL60" s="2" t="s">
        <v>3062</v>
      </c>
      <c r="BM60" s="2" t="s">
        <v>3062</v>
      </c>
      <c r="BN60" s="2" t="s">
        <v>3062</v>
      </c>
      <c r="BO60" s="2" t="s">
        <v>3062</v>
      </c>
      <c r="BP60" s="2" t="str">
        <f t="shared" si="0"/>
        <v>内・皮</v>
      </c>
      <c r="BQ60" t="s">
        <v>3062</v>
      </c>
      <c r="BR60" t="s">
        <v>3062</v>
      </c>
      <c r="BS60" t="s">
        <v>3062</v>
      </c>
      <c r="BT60" s="2" t="s">
        <v>3062</v>
      </c>
      <c r="BU60" s="2" t="s">
        <v>3062</v>
      </c>
      <c r="BV60" s="2" t="s">
        <v>3062</v>
      </c>
      <c r="BW60" s="2" t="s">
        <v>3062</v>
      </c>
      <c r="BX60" s="2" t="s">
        <v>5470</v>
      </c>
      <c r="BY60" s="2" t="s">
        <v>3062</v>
      </c>
      <c r="BZ60" s="2" t="s">
        <v>3062</v>
      </c>
      <c r="CA60" s="2" t="s">
        <v>3062</v>
      </c>
      <c r="CB60" s="2" t="s">
        <v>5470</v>
      </c>
      <c r="CC60" s="2" t="s">
        <v>3062</v>
      </c>
      <c r="CD60" s="2" t="s">
        <v>5482</v>
      </c>
      <c r="CE60" s="2" t="s">
        <v>5482</v>
      </c>
      <c r="CF60" s="2" t="s">
        <v>5541</v>
      </c>
      <c r="CG60" s="2" t="s">
        <v>5350</v>
      </c>
      <c r="CH60" s="17">
        <v>0.45833333333333331</v>
      </c>
      <c r="CI60" s="17">
        <v>0.83333333333333337</v>
      </c>
      <c r="CT60" s="17">
        <v>0.45833333333333331</v>
      </c>
      <c r="CU60" s="17">
        <v>0.83333333333333337</v>
      </c>
      <c r="CZ60" s="17">
        <v>0.45833333333333331</v>
      </c>
      <c r="DA60" s="17">
        <v>0.83333333333333337</v>
      </c>
      <c r="DF60" s="17">
        <v>0.45833333333333331</v>
      </c>
      <c r="DG60" s="17">
        <v>0.83333333333333337</v>
      </c>
      <c r="DL60" s="17">
        <v>0.45833333333333331</v>
      </c>
      <c r="DM60" s="17">
        <v>0.70833333333333337</v>
      </c>
      <c r="DX60" s="2" t="s">
        <v>4182</v>
      </c>
    </row>
    <row r="61" spans="1:128" x14ac:dyDescent="0.45">
      <c r="A61" s="16">
        <v>59</v>
      </c>
      <c r="B61" s="2" t="s">
        <v>5542</v>
      </c>
      <c r="C61" s="2" t="s">
        <v>4265</v>
      </c>
      <c r="D61" s="2" t="s">
        <v>2713</v>
      </c>
      <c r="E61" s="2" t="s">
        <v>2666</v>
      </c>
      <c r="F61" s="2" t="s">
        <v>2561</v>
      </c>
      <c r="G61" s="2" t="s">
        <v>1045</v>
      </c>
      <c r="H61" s="2" t="s">
        <v>1096</v>
      </c>
      <c r="I61" s="2" t="s">
        <v>1095</v>
      </c>
      <c r="J61" s="2" t="s">
        <v>1094</v>
      </c>
      <c r="K61" s="2" t="s">
        <v>12</v>
      </c>
      <c r="L61" s="2" t="s">
        <v>3358</v>
      </c>
      <c r="M61" s="52" t="s">
        <v>3311</v>
      </c>
      <c r="N61" s="2" t="s">
        <v>12</v>
      </c>
      <c r="O61" s="2" t="s">
        <v>12</v>
      </c>
      <c r="P61" s="2" t="s">
        <v>12</v>
      </c>
      <c r="Q61" s="2" t="s">
        <v>12</v>
      </c>
      <c r="R61" s="2" t="s">
        <v>3062</v>
      </c>
      <c r="S61" s="2" t="s">
        <v>3062</v>
      </c>
      <c r="T61" s="2" t="s">
        <v>3062</v>
      </c>
      <c r="U61" s="2" t="s">
        <v>3062</v>
      </c>
      <c r="V61" s="2" t="s">
        <v>3062</v>
      </c>
      <c r="W61" s="2" t="s">
        <v>3062</v>
      </c>
      <c r="X61" s="2" t="s">
        <v>3062</v>
      </c>
      <c r="Y61" s="2" t="s">
        <v>3062</v>
      </c>
      <c r="Z61" s="2" t="s">
        <v>3062</v>
      </c>
      <c r="AA61" s="2" t="s">
        <v>3062</v>
      </c>
      <c r="AB61" s="2" t="s">
        <v>3062</v>
      </c>
      <c r="AC61" s="2" t="s">
        <v>3062</v>
      </c>
      <c r="AD61" s="2" t="s">
        <v>3062</v>
      </c>
      <c r="AE61" s="2" t="s">
        <v>3062</v>
      </c>
      <c r="AF61" s="2" t="s">
        <v>3062</v>
      </c>
      <c r="AG61" s="2" t="s">
        <v>3062</v>
      </c>
      <c r="AH61" s="2" t="s">
        <v>3062</v>
      </c>
      <c r="AI61" s="2" t="s">
        <v>3062</v>
      </c>
      <c r="AJ61" s="2" t="s">
        <v>3062</v>
      </c>
      <c r="AK61" s="2" t="s">
        <v>3062</v>
      </c>
      <c r="AL61" s="2" t="s">
        <v>3062</v>
      </c>
      <c r="AM61" s="2" t="s">
        <v>3062</v>
      </c>
      <c r="AN61" s="2" t="s">
        <v>3062</v>
      </c>
      <c r="AO61" s="2" t="s">
        <v>3062</v>
      </c>
      <c r="AP61" s="2" t="s">
        <v>3062</v>
      </c>
      <c r="AQ61" s="2" t="s">
        <v>3062</v>
      </c>
      <c r="AR61" s="2" t="s">
        <v>3062</v>
      </c>
      <c r="AS61" s="2" t="s">
        <v>3062</v>
      </c>
      <c r="AT61" s="2" t="s">
        <v>3062</v>
      </c>
      <c r="AU61" s="2" t="s">
        <v>3062</v>
      </c>
      <c r="AV61" s="2" t="s">
        <v>3062</v>
      </c>
      <c r="AW61" s="2" t="s">
        <v>3062</v>
      </c>
      <c r="AX61" s="2" t="s">
        <v>3062</v>
      </c>
      <c r="AY61" s="2" t="s">
        <v>3062</v>
      </c>
      <c r="AZ61" s="2" t="s">
        <v>3062</v>
      </c>
      <c r="BA61" s="2" t="s">
        <v>3062</v>
      </c>
      <c r="BB61" s="2" t="s">
        <v>3062</v>
      </c>
      <c r="BC61" s="2" t="s">
        <v>3062</v>
      </c>
      <c r="BD61" s="2" t="s">
        <v>3062</v>
      </c>
      <c r="BE61" s="2" t="s">
        <v>3062</v>
      </c>
      <c r="BF61" s="2" t="s">
        <v>3062</v>
      </c>
      <c r="BG61" s="2" t="s">
        <v>3062</v>
      </c>
      <c r="BH61" s="2" t="s">
        <v>3062</v>
      </c>
      <c r="BI61" s="2" t="s">
        <v>3062</v>
      </c>
      <c r="BJ61" s="2" t="s">
        <v>3062</v>
      </c>
      <c r="BK61" s="2" t="s">
        <v>3062</v>
      </c>
      <c r="BL61" s="2" t="s">
        <v>3062</v>
      </c>
      <c r="BM61" s="2" t="s">
        <v>3062</v>
      </c>
      <c r="BN61" s="2" t="s">
        <v>3062</v>
      </c>
      <c r="BO61" s="2" t="s">
        <v>3062</v>
      </c>
      <c r="BP61" s="2" t="str">
        <f t="shared" si="0"/>
        <v/>
      </c>
      <c r="BQ61" t="s">
        <v>3062</v>
      </c>
      <c r="BR61" t="s">
        <v>3062</v>
      </c>
      <c r="BS61" t="s">
        <v>3062</v>
      </c>
      <c r="BT61" s="2" t="s">
        <v>3062</v>
      </c>
      <c r="BU61" s="2" t="s">
        <v>3062</v>
      </c>
      <c r="BV61" s="2" t="s">
        <v>12</v>
      </c>
      <c r="BW61" s="2" t="s">
        <v>12</v>
      </c>
      <c r="BX61" s="2" t="s">
        <v>3062</v>
      </c>
      <c r="BY61" s="2" t="s">
        <v>3062</v>
      </c>
      <c r="BZ61" s="2" t="s">
        <v>3062</v>
      </c>
      <c r="CA61" s="2" t="s">
        <v>3062</v>
      </c>
      <c r="CB61" s="2" t="s">
        <v>3062</v>
      </c>
      <c r="CC61" s="2" t="s">
        <v>3062</v>
      </c>
      <c r="CD61" s="2" t="s">
        <v>3062</v>
      </c>
      <c r="CE61" s="2" t="s">
        <v>3062</v>
      </c>
      <c r="CF61" s="2" t="s">
        <v>5543</v>
      </c>
      <c r="CG61" s="2" t="s">
        <v>5350</v>
      </c>
      <c r="CH61" s="17">
        <v>0.41666666666666669</v>
      </c>
      <c r="CI61" s="17">
        <v>0.83333333333333337</v>
      </c>
      <c r="CN61" s="17">
        <v>0.41666666666666669</v>
      </c>
      <c r="CO61" s="17">
        <v>0.875</v>
      </c>
      <c r="CT61" s="17">
        <v>0.41666666666666669</v>
      </c>
      <c r="CU61" s="17">
        <v>0.875</v>
      </c>
      <c r="CZ61" s="17">
        <v>0.41666666666666669</v>
      </c>
      <c r="DA61" s="17">
        <v>0.875</v>
      </c>
      <c r="DF61" s="17">
        <v>0.41666666666666669</v>
      </c>
      <c r="DG61" s="17">
        <v>0.875</v>
      </c>
      <c r="DL61" s="17">
        <v>0.41666666666666669</v>
      </c>
      <c r="DM61" s="17">
        <v>0.75</v>
      </c>
      <c r="DN61" s="17">
        <v>0.75</v>
      </c>
      <c r="DO61" s="17">
        <v>0.875</v>
      </c>
      <c r="DX61" s="2" t="s">
        <v>4182</v>
      </c>
    </row>
    <row r="62" spans="1:128" x14ac:dyDescent="0.45">
      <c r="A62" s="16">
        <v>60</v>
      </c>
      <c r="B62" s="2" t="s">
        <v>5544</v>
      </c>
      <c r="C62" s="2" t="s">
        <v>5545</v>
      </c>
      <c r="D62" s="2" t="s">
        <v>2714</v>
      </c>
      <c r="E62" s="2" t="s">
        <v>2666</v>
      </c>
      <c r="F62" s="2" t="s">
        <v>2561</v>
      </c>
      <c r="G62" s="2" t="s">
        <v>1045</v>
      </c>
      <c r="H62" s="2" t="s">
        <v>1093</v>
      </c>
      <c r="I62" s="2" t="s">
        <v>1092</v>
      </c>
      <c r="J62" s="2" t="s">
        <v>1091</v>
      </c>
      <c r="K62" s="2" t="s">
        <v>12</v>
      </c>
      <c r="L62" s="2" t="s">
        <v>3359</v>
      </c>
      <c r="M62" s="52" t="s">
        <v>3311</v>
      </c>
      <c r="N62" s="2" t="s">
        <v>12</v>
      </c>
      <c r="O62" s="2" t="s">
        <v>12</v>
      </c>
      <c r="P62" s="2" t="s">
        <v>12</v>
      </c>
      <c r="Q62" s="2" t="s">
        <v>12</v>
      </c>
      <c r="R62" s="2" t="s">
        <v>3062</v>
      </c>
      <c r="S62" s="2" t="s">
        <v>3062</v>
      </c>
      <c r="T62" s="2" t="s">
        <v>3062</v>
      </c>
      <c r="U62" s="2" t="s">
        <v>3062</v>
      </c>
      <c r="V62" s="2" t="s">
        <v>3062</v>
      </c>
      <c r="W62" s="2" t="s">
        <v>3062</v>
      </c>
      <c r="X62" s="2" t="s">
        <v>3062</v>
      </c>
      <c r="Y62" s="2" t="s">
        <v>3062</v>
      </c>
      <c r="Z62" s="2" t="s">
        <v>3062</v>
      </c>
      <c r="AA62" s="2" t="s">
        <v>3062</v>
      </c>
      <c r="AB62" s="2" t="s">
        <v>3062</v>
      </c>
      <c r="AC62" s="2" t="s">
        <v>3062</v>
      </c>
      <c r="AD62" s="2" t="s">
        <v>2419</v>
      </c>
      <c r="AE62" s="2" t="s">
        <v>3062</v>
      </c>
      <c r="AF62" s="2" t="s">
        <v>3062</v>
      </c>
      <c r="AG62" s="2" t="s">
        <v>3062</v>
      </c>
      <c r="AH62" s="2" t="s">
        <v>3062</v>
      </c>
      <c r="AI62" s="2" t="s">
        <v>3062</v>
      </c>
      <c r="AJ62" s="2" t="s">
        <v>2420</v>
      </c>
      <c r="AK62" s="2" t="s">
        <v>3062</v>
      </c>
      <c r="AL62" s="2" t="s">
        <v>3062</v>
      </c>
      <c r="AM62" s="2" t="s">
        <v>3062</v>
      </c>
      <c r="AN62" s="2" t="s">
        <v>3062</v>
      </c>
      <c r="AO62" s="2" t="s">
        <v>3062</v>
      </c>
      <c r="AP62" s="2" t="s">
        <v>3062</v>
      </c>
      <c r="AQ62" s="2" t="s">
        <v>3062</v>
      </c>
      <c r="AR62" s="2" t="s">
        <v>3062</v>
      </c>
      <c r="AS62" s="2" t="s">
        <v>3062</v>
      </c>
      <c r="AT62" s="2" t="s">
        <v>3062</v>
      </c>
      <c r="AU62" s="2" t="s">
        <v>3062</v>
      </c>
      <c r="AV62" s="2" t="s">
        <v>3062</v>
      </c>
      <c r="AW62" s="2" t="s">
        <v>3062</v>
      </c>
      <c r="AX62" s="2" t="s">
        <v>3062</v>
      </c>
      <c r="AY62" s="2" t="s">
        <v>3062</v>
      </c>
      <c r="AZ62" s="2" t="s">
        <v>3062</v>
      </c>
      <c r="BA62" s="2" t="s">
        <v>3062</v>
      </c>
      <c r="BB62" s="2" t="s">
        <v>3062</v>
      </c>
      <c r="BC62" s="2" t="s">
        <v>3062</v>
      </c>
      <c r="BD62" s="2" t="s">
        <v>3062</v>
      </c>
      <c r="BE62" s="2" t="s">
        <v>3062</v>
      </c>
      <c r="BF62" s="2" t="s">
        <v>3062</v>
      </c>
      <c r="BG62" s="2" t="s">
        <v>3062</v>
      </c>
      <c r="BH62" s="2" t="s">
        <v>3062</v>
      </c>
      <c r="BI62" s="2" t="s">
        <v>3062</v>
      </c>
      <c r="BJ62" s="2" t="s">
        <v>3062</v>
      </c>
      <c r="BK62" s="2" t="s">
        <v>3062</v>
      </c>
      <c r="BL62" s="2" t="s">
        <v>3062</v>
      </c>
      <c r="BM62" s="2" t="s">
        <v>3062</v>
      </c>
      <c r="BN62" s="2" t="s">
        <v>3062</v>
      </c>
      <c r="BO62" s="2" t="s">
        <v>3062</v>
      </c>
      <c r="BP62" s="2" t="str">
        <f t="shared" si="0"/>
        <v>内・神内</v>
      </c>
      <c r="BQ62" t="s">
        <v>3062</v>
      </c>
      <c r="BR62" t="s">
        <v>3062</v>
      </c>
      <c r="BS62" t="s">
        <v>3062</v>
      </c>
      <c r="BT62" s="2" t="s">
        <v>3062</v>
      </c>
      <c r="BU62" s="2" t="s">
        <v>3062</v>
      </c>
      <c r="BV62" s="2" t="s">
        <v>3062</v>
      </c>
      <c r="BW62" s="2" t="s">
        <v>3062</v>
      </c>
      <c r="BX62" s="2" t="s">
        <v>3062</v>
      </c>
      <c r="BY62" s="2" t="s">
        <v>3062</v>
      </c>
      <c r="BZ62" s="2" t="s">
        <v>3062</v>
      </c>
      <c r="CA62" s="2" t="s">
        <v>3062</v>
      </c>
      <c r="CB62" s="2" t="s">
        <v>3062</v>
      </c>
      <c r="CC62" s="2" t="s">
        <v>3062</v>
      </c>
      <c r="CD62" s="2" t="s">
        <v>3062</v>
      </c>
      <c r="CE62" s="2" t="s">
        <v>3062</v>
      </c>
      <c r="CF62" s="2" t="s">
        <v>3360</v>
      </c>
      <c r="CG62" s="2" t="s">
        <v>3319</v>
      </c>
      <c r="CZ62" s="17">
        <v>0.4375</v>
      </c>
      <c r="DA62" s="17">
        <v>0.75</v>
      </c>
      <c r="DX62" s="2" t="s">
        <v>4182</v>
      </c>
    </row>
    <row r="63" spans="1:128" x14ac:dyDescent="0.45">
      <c r="A63" s="16">
        <v>61</v>
      </c>
      <c r="B63" s="2" t="s">
        <v>5546</v>
      </c>
      <c r="C63" s="2" t="s">
        <v>5547</v>
      </c>
      <c r="D63" s="2" t="s">
        <v>4266</v>
      </c>
      <c r="E63" s="2" t="s">
        <v>2666</v>
      </c>
      <c r="F63" s="2" t="s">
        <v>2561</v>
      </c>
      <c r="G63" s="2" t="s">
        <v>1045</v>
      </c>
      <c r="H63" s="2" t="s">
        <v>2703</v>
      </c>
      <c r="I63" s="2" t="s">
        <v>1128</v>
      </c>
      <c r="J63" s="2" t="s">
        <v>1127</v>
      </c>
      <c r="K63" s="2" t="s">
        <v>12</v>
      </c>
      <c r="L63" s="2" t="s">
        <v>3347</v>
      </c>
      <c r="M63" s="52" t="s">
        <v>3311</v>
      </c>
      <c r="N63" s="2" t="s">
        <v>12</v>
      </c>
      <c r="O63" s="2" t="s">
        <v>12</v>
      </c>
      <c r="P63" s="2" t="s">
        <v>3062</v>
      </c>
      <c r="Q63" s="2" t="s">
        <v>12</v>
      </c>
      <c r="R63" s="2" t="s">
        <v>2471</v>
      </c>
      <c r="S63" s="2" t="s">
        <v>3062</v>
      </c>
      <c r="T63" s="2" t="s">
        <v>3062</v>
      </c>
      <c r="U63" s="2" t="s">
        <v>3062</v>
      </c>
      <c r="V63" s="2" t="s">
        <v>3062</v>
      </c>
      <c r="W63" s="2" t="s">
        <v>3062</v>
      </c>
      <c r="X63" s="2" t="s">
        <v>3062</v>
      </c>
      <c r="Y63" s="2" t="s">
        <v>3062</v>
      </c>
      <c r="Z63" s="2" t="s">
        <v>3062</v>
      </c>
      <c r="AA63" s="2" t="s">
        <v>3062</v>
      </c>
      <c r="AB63" s="2" t="s">
        <v>3062</v>
      </c>
      <c r="AC63" s="2" t="s">
        <v>2471</v>
      </c>
      <c r="AD63" s="2" t="s">
        <v>2419</v>
      </c>
      <c r="AE63" s="2" t="s">
        <v>3062</v>
      </c>
      <c r="AF63" s="2" t="s">
        <v>3062</v>
      </c>
      <c r="AG63" s="2" t="s">
        <v>3062</v>
      </c>
      <c r="AH63" s="2" t="s">
        <v>3062</v>
      </c>
      <c r="AI63" s="2" t="s">
        <v>3062</v>
      </c>
      <c r="AJ63" s="2" t="s">
        <v>3062</v>
      </c>
      <c r="AK63" s="2" t="s">
        <v>3062</v>
      </c>
      <c r="AL63" s="2" t="s">
        <v>3062</v>
      </c>
      <c r="AM63" s="2" t="s">
        <v>3062</v>
      </c>
      <c r="AN63" s="2" t="s">
        <v>3062</v>
      </c>
      <c r="AO63" s="2" t="s">
        <v>3062</v>
      </c>
      <c r="AP63" s="2" t="s">
        <v>3062</v>
      </c>
      <c r="AQ63" s="2" t="s">
        <v>3062</v>
      </c>
      <c r="AR63" s="2" t="s">
        <v>3062</v>
      </c>
      <c r="AS63" s="2" t="s">
        <v>3062</v>
      </c>
      <c r="AT63" s="2" t="s">
        <v>3062</v>
      </c>
      <c r="AU63" s="2" t="s">
        <v>3062</v>
      </c>
      <c r="AV63" s="2" t="s">
        <v>3062</v>
      </c>
      <c r="AW63" s="2" t="s">
        <v>3062</v>
      </c>
      <c r="AX63" s="2" t="s">
        <v>3062</v>
      </c>
      <c r="AY63" s="2" t="s">
        <v>3062</v>
      </c>
      <c r="AZ63" s="2" t="s">
        <v>3062</v>
      </c>
      <c r="BA63" s="2" t="s">
        <v>3062</v>
      </c>
      <c r="BB63" s="2" t="s">
        <v>3062</v>
      </c>
      <c r="BC63" s="2" t="s">
        <v>3062</v>
      </c>
      <c r="BD63" s="2" t="s">
        <v>3062</v>
      </c>
      <c r="BE63" s="2" t="s">
        <v>3062</v>
      </c>
      <c r="BF63" s="2" t="s">
        <v>3062</v>
      </c>
      <c r="BG63" s="2" t="s">
        <v>3062</v>
      </c>
      <c r="BH63" s="2" t="s">
        <v>3062</v>
      </c>
      <c r="BI63" s="2" t="s">
        <v>3062</v>
      </c>
      <c r="BJ63" s="2" t="s">
        <v>3062</v>
      </c>
      <c r="BK63" s="2" t="s">
        <v>3062</v>
      </c>
      <c r="BL63" s="2" t="s">
        <v>3062</v>
      </c>
      <c r="BM63" s="2" t="s">
        <v>3062</v>
      </c>
      <c r="BN63" s="2" t="s">
        <v>3062</v>
      </c>
      <c r="BO63" s="2" t="s">
        <v>3062</v>
      </c>
      <c r="BP63" s="2" t="str">
        <f t="shared" si="0"/>
        <v>内</v>
      </c>
      <c r="BQ63" t="s">
        <v>3062</v>
      </c>
      <c r="BR63" t="s">
        <v>3062</v>
      </c>
      <c r="BS63" t="s">
        <v>3062</v>
      </c>
      <c r="BT63" s="2" t="s">
        <v>3062</v>
      </c>
      <c r="BU63" s="2" t="s">
        <v>3062</v>
      </c>
      <c r="BV63" s="2" t="s">
        <v>3062</v>
      </c>
      <c r="BW63" s="2" t="s">
        <v>3062</v>
      </c>
      <c r="BX63" s="2" t="s">
        <v>3062</v>
      </c>
      <c r="BY63" s="2" t="s">
        <v>3062</v>
      </c>
      <c r="BZ63" s="2" t="s">
        <v>3062</v>
      </c>
      <c r="CA63" s="2" t="s">
        <v>3062</v>
      </c>
      <c r="CB63" s="2" t="s">
        <v>3062</v>
      </c>
      <c r="CC63" s="2" t="s">
        <v>3062</v>
      </c>
      <c r="CD63" s="2" t="s">
        <v>3062</v>
      </c>
      <c r="CE63" s="2" t="s">
        <v>3062</v>
      </c>
      <c r="CF63" s="2" t="s">
        <v>5548</v>
      </c>
      <c r="CG63" s="2" t="s">
        <v>3319</v>
      </c>
      <c r="CH63" s="17">
        <v>0.41666666666666669</v>
      </c>
      <c r="CI63" s="17">
        <v>0.54166666666666663</v>
      </c>
      <c r="CJ63" s="17">
        <v>0.60416666666666663</v>
      </c>
      <c r="CK63" s="17">
        <v>0.83333333333333337</v>
      </c>
      <c r="CT63" s="17">
        <v>0.41666666666666669</v>
      </c>
      <c r="CU63" s="17">
        <v>0.54166666666666663</v>
      </c>
      <c r="CV63" s="17">
        <v>0.60416666666666663</v>
      </c>
      <c r="CW63" s="17">
        <v>0.83333333333333337</v>
      </c>
      <c r="CZ63" s="17">
        <v>0.41666666666666669</v>
      </c>
      <c r="DA63" s="17">
        <v>0.54166666666666663</v>
      </c>
      <c r="DB63" s="17">
        <v>0.60416666666666663</v>
      </c>
      <c r="DC63" s="17">
        <v>0.83333333333333337</v>
      </c>
      <c r="DF63" s="17">
        <v>0.41666666666666669</v>
      </c>
      <c r="DG63" s="17">
        <v>0.54166666666666663</v>
      </c>
      <c r="DH63" s="17">
        <v>0.60416666666666663</v>
      </c>
      <c r="DI63" s="17">
        <v>0.83333333333333337</v>
      </c>
      <c r="DL63" s="17">
        <v>0.41666666666666669</v>
      </c>
      <c r="DM63" s="17">
        <v>0.54166666666666663</v>
      </c>
      <c r="DN63" s="17">
        <v>0.60416666666666663</v>
      </c>
      <c r="DO63" s="17">
        <v>0.70833333333333337</v>
      </c>
      <c r="DX63" s="2" t="s">
        <v>4182</v>
      </c>
    </row>
    <row r="64" spans="1:128" x14ac:dyDescent="0.45">
      <c r="A64" s="16">
        <v>62</v>
      </c>
      <c r="B64" s="2" t="s">
        <v>5549</v>
      </c>
      <c r="C64" s="2" t="s">
        <v>4267</v>
      </c>
      <c r="D64" s="2" t="s">
        <v>2715</v>
      </c>
      <c r="E64" s="2" t="s">
        <v>2666</v>
      </c>
      <c r="F64" s="2" t="s">
        <v>2561</v>
      </c>
      <c r="G64" s="2" t="s">
        <v>1045</v>
      </c>
      <c r="H64" s="2" t="s">
        <v>1090</v>
      </c>
      <c r="I64" s="2" t="s">
        <v>1089</v>
      </c>
      <c r="J64" s="2" t="s">
        <v>1088</v>
      </c>
      <c r="K64" s="2" t="s">
        <v>12</v>
      </c>
      <c r="L64" s="2" t="s">
        <v>5550</v>
      </c>
      <c r="M64" s="52" t="s">
        <v>3311</v>
      </c>
      <c r="N64" s="2" t="s">
        <v>12</v>
      </c>
      <c r="O64" s="2" t="s">
        <v>3062</v>
      </c>
      <c r="P64" s="2" t="s">
        <v>12</v>
      </c>
      <c r="Q64" s="2" t="s">
        <v>12</v>
      </c>
      <c r="R64" s="2" t="s">
        <v>3062</v>
      </c>
      <c r="S64" s="2" t="s">
        <v>3062</v>
      </c>
      <c r="T64" s="2" t="s">
        <v>3062</v>
      </c>
      <c r="U64" s="2" t="s">
        <v>3062</v>
      </c>
      <c r="V64" s="2" t="s">
        <v>3062</v>
      </c>
      <c r="W64" s="2" t="s">
        <v>3062</v>
      </c>
      <c r="X64" s="2" t="s">
        <v>3062</v>
      </c>
      <c r="Y64" s="2" t="s">
        <v>3062</v>
      </c>
      <c r="Z64" s="2" t="s">
        <v>3062</v>
      </c>
      <c r="AA64" s="2" t="s">
        <v>3062</v>
      </c>
      <c r="AB64" s="2" t="s">
        <v>3062</v>
      </c>
      <c r="AC64" s="2" t="s">
        <v>3062</v>
      </c>
      <c r="AD64" s="2" t="s">
        <v>3062</v>
      </c>
      <c r="AE64" s="2" t="s">
        <v>3062</v>
      </c>
      <c r="AF64" s="2" t="s">
        <v>3062</v>
      </c>
      <c r="AG64" s="2" t="s">
        <v>3062</v>
      </c>
      <c r="AH64" s="2" t="s">
        <v>3062</v>
      </c>
      <c r="AI64" s="2" t="s">
        <v>3062</v>
      </c>
      <c r="AJ64" s="2" t="s">
        <v>3062</v>
      </c>
      <c r="AK64" s="2" t="s">
        <v>3062</v>
      </c>
      <c r="AL64" s="2" t="s">
        <v>3062</v>
      </c>
      <c r="AM64" s="2" t="s">
        <v>3062</v>
      </c>
      <c r="AN64" s="2" t="s">
        <v>3062</v>
      </c>
      <c r="AO64" s="2" t="s">
        <v>3062</v>
      </c>
      <c r="AP64" s="2" t="s">
        <v>3062</v>
      </c>
      <c r="AQ64" s="2" t="s">
        <v>3062</v>
      </c>
      <c r="AR64" s="2" t="s">
        <v>3062</v>
      </c>
      <c r="AS64" s="2" t="s">
        <v>3062</v>
      </c>
      <c r="AT64" s="2" t="s">
        <v>3062</v>
      </c>
      <c r="AU64" s="2" t="s">
        <v>3062</v>
      </c>
      <c r="AV64" s="2" t="s">
        <v>3062</v>
      </c>
      <c r="AW64" s="2" t="s">
        <v>3062</v>
      </c>
      <c r="AX64" s="2" t="s">
        <v>3062</v>
      </c>
      <c r="AY64" s="2" t="s">
        <v>3062</v>
      </c>
      <c r="AZ64" s="2" t="s">
        <v>3062</v>
      </c>
      <c r="BA64" s="2" t="s">
        <v>3062</v>
      </c>
      <c r="BB64" s="2" t="s">
        <v>3062</v>
      </c>
      <c r="BC64" s="2" t="s">
        <v>3062</v>
      </c>
      <c r="BD64" s="2" t="s">
        <v>3062</v>
      </c>
      <c r="BE64" s="2" t="s">
        <v>3062</v>
      </c>
      <c r="BF64" s="2" t="s">
        <v>3062</v>
      </c>
      <c r="BG64" s="2" t="s">
        <v>3062</v>
      </c>
      <c r="BH64" s="2" t="s">
        <v>3062</v>
      </c>
      <c r="BI64" s="2" t="s">
        <v>3062</v>
      </c>
      <c r="BJ64" s="2" t="s">
        <v>3062</v>
      </c>
      <c r="BK64" s="2" t="s">
        <v>3062</v>
      </c>
      <c r="BL64" s="2" t="s">
        <v>3062</v>
      </c>
      <c r="BM64" s="2" t="s">
        <v>3062</v>
      </c>
      <c r="BN64" s="2" t="s">
        <v>3062</v>
      </c>
      <c r="BO64" s="2" t="s">
        <v>3062</v>
      </c>
      <c r="BP64" s="2" t="str">
        <f t="shared" si="0"/>
        <v/>
      </c>
      <c r="BQ64" t="s">
        <v>3062</v>
      </c>
      <c r="BR64" t="s">
        <v>3062</v>
      </c>
      <c r="BS64" t="s">
        <v>3062</v>
      </c>
      <c r="BT64" s="2" t="s">
        <v>3062</v>
      </c>
      <c r="BU64" s="2" t="s">
        <v>3062</v>
      </c>
      <c r="BV64" s="2" t="s">
        <v>3062</v>
      </c>
      <c r="BW64" s="2" t="s">
        <v>3062</v>
      </c>
      <c r="BX64" s="2" t="s">
        <v>3062</v>
      </c>
      <c r="BY64" s="2" t="s">
        <v>3062</v>
      </c>
      <c r="BZ64" s="2" t="s">
        <v>3062</v>
      </c>
      <c r="CA64" s="2" t="s">
        <v>3062</v>
      </c>
      <c r="CB64" s="2" t="s">
        <v>3062</v>
      </c>
      <c r="CC64" s="2" t="s">
        <v>3062</v>
      </c>
      <c r="CD64" s="2" t="s">
        <v>5353</v>
      </c>
      <c r="CE64" s="2" t="s">
        <v>5482</v>
      </c>
      <c r="CF64" s="2" t="s">
        <v>4268</v>
      </c>
      <c r="CG64" s="2" t="s">
        <v>5350</v>
      </c>
      <c r="CH64" s="17">
        <v>0.41666666666666669</v>
      </c>
      <c r="CI64" s="17">
        <v>0.54166666666666663</v>
      </c>
      <c r="CJ64" s="17">
        <v>0.58333333333333337</v>
      </c>
      <c r="CK64" s="17">
        <v>0.79166666666666663</v>
      </c>
      <c r="CN64" s="17">
        <v>0.41666666666666669</v>
      </c>
      <c r="CO64" s="17">
        <v>0.54166666666666663</v>
      </c>
      <c r="CP64" s="17">
        <v>0.58333333333333337</v>
      </c>
      <c r="CQ64" s="17">
        <v>0.83333333333333337</v>
      </c>
      <c r="CT64" s="17">
        <v>0.41666666666666669</v>
      </c>
      <c r="CU64" s="17">
        <v>0.54166666666666663</v>
      </c>
      <c r="CV64" s="17">
        <v>0.58333333333333337</v>
      </c>
      <c r="CW64" s="17">
        <v>0.79166666666666663</v>
      </c>
      <c r="CZ64" s="17">
        <v>0.41666666666666669</v>
      </c>
      <c r="DA64" s="17">
        <v>0.54166666666666663</v>
      </c>
      <c r="DB64" s="17">
        <v>0.58333333333333337</v>
      </c>
      <c r="DC64" s="17">
        <v>0.79166666666666663</v>
      </c>
      <c r="DF64" s="17">
        <v>0.41666666666666669</v>
      </c>
      <c r="DG64" s="17">
        <v>0.54166666666666663</v>
      </c>
      <c r="DH64" s="17">
        <v>0.58333333333333337</v>
      </c>
      <c r="DI64" s="17">
        <v>0.83333333333333337</v>
      </c>
      <c r="DL64" s="17">
        <v>0.41666666666666669</v>
      </c>
      <c r="DM64" s="17">
        <v>0.54166666666666663</v>
      </c>
      <c r="DX64" s="2" t="s">
        <v>4182</v>
      </c>
    </row>
    <row r="65" spans="1:128" x14ac:dyDescent="0.45">
      <c r="A65" s="16">
        <v>63</v>
      </c>
      <c r="B65" s="2" t="s">
        <v>5551</v>
      </c>
      <c r="C65" s="2" t="s">
        <v>4269</v>
      </c>
      <c r="D65" s="2" t="s">
        <v>2716</v>
      </c>
      <c r="E65" s="2" t="s">
        <v>2666</v>
      </c>
      <c r="F65" s="2" t="s">
        <v>2561</v>
      </c>
      <c r="G65" s="2" t="s">
        <v>1045</v>
      </c>
      <c r="H65" s="2" t="s">
        <v>1044</v>
      </c>
      <c r="I65" s="2" t="s">
        <v>1043</v>
      </c>
      <c r="J65" s="2" t="s">
        <v>1042</v>
      </c>
      <c r="K65" s="2" t="s">
        <v>12</v>
      </c>
      <c r="L65" s="2" t="s">
        <v>4270</v>
      </c>
      <c r="M65" s="52" t="s">
        <v>3311</v>
      </c>
      <c r="N65" s="2" t="s">
        <v>12</v>
      </c>
      <c r="O65" s="2" t="s">
        <v>12</v>
      </c>
      <c r="P65" s="2" t="s">
        <v>3062</v>
      </c>
      <c r="Q65" s="2" t="s">
        <v>12</v>
      </c>
      <c r="R65" s="2" t="s">
        <v>3062</v>
      </c>
      <c r="S65" s="2" t="s">
        <v>3062</v>
      </c>
      <c r="T65" s="2" t="s">
        <v>3062</v>
      </c>
      <c r="U65" s="2" t="s">
        <v>3062</v>
      </c>
      <c r="V65" s="2" t="s">
        <v>3062</v>
      </c>
      <c r="W65" s="2" t="s">
        <v>3062</v>
      </c>
      <c r="X65" s="2" t="s">
        <v>3062</v>
      </c>
      <c r="Y65" s="2" t="s">
        <v>3062</v>
      </c>
      <c r="Z65" s="2" t="s">
        <v>3062</v>
      </c>
      <c r="AA65" s="2" t="s">
        <v>3062</v>
      </c>
      <c r="AB65" s="2" t="s">
        <v>3062</v>
      </c>
      <c r="AC65" s="2" t="s">
        <v>3062</v>
      </c>
      <c r="AD65" s="2" t="s">
        <v>2419</v>
      </c>
      <c r="AE65" s="2" t="s">
        <v>3062</v>
      </c>
      <c r="AF65" s="2" t="s">
        <v>3062</v>
      </c>
      <c r="AG65" s="2" t="s">
        <v>3062</v>
      </c>
      <c r="AH65" s="2" t="s">
        <v>3062</v>
      </c>
      <c r="AI65" s="2" t="s">
        <v>3062</v>
      </c>
      <c r="AJ65" s="2" t="s">
        <v>3062</v>
      </c>
      <c r="AK65" s="2" t="s">
        <v>3062</v>
      </c>
      <c r="AL65" s="2" t="s">
        <v>3062</v>
      </c>
      <c r="AM65" s="2" t="s">
        <v>3062</v>
      </c>
      <c r="AN65" s="2" t="s">
        <v>3062</v>
      </c>
      <c r="AO65" s="2" t="s">
        <v>3062</v>
      </c>
      <c r="AP65" s="2" t="s">
        <v>3062</v>
      </c>
      <c r="AQ65" s="2" t="s">
        <v>3062</v>
      </c>
      <c r="AR65" s="2" t="s">
        <v>3062</v>
      </c>
      <c r="AS65" s="2" t="s">
        <v>3062</v>
      </c>
      <c r="AT65" s="2" t="s">
        <v>3062</v>
      </c>
      <c r="AU65" s="2" t="s">
        <v>3062</v>
      </c>
      <c r="AV65" s="2" t="s">
        <v>3062</v>
      </c>
      <c r="AW65" s="2" t="s">
        <v>3062</v>
      </c>
      <c r="AX65" s="2" t="s">
        <v>3062</v>
      </c>
      <c r="AY65" s="2" t="s">
        <v>3062</v>
      </c>
      <c r="AZ65" s="2" t="s">
        <v>3062</v>
      </c>
      <c r="BA65" s="2" t="s">
        <v>3062</v>
      </c>
      <c r="BB65" s="2" t="s">
        <v>3062</v>
      </c>
      <c r="BC65" s="2" t="s">
        <v>3062</v>
      </c>
      <c r="BD65" s="2" t="s">
        <v>3062</v>
      </c>
      <c r="BE65" s="2" t="s">
        <v>3062</v>
      </c>
      <c r="BF65" s="2" t="s">
        <v>3062</v>
      </c>
      <c r="BG65" s="2" t="s">
        <v>3062</v>
      </c>
      <c r="BH65" s="2" t="s">
        <v>3062</v>
      </c>
      <c r="BI65" s="2" t="s">
        <v>3062</v>
      </c>
      <c r="BJ65" s="2" t="s">
        <v>3062</v>
      </c>
      <c r="BK65" s="2" t="s">
        <v>3062</v>
      </c>
      <c r="BL65" s="2" t="s">
        <v>3062</v>
      </c>
      <c r="BM65" s="2" t="s">
        <v>3062</v>
      </c>
      <c r="BN65" s="2" t="s">
        <v>3062</v>
      </c>
      <c r="BO65" s="2" t="s">
        <v>3062</v>
      </c>
      <c r="BP65" s="2" t="str">
        <f t="shared" si="0"/>
        <v>内</v>
      </c>
      <c r="BQ65" t="s">
        <v>3062</v>
      </c>
      <c r="BR65" t="s">
        <v>3062</v>
      </c>
      <c r="BS65" t="s">
        <v>3062</v>
      </c>
      <c r="BT65" s="2" t="s">
        <v>3062</v>
      </c>
      <c r="BU65" s="2" t="s">
        <v>3062</v>
      </c>
      <c r="BV65" s="2" t="s">
        <v>3062</v>
      </c>
      <c r="BW65" s="2" t="s">
        <v>3062</v>
      </c>
      <c r="BX65" s="2" t="s">
        <v>3062</v>
      </c>
      <c r="BY65" s="2" t="s">
        <v>3062</v>
      </c>
      <c r="BZ65" s="2" t="s">
        <v>3062</v>
      </c>
      <c r="CA65" s="2" t="s">
        <v>3062</v>
      </c>
      <c r="CB65" s="2" t="s">
        <v>3062</v>
      </c>
      <c r="CC65" s="2" t="s">
        <v>3062</v>
      </c>
      <c r="CD65" s="2" t="s">
        <v>5482</v>
      </c>
      <c r="CE65" s="2" t="s">
        <v>5482</v>
      </c>
      <c r="CF65" s="2" t="s">
        <v>5552</v>
      </c>
      <c r="CG65" s="2" t="s">
        <v>5350</v>
      </c>
      <c r="CH65" s="17">
        <v>0.375</v>
      </c>
      <c r="CI65" s="17">
        <v>0.5</v>
      </c>
      <c r="CJ65" s="17">
        <v>0.58333333333333337</v>
      </c>
      <c r="CK65" s="17">
        <v>0.75</v>
      </c>
      <c r="CN65" s="17">
        <v>0.375</v>
      </c>
      <c r="CO65" s="17">
        <v>0.5</v>
      </c>
      <c r="CP65" s="17">
        <v>0.58333333333333337</v>
      </c>
      <c r="CQ65" s="17">
        <v>0.83333333333333337</v>
      </c>
      <c r="CT65" s="17">
        <v>0.375</v>
      </c>
      <c r="CU65" s="17">
        <v>0.5</v>
      </c>
      <c r="CV65" s="17">
        <v>0.58333333333333337</v>
      </c>
      <c r="CW65" s="17">
        <v>0.83333333333333337</v>
      </c>
      <c r="CZ65" s="17">
        <v>0.375</v>
      </c>
      <c r="DA65" s="17">
        <v>0.5</v>
      </c>
      <c r="DB65" s="17">
        <v>0.58333333333333337</v>
      </c>
      <c r="DC65" s="17">
        <v>0.83333333333333337</v>
      </c>
      <c r="DL65" s="17">
        <v>0.375</v>
      </c>
      <c r="DM65" s="17">
        <v>0.5</v>
      </c>
      <c r="DN65" s="17">
        <v>0.58333333333333337</v>
      </c>
      <c r="DO65" s="17">
        <v>0.83333333333333337</v>
      </c>
      <c r="DX65" s="2" t="s">
        <v>4182</v>
      </c>
    </row>
    <row r="66" spans="1:128" x14ac:dyDescent="0.45">
      <c r="A66" s="16">
        <v>64</v>
      </c>
      <c r="B66" s="2" t="s">
        <v>5553</v>
      </c>
      <c r="C66" s="2" t="s">
        <v>5554</v>
      </c>
      <c r="D66" s="2" t="s">
        <v>5555</v>
      </c>
      <c r="E66" s="2" t="s">
        <v>2666</v>
      </c>
      <c r="F66" s="2" t="s">
        <v>2561</v>
      </c>
      <c r="G66" s="2" t="s">
        <v>1069</v>
      </c>
      <c r="H66" s="2" t="s">
        <v>5556</v>
      </c>
      <c r="I66" s="2" t="s">
        <v>5557</v>
      </c>
      <c r="J66" s="2" t="s">
        <v>3062</v>
      </c>
      <c r="K66" s="2" t="s">
        <v>12</v>
      </c>
      <c r="L66" s="2" t="s">
        <v>5558</v>
      </c>
      <c r="M66" s="52" t="s">
        <v>3311</v>
      </c>
      <c r="N66" s="2" t="s">
        <v>12</v>
      </c>
      <c r="P66" s="2" t="s">
        <v>12</v>
      </c>
      <c r="R66" s="2" t="s">
        <v>3062</v>
      </c>
      <c r="S66" s="2" t="s">
        <v>3062</v>
      </c>
      <c r="T66" s="2" t="s">
        <v>3062</v>
      </c>
      <c r="U66" s="2" t="s">
        <v>3062</v>
      </c>
      <c r="V66" s="2" t="s">
        <v>3062</v>
      </c>
      <c r="W66" s="2" t="s">
        <v>3062</v>
      </c>
      <c r="X66" s="2" t="s">
        <v>3062</v>
      </c>
      <c r="Y66" s="2" t="s">
        <v>3062</v>
      </c>
      <c r="Z66" s="2" t="s">
        <v>3062</v>
      </c>
      <c r="AA66" s="2" t="s">
        <v>3062</v>
      </c>
      <c r="AB66" s="2" t="s">
        <v>3062</v>
      </c>
      <c r="AC66" s="2" t="s">
        <v>3062</v>
      </c>
      <c r="AD66" s="2" t="s">
        <v>3062</v>
      </c>
      <c r="AE66" s="2" t="s">
        <v>3062</v>
      </c>
      <c r="AF66" s="2" t="s">
        <v>3062</v>
      </c>
      <c r="AG66" s="2" t="s">
        <v>3062</v>
      </c>
      <c r="AH66" s="2" t="s">
        <v>3062</v>
      </c>
      <c r="AI66" s="2" t="s">
        <v>3062</v>
      </c>
      <c r="AJ66" s="2" t="s">
        <v>3062</v>
      </c>
      <c r="AK66" s="2" t="s">
        <v>3062</v>
      </c>
      <c r="AL66" s="2" t="s">
        <v>3062</v>
      </c>
      <c r="AM66" s="2" t="s">
        <v>3062</v>
      </c>
      <c r="AN66" s="2" t="s">
        <v>3062</v>
      </c>
      <c r="AO66" s="2" t="s">
        <v>3062</v>
      </c>
      <c r="AP66" s="2" t="s">
        <v>3062</v>
      </c>
      <c r="AQ66" s="2" t="s">
        <v>3062</v>
      </c>
      <c r="AR66" s="2" t="s">
        <v>3062</v>
      </c>
      <c r="AS66" s="2" t="s">
        <v>3062</v>
      </c>
      <c r="AT66" s="2" t="s">
        <v>3062</v>
      </c>
      <c r="AU66" s="2" t="s">
        <v>3062</v>
      </c>
      <c r="AV66" s="2" t="s">
        <v>3062</v>
      </c>
      <c r="AW66" s="2" t="s">
        <v>3062</v>
      </c>
      <c r="AX66" s="2" t="s">
        <v>3062</v>
      </c>
      <c r="AY66" s="2" t="s">
        <v>3062</v>
      </c>
      <c r="AZ66" s="2" t="s">
        <v>3062</v>
      </c>
      <c r="BA66" s="2" t="s">
        <v>3062</v>
      </c>
      <c r="BB66" s="2" t="s">
        <v>3062</v>
      </c>
      <c r="BC66" s="2" t="s">
        <v>3062</v>
      </c>
      <c r="BD66" s="2" t="s">
        <v>3062</v>
      </c>
      <c r="BE66" s="2" t="s">
        <v>3062</v>
      </c>
      <c r="BF66" s="2" t="s">
        <v>3062</v>
      </c>
      <c r="BG66" s="2" t="s">
        <v>3062</v>
      </c>
      <c r="BH66" s="2" t="s">
        <v>3062</v>
      </c>
      <c r="BI66" s="2" t="s">
        <v>3062</v>
      </c>
      <c r="BJ66" s="2" t="s">
        <v>3062</v>
      </c>
      <c r="BK66" s="2" t="s">
        <v>3062</v>
      </c>
      <c r="BL66" s="2" t="s">
        <v>3062</v>
      </c>
      <c r="BM66" s="2" t="s">
        <v>3062</v>
      </c>
      <c r="BN66" s="2" t="s">
        <v>3062</v>
      </c>
      <c r="BO66" s="2" t="s">
        <v>3062</v>
      </c>
      <c r="BP66" s="2" t="str">
        <f t="shared" si="0"/>
        <v/>
      </c>
      <c r="BQ66" t="s">
        <v>3062</v>
      </c>
      <c r="BR66" t="s">
        <v>3062</v>
      </c>
      <c r="BS66" t="s">
        <v>3062</v>
      </c>
      <c r="BX66" s="2" t="s">
        <v>3062</v>
      </c>
      <c r="BY66" s="2" t="s">
        <v>3062</v>
      </c>
      <c r="BZ66" s="2" t="s">
        <v>3062</v>
      </c>
      <c r="CA66" s="2" t="s">
        <v>3062</v>
      </c>
      <c r="CB66" s="2" t="s">
        <v>3062</v>
      </c>
      <c r="CC66" s="2" t="s">
        <v>3062</v>
      </c>
      <c r="CD66" s="2" t="s">
        <v>5482</v>
      </c>
      <c r="CE66" s="2" t="s">
        <v>5482</v>
      </c>
      <c r="CF66" s="2" t="s">
        <v>5559</v>
      </c>
      <c r="CG66" s="2" t="s">
        <v>5448</v>
      </c>
      <c r="CH66" s="17">
        <v>0.5</v>
      </c>
      <c r="CI66" s="17">
        <v>0.625</v>
      </c>
      <c r="CJ66" s="17">
        <v>0.66666666666666663</v>
      </c>
      <c r="CK66" s="17">
        <v>0.83333333333333337</v>
      </c>
      <c r="CN66" s="17">
        <v>0.375</v>
      </c>
      <c r="CO66" s="17">
        <v>0.54166666666666663</v>
      </c>
      <c r="CP66" s="17">
        <v>0.58333333333333337</v>
      </c>
      <c r="CQ66" s="17">
        <v>0.75</v>
      </c>
      <c r="CZ66" s="17">
        <v>0.5</v>
      </c>
      <c r="DA66" s="17">
        <v>0.625</v>
      </c>
      <c r="DB66" s="17">
        <v>0.66666666666666663</v>
      </c>
      <c r="DC66" s="17">
        <v>0.83333333333333337</v>
      </c>
      <c r="DF66" s="17">
        <v>0.375</v>
      </c>
      <c r="DG66" s="17">
        <v>0.54166666666666663</v>
      </c>
      <c r="DH66" s="17">
        <v>0.58333333333333337</v>
      </c>
      <c r="DI66" s="17">
        <v>0.75</v>
      </c>
      <c r="DL66" s="17">
        <v>0.375</v>
      </c>
      <c r="DM66" s="17">
        <v>0.54166666666666663</v>
      </c>
      <c r="DX66" s="2" t="s">
        <v>4182</v>
      </c>
    </row>
    <row r="67" spans="1:128" x14ac:dyDescent="0.45">
      <c r="A67" s="16">
        <v>65</v>
      </c>
      <c r="B67" s="2" t="s">
        <v>5560</v>
      </c>
      <c r="C67" s="2" t="s">
        <v>4271</v>
      </c>
      <c r="D67" s="2" t="s">
        <v>4272</v>
      </c>
      <c r="E67" s="2" t="s">
        <v>2666</v>
      </c>
      <c r="F67" s="2" t="s">
        <v>2561</v>
      </c>
      <c r="G67" s="2" t="s">
        <v>1069</v>
      </c>
      <c r="H67" s="2" t="s">
        <v>4273</v>
      </c>
      <c r="I67" s="2" t="s">
        <v>4274</v>
      </c>
      <c r="J67" s="2" t="s">
        <v>4275</v>
      </c>
      <c r="K67" s="2" t="s">
        <v>12</v>
      </c>
      <c r="L67" s="2" t="s">
        <v>4276</v>
      </c>
      <c r="M67" s="52" t="s">
        <v>3311</v>
      </c>
      <c r="N67" s="2" t="s">
        <v>12</v>
      </c>
      <c r="O67" s="2" t="s">
        <v>12</v>
      </c>
      <c r="P67" s="2" t="s">
        <v>12</v>
      </c>
      <c r="Q67" s="2" t="s">
        <v>12</v>
      </c>
      <c r="R67" s="2" t="s">
        <v>3062</v>
      </c>
      <c r="S67" s="2" t="s">
        <v>3062</v>
      </c>
      <c r="T67" s="2" t="s">
        <v>3062</v>
      </c>
      <c r="U67" s="2" t="s">
        <v>3062</v>
      </c>
      <c r="V67" s="2" t="s">
        <v>3062</v>
      </c>
      <c r="W67" s="2" t="s">
        <v>3062</v>
      </c>
      <c r="X67" s="2" t="s">
        <v>3062</v>
      </c>
      <c r="Y67" s="2" t="s">
        <v>3062</v>
      </c>
      <c r="Z67" s="2" t="s">
        <v>3062</v>
      </c>
      <c r="AA67" s="2" t="s">
        <v>3062</v>
      </c>
      <c r="AB67" s="2" t="s">
        <v>3062</v>
      </c>
      <c r="AC67" s="2" t="s">
        <v>3062</v>
      </c>
      <c r="AD67" s="2" t="s">
        <v>3062</v>
      </c>
      <c r="AE67" s="2" t="s">
        <v>3062</v>
      </c>
      <c r="AF67" s="2" t="s">
        <v>3062</v>
      </c>
      <c r="AG67" s="2" t="s">
        <v>3062</v>
      </c>
      <c r="AH67" s="2" t="s">
        <v>3062</v>
      </c>
      <c r="AI67" s="2" t="s">
        <v>3062</v>
      </c>
      <c r="AJ67" s="2" t="s">
        <v>2420</v>
      </c>
      <c r="AK67" s="2" t="s">
        <v>3062</v>
      </c>
      <c r="AL67" s="2" t="s">
        <v>3062</v>
      </c>
      <c r="AM67" s="2" t="s">
        <v>3062</v>
      </c>
      <c r="AN67" s="2" t="s">
        <v>3062</v>
      </c>
      <c r="AO67" s="2" t="s">
        <v>3062</v>
      </c>
      <c r="AP67" s="2" t="s">
        <v>3062</v>
      </c>
      <c r="AQ67" s="2" t="s">
        <v>3062</v>
      </c>
      <c r="AR67" s="2" t="s">
        <v>3062</v>
      </c>
      <c r="AS67" s="2" t="s">
        <v>3062</v>
      </c>
      <c r="AT67" s="2" t="s">
        <v>3062</v>
      </c>
      <c r="AU67" s="2" t="s">
        <v>3062</v>
      </c>
      <c r="AV67" s="2" t="s">
        <v>3062</v>
      </c>
      <c r="AW67" s="2" t="s">
        <v>3062</v>
      </c>
      <c r="AX67" s="2" t="s">
        <v>3062</v>
      </c>
      <c r="AY67" s="2" t="s">
        <v>3062</v>
      </c>
      <c r="AZ67" s="2" t="s">
        <v>3062</v>
      </c>
      <c r="BA67" s="2" t="s">
        <v>3062</v>
      </c>
      <c r="BB67" s="2" t="s">
        <v>3062</v>
      </c>
      <c r="BC67" s="2" t="s">
        <v>3062</v>
      </c>
      <c r="BD67" s="2" t="s">
        <v>3062</v>
      </c>
      <c r="BE67" s="2" t="s">
        <v>3062</v>
      </c>
      <c r="BF67" s="2" t="s">
        <v>3062</v>
      </c>
      <c r="BG67" s="2" t="s">
        <v>3062</v>
      </c>
      <c r="BH67" s="2" t="s">
        <v>3062</v>
      </c>
      <c r="BI67" s="2" t="s">
        <v>3062</v>
      </c>
      <c r="BJ67" s="2" t="s">
        <v>3062</v>
      </c>
      <c r="BK67" s="2" t="s">
        <v>3062</v>
      </c>
      <c r="BL67" s="2" t="s">
        <v>3062</v>
      </c>
      <c r="BM67" s="2" t="s">
        <v>3062</v>
      </c>
      <c r="BN67" s="2" t="s">
        <v>3062</v>
      </c>
      <c r="BO67" s="2" t="s">
        <v>3062</v>
      </c>
      <c r="BP67" s="2" t="str">
        <f t="shared" si="0"/>
        <v>神内</v>
      </c>
      <c r="BQ67" t="s">
        <v>3062</v>
      </c>
      <c r="BR67" t="s">
        <v>3062</v>
      </c>
      <c r="BS67" t="s">
        <v>3062</v>
      </c>
      <c r="BT67" s="2" t="s">
        <v>3062</v>
      </c>
      <c r="BU67" s="2" t="s">
        <v>3062</v>
      </c>
      <c r="BV67" s="2" t="s">
        <v>3062</v>
      </c>
      <c r="BW67" s="2" t="s">
        <v>3062</v>
      </c>
      <c r="BX67" s="2" t="s">
        <v>3062</v>
      </c>
      <c r="BY67" s="2" t="s">
        <v>3062</v>
      </c>
      <c r="BZ67" s="2" t="s">
        <v>3062</v>
      </c>
      <c r="CA67" s="2" t="s">
        <v>3062</v>
      </c>
      <c r="CB67" s="2" t="s">
        <v>3062</v>
      </c>
      <c r="CC67" s="2" t="s">
        <v>3062</v>
      </c>
      <c r="CD67" s="2" t="s">
        <v>3062</v>
      </c>
      <c r="CE67" s="2" t="s">
        <v>3062</v>
      </c>
      <c r="CF67" s="2" t="s">
        <v>4277</v>
      </c>
      <c r="CG67" s="2" t="s">
        <v>5561</v>
      </c>
      <c r="CH67" s="17">
        <v>0.375</v>
      </c>
      <c r="CI67" s="17">
        <v>0.52083333333333337</v>
      </c>
      <c r="CJ67" s="17">
        <v>0.58333333333333337</v>
      </c>
      <c r="CK67" s="17">
        <v>0.72916666666666663</v>
      </c>
      <c r="CN67" s="17">
        <v>0.375</v>
      </c>
      <c r="CO67" s="17">
        <v>0.52083333333333337</v>
      </c>
      <c r="CP67" s="17">
        <v>0.58333333333333337</v>
      </c>
      <c r="CQ67" s="17">
        <v>0.72916666666666663</v>
      </c>
      <c r="CT67" s="17">
        <v>0.375</v>
      </c>
      <c r="CU67" s="17">
        <v>0.52083333333333337</v>
      </c>
      <c r="CV67" s="17">
        <v>0.58333333333333337</v>
      </c>
      <c r="CW67" s="17">
        <v>0.72916666666666663</v>
      </c>
      <c r="CZ67" s="17">
        <v>0.375</v>
      </c>
      <c r="DA67" s="17">
        <v>0.52083333333333337</v>
      </c>
      <c r="DF67" s="17">
        <v>0.375</v>
      </c>
      <c r="DG67" s="17">
        <v>0.52083333333333337</v>
      </c>
      <c r="DH67" s="17">
        <v>0.58333333333333337</v>
      </c>
      <c r="DI67" s="17">
        <v>0.72916666666666663</v>
      </c>
      <c r="DL67" s="17">
        <v>0.375</v>
      </c>
      <c r="DM67" s="17">
        <v>0.52083333333333337</v>
      </c>
      <c r="DX67" s="2" t="s">
        <v>4182</v>
      </c>
    </row>
    <row r="68" spans="1:128" x14ac:dyDescent="0.45">
      <c r="A68" s="16">
        <v>66</v>
      </c>
      <c r="B68" s="2" t="s">
        <v>5562</v>
      </c>
      <c r="C68" s="2" t="s">
        <v>5563</v>
      </c>
      <c r="D68" s="2" t="s">
        <v>5564</v>
      </c>
      <c r="E68" s="2" t="s">
        <v>2666</v>
      </c>
      <c r="F68" s="2" t="s">
        <v>2561</v>
      </c>
      <c r="G68" s="2" t="s">
        <v>5565</v>
      </c>
      <c r="H68" s="2" t="s">
        <v>8007</v>
      </c>
      <c r="I68" s="2" t="s">
        <v>5566</v>
      </c>
      <c r="J68" s="2" t="s">
        <v>5567</v>
      </c>
      <c r="K68" s="2" t="s">
        <v>12</v>
      </c>
      <c r="L68" s="2" t="s">
        <v>5568</v>
      </c>
      <c r="M68" s="52" t="s">
        <v>3311</v>
      </c>
      <c r="N68" s="2" t="s">
        <v>12</v>
      </c>
      <c r="O68" s="2" t="s">
        <v>12</v>
      </c>
      <c r="P68" s="2" t="s">
        <v>12</v>
      </c>
      <c r="Q68" s="2" t="s">
        <v>12</v>
      </c>
      <c r="R68" s="2" t="s">
        <v>3062</v>
      </c>
      <c r="S68" s="2" t="s">
        <v>3062</v>
      </c>
      <c r="T68" s="2" t="s">
        <v>3062</v>
      </c>
      <c r="U68" s="2" t="s">
        <v>3062</v>
      </c>
      <c r="V68" s="2" t="s">
        <v>3062</v>
      </c>
      <c r="W68" s="2" t="s">
        <v>3062</v>
      </c>
      <c r="X68" s="2" t="s">
        <v>3062</v>
      </c>
      <c r="Y68" s="2" t="s">
        <v>3062</v>
      </c>
      <c r="Z68" s="2" t="s">
        <v>3062</v>
      </c>
      <c r="AA68" s="2" t="s">
        <v>3062</v>
      </c>
      <c r="AB68" s="2" t="s">
        <v>3062</v>
      </c>
      <c r="AC68" s="2" t="s">
        <v>3062</v>
      </c>
      <c r="AD68" s="2" t="s">
        <v>3062</v>
      </c>
      <c r="AE68" s="2" t="s">
        <v>3062</v>
      </c>
      <c r="AF68" s="2" t="s">
        <v>3062</v>
      </c>
      <c r="AG68" s="2" t="s">
        <v>3062</v>
      </c>
      <c r="AH68" s="2" t="s">
        <v>3062</v>
      </c>
      <c r="AI68" s="2" t="s">
        <v>3062</v>
      </c>
      <c r="AJ68" s="2" t="s">
        <v>3062</v>
      </c>
      <c r="AK68" s="2" t="s">
        <v>3062</v>
      </c>
      <c r="AL68" s="2" t="s">
        <v>3062</v>
      </c>
      <c r="AM68" s="2" t="s">
        <v>3062</v>
      </c>
      <c r="AN68" s="2" t="s">
        <v>3062</v>
      </c>
      <c r="AO68" s="2" t="s">
        <v>3062</v>
      </c>
      <c r="AP68" s="2" t="s">
        <v>3062</v>
      </c>
      <c r="AQ68" s="2" t="s">
        <v>3062</v>
      </c>
      <c r="AR68" s="2" t="s">
        <v>3062</v>
      </c>
      <c r="AS68" s="2" t="s">
        <v>3062</v>
      </c>
      <c r="AT68" s="2" t="s">
        <v>3062</v>
      </c>
      <c r="AU68" s="2" t="s">
        <v>3062</v>
      </c>
      <c r="AV68" s="2" t="s">
        <v>3062</v>
      </c>
      <c r="AW68" s="2" t="s">
        <v>3062</v>
      </c>
      <c r="AX68" s="2" t="s">
        <v>3062</v>
      </c>
      <c r="AY68" s="2" t="s">
        <v>3062</v>
      </c>
      <c r="AZ68" s="2" t="s">
        <v>3062</v>
      </c>
      <c r="BA68" s="2" t="s">
        <v>3062</v>
      </c>
      <c r="BB68" s="2" t="s">
        <v>3062</v>
      </c>
      <c r="BC68" s="2" t="s">
        <v>3062</v>
      </c>
      <c r="BD68" s="2" t="s">
        <v>3062</v>
      </c>
      <c r="BE68" s="2" t="s">
        <v>3062</v>
      </c>
      <c r="BF68" s="2" t="s">
        <v>3062</v>
      </c>
      <c r="BG68" s="2" t="s">
        <v>3062</v>
      </c>
      <c r="BH68" s="2" t="s">
        <v>3062</v>
      </c>
      <c r="BI68" s="2" t="s">
        <v>3062</v>
      </c>
      <c r="BJ68" s="2" t="s">
        <v>3062</v>
      </c>
      <c r="BK68" s="2" t="s">
        <v>3062</v>
      </c>
      <c r="BL68" s="2" t="s">
        <v>3062</v>
      </c>
      <c r="BM68" s="2" t="s">
        <v>3062</v>
      </c>
      <c r="BN68" s="2" t="s">
        <v>3062</v>
      </c>
      <c r="BO68" s="2" t="s">
        <v>3062</v>
      </c>
      <c r="BP68" s="2" t="str">
        <f t="shared" ref="BP68:BP131" si="1">_xlfn.TEXTJOIN("・",TRUE,AD68:BN68)&amp; IF(BO68&lt;&gt;"","　" &amp; BO68,"")</f>
        <v/>
      </c>
      <c r="BQ68" t="s">
        <v>3062</v>
      </c>
      <c r="BR68" t="s">
        <v>3062</v>
      </c>
      <c r="BS68" t="s">
        <v>3062</v>
      </c>
      <c r="BT68" s="2" t="s">
        <v>3062</v>
      </c>
      <c r="BX68" s="2" t="s">
        <v>3062</v>
      </c>
      <c r="BY68" s="2" t="s">
        <v>3062</v>
      </c>
      <c r="BZ68" s="2" t="s">
        <v>3062</v>
      </c>
      <c r="CA68" s="2" t="s">
        <v>3062</v>
      </c>
      <c r="CB68" s="2" t="s">
        <v>3062</v>
      </c>
      <c r="CC68" s="2" t="s">
        <v>5427</v>
      </c>
      <c r="CD68" s="2" t="s">
        <v>3062</v>
      </c>
      <c r="CE68" s="2" t="s">
        <v>5427</v>
      </c>
      <c r="CF68" s="2" t="s">
        <v>5569</v>
      </c>
      <c r="CG68" s="2" t="s">
        <v>5570</v>
      </c>
      <c r="CN68" s="17">
        <v>0.41666666666666669</v>
      </c>
      <c r="CO68" s="17">
        <v>0.5625</v>
      </c>
      <c r="CP68" s="17">
        <v>0.60416666666666663</v>
      </c>
      <c r="CQ68" s="17">
        <v>0.77083333333333337</v>
      </c>
      <c r="CT68" s="17">
        <v>0.41666666666666669</v>
      </c>
      <c r="CU68" s="17">
        <v>0.5625</v>
      </c>
      <c r="CV68" s="17">
        <v>0.60416666666666663</v>
      </c>
      <c r="CW68" s="17">
        <v>0.77083333333333337</v>
      </c>
      <c r="CZ68" s="17">
        <v>0.41666666666666669</v>
      </c>
      <c r="DA68" s="17">
        <v>0.5625</v>
      </c>
      <c r="DB68" s="17">
        <v>0.60416666666666663</v>
      </c>
      <c r="DC68" s="17">
        <v>0.77083333333333337</v>
      </c>
      <c r="DF68" s="17">
        <v>0.41666666666666669</v>
      </c>
      <c r="DG68" s="17">
        <v>0.5625</v>
      </c>
      <c r="DH68" s="17">
        <v>0.60416666666666663</v>
      </c>
      <c r="DI68" s="17">
        <v>0.77083333333333337</v>
      </c>
      <c r="DL68" s="17">
        <v>0.41666666666666669</v>
      </c>
      <c r="DM68" s="17">
        <v>0.5625</v>
      </c>
      <c r="DX68" s="2" t="s">
        <v>4182</v>
      </c>
    </row>
    <row r="69" spans="1:128" x14ac:dyDescent="0.45">
      <c r="A69" s="16">
        <v>67</v>
      </c>
      <c r="B69" s="2" t="s">
        <v>5571</v>
      </c>
      <c r="C69" s="2" t="s">
        <v>5572</v>
      </c>
      <c r="D69" s="2" t="s">
        <v>2717</v>
      </c>
      <c r="E69" s="2" t="s">
        <v>2666</v>
      </c>
      <c r="F69" s="2" t="s">
        <v>2561</v>
      </c>
      <c r="G69" s="2" t="s">
        <v>1045</v>
      </c>
      <c r="H69" s="2" t="s">
        <v>1084</v>
      </c>
      <c r="I69" s="2" t="s">
        <v>1083</v>
      </c>
      <c r="J69" s="2" t="s">
        <v>1082</v>
      </c>
      <c r="K69" s="2" t="s">
        <v>12</v>
      </c>
      <c r="L69" s="2" t="s">
        <v>3363</v>
      </c>
      <c r="M69" s="52" t="s">
        <v>3311</v>
      </c>
      <c r="N69" s="2" t="s">
        <v>12</v>
      </c>
      <c r="O69" s="2" t="s">
        <v>12</v>
      </c>
      <c r="P69" s="2" t="s">
        <v>12</v>
      </c>
      <c r="Q69" s="2" t="s">
        <v>12</v>
      </c>
      <c r="R69" s="2" t="s">
        <v>2471</v>
      </c>
      <c r="S69" s="2" t="s">
        <v>3062</v>
      </c>
      <c r="T69" s="2" t="s">
        <v>3062</v>
      </c>
      <c r="U69" s="2" t="s">
        <v>3062</v>
      </c>
      <c r="V69" s="2" t="s">
        <v>3062</v>
      </c>
      <c r="W69" s="2" t="s">
        <v>3062</v>
      </c>
      <c r="X69" s="2" t="s">
        <v>3062</v>
      </c>
      <c r="Y69" s="2" t="s">
        <v>3062</v>
      </c>
      <c r="Z69" s="2" t="s">
        <v>3062</v>
      </c>
      <c r="AA69" s="2" t="s">
        <v>3062</v>
      </c>
      <c r="AB69" s="2" t="s">
        <v>3062</v>
      </c>
      <c r="AC69" s="2" t="s">
        <v>2471</v>
      </c>
      <c r="AD69" s="2" t="s">
        <v>3062</v>
      </c>
      <c r="AE69" s="2" t="s">
        <v>3062</v>
      </c>
      <c r="AF69" s="2" t="s">
        <v>3062</v>
      </c>
      <c r="AG69" s="2" t="s">
        <v>3062</v>
      </c>
      <c r="AH69" s="2" t="s">
        <v>3062</v>
      </c>
      <c r="AI69" s="2" t="s">
        <v>3062</v>
      </c>
      <c r="AJ69" s="2" t="s">
        <v>3062</v>
      </c>
      <c r="AK69" s="2" t="s">
        <v>3062</v>
      </c>
      <c r="AL69" s="2" t="s">
        <v>3062</v>
      </c>
      <c r="AM69" s="2" t="s">
        <v>3062</v>
      </c>
      <c r="AN69" s="2" t="s">
        <v>3062</v>
      </c>
      <c r="AO69" s="2" t="s">
        <v>3062</v>
      </c>
      <c r="AP69" s="2" t="s">
        <v>3062</v>
      </c>
      <c r="AQ69" s="2" t="s">
        <v>3062</v>
      </c>
      <c r="AR69" s="2" t="s">
        <v>3062</v>
      </c>
      <c r="AS69" s="2" t="s">
        <v>3062</v>
      </c>
      <c r="AT69" s="2" t="s">
        <v>3062</v>
      </c>
      <c r="AU69" s="2" t="s">
        <v>3062</v>
      </c>
      <c r="AV69" s="2" t="s">
        <v>3062</v>
      </c>
      <c r="AW69" s="2" t="s">
        <v>3062</v>
      </c>
      <c r="AX69" s="2" t="s">
        <v>3062</v>
      </c>
      <c r="AY69" s="2" t="s">
        <v>3062</v>
      </c>
      <c r="AZ69" s="2" t="s">
        <v>3062</v>
      </c>
      <c r="BA69" s="2" t="s">
        <v>3062</v>
      </c>
      <c r="BB69" s="2" t="s">
        <v>3062</v>
      </c>
      <c r="BC69" s="2" t="s">
        <v>3062</v>
      </c>
      <c r="BD69" s="2" t="s">
        <v>3062</v>
      </c>
      <c r="BE69" s="2" t="s">
        <v>3062</v>
      </c>
      <c r="BF69" s="2" t="s">
        <v>3062</v>
      </c>
      <c r="BG69" s="2" t="s">
        <v>3062</v>
      </c>
      <c r="BH69" s="2" t="s">
        <v>3062</v>
      </c>
      <c r="BI69" s="2" t="s">
        <v>3062</v>
      </c>
      <c r="BJ69" s="2" t="s">
        <v>3062</v>
      </c>
      <c r="BK69" s="2" t="s">
        <v>3062</v>
      </c>
      <c r="BL69" s="2" t="s">
        <v>3062</v>
      </c>
      <c r="BM69" s="2" t="s">
        <v>3062</v>
      </c>
      <c r="BN69" s="2" t="s">
        <v>3062</v>
      </c>
      <c r="BO69" s="2" t="s">
        <v>5573</v>
      </c>
      <c r="BP69" s="2" t="str">
        <f t="shared" si="1"/>
        <v>　漢方内科</v>
      </c>
      <c r="BQ69" t="s">
        <v>3062</v>
      </c>
      <c r="BR69" t="s">
        <v>3062</v>
      </c>
      <c r="BS69" t="s">
        <v>3062</v>
      </c>
      <c r="BT69" s="2" t="s">
        <v>3062</v>
      </c>
      <c r="BU69" s="2" t="s">
        <v>3062</v>
      </c>
      <c r="BV69" s="2" t="s">
        <v>3062</v>
      </c>
      <c r="BW69" s="2" t="s">
        <v>3062</v>
      </c>
      <c r="BX69" s="2" t="s">
        <v>3062</v>
      </c>
      <c r="BY69" s="2" t="s">
        <v>3062</v>
      </c>
      <c r="BZ69" s="2" t="s">
        <v>3062</v>
      </c>
      <c r="CA69" s="2" t="s">
        <v>3062</v>
      </c>
      <c r="CB69" s="2" t="s">
        <v>3062</v>
      </c>
      <c r="CC69" s="2" t="s">
        <v>3062</v>
      </c>
      <c r="CD69" s="2" t="s">
        <v>3062</v>
      </c>
      <c r="CE69" s="2" t="s">
        <v>3062</v>
      </c>
      <c r="CF69" s="2" t="s">
        <v>5574</v>
      </c>
      <c r="CG69" s="2" t="s">
        <v>5350</v>
      </c>
      <c r="CH69" s="17">
        <v>0.41666666666666669</v>
      </c>
      <c r="CI69" s="17">
        <v>0.52083333333333337</v>
      </c>
      <c r="CJ69" s="17">
        <v>0.58333333333333337</v>
      </c>
      <c r="CK69" s="17">
        <v>0.79166666666666663</v>
      </c>
      <c r="CN69" s="17">
        <v>0.41666666666666669</v>
      </c>
      <c r="CO69" s="17">
        <v>0.52083333333333337</v>
      </c>
      <c r="CP69" s="17">
        <v>0.60416666666666663</v>
      </c>
      <c r="CQ69" s="17">
        <v>0.79166666666666663</v>
      </c>
      <c r="CT69" s="17">
        <v>0.41666666666666669</v>
      </c>
      <c r="CU69" s="17">
        <v>0.47916666666666669</v>
      </c>
      <c r="CV69" s="17">
        <v>0.58333333333333337</v>
      </c>
      <c r="CW69" s="17">
        <v>0.75</v>
      </c>
      <c r="CZ69" s="17">
        <v>0.41666666666666669</v>
      </c>
      <c r="DA69" s="17">
        <v>0.47916666666666669</v>
      </c>
      <c r="DB69" s="17">
        <v>0.54166666666666663</v>
      </c>
      <c r="DC69" s="17">
        <v>0.58333333333333337</v>
      </c>
      <c r="DD69" s="17">
        <v>0.60416666666666663</v>
      </c>
      <c r="DE69" s="17">
        <v>0.77083333333333337</v>
      </c>
      <c r="DF69" s="17">
        <v>0.41666666666666669</v>
      </c>
      <c r="DG69" s="17">
        <v>0.47916666666666669</v>
      </c>
      <c r="DH69" s="17">
        <v>0.54166666666666663</v>
      </c>
      <c r="DI69" s="17">
        <v>0.60416666666666663</v>
      </c>
      <c r="DJ69" s="17">
        <v>0.70833333333333337</v>
      </c>
      <c r="DK69" s="17">
        <v>0.79166666666666663</v>
      </c>
      <c r="DL69" s="17">
        <v>0.41666666666666669</v>
      </c>
      <c r="DM69" s="17">
        <v>0.47916666666666669</v>
      </c>
      <c r="DN69" s="17">
        <v>0.54166666666666663</v>
      </c>
      <c r="DO69" s="17">
        <v>0.60416666666666663</v>
      </c>
      <c r="DX69" s="2" t="s">
        <v>4182</v>
      </c>
    </row>
    <row r="70" spans="1:128" x14ac:dyDescent="0.45">
      <c r="A70" s="16">
        <v>68</v>
      </c>
      <c r="B70" s="2" t="s">
        <v>5575</v>
      </c>
      <c r="C70" s="2" t="s">
        <v>2506</v>
      </c>
      <c r="D70" s="2" t="s">
        <v>2718</v>
      </c>
      <c r="E70" s="2" t="s">
        <v>2676</v>
      </c>
      <c r="F70" s="2" t="s">
        <v>2561</v>
      </c>
      <c r="G70" s="2" t="s">
        <v>1111</v>
      </c>
      <c r="H70" s="2" t="s">
        <v>1110</v>
      </c>
      <c r="I70" s="2" t="s">
        <v>1109</v>
      </c>
      <c r="J70" s="2" t="s">
        <v>1108</v>
      </c>
      <c r="K70" s="2" t="s">
        <v>12</v>
      </c>
      <c r="L70" s="2" t="s">
        <v>3364</v>
      </c>
      <c r="M70" s="52" t="s">
        <v>3311</v>
      </c>
      <c r="N70" s="2" t="s">
        <v>12</v>
      </c>
      <c r="O70" s="2" t="s">
        <v>12</v>
      </c>
      <c r="P70" s="2" t="s">
        <v>12</v>
      </c>
      <c r="Q70" s="2" t="s">
        <v>12</v>
      </c>
      <c r="R70" s="2" t="s">
        <v>2471</v>
      </c>
      <c r="S70" s="2" t="s">
        <v>3062</v>
      </c>
      <c r="T70" s="2" t="s">
        <v>3062</v>
      </c>
      <c r="U70" s="2" t="s">
        <v>3062</v>
      </c>
      <c r="V70" s="2" t="s">
        <v>3062</v>
      </c>
      <c r="W70" s="2" t="s">
        <v>3062</v>
      </c>
      <c r="X70" s="2" t="s">
        <v>3062</v>
      </c>
      <c r="Y70" s="2" t="s">
        <v>3062</v>
      </c>
      <c r="Z70" s="2" t="s">
        <v>3062</v>
      </c>
      <c r="AA70" s="2" t="s">
        <v>3062</v>
      </c>
      <c r="AB70" s="2" t="s">
        <v>3062</v>
      </c>
      <c r="AC70" s="2" t="s">
        <v>2471</v>
      </c>
      <c r="AD70" s="2" t="s">
        <v>3062</v>
      </c>
      <c r="AE70" s="2" t="s">
        <v>3062</v>
      </c>
      <c r="AF70" s="2" t="s">
        <v>3062</v>
      </c>
      <c r="AG70" s="2" t="s">
        <v>3062</v>
      </c>
      <c r="AH70" s="2" t="s">
        <v>3062</v>
      </c>
      <c r="AI70" s="2" t="s">
        <v>3062</v>
      </c>
      <c r="AJ70" s="2" t="s">
        <v>2420</v>
      </c>
      <c r="AK70" s="2" t="s">
        <v>2431</v>
      </c>
      <c r="AL70" s="2" t="s">
        <v>2446</v>
      </c>
      <c r="AM70" s="2" t="s">
        <v>2425</v>
      </c>
      <c r="AN70" s="2" t="s">
        <v>2421</v>
      </c>
      <c r="AO70" s="2" t="s">
        <v>2441</v>
      </c>
      <c r="AP70" s="2" t="s">
        <v>2559</v>
      </c>
      <c r="AQ70" s="2" t="s">
        <v>4205</v>
      </c>
      <c r="AR70" s="2" t="s">
        <v>3062</v>
      </c>
      <c r="AS70" s="2" t="s">
        <v>3062</v>
      </c>
      <c r="AT70" s="2" t="s">
        <v>4227</v>
      </c>
      <c r="AU70" s="2" t="s">
        <v>2452</v>
      </c>
      <c r="AV70" s="2" t="s">
        <v>2442</v>
      </c>
      <c r="AW70" s="2" t="s">
        <v>17</v>
      </c>
      <c r="AX70" s="2" t="s">
        <v>3062</v>
      </c>
      <c r="AY70" s="2" t="s">
        <v>2443</v>
      </c>
      <c r="AZ70" s="2" t="s">
        <v>2439</v>
      </c>
      <c r="BA70" s="2" t="s">
        <v>3062</v>
      </c>
      <c r="BB70" s="2" t="s">
        <v>3062</v>
      </c>
      <c r="BC70" s="2" t="s">
        <v>2422</v>
      </c>
      <c r="BD70" s="2" t="s">
        <v>2438</v>
      </c>
      <c r="BE70" s="2" t="s">
        <v>3062</v>
      </c>
      <c r="BF70" s="2" t="s">
        <v>3062</v>
      </c>
      <c r="BG70" s="2" t="s">
        <v>3062</v>
      </c>
      <c r="BH70" s="2" t="s">
        <v>3062</v>
      </c>
      <c r="BI70" s="2" t="s">
        <v>3062</v>
      </c>
      <c r="BJ70" s="2" t="s">
        <v>2444</v>
      </c>
      <c r="BK70" s="2" t="s">
        <v>2445</v>
      </c>
      <c r="BL70" s="2" t="s">
        <v>3062</v>
      </c>
      <c r="BM70" s="2" t="s">
        <v>3062</v>
      </c>
      <c r="BN70" s="2" t="s">
        <v>3062</v>
      </c>
      <c r="BO70" s="2" t="s">
        <v>1107</v>
      </c>
      <c r="BP70" s="2" t="str">
        <f t="shared" si="1"/>
        <v>神内・小・小外・外・整・形・循内・消内・消外・呼外・心外・脳外・眼・耳・泌・皮・放・麻　女性診療部　乳腺外科　腫瘍内科　腎臓内科　アレルギー膠原病科　感染症科　緩和ケア科　胸部外科　血液内科　血液腫瘍科　歯科口腔外科　内分泌代謝科</v>
      </c>
      <c r="BQ70" t="s">
        <v>3062</v>
      </c>
      <c r="BR70" t="s">
        <v>3062</v>
      </c>
      <c r="BS70" t="s">
        <v>3062</v>
      </c>
      <c r="BT70" s="2" t="s">
        <v>3062</v>
      </c>
      <c r="BU70" s="2" t="s">
        <v>3062</v>
      </c>
      <c r="BV70" s="2" t="s">
        <v>3062</v>
      </c>
      <c r="BW70" s="2" t="s">
        <v>3062</v>
      </c>
      <c r="BX70" s="2" t="s">
        <v>3062</v>
      </c>
      <c r="BY70" s="2" t="s">
        <v>3062</v>
      </c>
      <c r="BZ70" s="2" t="s">
        <v>3062</v>
      </c>
      <c r="CA70" s="2" t="s">
        <v>3062</v>
      </c>
      <c r="CB70" s="2" t="s">
        <v>3062</v>
      </c>
      <c r="CC70" s="2" t="s">
        <v>3062</v>
      </c>
      <c r="CD70" s="2" t="s">
        <v>3062</v>
      </c>
      <c r="CE70" s="2" t="s">
        <v>3062</v>
      </c>
      <c r="CF70" s="2" t="s">
        <v>5576</v>
      </c>
      <c r="CG70" s="2" t="s">
        <v>5350</v>
      </c>
      <c r="CH70" s="17">
        <v>0.375</v>
      </c>
      <c r="CI70" s="17">
        <v>0.45833333333333331</v>
      </c>
      <c r="CJ70" s="17">
        <v>0.54166666666666663</v>
      </c>
      <c r="CK70" s="17">
        <v>0.625</v>
      </c>
      <c r="CN70" s="17">
        <v>0.375</v>
      </c>
      <c r="CO70" s="17">
        <v>0.45833333333333331</v>
      </c>
      <c r="CP70" s="17">
        <v>0.54166666666666663</v>
      </c>
      <c r="CQ70" s="17">
        <v>0.625</v>
      </c>
      <c r="CT70" s="17">
        <v>0.375</v>
      </c>
      <c r="CU70" s="17">
        <v>0.45833333333333331</v>
      </c>
      <c r="CV70" s="17">
        <v>0.54166666666666663</v>
      </c>
      <c r="CW70" s="17">
        <v>0.625</v>
      </c>
      <c r="CZ70" s="17">
        <v>0.375</v>
      </c>
      <c r="DA70" s="17">
        <v>0.45833333333333331</v>
      </c>
      <c r="DB70" s="17">
        <v>0.54166666666666663</v>
      </c>
      <c r="DC70" s="17">
        <v>0.625</v>
      </c>
      <c r="DF70" s="17">
        <v>0.375</v>
      </c>
      <c r="DG70" s="17">
        <v>0.45833333333333331</v>
      </c>
      <c r="DH70" s="17">
        <v>0.54166666666666663</v>
      </c>
      <c r="DI70" s="17">
        <v>0.625</v>
      </c>
      <c r="DX70" s="2" t="s">
        <v>4182</v>
      </c>
    </row>
    <row r="71" spans="1:128" x14ac:dyDescent="0.45">
      <c r="A71" s="16">
        <v>69</v>
      </c>
      <c r="B71" s="2" t="s">
        <v>5577</v>
      </c>
      <c r="C71" s="2" t="s">
        <v>4278</v>
      </c>
      <c r="D71" s="2" t="s">
        <v>2704</v>
      </c>
      <c r="E71" s="2" t="s">
        <v>2666</v>
      </c>
      <c r="F71" s="2" t="s">
        <v>2561</v>
      </c>
      <c r="G71" s="2" t="s">
        <v>1126</v>
      </c>
      <c r="H71" s="2" t="s">
        <v>4279</v>
      </c>
      <c r="I71" s="2" t="s">
        <v>1125</v>
      </c>
      <c r="J71" s="2" t="s">
        <v>1124</v>
      </c>
      <c r="K71" s="2" t="s">
        <v>12</v>
      </c>
      <c r="L71" s="2" t="s">
        <v>3348</v>
      </c>
      <c r="M71" s="52" t="s">
        <v>3311</v>
      </c>
      <c r="N71" s="2" t="s">
        <v>12</v>
      </c>
      <c r="O71" s="2" t="s">
        <v>12</v>
      </c>
      <c r="P71" s="2" t="s">
        <v>12</v>
      </c>
      <c r="Q71" s="2" t="s">
        <v>12</v>
      </c>
      <c r="R71" s="2" t="s">
        <v>3062</v>
      </c>
      <c r="S71" s="2" t="s">
        <v>3062</v>
      </c>
      <c r="T71" s="2" t="s">
        <v>3062</v>
      </c>
      <c r="U71" s="2" t="s">
        <v>3062</v>
      </c>
      <c r="V71" s="2" t="s">
        <v>3062</v>
      </c>
      <c r="W71" s="2" t="s">
        <v>3062</v>
      </c>
      <c r="X71" s="2" t="s">
        <v>3062</v>
      </c>
      <c r="Y71" s="2" t="s">
        <v>3062</v>
      </c>
      <c r="Z71" s="2" t="s">
        <v>3062</v>
      </c>
      <c r="AA71" s="2" t="s">
        <v>3062</v>
      </c>
      <c r="AB71" s="2" t="s">
        <v>3062</v>
      </c>
      <c r="AC71" s="2" t="s">
        <v>3062</v>
      </c>
      <c r="AD71" s="2" t="s">
        <v>3062</v>
      </c>
      <c r="AE71" s="2" t="s">
        <v>3062</v>
      </c>
      <c r="AF71" s="2" t="s">
        <v>3062</v>
      </c>
      <c r="AG71" s="2" t="s">
        <v>3062</v>
      </c>
      <c r="AH71" s="2" t="s">
        <v>3062</v>
      </c>
      <c r="AI71" s="2" t="s">
        <v>3062</v>
      </c>
      <c r="AJ71" s="2" t="s">
        <v>3062</v>
      </c>
      <c r="AK71" s="2" t="s">
        <v>3062</v>
      </c>
      <c r="AL71" s="2" t="s">
        <v>3062</v>
      </c>
      <c r="AM71" s="2" t="s">
        <v>3062</v>
      </c>
      <c r="AN71" s="2" t="s">
        <v>3062</v>
      </c>
      <c r="AO71" s="2" t="s">
        <v>3062</v>
      </c>
      <c r="AP71" s="2" t="s">
        <v>3062</v>
      </c>
      <c r="AQ71" s="2" t="s">
        <v>3062</v>
      </c>
      <c r="AR71" s="2" t="s">
        <v>3062</v>
      </c>
      <c r="AS71" s="2" t="s">
        <v>3062</v>
      </c>
      <c r="AT71" s="2" t="s">
        <v>3062</v>
      </c>
      <c r="AU71" s="2" t="s">
        <v>3062</v>
      </c>
      <c r="AV71" s="2" t="s">
        <v>3062</v>
      </c>
      <c r="AW71" s="2" t="s">
        <v>3062</v>
      </c>
      <c r="AX71" s="2" t="s">
        <v>3062</v>
      </c>
      <c r="AY71" s="2" t="s">
        <v>3062</v>
      </c>
      <c r="AZ71" s="2" t="s">
        <v>3062</v>
      </c>
      <c r="BA71" s="2" t="s">
        <v>3062</v>
      </c>
      <c r="BB71" s="2" t="s">
        <v>3062</v>
      </c>
      <c r="BC71" s="2" t="s">
        <v>3062</v>
      </c>
      <c r="BD71" s="2" t="s">
        <v>3062</v>
      </c>
      <c r="BE71" s="2" t="s">
        <v>3062</v>
      </c>
      <c r="BF71" s="2" t="s">
        <v>3062</v>
      </c>
      <c r="BG71" s="2" t="s">
        <v>3062</v>
      </c>
      <c r="BH71" s="2" t="s">
        <v>3062</v>
      </c>
      <c r="BI71" s="2" t="s">
        <v>3062</v>
      </c>
      <c r="BJ71" s="2" t="s">
        <v>3062</v>
      </c>
      <c r="BK71" s="2" t="s">
        <v>3062</v>
      </c>
      <c r="BL71" s="2" t="s">
        <v>3062</v>
      </c>
      <c r="BM71" s="2" t="s">
        <v>3062</v>
      </c>
      <c r="BN71" s="2" t="s">
        <v>3062</v>
      </c>
      <c r="BO71" s="2" t="s">
        <v>3062</v>
      </c>
      <c r="BP71" s="2" t="str">
        <f t="shared" si="1"/>
        <v/>
      </c>
      <c r="BQ71" t="s">
        <v>3062</v>
      </c>
      <c r="BR71" t="s">
        <v>3062</v>
      </c>
      <c r="BS71" t="s">
        <v>3062</v>
      </c>
      <c r="BT71" s="2" t="s">
        <v>3062</v>
      </c>
      <c r="BV71" s="2" t="s">
        <v>3062</v>
      </c>
      <c r="BX71" s="2" t="s">
        <v>3062</v>
      </c>
      <c r="BY71" s="2" t="s">
        <v>3062</v>
      </c>
      <c r="BZ71" s="2" t="s">
        <v>3062</v>
      </c>
      <c r="CA71" s="2" t="s">
        <v>3062</v>
      </c>
      <c r="CB71" s="2" t="s">
        <v>3062</v>
      </c>
      <c r="CC71" s="2" t="s">
        <v>3062</v>
      </c>
      <c r="CD71" s="2" t="s">
        <v>3062</v>
      </c>
      <c r="CE71" s="2" t="s">
        <v>3062</v>
      </c>
      <c r="CF71" s="2" t="s">
        <v>5578</v>
      </c>
      <c r="CG71" s="2" t="s">
        <v>5350</v>
      </c>
      <c r="CH71" s="17">
        <v>0.41666666666666669</v>
      </c>
      <c r="CI71" s="17">
        <v>0.58333333333333337</v>
      </c>
      <c r="CJ71" s="17">
        <v>0.625</v>
      </c>
      <c r="CK71" s="17">
        <v>0.79166666666666663</v>
      </c>
      <c r="CN71" s="17">
        <v>0.41666666666666669</v>
      </c>
      <c r="CO71" s="17">
        <v>0.58333333333333337</v>
      </c>
      <c r="CP71" s="17">
        <v>0.625</v>
      </c>
      <c r="CQ71" s="17">
        <v>0.79166666666666663</v>
      </c>
      <c r="CT71" s="17">
        <v>0.41666666666666669</v>
      </c>
      <c r="CU71" s="17">
        <v>0.58333333333333337</v>
      </c>
      <c r="CV71" s="17">
        <v>0.625</v>
      </c>
      <c r="CW71" s="17">
        <v>0.79166666666666663</v>
      </c>
      <c r="CZ71" s="17">
        <v>0.41666666666666669</v>
      </c>
      <c r="DA71" s="17">
        <v>0.58333333333333337</v>
      </c>
      <c r="DB71" s="17">
        <v>0.625</v>
      </c>
      <c r="DC71" s="17">
        <v>0.79166666666666663</v>
      </c>
      <c r="DF71" s="17">
        <v>0.41666666666666669</v>
      </c>
      <c r="DG71" s="17">
        <v>0.58333333333333337</v>
      </c>
      <c r="DH71" s="17">
        <v>0.625</v>
      </c>
      <c r="DI71" s="17">
        <v>0.79166666666666663</v>
      </c>
      <c r="DL71" s="17">
        <v>0.41666666666666669</v>
      </c>
      <c r="DM71" s="17">
        <v>0.54166666666666663</v>
      </c>
      <c r="DN71" s="17">
        <v>0.58333333333333337</v>
      </c>
      <c r="DO71" s="17">
        <v>0.75</v>
      </c>
      <c r="DX71" s="2" t="s">
        <v>4182</v>
      </c>
    </row>
    <row r="72" spans="1:128" x14ac:dyDescent="0.45">
      <c r="A72" s="16">
        <v>70</v>
      </c>
      <c r="B72" s="2" t="s">
        <v>5579</v>
      </c>
      <c r="C72" s="2" t="s">
        <v>4280</v>
      </c>
      <c r="D72" s="2" t="s">
        <v>2705</v>
      </c>
      <c r="E72" s="2" t="s">
        <v>2666</v>
      </c>
      <c r="F72" s="2" t="s">
        <v>2561</v>
      </c>
      <c r="G72" s="2" t="s">
        <v>1055</v>
      </c>
      <c r="H72" s="2" t="s">
        <v>1123</v>
      </c>
      <c r="I72" s="2" t="s">
        <v>1122</v>
      </c>
      <c r="J72" s="2" t="s">
        <v>1121</v>
      </c>
      <c r="K72" s="2" t="s">
        <v>12</v>
      </c>
      <c r="L72" s="2" t="s">
        <v>3349</v>
      </c>
      <c r="M72" s="52" t="s">
        <v>3311</v>
      </c>
      <c r="N72" s="2" t="s">
        <v>12</v>
      </c>
      <c r="O72" s="2" t="s">
        <v>3062</v>
      </c>
      <c r="P72" s="2" t="s">
        <v>12</v>
      </c>
      <c r="Q72" s="2" t="s">
        <v>12</v>
      </c>
      <c r="R72" s="2" t="s">
        <v>3062</v>
      </c>
      <c r="S72" s="2" t="s">
        <v>3062</v>
      </c>
      <c r="T72" s="2" t="s">
        <v>3062</v>
      </c>
      <c r="U72" s="2" t="s">
        <v>3062</v>
      </c>
      <c r="V72" s="2" t="s">
        <v>3062</v>
      </c>
      <c r="W72" s="2" t="s">
        <v>3062</v>
      </c>
      <c r="X72" s="2" t="s">
        <v>3062</v>
      </c>
      <c r="Y72" s="2" t="s">
        <v>3062</v>
      </c>
      <c r="Z72" s="2" t="s">
        <v>3062</v>
      </c>
      <c r="AA72" s="2" t="s">
        <v>3062</v>
      </c>
      <c r="AB72" s="2" t="s">
        <v>3062</v>
      </c>
      <c r="AC72" s="2" t="s">
        <v>3062</v>
      </c>
      <c r="AD72" s="2" t="s">
        <v>3062</v>
      </c>
      <c r="AE72" s="2" t="s">
        <v>3062</v>
      </c>
      <c r="AF72" s="2" t="s">
        <v>3062</v>
      </c>
      <c r="AG72" s="2" t="s">
        <v>3062</v>
      </c>
      <c r="AH72" s="2" t="s">
        <v>3062</v>
      </c>
      <c r="AI72" s="2" t="s">
        <v>3062</v>
      </c>
      <c r="AJ72" s="2" t="s">
        <v>3062</v>
      </c>
      <c r="AK72" s="2" t="s">
        <v>3062</v>
      </c>
      <c r="AL72" s="2" t="s">
        <v>3062</v>
      </c>
      <c r="AM72" s="2" t="s">
        <v>3062</v>
      </c>
      <c r="AN72" s="2" t="s">
        <v>3062</v>
      </c>
      <c r="AO72" s="2" t="s">
        <v>3062</v>
      </c>
      <c r="AP72" s="2" t="s">
        <v>3062</v>
      </c>
      <c r="AQ72" s="2" t="s">
        <v>3062</v>
      </c>
      <c r="AR72" s="2" t="s">
        <v>3062</v>
      </c>
      <c r="AS72" s="2" t="s">
        <v>3062</v>
      </c>
      <c r="AT72" s="2" t="s">
        <v>3062</v>
      </c>
      <c r="AU72" s="2" t="s">
        <v>3062</v>
      </c>
      <c r="AV72" s="2" t="s">
        <v>3062</v>
      </c>
      <c r="AW72" s="2" t="s">
        <v>3062</v>
      </c>
      <c r="AX72" s="2" t="s">
        <v>3062</v>
      </c>
      <c r="AY72" s="2" t="s">
        <v>3062</v>
      </c>
      <c r="AZ72" s="2" t="s">
        <v>3062</v>
      </c>
      <c r="BA72" s="2" t="s">
        <v>3062</v>
      </c>
      <c r="BB72" s="2" t="s">
        <v>3062</v>
      </c>
      <c r="BC72" s="2" t="s">
        <v>3062</v>
      </c>
      <c r="BD72" s="2" t="s">
        <v>3062</v>
      </c>
      <c r="BE72" s="2" t="s">
        <v>3062</v>
      </c>
      <c r="BF72" s="2" t="s">
        <v>3062</v>
      </c>
      <c r="BG72" s="2" t="s">
        <v>3062</v>
      </c>
      <c r="BH72" s="2" t="s">
        <v>3062</v>
      </c>
      <c r="BI72" s="2" t="s">
        <v>3062</v>
      </c>
      <c r="BJ72" s="2" t="s">
        <v>3062</v>
      </c>
      <c r="BK72" s="2" t="s">
        <v>3062</v>
      </c>
      <c r="BL72" s="2" t="s">
        <v>3062</v>
      </c>
      <c r="BM72" s="2" t="s">
        <v>3062</v>
      </c>
      <c r="BN72" s="2" t="s">
        <v>3062</v>
      </c>
      <c r="BO72" s="2" t="s">
        <v>3062</v>
      </c>
      <c r="BP72" s="2" t="str">
        <f t="shared" si="1"/>
        <v/>
      </c>
      <c r="BQ72" t="s">
        <v>3062</v>
      </c>
      <c r="BR72" t="s">
        <v>3062</v>
      </c>
      <c r="BS72" t="s">
        <v>3062</v>
      </c>
      <c r="BT72" s="2" t="s">
        <v>3062</v>
      </c>
      <c r="BU72" s="2" t="s">
        <v>3062</v>
      </c>
      <c r="BV72" s="2" t="s">
        <v>3062</v>
      </c>
      <c r="BW72" s="2" t="s">
        <v>3062</v>
      </c>
      <c r="BX72" s="2" t="s">
        <v>3062</v>
      </c>
      <c r="BY72" s="2" t="s">
        <v>3062</v>
      </c>
      <c r="BZ72" s="2" t="s">
        <v>3062</v>
      </c>
      <c r="CA72" s="2" t="s">
        <v>3062</v>
      </c>
      <c r="CB72" s="2" t="s">
        <v>3062</v>
      </c>
      <c r="CC72" s="2" t="s">
        <v>3062</v>
      </c>
      <c r="CD72" s="2" t="s">
        <v>3062</v>
      </c>
      <c r="CE72" s="2" t="s">
        <v>3062</v>
      </c>
      <c r="CF72" s="2" t="s">
        <v>1120</v>
      </c>
      <c r="CG72" s="2" t="s">
        <v>5350</v>
      </c>
      <c r="CN72" s="17">
        <v>0.45833333333333331</v>
      </c>
      <c r="CO72" s="17">
        <v>0.58333333333333337</v>
      </c>
      <c r="CP72" s="17">
        <v>0.66666666666666663</v>
      </c>
      <c r="CQ72" s="17">
        <v>0.83333333333333337</v>
      </c>
      <c r="CT72" s="17">
        <v>0.45833333333333331</v>
      </c>
      <c r="CU72" s="17">
        <v>0.58333333333333337</v>
      </c>
      <c r="CV72" s="17">
        <v>0.66666666666666663</v>
      </c>
      <c r="CW72" s="17">
        <v>0.83333333333333337</v>
      </c>
      <c r="CZ72" s="17">
        <v>0.45833333333333331</v>
      </c>
      <c r="DA72" s="17">
        <v>0.58333333333333337</v>
      </c>
      <c r="DB72" s="17">
        <v>0.66666666666666663</v>
      </c>
      <c r="DC72" s="17">
        <v>0.83333333333333337</v>
      </c>
      <c r="DF72" s="17">
        <v>0.45833333333333331</v>
      </c>
      <c r="DG72" s="17">
        <v>0.58333333333333337</v>
      </c>
      <c r="DH72" s="17">
        <v>0.625</v>
      </c>
      <c r="DI72" s="17">
        <v>0.70833333333333337</v>
      </c>
      <c r="DL72" s="17">
        <v>0.45833333333333331</v>
      </c>
      <c r="DM72" s="17">
        <v>0.58333333333333337</v>
      </c>
      <c r="DN72" s="17">
        <v>0.625</v>
      </c>
      <c r="DO72" s="17">
        <v>0.70833333333333337</v>
      </c>
      <c r="DX72" s="2" t="s">
        <v>4182</v>
      </c>
    </row>
    <row r="73" spans="1:128" x14ac:dyDescent="0.45">
      <c r="A73" s="16">
        <v>71</v>
      </c>
      <c r="B73" s="2" t="s">
        <v>5580</v>
      </c>
      <c r="C73" s="2" t="s">
        <v>5581</v>
      </c>
      <c r="D73" s="2" t="s">
        <v>2719</v>
      </c>
      <c r="E73" s="2" t="s">
        <v>2666</v>
      </c>
      <c r="F73" s="2" t="s">
        <v>2561</v>
      </c>
      <c r="G73" s="2" t="s">
        <v>1055</v>
      </c>
      <c r="H73" s="2" t="s">
        <v>1081</v>
      </c>
      <c r="I73" s="2" t="s">
        <v>1080</v>
      </c>
      <c r="J73" s="2" t="s">
        <v>4281</v>
      </c>
      <c r="K73" s="2" t="s">
        <v>12</v>
      </c>
      <c r="L73" s="2" t="s">
        <v>3365</v>
      </c>
      <c r="M73" s="52" t="s">
        <v>3311</v>
      </c>
      <c r="N73" s="2" t="s">
        <v>12</v>
      </c>
      <c r="O73" s="2" t="s">
        <v>12</v>
      </c>
      <c r="P73" s="2" t="s">
        <v>12</v>
      </c>
      <c r="Q73" s="2" t="s">
        <v>12</v>
      </c>
      <c r="R73" s="2" t="s">
        <v>3062</v>
      </c>
      <c r="S73" s="2" t="s">
        <v>3062</v>
      </c>
      <c r="T73" s="2" t="s">
        <v>3062</v>
      </c>
      <c r="U73" s="2" t="s">
        <v>3062</v>
      </c>
      <c r="V73" s="2" t="s">
        <v>3062</v>
      </c>
      <c r="W73" s="2" t="s">
        <v>3062</v>
      </c>
      <c r="X73" s="2" t="s">
        <v>3062</v>
      </c>
      <c r="Y73" s="2" t="s">
        <v>3062</v>
      </c>
      <c r="Z73" s="2" t="s">
        <v>3062</v>
      </c>
      <c r="AA73" s="2" t="s">
        <v>3062</v>
      </c>
      <c r="AB73" s="2" t="s">
        <v>3062</v>
      </c>
      <c r="AC73" s="2" t="s">
        <v>3062</v>
      </c>
      <c r="AD73" s="2" t="s">
        <v>3062</v>
      </c>
      <c r="AE73" s="2" t="s">
        <v>3062</v>
      </c>
      <c r="AF73" s="2" t="s">
        <v>3062</v>
      </c>
      <c r="AG73" s="2" t="s">
        <v>3062</v>
      </c>
      <c r="AH73" s="2" t="s">
        <v>3062</v>
      </c>
      <c r="AI73" s="2" t="s">
        <v>3062</v>
      </c>
      <c r="AJ73" s="2" t="s">
        <v>3062</v>
      </c>
      <c r="AK73" s="2" t="s">
        <v>3062</v>
      </c>
      <c r="AL73" s="2" t="s">
        <v>3062</v>
      </c>
      <c r="AM73" s="2" t="s">
        <v>3062</v>
      </c>
      <c r="AN73" s="2" t="s">
        <v>3062</v>
      </c>
      <c r="AO73" s="2" t="s">
        <v>3062</v>
      </c>
      <c r="AP73" s="2" t="s">
        <v>3062</v>
      </c>
      <c r="AQ73" s="2" t="s">
        <v>3062</v>
      </c>
      <c r="AR73" s="2" t="s">
        <v>3062</v>
      </c>
      <c r="AS73" s="2" t="s">
        <v>3062</v>
      </c>
      <c r="AT73" s="2" t="s">
        <v>3062</v>
      </c>
      <c r="AU73" s="2" t="s">
        <v>3062</v>
      </c>
      <c r="AV73" s="2" t="s">
        <v>3062</v>
      </c>
      <c r="AW73" s="2" t="s">
        <v>3062</v>
      </c>
      <c r="AX73" s="2" t="s">
        <v>3062</v>
      </c>
      <c r="AY73" s="2" t="s">
        <v>3062</v>
      </c>
      <c r="AZ73" s="2" t="s">
        <v>3062</v>
      </c>
      <c r="BA73" s="2" t="s">
        <v>3062</v>
      </c>
      <c r="BB73" s="2" t="s">
        <v>3062</v>
      </c>
      <c r="BC73" s="2" t="s">
        <v>3062</v>
      </c>
      <c r="BD73" s="2" t="s">
        <v>3062</v>
      </c>
      <c r="BE73" s="2" t="s">
        <v>3062</v>
      </c>
      <c r="BF73" s="2" t="s">
        <v>3062</v>
      </c>
      <c r="BG73" s="2" t="s">
        <v>3062</v>
      </c>
      <c r="BH73" s="2" t="s">
        <v>3062</v>
      </c>
      <c r="BI73" s="2" t="s">
        <v>3062</v>
      </c>
      <c r="BJ73" s="2" t="s">
        <v>3062</v>
      </c>
      <c r="BK73" s="2" t="s">
        <v>3062</v>
      </c>
      <c r="BL73" s="2" t="s">
        <v>3062</v>
      </c>
      <c r="BM73" s="2" t="s">
        <v>3062</v>
      </c>
      <c r="BN73" s="2" t="s">
        <v>3062</v>
      </c>
      <c r="BO73" s="2" t="s">
        <v>3062</v>
      </c>
      <c r="BP73" s="2" t="str">
        <f t="shared" si="1"/>
        <v/>
      </c>
      <c r="BQ73" t="s">
        <v>3062</v>
      </c>
      <c r="BR73" t="s">
        <v>3062</v>
      </c>
      <c r="BS73" t="s">
        <v>3062</v>
      </c>
      <c r="BT73" s="2" t="s">
        <v>3062</v>
      </c>
      <c r="BU73" s="2" t="s">
        <v>3062</v>
      </c>
      <c r="BV73" s="2" t="s">
        <v>3062</v>
      </c>
      <c r="BW73" s="2" t="s">
        <v>3062</v>
      </c>
      <c r="BX73" s="2" t="s">
        <v>3062</v>
      </c>
      <c r="BY73" s="2" t="s">
        <v>3062</v>
      </c>
      <c r="BZ73" s="2" t="s">
        <v>3062</v>
      </c>
      <c r="CA73" s="2" t="s">
        <v>3062</v>
      </c>
      <c r="CB73" s="2" t="s">
        <v>3062</v>
      </c>
      <c r="CC73" s="2" t="s">
        <v>3062</v>
      </c>
      <c r="CD73" s="2" t="s">
        <v>3062</v>
      </c>
      <c r="CE73" s="2" t="s">
        <v>3062</v>
      </c>
      <c r="CF73" s="2" t="s">
        <v>1079</v>
      </c>
      <c r="CG73" s="2" t="s">
        <v>5350</v>
      </c>
      <c r="CH73" s="17">
        <v>0.39583333333333331</v>
      </c>
      <c r="CI73" s="17">
        <v>0.52083333333333337</v>
      </c>
      <c r="CJ73" s="17">
        <v>0.60416666666666663</v>
      </c>
      <c r="CK73" s="17">
        <v>0.70833333333333337</v>
      </c>
      <c r="CN73" s="17">
        <v>0.39583333333333331</v>
      </c>
      <c r="CO73" s="17">
        <v>0.52083333333333337</v>
      </c>
      <c r="CP73" s="17">
        <v>0.60416666666666663</v>
      </c>
      <c r="CQ73" s="17">
        <v>0.75</v>
      </c>
      <c r="CT73" s="17">
        <v>0.39583333333333331</v>
      </c>
      <c r="CU73" s="17">
        <v>0.52083333333333337</v>
      </c>
      <c r="CV73" s="17">
        <v>0.60416666666666663</v>
      </c>
      <c r="CW73" s="17">
        <v>0.70833333333333337</v>
      </c>
      <c r="CZ73" s="17">
        <v>0.39583333333333331</v>
      </c>
      <c r="DA73" s="17">
        <v>0.52083333333333337</v>
      </c>
      <c r="DB73" s="17">
        <v>0.60416666666666663</v>
      </c>
      <c r="DC73" s="17">
        <v>0.79166666666666663</v>
      </c>
      <c r="DF73" s="17">
        <v>0.39583333333333331</v>
      </c>
      <c r="DG73" s="17">
        <v>0.52083333333333337</v>
      </c>
      <c r="DL73" s="17">
        <v>0.39583333333333331</v>
      </c>
      <c r="DM73" s="17">
        <v>0.52083333333333337</v>
      </c>
      <c r="DN73" s="17">
        <v>0.60416666666666663</v>
      </c>
      <c r="DO73" s="17">
        <v>0.70833333333333337</v>
      </c>
      <c r="DX73" s="2" t="s">
        <v>4182</v>
      </c>
    </row>
    <row r="74" spans="1:128" x14ac:dyDescent="0.45">
      <c r="A74" s="16">
        <v>72</v>
      </c>
      <c r="B74" s="2" t="s">
        <v>5582</v>
      </c>
      <c r="C74" s="2" t="s">
        <v>5583</v>
      </c>
      <c r="D74" s="2" t="s">
        <v>2706</v>
      </c>
      <c r="E74" s="2" t="s">
        <v>2666</v>
      </c>
      <c r="F74" s="2" t="s">
        <v>2561</v>
      </c>
      <c r="G74" s="2" t="s">
        <v>1055</v>
      </c>
      <c r="H74" s="2" t="s">
        <v>1119</v>
      </c>
      <c r="I74" s="2" t="s">
        <v>1118</v>
      </c>
      <c r="J74" s="2" t="s">
        <v>1117</v>
      </c>
      <c r="K74" s="2" t="s">
        <v>12</v>
      </c>
      <c r="L74" s="2" t="s">
        <v>3350</v>
      </c>
      <c r="M74" s="52" t="s">
        <v>3311</v>
      </c>
      <c r="N74" s="2" t="s">
        <v>12</v>
      </c>
      <c r="O74" s="2" t="s">
        <v>12</v>
      </c>
      <c r="P74" s="2" t="s">
        <v>3062</v>
      </c>
      <c r="Q74" s="2" t="s">
        <v>3062</v>
      </c>
      <c r="R74" s="2" t="s">
        <v>2471</v>
      </c>
      <c r="S74" s="2" t="s">
        <v>3062</v>
      </c>
      <c r="T74" s="2" t="s">
        <v>3062</v>
      </c>
      <c r="U74" s="2" t="s">
        <v>3062</v>
      </c>
      <c r="V74" s="2" t="s">
        <v>3062</v>
      </c>
      <c r="W74" s="2" t="s">
        <v>3062</v>
      </c>
      <c r="X74" s="2" t="s">
        <v>3062</v>
      </c>
      <c r="Y74" s="2" t="s">
        <v>3062</v>
      </c>
      <c r="Z74" s="2" t="s">
        <v>3062</v>
      </c>
      <c r="AA74" s="2" t="s">
        <v>3062</v>
      </c>
      <c r="AB74" s="2" t="s">
        <v>3062</v>
      </c>
      <c r="AC74" s="2" t="s">
        <v>2471</v>
      </c>
      <c r="AD74" s="2" t="s">
        <v>2419</v>
      </c>
      <c r="AE74" s="2" t="s">
        <v>3062</v>
      </c>
      <c r="AF74" s="2" t="s">
        <v>3062</v>
      </c>
      <c r="AG74" s="2" t="s">
        <v>3062</v>
      </c>
      <c r="AH74" s="2" t="s">
        <v>3062</v>
      </c>
      <c r="AI74" s="2" t="s">
        <v>3062</v>
      </c>
      <c r="AJ74" s="2" t="s">
        <v>3062</v>
      </c>
      <c r="AK74" s="2" t="s">
        <v>3062</v>
      </c>
      <c r="AL74" s="2" t="s">
        <v>3062</v>
      </c>
      <c r="AM74" s="2" t="s">
        <v>3062</v>
      </c>
      <c r="AN74" s="2" t="s">
        <v>3062</v>
      </c>
      <c r="AO74" s="2" t="s">
        <v>3062</v>
      </c>
      <c r="AP74" s="2" t="s">
        <v>3062</v>
      </c>
      <c r="AQ74" s="2" t="s">
        <v>3062</v>
      </c>
      <c r="AR74" s="2" t="s">
        <v>3062</v>
      </c>
      <c r="AS74" s="2" t="s">
        <v>3062</v>
      </c>
      <c r="AT74" s="2" t="s">
        <v>3062</v>
      </c>
      <c r="AU74" s="2" t="s">
        <v>3062</v>
      </c>
      <c r="AV74" s="2" t="s">
        <v>3062</v>
      </c>
      <c r="AW74" s="2" t="s">
        <v>3062</v>
      </c>
      <c r="AX74" s="2" t="s">
        <v>3062</v>
      </c>
      <c r="AY74" s="2" t="s">
        <v>3062</v>
      </c>
      <c r="AZ74" s="2" t="s">
        <v>3062</v>
      </c>
      <c r="BA74" s="2" t="s">
        <v>3062</v>
      </c>
      <c r="BB74" s="2" t="s">
        <v>3062</v>
      </c>
      <c r="BC74" s="2" t="s">
        <v>3062</v>
      </c>
      <c r="BD74" s="2" t="s">
        <v>3062</v>
      </c>
      <c r="BE74" s="2" t="s">
        <v>3062</v>
      </c>
      <c r="BF74" s="2" t="s">
        <v>3062</v>
      </c>
      <c r="BG74" s="2" t="s">
        <v>3062</v>
      </c>
      <c r="BH74" s="2" t="s">
        <v>3062</v>
      </c>
      <c r="BI74" s="2" t="s">
        <v>2456</v>
      </c>
      <c r="BJ74" s="2" t="s">
        <v>3062</v>
      </c>
      <c r="BK74" s="2" t="s">
        <v>3062</v>
      </c>
      <c r="BL74" s="2" t="s">
        <v>3062</v>
      </c>
      <c r="BM74" s="2" t="s">
        <v>3062</v>
      </c>
      <c r="BN74" s="2" t="s">
        <v>3062</v>
      </c>
      <c r="BO74" s="2" t="s">
        <v>3062</v>
      </c>
      <c r="BP74" s="2" t="str">
        <f t="shared" si="1"/>
        <v>内・アレ</v>
      </c>
      <c r="BQ74" t="s">
        <v>3062</v>
      </c>
      <c r="BR74" t="s">
        <v>3062</v>
      </c>
      <c r="BS74" t="s">
        <v>3062</v>
      </c>
      <c r="BT74" s="2" t="s">
        <v>3062</v>
      </c>
      <c r="BU74" s="2" t="s">
        <v>3062</v>
      </c>
      <c r="BV74" s="2" t="s">
        <v>3062</v>
      </c>
      <c r="BW74" s="2" t="s">
        <v>3062</v>
      </c>
      <c r="BX74" s="2" t="s">
        <v>3062</v>
      </c>
      <c r="BY74" s="2" t="s">
        <v>3062</v>
      </c>
      <c r="BZ74" s="2" t="s">
        <v>3062</v>
      </c>
      <c r="CA74" s="2" t="s">
        <v>3062</v>
      </c>
      <c r="CB74" s="2" t="s">
        <v>3062</v>
      </c>
      <c r="CC74" s="2" t="s">
        <v>3062</v>
      </c>
      <c r="CD74" s="2" t="s">
        <v>3062</v>
      </c>
      <c r="CE74" s="2" t="s">
        <v>3062</v>
      </c>
      <c r="CF74" s="2" t="s">
        <v>1116</v>
      </c>
      <c r="CG74" s="2" t="s">
        <v>3319</v>
      </c>
      <c r="CN74" s="17">
        <v>0.45833333333333331</v>
      </c>
      <c r="CO74" s="17">
        <v>0.54166666666666663</v>
      </c>
      <c r="CP74" s="17">
        <v>0.625</v>
      </c>
      <c r="CQ74" s="17">
        <v>0.79166666666666663</v>
      </c>
      <c r="CT74" s="17">
        <v>0.45833333333333331</v>
      </c>
      <c r="CU74" s="17">
        <v>0.54166666666666663</v>
      </c>
      <c r="CV74" s="17">
        <v>0.625</v>
      </c>
      <c r="CW74" s="17">
        <v>0.79166666666666663</v>
      </c>
      <c r="CZ74" s="17">
        <v>0.45833333333333331</v>
      </c>
      <c r="DA74" s="17">
        <v>0.54166666666666663</v>
      </c>
      <c r="DB74" s="17">
        <v>0.625</v>
      </c>
      <c r="DC74" s="17">
        <v>0.79166666666666663</v>
      </c>
      <c r="DF74" s="17">
        <v>0.45833333333333331</v>
      </c>
      <c r="DG74" s="17">
        <v>0.54166666666666663</v>
      </c>
      <c r="DH74" s="17">
        <v>0.625</v>
      </c>
      <c r="DI74" s="17">
        <v>0.79166666666666663</v>
      </c>
      <c r="DL74" s="17">
        <v>0.45833333333333331</v>
      </c>
      <c r="DM74" s="17">
        <v>0.54166666666666663</v>
      </c>
      <c r="DN74" s="17">
        <v>0.625</v>
      </c>
      <c r="DO74" s="17">
        <v>0.79166666666666663</v>
      </c>
      <c r="DX74" s="2" t="s">
        <v>4182</v>
      </c>
    </row>
    <row r="75" spans="1:128" x14ac:dyDescent="0.45">
      <c r="A75" s="16">
        <v>73</v>
      </c>
      <c r="B75" s="2" t="s">
        <v>5584</v>
      </c>
      <c r="C75" s="2" t="s">
        <v>4282</v>
      </c>
      <c r="D75" s="2" t="s">
        <v>4283</v>
      </c>
      <c r="E75" s="2" t="s">
        <v>2666</v>
      </c>
      <c r="F75" s="2" t="s">
        <v>2561</v>
      </c>
      <c r="G75" s="2" t="s">
        <v>4284</v>
      </c>
      <c r="H75" s="2" t="s">
        <v>4285</v>
      </c>
      <c r="I75" s="2" t="s">
        <v>4286</v>
      </c>
      <c r="J75" s="2" t="s">
        <v>5585</v>
      </c>
      <c r="K75" s="2" t="s">
        <v>12</v>
      </c>
      <c r="L75" s="2" t="s">
        <v>5586</v>
      </c>
      <c r="M75" s="52" t="s">
        <v>3311</v>
      </c>
      <c r="N75" s="2" t="s">
        <v>12</v>
      </c>
      <c r="O75" s="2" t="s">
        <v>12</v>
      </c>
      <c r="P75" s="2" t="s">
        <v>12</v>
      </c>
      <c r="Q75" s="2" t="s">
        <v>12</v>
      </c>
      <c r="R75" s="2" t="s">
        <v>2471</v>
      </c>
      <c r="S75" s="2" t="s">
        <v>3062</v>
      </c>
      <c r="T75" s="2" t="s">
        <v>3062</v>
      </c>
      <c r="U75" s="2" t="s">
        <v>3062</v>
      </c>
      <c r="V75" s="2" t="s">
        <v>3062</v>
      </c>
      <c r="W75" s="2" t="s">
        <v>3062</v>
      </c>
      <c r="X75" s="2" t="s">
        <v>3062</v>
      </c>
      <c r="Y75" s="2" t="s">
        <v>3062</v>
      </c>
      <c r="Z75" s="2" t="s">
        <v>3062</v>
      </c>
      <c r="AA75" s="2" t="s">
        <v>3062</v>
      </c>
      <c r="AB75" s="2" t="s">
        <v>3062</v>
      </c>
      <c r="AC75" s="2" t="s">
        <v>2471</v>
      </c>
      <c r="AD75" s="2" t="s">
        <v>3062</v>
      </c>
      <c r="AE75" s="2" t="s">
        <v>3062</v>
      </c>
      <c r="AF75" s="2" t="s">
        <v>3062</v>
      </c>
      <c r="AG75" s="2" t="s">
        <v>3062</v>
      </c>
      <c r="AH75" s="2" t="s">
        <v>3062</v>
      </c>
      <c r="AI75" s="2" t="s">
        <v>3062</v>
      </c>
      <c r="AJ75" s="2" t="s">
        <v>3062</v>
      </c>
      <c r="AK75" s="2" t="s">
        <v>3062</v>
      </c>
      <c r="AL75" s="2" t="s">
        <v>3062</v>
      </c>
      <c r="AM75" s="2" t="s">
        <v>3062</v>
      </c>
      <c r="AN75" s="2" t="s">
        <v>3062</v>
      </c>
      <c r="AO75" s="2" t="s">
        <v>3062</v>
      </c>
      <c r="AP75" s="2" t="s">
        <v>3062</v>
      </c>
      <c r="AQ75" s="2" t="s">
        <v>3062</v>
      </c>
      <c r="AR75" s="2" t="s">
        <v>3062</v>
      </c>
      <c r="AS75" s="2" t="s">
        <v>3062</v>
      </c>
      <c r="AT75" s="2" t="s">
        <v>3062</v>
      </c>
      <c r="AU75" s="2" t="s">
        <v>3062</v>
      </c>
      <c r="AV75" s="2" t="s">
        <v>3062</v>
      </c>
      <c r="AW75" s="2" t="s">
        <v>3062</v>
      </c>
      <c r="AX75" s="2" t="s">
        <v>3062</v>
      </c>
      <c r="AY75" s="2" t="s">
        <v>3062</v>
      </c>
      <c r="AZ75" s="2" t="s">
        <v>3062</v>
      </c>
      <c r="BA75" s="2" t="s">
        <v>3062</v>
      </c>
      <c r="BB75" s="2" t="s">
        <v>3062</v>
      </c>
      <c r="BC75" s="2" t="s">
        <v>3062</v>
      </c>
      <c r="BD75" s="2" t="s">
        <v>3062</v>
      </c>
      <c r="BE75" s="2" t="s">
        <v>3062</v>
      </c>
      <c r="BF75" s="2" t="s">
        <v>3062</v>
      </c>
      <c r="BG75" s="2" t="s">
        <v>3062</v>
      </c>
      <c r="BH75" s="2" t="s">
        <v>3062</v>
      </c>
      <c r="BI75" s="2" t="s">
        <v>3062</v>
      </c>
      <c r="BJ75" s="2" t="s">
        <v>3062</v>
      </c>
      <c r="BK75" s="2" t="s">
        <v>3062</v>
      </c>
      <c r="BL75" s="2" t="s">
        <v>3062</v>
      </c>
      <c r="BM75" s="2" t="s">
        <v>3062</v>
      </c>
      <c r="BN75" s="2" t="s">
        <v>3062</v>
      </c>
      <c r="BO75" s="2" t="s">
        <v>3062</v>
      </c>
      <c r="BP75" s="2" t="str">
        <f t="shared" si="1"/>
        <v/>
      </c>
      <c r="BQ75" t="s">
        <v>3062</v>
      </c>
      <c r="BR75" t="s">
        <v>3062</v>
      </c>
      <c r="BS75" t="s">
        <v>3062</v>
      </c>
      <c r="BT75" s="2" t="s">
        <v>3062</v>
      </c>
      <c r="BU75" s="2" t="s">
        <v>3062</v>
      </c>
      <c r="BV75" s="2" t="s">
        <v>3062</v>
      </c>
      <c r="BW75" s="2" t="s">
        <v>3062</v>
      </c>
      <c r="BX75" s="2" t="s">
        <v>5470</v>
      </c>
      <c r="BY75" s="2" t="s">
        <v>3062</v>
      </c>
      <c r="BZ75" s="2" t="s">
        <v>3062</v>
      </c>
      <c r="CA75" s="2" t="s">
        <v>3062</v>
      </c>
      <c r="CB75" s="2" t="s">
        <v>5470</v>
      </c>
      <c r="CC75" s="2" t="s">
        <v>3062</v>
      </c>
      <c r="CD75" s="2" t="s">
        <v>3062</v>
      </c>
      <c r="CE75" s="2" t="s">
        <v>3062</v>
      </c>
      <c r="CF75" s="2" t="s">
        <v>4287</v>
      </c>
      <c r="CG75" s="2" t="s">
        <v>5350</v>
      </c>
      <c r="CH75" s="17">
        <v>0.39583333333333331</v>
      </c>
      <c r="CI75" s="17">
        <v>0.52083333333333337</v>
      </c>
      <c r="CJ75" s="17">
        <v>0.58333333333333337</v>
      </c>
      <c r="CK75" s="17">
        <v>0.76041666666666663</v>
      </c>
      <c r="CT75" s="17">
        <v>0.39583333333333331</v>
      </c>
      <c r="CU75" s="17">
        <v>0.52083333333333337</v>
      </c>
      <c r="CV75" s="17">
        <v>0.58333333333333337</v>
      </c>
      <c r="CW75" s="17">
        <v>0.76041666666666663</v>
      </c>
      <c r="CZ75" s="17">
        <v>0.39583333333333331</v>
      </c>
      <c r="DA75" s="17">
        <v>0.52083333333333337</v>
      </c>
      <c r="DB75" s="17">
        <v>0.58333333333333337</v>
      </c>
      <c r="DC75" s="17">
        <v>0.76041666666666663</v>
      </c>
      <c r="DF75" s="17">
        <v>0.39583333333333331</v>
      </c>
      <c r="DG75" s="17">
        <v>0.52083333333333337</v>
      </c>
      <c r="DH75" s="17">
        <v>0.58333333333333337</v>
      </c>
      <c r="DI75" s="17">
        <v>0.76041666666666663</v>
      </c>
      <c r="DL75" s="17">
        <v>0.39583333333333331</v>
      </c>
      <c r="DM75" s="17">
        <v>0.52083333333333337</v>
      </c>
      <c r="DX75" s="2" t="s">
        <v>4182</v>
      </c>
    </row>
    <row r="76" spans="1:128" x14ac:dyDescent="0.45">
      <c r="A76" s="16">
        <v>74</v>
      </c>
      <c r="B76" s="2" t="s">
        <v>5587</v>
      </c>
      <c r="C76" s="2" t="s">
        <v>4288</v>
      </c>
      <c r="D76" s="2" t="s">
        <v>2720</v>
      </c>
      <c r="E76" s="2" t="s">
        <v>2666</v>
      </c>
      <c r="F76" s="2" t="s">
        <v>2561</v>
      </c>
      <c r="G76" s="2" t="s">
        <v>1078</v>
      </c>
      <c r="H76" s="2" t="s">
        <v>1077</v>
      </c>
      <c r="I76" s="2" t="s">
        <v>1076</v>
      </c>
      <c r="J76" s="2" t="s">
        <v>1076</v>
      </c>
      <c r="K76" s="2" t="s">
        <v>12</v>
      </c>
      <c r="L76" s="2" t="s">
        <v>3355</v>
      </c>
      <c r="M76" s="52" t="s">
        <v>3311</v>
      </c>
      <c r="N76" s="2" t="s">
        <v>12</v>
      </c>
      <c r="O76" s="2" t="s">
        <v>12</v>
      </c>
      <c r="P76" s="2" t="s">
        <v>12</v>
      </c>
      <c r="Q76" s="2" t="s">
        <v>12</v>
      </c>
      <c r="R76" s="2" t="s">
        <v>3062</v>
      </c>
      <c r="S76" s="2" t="s">
        <v>3062</v>
      </c>
      <c r="T76" s="2" t="s">
        <v>3062</v>
      </c>
      <c r="U76" s="2" t="s">
        <v>3062</v>
      </c>
      <c r="V76" s="2" t="s">
        <v>3062</v>
      </c>
      <c r="W76" s="2" t="s">
        <v>3062</v>
      </c>
      <c r="X76" s="2" t="s">
        <v>3062</v>
      </c>
      <c r="Y76" s="2" t="s">
        <v>3062</v>
      </c>
      <c r="Z76" s="2" t="s">
        <v>3062</v>
      </c>
      <c r="AA76" s="2" t="s">
        <v>3062</v>
      </c>
      <c r="AB76" s="2" t="s">
        <v>3062</v>
      </c>
      <c r="AC76" s="2" t="s">
        <v>3062</v>
      </c>
      <c r="AD76" s="2" t="s">
        <v>3062</v>
      </c>
      <c r="AE76" s="2" t="s">
        <v>3062</v>
      </c>
      <c r="AF76" s="2" t="s">
        <v>3062</v>
      </c>
      <c r="AG76" s="2" t="s">
        <v>3062</v>
      </c>
      <c r="AH76" s="2" t="s">
        <v>3062</v>
      </c>
      <c r="AI76" s="2" t="s">
        <v>3062</v>
      </c>
      <c r="AJ76" s="2" t="s">
        <v>3062</v>
      </c>
      <c r="AK76" s="2" t="s">
        <v>3062</v>
      </c>
      <c r="AL76" s="2" t="s">
        <v>3062</v>
      </c>
      <c r="AM76" s="2" t="s">
        <v>3062</v>
      </c>
      <c r="AN76" s="2" t="s">
        <v>3062</v>
      </c>
      <c r="AO76" s="2" t="s">
        <v>3062</v>
      </c>
      <c r="AP76" s="2" t="s">
        <v>3062</v>
      </c>
      <c r="AQ76" s="2" t="s">
        <v>3062</v>
      </c>
      <c r="AR76" s="2" t="s">
        <v>3062</v>
      </c>
      <c r="AS76" s="2" t="s">
        <v>3062</v>
      </c>
      <c r="AT76" s="2" t="s">
        <v>3062</v>
      </c>
      <c r="AU76" s="2" t="s">
        <v>3062</v>
      </c>
      <c r="AV76" s="2" t="s">
        <v>3062</v>
      </c>
      <c r="AW76" s="2" t="s">
        <v>3062</v>
      </c>
      <c r="AX76" s="2" t="s">
        <v>3062</v>
      </c>
      <c r="AY76" s="2" t="s">
        <v>3062</v>
      </c>
      <c r="AZ76" s="2" t="s">
        <v>3062</v>
      </c>
      <c r="BA76" s="2" t="s">
        <v>3062</v>
      </c>
      <c r="BB76" s="2" t="s">
        <v>3062</v>
      </c>
      <c r="BC76" s="2" t="s">
        <v>3062</v>
      </c>
      <c r="BD76" s="2" t="s">
        <v>3062</v>
      </c>
      <c r="BE76" s="2" t="s">
        <v>3062</v>
      </c>
      <c r="BF76" s="2" t="s">
        <v>3062</v>
      </c>
      <c r="BG76" s="2" t="s">
        <v>3062</v>
      </c>
      <c r="BH76" s="2" t="s">
        <v>3062</v>
      </c>
      <c r="BI76" s="2" t="s">
        <v>3062</v>
      </c>
      <c r="BJ76" s="2" t="s">
        <v>3062</v>
      </c>
      <c r="BK76" s="2" t="s">
        <v>3062</v>
      </c>
      <c r="BL76" s="2" t="s">
        <v>3062</v>
      </c>
      <c r="BM76" s="2" t="s">
        <v>3062</v>
      </c>
      <c r="BN76" s="2" t="s">
        <v>3062</v>
      </c>
      <c r="BO76" s="2" t="s">
        <v>3062</v>
      </c>
      <c r="BP76" s="2" t="str">
        <f t="shared" si="1"/>
        <v/>
      </c>
      <c r="BQ76" t="s">
        <v>3062</v>
      </c>
      <c r="BR76" t="s">
        <v>3062</v>
      </c>
      <c r="BS76" t="s">
        <v>3062</v>
      </c>
      <c r="BT76" s="2" t="s">
        <v>3062</v>
      </c>
      <c r="BU76" s="2" t="s">
        <v>3062</v>
      </c>
      <c r="BV76" s="2" t="s">
        <v>3062</v>
      </c>
      <c r="BW76" s="2" t="s">
        <v>3062</v>
      </c>
      <c r="BX76" s="2" t="s">
        <v>3062</v>
      </c>
      <c r="BY76" s="2" t="s">
        <v>3062</v>
      </c>
      <c r="BZ76" s="2" t="s">
        <v>3062</v>
      </c>
      <c r="CA76" s="2" t="s">
        <v>3062</v>
      </c>
      <c r="CB76" s="2" t="s">
        <v>3062</v>
      </c>
      <c r="CC76" s="2" t="s">
        <v>3062</v>
      </c>
      <c r="CD76" s="2" t="s">
        <v>3062</v>
      </c>
      <c r="CE76" s="2" t="s">
        <v>3062</v>
      </c>
      <c r="CF76" s="2" t="s">
        <v>2507</v>
      </c>
      <c r="CG76" s="2" t="s">
        <v>5350</v>
      </c>
      <c r="CH76" s="17">
        <v>0.41666666666666669</v>
      </c>
      <c r="CI76" s="17">
        <v>0.5625</v>
      </c>
      <c r="CJ76" s="17">
        <v>0.64583333333333337</v>
      </c>
      <c r="CK76" s="17">
        <v>0.77083333333333337</v>
      </c>
      <c r="CN76" s="17">
        <v>0.41666666666666669</v>
      </c>
      <c r="CO76" s="17">
        <v>0.5625</v>
      </c>
      <c r="CP76" s="17">
        <v>0.64583333333333337</v>
      </c>
      <c r="CQ76" s="17">
        <v>0.77083333333333337</v>
      </c>
      <c r="CT76" s="17">
        <v>0.41666666666666669</v>
      </c>
      <c r="CU76" s="17">
        <v>0.5625</v>
      </c>
      <c r="CV76" s="17">
        <v>0.64583333333333337</v>
      </c>
      <c r="CW76" s="17">
        <v>0.77083333333333337</v>
      </c>
      <c r="DF76" s="17">
        <v>0.41666666666666669</v>
      </c>
      <c r="DG76" s="17">
        <v>0.5625</v>
      </c>
      <c r="DH76" s="17">
        <v>0.64583333333333337</v>
      </c>
      <c r="DI76" s="17">
        <v>0.77083333333333337</v>
      </c>
      <c r="DL76" s="17">
        <v>0.375</v>
      </c>
      <c r="DM76" s="17">
        <v>0.54166666666666663</v>
      </c>
      <c r="DN76" s="17">
        <v>0.625</v>
      </c>
      <c r="DO76" s="17">
        <v>0.6875</v>
      </c>
      <c r="DX76" s="2" t="s">
        <v>4182</v>
      </c>
    </row>
    <row r="77" spans="1:128" x14ac:dyDescent="0.45">
      <c r="A77" s="16">
        <v>75</v>
      </c>
      <c r="B77" s="2" t="s">
        <v>5588</v>
      </c>
      <c r="C77" s="2" t="s">
        <v>4289</v>
      </c>
      <c r="D77" s="2" t="s">
        <v>2721</v>
      </c>
      <c r="E77" s="2" t="s">
        <v>2666</v>
      </c>
      <c r="F77" s="2" t="s">
        <v>2561</v>
      </c>
      <c r="G77" s="2" t="s">
        <v>1046</v>
      </c>
      <c r="H77" s="2" t="s">
        <v>1075</v>
      </c>
      <c r="I77" s="2" t="s">
        <v>1074</v>
      </c>
      <c r="J77" s="2" t="s">
        <v>1073</v>
      </c>
      <c r="K77" s="2" t="s">
        <v>12</v>
      </c>
      <c r="L77" s="2" t="s">
        <v>3366</v>
      </c>
      <c r="M77" s="52" t="s">
        <v>3311</v>
      </c>
      <c r="N77" s="2" t="s">
        <v>12</v>
      </c>
      <c r="O77" s="2" t="s">
        <v>12</v>
      </c>
      <c r="P77" s="2" t="s">
        <v>12</v>
      </c>
      <c r="Q77" s="2" t="s">
        <v>12</v>
      </c>
      <c r="R77" s="2" t="s">
        <v>3062</v>
      </c>
      <c r="S77" s="2" t="s">
        <v>3062</v>
      </c>
      <c r="T77" s="2" t="s">
        <v>3062</v>
      </c>
      <c r="U77" s="2" t="s">
        <v>3062</v>
      </c>
      <c r="V77" s="2" t="s">
        <v>3062</v>
      </c>
      <c r="W77" s="2" t="s">
        <v>3062</v>
      </c>
      <c r="X77" s="2" t="s">
        <v>3062</v>
      </c>
      <c r="Y77" s="2" t="s">
        <v>3062</v>
      </c>
      <c r="Z77" s="2" t="s">
        <v>3062</v>
      </c>
      <c r="AA77" s="2" t="s">
        <v>3062</v>
      </c>
      <c r="AB77" s="2" t="s">
        <v>3062</v>
      </c>
      <c r="AC77" s="2" t="s">
        <v>3062</v>
      </c>
      <c r="AD77" s="2" t="s">
        <v>3062</v>
      </c>
      <c r="AE77" s="2" t="s">
        <v>3062</v>
      </c>
      <c r="AF77" s="2" t="s">
        <v>3062</v>
      </c>
      <c r="AG77" s="2" t="s">
        <v>3062</v>
      </c>
      <c r="AH77" s="2" t="s">
        <v>3062</v>
      </c>
      <c r="AI77" s="2" t="s">
        <v>3062</v>
      </c>
      <c r="AJ77" s="2" t="s">
        <v>3062</v>
      </c>
      <c r="AK77" s="2" t="s">
        <v>3062</v>
      </c>
      <c r="AL77" s="2" t="s">
        <v>3062</v>
      </c>
      <c r="AM77" s="2" t="s">
        <v>3062</v>
      </c>
      <c r="AN77" s="2" t="s">
        <v>3062</v>
      </c>
      <c r="AO77" s="2" t="s">
        <v>3062</v>
      </c>
      <c r="AP77" s="2" t="s">
        <v>3062</v>
      </c>
      <c r="AQ77" s="2" t="s">
        <v>3062</v>
      </c>
      <c r="AR77" s="2" t="s">
        <v>3062</v>
      </c>
      <c r="AS77" s="2" t="s">
        <v>3062</v>
      </c>
      <c r="AT77" s="2" t="s">
        <v>3062</v>
      </c>
      <c r="AU77" s="2" t="s">
        <v>3062</v>
      </c>
      <c r="AV77" s="2" t="s">
        <v>3062</v>
      </c>
      <c r="AW77" s="2" t="s">
        <v>3062</v>
      </c>
      <c r="AX77" s="2" t="s">
        <v>3062</v>
      </c>
      <c r="AY77" s="2" t="s">
        <v>3062</v>
      </c>
      <c r="AZ77" s="2" t="s">
        <v>3062</v>
      </c>
      <c r="BA77" s="2" t="s">
        <v>3062</v>
      </c>
      <c r="BB77" s="2" t="s">
        <v>3062</v>
      </c>
      <c r="BC77" s="2" t="s">
        <v>3062</v>
      </c>
      <c r="BD77" s="2" t="s">
        <v>3062</v>
      </c>
      <c r="BE77" s="2" t="s">
        <v>3062</v>
      </c>
      <c r="BF77" s="2" t="s">
        <v>3062</v>
      </c>
      <c r="BG77" s="2" t="s">
        <v>3062</v>
      </c>
      <c r="BH77" s="2" t="s">
        <v>3062</v>
      </c>
      <c r="BI77" s="2" t="s">
        <v>3062</v>
      </c>
      <c r="BJ77" s="2" t="s">
        <v>3062</v>
      </c>
      <c r="BK77" s="2" t="s">
        <v>3062</v>
      </c>
      <c r="BL77" s="2" t="s">
        <v>3062</v>
      </c>
      <c r="BM77" s="2" t="s">
        <v>3062</v>
      </c>
      <c r="BN77" s="2" t="s">
        <v>3062</v>
      </c>
      <c r="BO77" s="2" t="s">
        <v>3062</v>
      </c>
      <c r="BP77" s="2" t="str">
        <f t="shared" si="1"/>
        <v/>
      </c>
      <c r="BQ77" t="s">
        <v>3062</v>
      </c>
      <c r="BR77" t="s">
        <v>3062</v>
      </c>
      <c r="BS77" t="s">
        <v>3062</v>
      </c>
      <c r="BT77" s="2" t="s">
        <v>3062</v>
      </c>
      <c r="BU77" s="2" t="s">
        <v>12</v>
      </c>
      <c r="BV77" s="2" t="s">
        <v>3062</v>
      </c>
      <c r="BW77" s="2" t="s">
        <v>3062</v>
      </c>
      <c r="BX77" s="2" t="s">
        <v>3062</v>
      </c>
      <c r="BY77" s="2" t="s">
        <v>3062</v>
      </c>
      <c r="BZ77" s="2" t="s">
        <v>3062</v>
      </c>
      <c r="CA77" s="2" t="s">
        <v>3062</v>
      </c>
      <c r="CB77" s="2" t="s">
        <v>3062</v>
      </c>
      <c r="CC77" s="2" t="s">
        <v>5352</v>
      </c>
      <c r="CD77" s="2" t="s">
        <v>5353</v>
      </c>
      <c r="CE77" s="2" t="s">
        <v>5354</v>
      </c>
      <c r="CF77" s="2" t="s">
        <v>726</v>
      </c>
      <c r="CG77" s="2" t="s">
        <v>5350</v>
      </c>
      <c r="CN77" s="17">
        <v>0.39583333333333331</v>
      </c>
      <c r="CO77" s="17">
        <v>0.6875</v>
      </c>
      <c r="CT77" s="17">
        <v>0.39583333333333331</v>
      </c>
      <c r="CU77" s="17">
        <v>0.6875</v>
      </c>
      <c r="CZ77" s="17">
        <v>0.39583333333333331</v>
      </c>
      <c r="DA77" s="17">
        <v>0.6875</v>
      </c>
      <c r="DF77" s="17">
        <v>0.39583333333333331</v>
      </c>
      <c r="DG77" s="17">
        <v>0.6875</v>
      </c>
      <c r="DX77" s="2" t="s">
        <v>4182</v>
      </c>
    </row>
    <row r="78" spans="1:128" x14ac:dyDescent="0.45">
      <c r="A78" s="16">
        <v>76</v>
      </c>
      <c r="B78" s="2" t="s">
        <v>5589</v>
      </c>
      <c r="C78" s="2" t="s">
        <v>5590</v>
      </c>
      <c r="D78" s="2" t="s">
        <v>4290</v>
      </c>
      <c r="E78" s="2" t="s">
        <v>2666</v>
      </c>
      <c r="F78" s="2" t="s">
        <v>2561</v>
      </c>
      <c r="G78" s="2" t="s">
        <v>5591</v>
      </c>
      <c r="H78" s="2" t="s">
        <v>5592</v>
      </c>
      <c r="I78" s="2" t="s">
        <v>4291</v>
      </c>
      <c r="J78" s="2" t="s">
        <v>4292</v>
      </c>
      <c r="K78" s="2" t="s">
        <v>12</v>
      </c>
      <c r="L78" s="2" t="s">
        <v>5593</v>
      </c>
      <c r="M78" s="52" t="s">
        <v>3311</v>
      </c>
      <c r="N78" s="2" t="s">
        <v>12</v>
      </c>
      <c r="P78" s="2" t="s">
        <v>12</v>
      </c>
      <c r="Q78" s="2" t="s">
        <v>12</v>
      </c>
      <c r="AC78" s="2" t="s">
        <v>3062</v>
      </c>
      <c r="BP78" s="2" t="str">
        <f t="shared" si="1"/>
        <v/>
      </c>
      <c r="BQ78" t="s">
        <v>3062</v>
      </c>
      <c r="BR78" t="s">
        <v>3062</v>
      </c>
      <c r="BS78" t="s">
        <v>3062</v>
      </c>
      <c r="BV78" s="2" t="s">
        <v>12</v>
      </c>
      <c r="CB78" s="2" t="s">
        <v>3062</v>
      </c>
      <c r="CC78" s="2" t="s">
        <v>3062</v>
      </c>
      <c r="CD78" s="2" t="s">
        <v>5482</v>
      </c>
      <c r="CE78" s="2" t="s">
        <v>5482</v>
      </c>
      <c r="CF78" s="2" t="s">
        <v>5594</v>
      </c>
      <c r="CG78" s="2" t="s">
        <v>5350</v>
      </c>
      <c r="CH78" s="17">
        <v>0.39583333333333331</v>
      </c>
      <c r="CI78" s="17">
        <v>0.5625</v>
      </c>
      <c r="CJ78" s="17">
        <v>0.625</v>
      </c>
      <c r="CK78" s="17">
        <v>0.79166666666666663</v>
      </c>
      <c r="CN78" s="17">
        <v>0.39583333333333331</v>
      </c>
      <c r="CO78" s="17">
        <v>0.5625</v>
      </c>
      <c r="CP78" s="17">
        <v>0.625</v>
      </c>
      <c r="CQ78" s="17">
        <v>0.79166666666666663</v>
      </c>
      <c r="CZ78" s="17">
        <v>0.39583333333333331</v>
      </c>
      <c r="DA78" s="17">
        <v>0.5625</v>
      </c>
      <c r="DB78" s="17">
        <v>0.625</v>
      </c>
      <c r="DC78" s="17">
        <v>0.79166666666666663</v>
      </c>
      <c r="DF78" s="17">
        <v>0.39583333333333331</v>
      </c>
      <c r="DG78" s="17">
        <v>0.5625</v>
      </c>
      <c r="DH78" s="17">
        <v>0.625</v>
      </c>
      <c r="DI78" s="17">
        <v>0.79166666666666663</v>
      </c>
      <c r="DX78" s="2" t="s">
        <v>4182</v>
      </c>
    </row>
    <row r="79" spans="1:128" x14ac:dyDescent="0.45">
      <c r="A79" s="16">
        <v>77</v>
      </c>
      <c r="B79" s="2" t="s">
        <v>5595</v>
      </c>
      <c r="C79" s="2" t="s">
        <v>4293</v>
      </c>
      <c r="D79" s="2" t="s">
        <v>2722</v>
      </c>
      <c r="E79" s="2" t="s">
        <v>2666</v>
      </c>
      <c r="F79" s="2" t="s">
        <v>2561</v>
      </c>
      <c r="G79" s="2" t="s">
        <v>1065</v>
      </c>
      <c r="H79" s="2" t="s">
        <v>1072</v>
      </c>
      <c r="I79" s="2" t="s">
        <v>1071</v>
      </c>
      <c r="J79" s="2" t="s">
        <v>1070</v>
      </c>
      <c r="K79" s="2" t="s">
        <v>12</v>
      </c>
      <c r="L79" s="2" t="s">
        <v>3367</v>
      </c>
      <c r="M79" s="52" t="s">
        <v>3311</v>
      </c>
      <c r="N79" s="2" t="s">
        <v>12</v>
      </c>
      <c r="O79" s="2" t="s">
        <v>3062</v>
      </c>
      <c r="P79" s="2" t="s">
        <v>12</v>
      </c>
      <c r="Q79" s="2" t="s">
        <v>12</v>
      </c>
      <c r="R79" s="2" t="s">
        <v>3062</v>
      </c>
      <c r="S79" s="2" t="s">
        <v>3062</v>
      </c>
      <c r="T79" s="2" t="s">
        <v>3062</v>
      </c>
      <c r="U79" s="2" t="s">
        <v>3062</v>
      </c>
      <c r="V79" s="2" t="s">
        <v>3062</v>
      </c>
      <c r="W79" s="2" t="s">
        <v>3062</v>
      </c>
      <c r="X79" s="2" t="s">
        <v>3062</v>
      </c>
      <c r="Y79" s="2" t="s">
        <v>3062</v>
      </c>
      <c r="Z79" s="2" t="s">
        <v>3062</v>
      </c>
      <c r="AA79" s="2" t="s">
        <v>3062</v>
      </c>
      <c r="AB79" s="2" t="s">
        <v>3062</v>
      </c>
      <c r="AC79" s="2" t="s">
        <v>3062</v>
      </c>
      <c r="AD79" s="2" t="s">
        <v>3062</v>
      </c>
      <c r="AE79" s="2" t="s">
        <v>3062</v>
      </c>
      <c r="AF79" s="2" t="s">
        <v>3062</v>
      </c>
      <c r="AG79" s="2" t="s">
        <v>3062</v>
      </c>
      <c r="AH79" s="2" t="s">
        <v>3062</v>
      </c>
      <c r="AI79" s="2" t="s">
        <v>3062</v>
      </c>
      <c r="AJ79" s="2" t="s">
        <v>3062</v>
      </c>
      <c r="AK79" s="2" t="s">
        <v>3062</v>
      </c>
      <c r="AL79" s="2" t="s">
        <v>3062</v>
      </c>
      <c r="AM79" s="2" t="s">
        <v>3062</v>
      </c>
      <c r="AN79" s="2" t="s">
        <v>3062</v>
      </c>
      <c r="AO79" s="2" t="s">
        <v>3062</v>
      </c>
      <c r="AP79" s="2" t="s">
        <v>3062</v>
      </c>
      <c r="AQ79" s="2" t="s">
        <v>3062</v>
      </c>
      <c r="AR79" s="2" t="s">
        <v>3062</v>
      </c>
      <c r="AS79" s="2" t="s">
        <v>3062</v>
      </c>
      <c r="AT79" s="2" t="s">
        <v>3062</v>
      </c>
      <c r="AU79" s="2" t="s">
        <v>3062</v>
      </c>
      <c r="AV79" s="2" t="s">
        <v>3062</v>
      </c>
      <c r="AW79" s="2" t="s">
        <v>3062</v>
      </c>
      <c r="AX79" s="2" t="s">
        <v>3062</v>
      </c>
      <c r="AY79" s="2" t="s">
        <v>3062</v>
      </c>
      <c r="AZ79" s="2" t="s">
        <v>3062</v>
      </c>
      <c r="BA79" s="2" t="s">
        <v>3062</v>
      </c>
      <c r="BB79" s="2" t="s">
        <v>3062</v>
      </c>
      <c r="BC79" s="2" t="s">
        <v>3062</v>
      </c>
      <c r="BD79" s="2" t="s">
        <v>3062</v>
      </c>
      <c r="BE79" s="2" t="s">
        <v>3062</v>
      </c>
      <c r="BF79" s="2" t="s">
        <v>3062</v>
      </c>
      <c r="BG79" s="2" t="s">
        <v>3062</v>
      </c>
      <c r="BH79" s="2" t="s">
        <v>3062</v>
      </c>
      <c r="BI79" s="2" t="s">
        <v>3062</v>
      </c>
      <c r="BJ79" s="2" t="s">
        <v>3062</v>
      </c>
      <c r="BK79" s="2" t="s">
        <v>3062</v>
      </c>
      <c r="BL79" s="2" t="s">
        <v>3062</v>
      </c>
      <c r="BM79" s="2" t="s">
        <v>3062</v>
      </c>
      <c r="BN79" s="2" t="s">
        <v>3062</v>
      </c>
      <c r="BO79" s="2" t="s">
        <v>3062</v>
      </c>
      <c r="BP79" s="2" t="str">
        <f t="shared" si="1"/>
        <v/>
      </c>
      <c r="BQ79" t="s">
        <v>3062</v>
      </c>
      <c r="BR79" t="s">
        <v>3062</v>
      </c>
      <c r="BS79" t="s">
        <v>3062</v>
      </c>
      <c r="BT79" s="2" t="s">
        <v>3062</v>
      </c>
      <c r="BU79" s="2" t="s">
        <v>3062</v>
      </c>
      <c r="BV79" s="2" t="s">
        <v>3062</v>
      </c>
      <c r="BW79" s="2" t="s">
        <v>3062</v>
      </c>
      <c r="BX79" s="2" t="s">
        <v>5470</v>
      </c>
      <c r="BY79" s="2" t="s">
        <v>3062</v>
      </c>
      <c r="BZ79" s="2" t="s">
        <v>3062</v>
      </c>
      <c r="CA79" s="2" t="s">
        <v>3062</v>
      </c>
      <c r="CB79" s="2" t="s">
        <v>5470</v>
      </c>
      <c r="CC79" s="2" t="s">
        <v>3062</v>
      </c>
      <c r="CD79" s="2" t="s">
        <v>3062</v>
      </c>
      <c r="CE79" s="2" t="s">
        <v>3062</v>
      </c>
      <c r="CF79" s="2" t="s">
        <v>5596</v>
      </c>
      <c r="CG79" s="2" t="s">
        <v>5350</v>
      </c>
      <c r="CH79" s="17">
        <v>0.41666666666666669</v>
      </c>
      <c r="CI79" s="17">
        <v>0.54166666666666663</v>
      </c>
      <c r="CJ79" s="17">
        <v>0.625</v>
      </c>
      <c r="CK79" s="17">
        <v>0.79166666666666663</v>
      </c>
      <c r="CN79" s="17">
        <v>0.41666666666666669</v>
      </c>
      <c r="CO79" s="17">
        <v>0.54166666666666663</v>
      </c>
      <c r="CP79" s="17">
        <v>0.625</v>
      </c>
      <c r="CQ79" s="17">
        <v>0.79166666666666663</v>
      </c>
      <c r="CT79" s="17">
        <v>0.41666666666666669</v>
      </c>
      <c r="CU79" s="17">
        <v>0.54166666666666663</v>
      </c>
      <c r="CV79" s="17">
        <v>0.625</v>
      </c>
      <c r="CW79" s="17">
        <v>0.79166666666666663</v>
      </c>
      <c r="CZ79" s="17">
        <v>0.41666666666666669</v>
      </c>
      <c r="DA79" s="17">
        <v>0.54166666666666663</v>
      </c>
      <c r="DB79" s="17">
        <v>0.625</v>
      </c>
      <c r="DC79" s="17">
        <v>0.79166666666666663</v>
      </c>
      <c r="DF79" s="17">
        <v>0.41666666666666669</v>
      </c>
      <c r="DG79" s="17">
        <v>0.54166666666666663</v>
      </c>
      <c r="DH79" s="17">
        <v>0.625</v>
      </c>
      <c r="DI79" s="17">
        <v>0.79166666666666663</v>
      </c>
      <c r="DX79" s="2" t="s">
        <v>4182</v>
      </c>
    </row>
    <row r="80" spans="1:128" x14ac:dyDescent="0.45">
      <c r="A80" s="16">
        <v>78</v>
      </c>
      <c r="B80" s="2" t="s">
        <v>5597</v>
      </c>
      <c r="C80" s="2" t="s">
        <v>2508</v>
      </c>
      <c r="D80" s="2" t="s">
        <v>2723</v>
      </c>
      <c r="E80" s="2" t="s">
        <v>2666</v>
      </c>
      <c r="F80" s="2" t="s">
        <v>2561</v>
      </c>
      <c r="G80" s="2" t="s">
        <v>1069</v>
      </c>
      <c r="H80" s="2" t="s">
        <v>4294</v>
      </c>
      <c r="I80" s="2" t="s">
        <v>1068</v>
      </c>
      <c r="J80" s="2" t="s">
        <v>1067</v>
      </c>
      <c r="K80" s="2" t="s">
        <v>12</v>
      </c>
      <c r="L80" s="2" t="s">
        <v>3368</v>
      </c>
      <c r="M80" s="52" t="s">
        <v>3311</v>
      </c>
      <c r="N80" s="2" t="s">
        <v>12</v>
      </c>
      <c r="O80" s="2" t="s">
        <v>3062</v>
      </c>
      <c r="P80" s="2" t="s">
        <v>12</v>
      </c>
      <c r="Q80" s="2" t="s">
        <v>12</v>
      </c>
      <c r="R80" s="2" t="s">
        <v>3062</v>
      </c>
      <c r="S80" s="2" t="s">
        <v>3062</v>
      </c>
      <c r="T80" s="2" t="s">
        <v>3062</v>
      </c>
      <c r="U80" s="2" t="s">
        <v>3062</v>
      </c>
      <c r="V80" s="2" t="s">
        <v>3062</v>
      </c>
      <c r="W80" s="2" t="s">
        <v>3062</v>
      </c>
      <c r="X80" s="2" t="s">
        <v>3062</v>
      </c>
      <c r="Y80" s="2" t="s">
        <v>3062</v>
      </c>
      <c r="Z80" s="2" t="s">
        <v>3062</v>
      </c>
      <c r="AA80" s="2" t="s">
        <v>3062</v>
      </c>
      <c r="AB80" s="2" t="s">
        <v>3062</v>
      </c>
      <c r="AC80" s="2" t="s">
        <v>3062</v>
      </c>
      <c r="AD80" s="2" t="s">
        <v>3062</v>
      </c>
      <c r="AE80" s="2" t="s">
        <v>3062</v>
      </c>
      <c r="AF80" s="2" t="s">
        <v>3062</v>
      </c>
      <c r="AG80" s="2" t="s">
        <v>3062</v>
      </c>
      <c r="AH80" s="2" t="s">
        <v>3062</v>
      </c>
      <c r="AI80" s="2" t="s">
        <v>3062</v>
      </c>
      <c r="AJ80" s="2" t="s">
        <v>3062</v>
      </c>
      <c r="AK80" s="2" t="s">
        <v>3062</v>
      </c>
      <c r="AL80" s="2" t="s">
        <v>3062</v>
      </c>
      <c r="AM80" s="2" t="s">
        <v>3062</v>
      </c>
      <c r="AN80" s="2" t="s">
        <v>3062</v>
      </c>
      <c r="AO80" s="2" t="s">
        <v>3062</v>
      </c>
      <c r="AP80" s="2" t="s">
        <v>3062</v>
      </c>
      <c r="AQ80" s="2" t="s">
        <v>3062</v>
      </c>
      <c r="AR80" s="2" t="s">
        <v>3062</v>
      </c>
      <c r="AS80" s="2" t="s">
        <v>3062</v>
      </c>
      <c r="AT80" s="2" t="s">
        <v>3062</v>
      </c>
      <c r="AU80" s="2" t="s">
        <v>3062</v>
      </c>
      <c r="AV80" s="2" t="s">
        <v>3062</v>
      </c>
      <c r="AW80" s="2" t="s">
        <v>3062</v>
      </c>
      <c r="AX80" s="2" t="s">
        <v>3062</v>
      </c>
      <c r="AY80" s="2" t="s">
        <v>3062</v>
      </c>
      <c r="AZ80" s="2" t="s">
        <v>3062</v>
      </c>
      <c r="BA80" s="2" t="s">
        <v>3062</v>
      </c>
      <c r="BB80" s="2" t="s">
        <v>3062</v>
      </c>
      <c r="BC80" s="2" t="s">
        <v>3062</v>
      </c>
      <c r="BD80" s="2" t="s">
        <v>3062</v>
      </c>
      <c r="BE80" s="2" t="s">
        <v>3062</v>
      </c>
      <c r="BF80" s="2" t="s">
        <v>3062</v>
      </c>
      <c r="BG80" s="2" t="s">
        <v>3062</v>
      </c>
      <c r="BH80" s="2" t="s">
        <v>3062</v>
      </c>
      <c r="BI80" s="2" t="s">
        <v>3062</v>
      </c>
      <c r="BJ80" s="2" t="s">
        <v>3062</v>
      </c>
      <c r="BK80" s="2" t="s">
        <v>3062</v>
      </c>
      <c r="BL80" s="2" t="s">
        <v>3062</v>
      </c>
      <c r="BM80" s="2" t="s">
        <v>3062</v>
      </c>
      <c r="BN80" s="2" t="s">
        <v>3062</v>
      </c>
      <c r="BO80" s="2" t="s">
        <v>3062</v>
      </c>
      <c r="BP80" s="2" t="str">
        <f t="shared" si="1"/>
        <v/>
      </c>
      <c r="BQ80" t="s">
        <v>3062</v>
      </c>
      <c r="BR80" t="s">
        <v>3062</v>
      </c>
      <c r="BS80" t="s">
        <v>3062</v>
      </c>
      <c r="BT80" s="2" t="s">
        <v>3062</v>
      </c>
      <c r="BU80" s="2" t="s">
        <v>3062</v>
      </c>
      <c r="BV80" s="2" t="s">
        <v>3062</v>
      </c>
      <c r="BW80" s="2" t="s">
        <v>3062</v>
      </c>
      <c r="BX80" s="2" t="s">
        <v>3062</v>
      </c>
      <c r="BY80" s="2" t="s">
        <v>3062</v>
      </c>
      <c r="BZ80" s="2" t="s">
        <v>3062</v>
      </c>
      <c r="CA80" s="2" t="s">
        <v>3062</v>
      </c>
      <c r="CB80" s="2" t="s">
        <v>3062</v>
      </c>
      <c r="CC80" s="2" t="s">
        <v>3062</v>
      </c>
      <c r="CD80" s="2" t="s">
        <v>5353</v>
      </c>
      <c r="CE80" s="2" t="s">
        <v>5482</v>
      </c>
      <c r="CF80" s="2" t="s">
        <v>1066</v>
      </c>
      <c r="CG80" s="2" t="s">
        <v>5350</v>
      </c>
      <c r="CH80" s="17">
        <v>0.39583333333333331</v>
      </c>
      <c r="CI80" s="17">
        <v>0.52083333333333337</v>
      </c>
      <c r="CJ80" s="17">
        <v>0.58333333333333337</v>
      </c>
      <c r="CK80" s="17">
        <v>0.79166666666666663</v>
      </c>
      <c r="CN80" s="17">
        <v>0.39583333333333331</v>
      </c>
      <c r="CO80" s="17">
        <v>0.52083333333333337</v>
      </c>
      <c r="CP80" s="17">
        <v>0.58333333333333337</v>
      </c>
      <c r="CQ80" s="17">
        <v>0.79166666666666663</v>
      </c>
      <c r="CZ80" s="17">
        <v>0.39583333333333331</v>
      </c>
      <c r="DA80" s="17">
        <v>0.52083333333333337</v>
      </c>
      <c r="DB80" s="17">
        <v>0.58333333333333337</v>
      </c>
      <c r="DC80" s="17">
        <v>0.79166666666666663</v>
      </c>
      <c r="DF80" s="17">
        <v>0.39583333333333331</v>
      </c>
      <c r="DG80" s="17">
        <v>0.52083333333333337</v>
      </c>
      <c r="DH80" s="17">
        <v>0.58333333333333337</v>
      </c>
      <c r="DI80" s="17">
        <v>0.79166666666666663</v>
      </c>
      <c r="DL80" s="17">
        <v>0.39583333333333331</v>
      </c>
      <c r="DM80" s="17">
        <v>0.58333333333333337</v>
      </c>
      <c r="DX80" s="2" t="s">
        <v>4182</v>
      </c>
    </row>
    <row r="81" spans="1:128" x14ac:dyDescent="0.45">
      <c r="A81" s="16">
        <v>79</v>
      </c>
      <c r="B81" s="2" t="s">
        <v>5598</v>
      </c>
      <c r="C81" s="2" t="s">
        <v>4295</v>
      </c>
      <c r="D81" s="2" t="s">
        <v>2707</v>
      </c>
      <c r="E81" s="2" t="s">
        <v>2666</v>
      </c>
      <c r="F81" s="2" t="s">
        <v>2561</v>
      </c>
      <c r="G81" s="2" t="s">
        <v>1051</v>
      </c>
      <c r="H81" s="2" t="s">
        <v>1115</v>
      </c>
      <c r="I81" s="2" t="s">
        <v>1114</v>
      </c>
      <c r="J81" s="2" t="s">
        <v>3062</v>
      </c>
      <c r="K81" s="2" t="s">
        <v>12</v>
      </c>
      <c r="L81" s="2" t="s">
        <v>3351</v>
      </c>
      <c r="M81" s="52" t="s">
        <v>3311</v>
      </c>
      <c r="N81" s="2" t="s">
        <v>12</v>
      </c>
      <c r="O81" s="2" t="s">
        <v>3062</v>
      </c>
      <c r="P81" s="2" t="s">
        <v>12</v>
      </c>
      <c r="Q81" s="2" t="s">
        <v>12</v>
      </c>
      <c r="R81" s="2" t="s">
        <v>3062</v>
      </c>
      <c r="S81" s="2" t="s">
        <v>3062</v>
      </c>
      <c r="T81" s="2" t="s">
        <v>3062</v>
      </c>
      <c r="U81" s="2" t="s">
        <v>3062</v>
      </c>
      <c r="V81" s="2" t="s">
        <v>3062</v>
      </c>
      <c r="W81" s="2" t="s">
        <v>3062</v>
      </c>
      <c r="X81" s="2" t="s">
        <v>3062</v>
      </c>
      <c r="Y81" s="2" t="s">
        <v>3062</v>
      </c>
      <c r="Z81" s="2" t="s">
        <v>3062</v>
      </c>
      <c r="AA81" s="2" t="s">
        <v>3062</v>
      </c>
      <c r="AB81" s="2" t="s">
        <v>3062</v>
      </c>
      <c r="AC81" s="2" t="s">
        <v>3062</v>
      </c>
      <c r="AD81" s="2" t="s">
        <v>3062</v>
      </c>
      <c r="AE81" s="2" t="s">
        <v>3062</v>
      </c>
      <c r="AF81" s="2" t="s">
        <v>3062</v>
      </c>
      <c r="AG81" s="2" t="s">
        <v>3062</v>
      </c>
      <c r="AH81" s="2" t="s">
        <v>3062</v>
      </c>
      <c r="AI81" s="2" t="s">
        <v>3062</v>
      </c>
      <c r="AJ81" s="2" t="s">
        <v>3062</v>
      </c>
      <c r="AK81" s="2" t="s">
        <v>3062</v>
      </c>
      <c r="AL81" s="2" t="s">
        <v>3062</v>
      </c>
      <c r="AM81" s="2" t="s">
        <v>3062</v>
      </c>
      <c r="AN81" s="2" t="s">
        <v>3062</v>
      </c>
      <c r="AO81" s="2" t="s">
        <v>3062</v>
      </c>
      <c r="AP81" s="2" t="s">
        <v>3062</v>
      </c>
      <c r="AQ81" s="2" t="s">
        <v>3062</v>
      </c>
      <c r="AR81" s="2" t="s">
        <v>3062</v>
      </c>
      <c r="AS81" s="2" t="s">
        <v>3062</v>
      </c>
      <c r="AT81" s="2" t="s">
        <v>3062</v>
      </c>
      <c r="AU81" s="2" t="s">
        <v>3062</v>
      </c>
      <c r="AV81" s="2" t="s">
        <v>3062</v>
      </c>
      <c r="AW81" s="2" t="s">
        <v>3062</v>
      </c>
      <c r="AX81" s="2" t="s">
        <v>3062</v>
      </c>
      <c r="AY81" s="2" t="s">
        <v>3062</v>
      </c>
      <c r="AZ81" s="2" t="s">
        <v>3062</v>
      </c>
      <c r="BA81" s="2" t="s">
        <v>3062</v>
      </c>
      <c r="BB81" s="2" t="s">
        <v>3062</v>
      </c>
      <c r="BC81" s="2" t="s">
        <v>3062</v>
      </c>
      <c r="BD81" s="2" t="s">
        <v>3062</v>
      </c>
      <c r="BE81" s="2" t="s">
        <v>3062</v>
      </c>
      <c r="BF81" s="2" t="s">
        <v>3062</v>
      </c>
      <c r="BG81" s="2" t="s">
        <v>3062</v>
      </c>
      <c r="BH81" s="2" t="s">
        <v>3062</v>
      </c>
      <c r="BI81" s="2" t="s">
        <v>3062</v>
      </c>
      <c r="BJ81" s="2" t="s">
        <v>3062</v>
      </c>
      <c r="BK81" s="2" t="s">
        <v>3062</v>
      </c>
      <c r="BL81" s="2" t="s">
        <v>3062</v>
      </c>
      <c r="BM81" s="2" t="s">
        <v>3062</v>
      </c>
      <c r="BN81" s="2" t="s">
        <v>3062</v>
      </c>
      <c r="BO81" s="2" t="s">
        <v>3062</v>
      </c>
      <c r="BP81" s="2" t="str">
        <f t="shared" si="1"/>
        <v/>
      </c>
      <c r="BQ81" t="s">
        <v>3062</v>
      </c>
      <c r="BR81" t="s">
        <v>3062</v>
      </c>
      <c r="BS81" t="s">
        <v>3062</v>
      </c>
      <c r="BT81" s="2" t="s">
        <v>3062</v>
      </c>
      <c r="BU81" s="2" t="s">
        <v>3062</v>
      </c>
      <c r="BV81" s="2" t="s">
        <v>3062</v>
      </c>
      <c r="BW81" s="2" t="s">
        <v>3062</v>
      </c>
      <c r="BX81" s="2" t="s">
        <v>3062</v>
      </c>
      <c r="BY81" s="2" t="s">
        <v>3062</v>
      </c>
      <c r="BZ81" s="2" t="s">
        <v>3062</v>
      </c>
      <c r="CA81" s="2" t="s">
        <v>3062</v>
      </c>
      <c r="CB81" s="2" t="s">
        <v>3062</v>
      </c>
      <c r="CC81" s="2" t="s">
        <v>3062</v>
      </c>
      <c r="CD81" s="2" t="s">
        <v>3062</v>
      </c>
      <c r="CE81" s="2" t="s">
        <v>3062</v>
      </c>
      <c r="CF81" s="2" t="s">
        <v>4296</v>
      </c>
      <c r="CG81" s="2" t="s">
        <v>5350</v>
      </c>
      <c r="CH81" s="17">
        <v>0.47916666666666669</v>
      </c>
      <c r="CI81" s="17">
        <v>0.625</v>
      </c>
      <c r="CJ81" s="17">
        <v>0.6875</v>
      </c>
      <c r="CK81" s="17">
        <v>0.83333333333333337</v>
      </c>
      <c r="CN81" s="17">
        <v>0.47916666666666669</v>
      </c>
      <c r="CO81" s="17">
        <v>0.625</v>
      </c>
      <c r="CP81" s="17">
        <v>0.6875</v>
      </c>
      <c r="CQ81" s="17">
        <v>0.83333333333333337</v>
      </c>
      <c r="CT81" s="17">
        <v>0.47916666666666669</v>
      </c>
      <c r="CU81" s="17">
        <v>0.625</v>
      </c>
      <c r="CV81" s="17">
        <v>0.6875</v>
      </c>
      <c r="CW81" s="17">
        <v>0.83333333333333337</v>
      </c>
      <c r="DF81" s="17">
        <v>0.47916666666666669</v>
      </c>
      <c r="DG81" s="17">
        <v>0.625</v>
      </c>
      <c r="DH81" s="17">
        <v>0.6875</v>
      </c>
      <c r="DI81" s="17">
        <v>0.83333333333333337</v>
      </c>
      <c r="DL81" s="17">
        <v>0.39583333333333331</v>
      </c>
      <c r="DM81" s="17">
        <v>0.54166666666666663</v>
      </c>
      <c r="DX81" s="2" t="s">
        <v>4182</v>
      </c>
    </row>
    <row r="82" spans="1:128" x14ac:dyDescent="0.45">
      <c r="A82" s="16">
        <v>80</v>
      </c>
      <c r="B82" s="2" t="s">
        <v>5599</v>
      </c>
      <c r="C82" s="2" t="s">
        <v>4297</v>
      </c>
      <c r="D82" s="2" t="s">
        <v>2724</v>
      </c>
      <c r="E82" s="2" t="s">
        <v>2666</v>
      </c>
      <c r="F82" s="2" t="s">
        <v>2561</v>
      </c>
      <c r="G82" s="2" t="s">
        <v>1064</v>
      </c>
      <c r="H82" s="2" t="s">
        <v>1063</v>
      </c>
      <c r="I82" s="2" t="s">
        <v>1062</v>
      </c>
      <c r="J82" s="2" t="s">
        <v>1061</v>
      </c>
      <c r="K82" s="2" t="s">
        <v>12</v>
      </c>
      <c r="L82" s="2" t="s">
        <v>3369</v>
      </c>
      <c r="M82" s="52" t="s">
        <v>3311</v>
      </c>
      <c r="N82" s="2" t="s">
        <v>12</v>
      </c>
      <c r="O82" s="2" t="s">
        <v>12</v>
      </c>
      <c r="P82" s="2" t="s">
        <v>12</v>
      </c>
      <c r="Q82" s="2" t="s">
        <v>12</v>
      </c>
      <c r="R82" s="2" t="s">
        <v>2471</v>
      </c>
      <c r="S82" s="2" t="s">
        <v>3062</v>
      </c>
      <c r="T82" s="2" t="s">
        <v>3062</v>
      </c>
      <c r="U82" s="2" t="s">
        <v>3062</v>
      </c>
      <c r="V82" s="2" t="s">
        <v>3062</v>
      </c>
      <c r="W82" s="2" t="s">
        <v>3062</v>
      </c>
      <c r="X82" s="2" t="s">
        <v>3062</v>
      </c>
      <c r="Y82" s="2" t="s">
        <v>3062</v>
      </c>
      <c r="Z82" s="2" t="s">
        <v>3062</v>
      </c>
      <c r="AA82" s="2" t="s">
        <v>3062</v>
      </c>
      <c r="AB82" s="2" t="s">
        <v>3062</v>
      </c>
      <c r="AC82" s="2" t="s">
        <v>2471</v>
      </c>
      <c r="AD82" s="2" t="s">
        <v>3062</v>
      </c>
      <c r="AE82" s="2" t="s">
        <v>3062</v>
      </c>
      <c r="AF82" s="2" t="s">
        <v>3062</v>
      </c>
      <c r="AG82" s="2" t="s">
        <v>3062</v>
      </c>
      <c r="AH82" s="2" t="s">
        <v>3062</v>
      </c>
      <c r="AI82" s="2" t="s">
        <v>3062</v>
      </c>
      <c r="AJ82" s="2" t="s">
        <v>3062</v>
      </c>
      <c r="AK82" s="2" t="s">
        <v>3062</v>
      </c>
      <c r="AL82" s="2" t="s">
        <v>3062</v>
      </c>
      <c r="AM82" s="2" t="s">
        <v>3062</v>
      </c>
      <c r="AN82" s="2" t="s">
        <v>3062</v>
      </c>
      <c r="AO82" s="2" t="s">
        <v>3062</v>
      </c>
      <c r="AP82" s="2" t="s">
        <v>3062</v>
      </c>
      <c r="AQ82" s="2" t="s">
        <v>3062</v>
      </c>
      <c r="AR82" s="2" t="s">
        <v>3062</v>
      </c>
      <c r="AS82" s="2" t="s">
        <v>3062</v>
      </c>
      <c r="AT82" s="2" t="s">
        <v>3062</v>
      </c>
      <c r="AU82" s="2" t="s">
        <v>3062</v>
      </c>
      <c r="AV82" s="2" t="s">
        <v>3062</v>
      </c>
      <c r="AW82" s="2" t="s">
        <v>3062</v>
      </c>
      <c r="AX82" s="2" t="s">
        <v>3062</v>
      </c>
      <c r="AY82" s="2" t="s">
        <v>3062</v>
      </c>
      <c r="AZ82" s="2" t="s">
        <v>3062</v>
      </c>
      <c r="BA82" s="2" t="s">
        <v>3062</v>
      </c>
      <c r="BB82" s="2" t="s">
        <v>3062</v>
      </c>
      <c r="BC82" s="2" t="s">
        <v>3062</v>
      </c>
      <c r="BD82" s="2" t="s">
        <v>3062</v>
      </c>
      <c r="BE82" s="2" t="s">
        <v>3062</v>
      </c>
      <c r="BF82" s="2" t="s">
        <v>3062</v>
      </c>
      <c r="BG82" s="2" t="s">
        <v>3062</v>
      </c>
      <c r="BH82" s="2" t="s">
        <v>3062</v>
      </c>
      <c r="BI82" s="2" t="s">
        <v>3062</v>
      </c>
      <c r="BJ82" s="2" t="s">
        <v>3062</v>
      </c>
      <c r="BK82" s="2" t="s">
        <v>3062</v>
      </c>
      <c r="BL82" s="2" t="s">
        <v>3062</v>
      </c>
      <c r="BM82" s="2" t="s">
        <v>3062</v>
      </c>
      <c r="BN82" s="2" t="s">
        <v>3062</v>
      </c>
      <c r="BO82" s="2" t="s">
        <v>3062</v>
      </c>
      <c r="BP82" s="2" t="str">
        <f t="shared" si="1"/>
        <v/>
      </c>
      <c r="BQ82" t="s">
        <v>3062</v>
      </c>
      <c r="BR82" t="s">
        <v>3062</v>
      </c>
      <c r="BS82" t="s">
        <v>3062</v>
      </c>
      <c r="BT82" s="2" t="s">
        <v>3062</v>
      </c>
      <c r="BU82" s="2" t="s">
        <v>3062</v>
      </c>
      <c r="BV82" s="2" t="s">
        <v>3062</v>
      </c>
      <c r="BW82" s="2" t="s">
        <v>3062</v>
      </c>
      <c r="BX82" s="2" t="s">
        <v>3062</v>
      </c>
      <c r="BY82" s="2" t="s">
        <v>3062</v>
      </c>
      <c r="BZ82" s="2" t="s">
        <v>3062</v>
      </c>
      <c r="CA82" s="2" t="s">
        <v>3062</v>
      </c>
      <c r="CB82" s="2" t="s">
        <v>3062</v>
      </c>
      <c r="CC82" s="2" t="s">
        <v>3062</v>
      </c>
      <c r="CD82" s="2" t="s">
        <v>3062</v>
      </c>
      <c r="CE82" s="2" t="s">
        <v>3062</v>
      </c>
      <c r="CF82" s="2" t="s">
        <v>5600</v>
      </c>
      <c r="CG82" s="2" t="s">
        <v>5350</v>
      </c>
      <c r="CH82" s="17">
        <v>0.41666666666666669</v>
      </c>
      <c r="CI82" s="17">
        <v>0.54166666666666663</v>
      </c>
      <c r="CJ82" s="17">
        <v>0.625</v>
      </c>
      <c r="CK82" s="17">
        <v>0.75</v>
      </c>
      <c r="CN82" s="17">
        <v>0.41666666666666669</v>
      </c>
      <c r="CO82" s="17">
        <v>0.54166666666666663</v>
      </c>
      <c r="CP82" s="17">
        <v>0.625</v>
      </c>
      <c r="CQ82" s="17">
        <v>0.79166666666666663</v>
      </c>
      <c r="CZ82" s="17">
        <v>0.41666666666666669</v>
      </c>
      <c r="DA82" s="17">
        <v>0.54166666666666663</v>
      </c>
      <c r="DB82" s="17">
        <v>0.625</v>
      </c>
      <c r="DC82" s="17">
        <v>0.75</v>
      </c>
      <c r="DF82" s="17">
        <v>0.41666666666666669</v>
      </c>
      <c r="DG82" s="17">
        <v>0.54166666666666663</v>
      </c>
      <c r="DH82" s="17">
        <v>0.625</v>
      </c>
      <c r="DI82" s="17">
        <v>0.75</v>
      </c>
      <c r="DL82" s="17">
        <v>0.41666666666666669</v>
      </c>
      <c r="DM82" s="17">
        <v>0.54166666666666663</v>
      </c>
      <c r="DX82" s="2" t="s">
        <v>4182</v>
      </c>
    </row>
    <row r="83" spans="1:128" x14ac:dyDescent="0.45">
      <c r="A83" s="16">
        <v>81</v>
      </c>
      <c r="B83" s="2" t="s">
        <v>5601</v>
      </c>
      <c r="C83" s="2" t="s">
        <v>1060</v>
      </c>
      <c r="D83" s="2" t="s">
        <v>2725</v>
      </c>
      <c r="E83" s="2" t="s">
        <v>2666</v>
      </c>
      <c r="F83" s="2" t="s">
        <v>2561</v>
      </c>
      <c r="G83" s="2" t="s">
        <v>1045</v>
      </c>
      <c r="H83" s="2" t="s">
        <v>1059</v>
      </c>
      <c r="I83" s="2" t="s">
        <v>1058</v>
      </c>
      <c r="J83" s="2" t="s">
        <v>1057</v>
      </c>
      <c r="K83" s="2" t="s">
        <v>12</v>
      </c>
      <c r="L83" s="2" t="s">
        <v>3370</v>
      </c>
      <c r="M83" s="52" t="s">
        <v>3311</v>
      </c>
      <c r="N83" s="2" t="s">
        <v>12</v>
      </c>
      <c r="O83" s="2" t="s">
        <v>12</v>
      </c>
      <c r="P83" s="2" t="s">
        <v>12</v>
      </c>
      <c r="Q83" s="2" t="s">
        <v>12</v>
      </c>
      <c r="R83" s="2" t="s">
        <v>3062</v>
      </c>
      <c r="S83" s="2" t="s">
        <v>3062</v>
      </c>
      <c r="T83" s="2" t="s">
        <v>3062</v>
      </c>
      <c r="U83" s="2" t="s">
        <v>3062</v>
      </c>
      <c r="V83" s="2" t="s">
        <v>3062</v>
      </c>
      <c r="W83" s="2" t="s">
        <v>3062</v>
      </c>
      <c r="X83" s="2" t="s">
        <v>3062</v>
      </c>
      <c r="Y83" s="2" t="s">
        <v>3062</v>
      </c>
      <c r="Z83" s="2" t="s">
        <v>3062</v>
      </c>
      <c r="AA83" s="2" t="s">
        <v>3062</v>
      </c>
      <c r="AB83" s="2" t="s">
        <v>3062</v>
      </c>
      <c r="AC83" s="2" t="s">
        <v>3062</v>
      </c>
      <c r="AD83" s="2" t="s">
        <v>2419</v>
      </c>
      <c r="AE83" s="2" t="s">
        <v>3062</v>
      </c>
      <c r="AF83" s="2" t="s">
        <v>3062</v>
      </c>
      <c r="AG83" s="2" t="s">
        <v>3062</v>
      </c>
      <c r="AH83" s="2" t="s">
        <v>3062</v>
      </c>
      <c r="AI83" s="2" t="s">
        <v>3062</v>
      </c>
      <c r="AJ83" s="2" t="s">
        <v>3062</v>
      </c>
      <c r="AK83" s="2" t="s">
        <v>3062</v>
      </c>
      <c r="AL83" s="2" t="s">
        <v>3062</v>
      </c>
      <c r="AM83" s="2" t="s">
        <v>3062</v>
      </c>
      <c r="AN83" s="2" t="s">
        <v>3062</v>
      </c>
      <c r="AO83" s="2" t="s">
        <v>3062</v>
      </c>
      <c r="AP83" s="2" t="s">
        <v>3062</v>
      </c>
      <c r="AQ83" s="2" t="s">
        <v>3062</v>
      </c>
      <c r="AR83" s="2" t="s">
        <v>3062</v>
      </c>
      <c r="AS83" s="2" t="s">
        <v>3062</v>
      </c>
      <c r="AT83" s="2" t="s">
        <v>3062</v>
      </c>
      <c r="AU83" s="2" t="s">
        <v>3062</v>
      </c>
      <c r="AV83" s="2" t="s">
        <v>3062</v>
      </c>
      <c r="AW83" s="2" t="s">
        <v>3062</v>
      </c>
      <c r="AX83" s="2" t="s">
        <v>3062</v>
      </c>
      <c r="AY83" s="2" t="s">
        <v>3062</v>
      </c>
      <c r="AZ83" s="2" t="s">
        <v>3062</v>
      </c>
      <c r="BA83" s="2" t="s">
        <v>3062</v>
      </c>
      <c r="BB83" s="2" t="s">
        <v>3062</v>
      </c>
      <c r="BC83" s="2" t="s">
        <v>3062</v>
      </c>
      <c r="BD83" s="2" t="s">
        <v>3062</v>
      </c>
      <c r="BE83" s="2" t="s">
        <v>3062</v>
      </c>
      <c r="BF83" s="2" t="s">
        <v>3062</v>
      </c>
      <c r="BG83" s="2" t="s">
        <v>3062</v>
      </c>
      <c r="BH83" s="2" t="s">
        <v>3062</v>
      </c>
      <c r="BI83" s="2" t="s">
        <v>3062</v>
      </c>
      <c r="BJ83" s="2" t="s">
        <v>3062</v>
      </c>
      <c r="BK83" s="2" t="s">
        <v>3062</v>
      </c>
      <c r="BL83" s="2" t="s">
        <v>3062</v>
      </c>
      <c r="BM83" s="2" t="s">
        <v>3062</v>
      </c>
      <c r="BN83" s="2" t="s">
        <v>3062</v>
      </c>
      <c r="BO83" s="2" t="s">
        <v>3062</v>
      </c>
      <c r="BP83" s="2" t="str">
        <f t="shared" si="1"/>
        <v>内</v>
      </c>
      <c r="BQ83" t="s">
        <v>3062</v>
      </c>
      <c r="BR83" t="s">
        <v>3062</v>
      </c>
      <c r="BS83" t="s">
        <v>3062</v>
      </c>
      <c r="BT83" s="2" t="s">
        <v>3062</v>
      </c>
      <c r="BU83" s="2" t="s">
        <v>3062</v>
      </c>
      <c r="BV83" s="2" t="s">
        <v>3062</v>
      </c>
      <c r="BW83" s="2" t="s">
        <v>3062</v>
      </c>
      <c r="BX83" s="2" t="s">
        <v>3062</v>
      </c>
      <c r="BY83" s="2" t="s">
        <v>3062</v>
      </c>
      <c r="BZ83" s="2" t="s">
        <v>3062</v>
      </c>
      <c r="CA83" s="2" t="s">
        <v>3062</v>
      </c>
      <c r="CB83" s="2" t="s">
        <v>3062</v>
      </c>
      <c r="CC83" s="2" t="s">
        <v>3062</v>
      </c>
      <c r="CD83" s="2" t="s">
        <v>3062</v>
      </c>
      <c r="CE83" s="2" t="s">
        <v>3062</v>
      </c>
      <c r="CF83" s="2" t="s">
        <v>1056</v>
      </c>
      <c r="CG83" s="2" t="s">
        <v>5350</v>
      </c>
      <c r="CH83" s="17">
        <v>0.41666666666666669</v>
      </c>
      <c r="CI83" s="17">
        <v>0.54166666666666663</v>
      </c>
      <c r="CJ83" s="17">
        <v>0.625</v>
      </c>
      <c r="CK83" s="17">
        <v>0.83333333333333337</v>
      </c>
      <c r="CN83" s="17">
        <v>0.41666666666666669</v>
      </c>
      <c r="CO83" s="17">
        <v>0.54166666666666663</v>
      </c>
      <c r="CT83" s="17">
        <v>0.41666666666666669</v>
      </c>
      <c r="CU83" s="17">
        <v>0.54166666666666663</v>
      </c>
      <c r="CV83" s="17">
        <v>0.625</v>
      </c>
      <c r="CW83" s="17">
        <v>0.75</v>
      </c>
      <c r="DF83" s="17">
        <v>0.41666666666666669</v>
      </c>
      <c r="DG83" s="17">
        <v>0.54166666666666663</v>
      </c>
      <c r="DH83" s="17">
        <v>0.625</v>
      </c>
      <c r="DI83" s="17">
        <v>0.83333333333333337</v>
      </c>
      <c r="DL83" s="17">
        <v>0.41666666666666669</v>
      </c>
      <c r="DM83" s="17">
        <v>0.54166666666666663</v>
      </c>
      <c r="DX83" s="2" t="s">
        <v>4182</v>
      </c>
    </row>
    <row r="84" spans="1:128" x14ac:dyDescent="0.45">
      <c r="A84" s="16">
        <v>82</v>
      </c>
      <c r="B84" s="2" t="s">
        <v>5602</v>
      </c>
      <c r="C84" s="2" t="s">
        <v>4298</v>
      </c>
      <c r="D84" s="2" t="s">
        <v>2726</v>
      </c>
      <c r="E84" s="2" t="s">
        <v>2666</v>
      </c>
      <c r="F84" s="2" t="s">
        <v>2561</v>
      </c>
      <c r="G84" s="2" t="s">
        <v>1055</v>
      </c>
      <c r="H84" s="2" t="s">
        <v>1054</v>
      </c>
      <c r="I84" s="2" t="s">
        <v>1053</v>
      </c>
      <c r="J84" s="2" t="s">
        <v>1052</v>
      </c>
      <c r="K84" s="2" t="s">
        <v>12</v>
      </c>
      <c r="L84" s="2" t="s">
        <v>3371</v>
      </c>
      <c r="M84" s="52" t="s">
        <v>3311</v>
      </c>
      <c r="N84" s="2" t="s">
        <v>12</v>
      </c>
      <c r="O84" s="2" t="s">
        <v>12</v>
      </c>
      <c r="P84" s="2" t="s">
        <v>12</v>
      </c>
      <c r="Q84" s="2" t="s">
        <v>12</v>
      </c>
      <c r="R84" s="2" t="s">
        <v>2471</v>
      </c>
      <c r="S84" s="2" t="s">
        <v>3062</v>
      </c>
      <c r="T84" s="2" t="s">
        <v>3062</v>
      </c>
      <c r="U84" s="2" t="s">
        <v>3062</v>
      </c>
      <c r="V84" s="2" t="s">
        <v>3062</v>
      </c>
      <c r="W84" s="2" t="s">
        <v>3062</v>
      </c>
      <c r="X84" s="2" t="s">
        <v>3062</v>
      </c>
      <c r="Y84" s="2" t="s">
        <v>3062</v>
      </c>
      <c r="Z84" s="2" t="s">
        <v>3062</v>
      </c>
      <c r="AA84" s="2" t="s">
        <v>3062</v>
      </c>
      <c r="AB84" s="2" t="s">
        <v>3062</v>
      </c>
      <c r="AC84" s="2" t="s">
        <v>2471</v>
      </c>
      <c r="AD84" s="2" t="s">
        <v>3062</v>
      </c>
      <c r="AE84" s="2" t="s">
        <v>3062</v>
      </c>
      <c r="AF84" s="2" t="s">
        <v>3062</v>
      </c>
      <c r="AG84" s="2" t="s">
        <v>3062</v>
      </c>
      <c r="AH84" s="2" t="s">
        <v>3062</v>
      </c>
      <c r="AI84" s="2" t="s">
        <v>3062</v>
      </c>
      <c r="AJ84" s="2" t="s">
        <v>3062</v>
      </c>
      <c r="AK84" s="2" t="s">
        <v>3062</v>
      </c>
      <c r="AL84" s="2" t="s">
        <v>3062</v>
      </c>
      <c r="AM84" s="2" t="s">
        <v>3062</v>
      </c>
      <c r="AN84" s="2" t="s">
        <v>3062</v>
      </c>
      <c r="AO84" s="2" t="s">
        <v>3062</v>
      </c>
      <c r="AP84" s="2" t="s">
        <v>3062</v>
      </c>
      <c r="AQ84" s="2" t="s">
        <v>3062</v>
      </c>
      <c r="AR84" s="2" t="s">
        <v>3062</v>
      </c>
      <c r="AS84" s="2" t="s">
        <v>3062</v>
      </c>
      <c r="AT84" s="2" t="s">
        <v>3062</v>
      </c>
      <c r="AU84" s="2" t="s">
        <v>3062</v>
      </c>
      <c r="AV84" s="2" t="s">
        <v>3062</v>
      </c>
      <c r="AW84" s="2" t="s">
        <v>3062</v>
      </c>
      <c r="AX84" s="2" t="s">
        <v>3062</v>
      </c>
      <c r="AY84" s="2" t="s">
        <v>3062</v>
      </c>
      <c r="AZ84" s="2" t="s">
        <v>3062</v>
      </c>
      <c r="BA84" s="2" t="s">
        <v>3062</v>
      </c>
      <c r="BB84" s="2" t="s">
        <v>3062</v>
      </c>
      <c r="BC84" s="2" t="s">
        <v>3062</v>
      </c>
      <c r="BD84" s="2" t="s">
        <v>3062</v>
      </c>
      <c r="BE84" s="2" t="s">
        <v>3062</v>
      </c>
      <c r="BF84" s="2" t="s">
        <v>3062</v>
      </c>
      <c r="BG84" s="2" t="s">
        <v>3062</v>
      </c>
      <c r="BH84" s="2" t="s">
        <v>3062</v>
      </c>
      <c r="BI84" s="2" t="s">
        <v>3062</v>
      </c>
      <c r="BJ84" s="2" t="s">
        <v>3062</v>
      </c>
      <c r="BK84" s="2" t="s">
        <v>3062</v>
      </c>
      <c r="BL84" s="2" t="s">
        <v>3062</v>
      </c>
      <c r="BM84" s="2" t="s">
        <v>3062</v>
      </c>
      <c r="BN84" s="2" t="s">
        <v>3062</v>
      </c>
      <c r="BO84" s="2" t="s">
        <v>3062</v>
      </c>
      <c r="BP84" s="2" t="str">
        <f t="shared" si="1"/>
        <v/>
      </c>
      <c r="BQ84" t="s">
        <v>3062</v>
      </c>
      <c r="BR84" t="s">
        <v>3062</v>
      </c>
      <c r="BS84" t="s">
        <v>3062</v>
      </c>
      <c r="BT84" s="2" t="s">
        <v>3062</v>
      </c>
      <c r="BU84" s="2" t="s">
        <v>3062</v>
      </c>
      <c r="BV84" s="2" t="s">
        <v>3062</v>
      </c>
      <c r="BW84" s="2" t="s">
        <v>3062</v>
      </c>
      <c r="BX84" s="2" t="s">
        <v>5470</v>
      </c>
      <c r="BY84" s="2" t="s">
        <v>3062</v>
      </c>
      <c r="BZ84" s="2" t="s">
        <v>5472</v>
      </c>
      <c r="CA84" s="2" t="s">
        <v>5525</v>
      </c>
      <c r="CB84" s="2" t="s">
        <v>5530</v>
      </c>
      <c r="CC84" s="2" t="s">
        <v>3062</v>
      </c>
      <c r="CD84" s="2" t="s">
        <v>5353</v>
      </c>
      <c r="CE84" s="2" t="s">
        <v>5482</v>
      </c>
      <c r="CF84" s="2" t="s">
        <v>3372</v>
      </c>
      <c r="CG84" s="2" t="s">
        <v>5350</v>
      </c>
      <c r="CH84" s="17">
        <v>0.39583333333333331</v>
      </c>
      <c r="CI84" s="17">
        <v>0.5625</v>
      </c>
      <c r="CJ84" s="17">
        <v>0.64583333333333337</v>
      </c>
      <c r="CK84" s="17">
        <v>0.79166666666666663</v>
      </c>
      <c r="CN84" s="17">
        <v>0.39583333333333331</v>
      </c>
      <c r="CO84" s="17">
        <v>0.5625</v>
      </c>
      <c r="CP84" s="17">
        <v>0.64583333333333337</v>
      </c>
      <c r="CQ84" s="17">
        <v>0.79166666666666663</v>
      </c>
      <c r="CT84" s="17">
        <v>0.39583333333333331</v>
      </c>
      <c r="CU84" s="17">
        <v>0.5625</v>
      </c>
      <c r="CV84" s="17">
        <v>0.64583333333333337</v>
      </c>
      <c r="CW84" s="17">
        <v>0.83333333333333337</v>
      </c>
      <c r="CZ84" s="17">
        <v>0.39583333333333331</v>
      </c>
      <c r="DA84" s="17">
        <v>0.5625</v>
      </c>
      <c r="DF84" s="17">
        <v>0.64583333333333337</v>
      </c>
      <c r="DG84" s="17">
        <v>0.83333333333333337</v>
      </c>
      <c r="DL84" s="17">
        <v>0.39583333333333331</v>
      </c>
      <c r="DM84" s="17">
        <v>0.5625</v>
      </c>
      <c r="DX84" s="2" t="s">
        <v>4182</v>
      </c>
    </row>
    <row r="85" spans="1:128" x14ac:dyDescent="0.45">
      <c r="A85" s="16">
        <v>83</v>
      </c>
      <c r="B85" s="2" t="s">
        <v>5603</v>
      </c>
      <c r="C85" s="2" t="s">
        <v>2509</v>
      </c>
      <c r="D85" s="2" t="s">
        <v>2509</v>
      </c>
      <c r="E85" s="2" t="s">
        <v>2666</v>
      </c>
      <c r="F85" s="2" t="s">
        <v>2561</v>
      </c>
      <c r="G85" s="2" t="s">
        <v>1051</v>
      </c>
      <c r="H85" s="2" t="s">
        <v>1050</v>
      </c>
      <c r="I85" s="2" t="s">
        <v>1049</v>
      </c>
      <c r="J85" s="2" t="s">
        <v>1048</v>
      </c>
      <c r="K85" s="2" t="s">
        <v>12</v>
      </c>
      <c r="L85" s="2" t="s">
        <v>3373</v>
      </c>
      <c r="M85" s="52" t="s">
        <v>3311</v>
      </c>
      <c r="N85" s="2" t="s">
        <v>12</v>
      </c>
      <c r="O85" s="2" t="s">
        <v>12</v>
      </c>
      <c r="P85" s="2" t="s">
        <v>12</v>
      </c>
      <c r="Q85" s="2" t="s">
        <v>12</v>
      </c>
      <c r="R85" s="2" t="s">
        <v>3062</v>
      </c>
      <c r="S85" s="2" t="s">
        <v>3062</v>
      </c>
      <c r="T85" s="2" t="s">
        <v>3062</v>
      </c>
      <c r="U85" s="2" t="s">
        <v>3062</v>
      </c>
      <c r="V85" s="2" t="s">
        <v>3062</v>
      </c>
      <c r="W85" s="2" t="s">
        <v>3062</v>
      </c>
      <c r="X85" s="2" t="s">
        <v>3062</v>
      </c>
      <c r="Y85" s="2" t="s">
        <v>3062</v>
      </c>
      <c r="Z85" s="2" t="s">
        <v>3062</v>
      </c>
      <c r="AA85" s="2" t="s">
        <v>3062</v>
      </c>
      <c r="AB85" s="2" t="s">
        <v>3062</v>
      </c>
      <c r="AC85" s="2" t="s">
        <v>3062</v>
      </c>
      <c r="AD85" s="2" t="s">
        <v>2419</v>
      </c>
      <c r="AE85" s="2" t="s">
        <v>3062</v>
      </c>
      <c r="AF85" s="2" t="s">
        <v>3062</v>
      </c>
      <c r="AG85" s="2" t="s">
        <v>3062</v>
      </c>
      <c r="AH85" s="2" t="s">
        <v>3062</v>
      </c>
      <c r="AI85" s="2" t="s">
        <v>3062</v>
      </c>
      <c r="AJ85" s="2" t="s">
        <v>3062</v>
      </c>
      <c r="AK85" s="2" t="s">
        <v>3062</v>
      </c>
      <c r="AL85" s="2" t="s">
        <v>3062</v>
      </c>
      <c r="AM85" s="2" t="s">
        <v>3062</v>
      </c>
      <c r="AN85" s="2" t="s">
        <v>3062</v>
      </c>
      <c r="AO85" s="2" t="s">
        <v>3062</v>
      </c>
      <c r="AP85" s="2" t="s">
        <v>3062</v>
      </c>
      <c r="AQ85" s="2" t="s">
        <v>3062</v>
      </c>
      <c r="AR85" s="2" t="s">
        <v>3062</v>
      </c>
      <c r="AS85" s="2" t="s">
        <v>3062</v>
      </c>
      <c r="AT85" s="2" t="s">
        <v>3062</v>
      </c>
      <c r="AU85" s="2" t="s">
        <v>3062</v>
      </c>
      <c r="AV85" s="2" t="s">
        <v>3062</v>
      </c>
      <c r="AW85" s="2" t="s">
        <v>3062</v>
      </c>
      <c r="AX85" s="2" t="s">
        <v>3062</v>
      </c>
      <c r="AY85" s="2" t="s">
        <v>3062</v>
      </c>
      <c r="AZ85" s="2" t="s">
        <v>3062</v>
      </c>
      <c r="BA85" s="2" t="s">
        <v>3062</v>
      </c>
      <c r="BB85" s="2" t="s">
        <v>3062</v>
      </c>
      <c r="BC85" s="2" t="s">
        <v>3062</v>
      </c>
      <c r="BD85" s="2" t="s">
        <v>3062</v>
      </c>
      <c r="BE85" s="2" t="s">
        <v>3062</v>
      </c>
      <c r="BF85" s="2" t="s">
        <v>3062</v>
      </c>
      <c r="BG85" s="2" t="s">
        <v>3062</v>
      </c>
      <c r="BH85" s="2" t="s">
        <v>3062</v>
      </c>
      <c r="BI85" s="2" t="s">
        <v>3062</v>
      </c>
      <c r="BJ85" s="2" t="s">
        <v>3062</v>
      </c>
      <c r="BK85" s="2" t="s">
        <v>3062</v>
      </c>
      <c r="BL85" s="2" t="s">
        <v>3062</v>
      </c>
      <c r="BM85" s="2" t="s">
        <v>3062</v>
      </c>
      <c r="BN85" s="2" t="s">
        <v>3062</v>
      </c>
      <c r="BO85" s="2" t="s">
        <v>3062</v>
      </c>
      <c r="BP85" s="2" t="str">
        <f t="shared" si="1"/>
        <v>内</v>
      </c>
      <c r="BQ85" t="s">
        <v>3062</v>
      </c>
      <c r="BR85" t="s">
        <v>185</v>
      </c>
      <c r="BS85" t="s">
        <v>3062</v>
      </c>
      <c r="BT85" s="2" t="s">
        <v>185</v>
      </c>
      <c r="BU85" s="2" t="s">
        <v>3062</v>
      </c>
      <c r="BV85" s="2" t="s">
        <v>3062</v>
      </c>
      <c r="BW85" s="2" t="s">
        <v>3062</v>
      </c>
      <c r="BX85" s="2" t="s">
        <v>3062</v>
      </c>
      <c r="BY85" s="2" t="s">
        <v>3062</v>
      </c>
      <c r="BZ85" s="2" t="s">
        <v>3062</v>
      </c>
      <c r="CA85" s="2" t="s">
        <v>3062</v>
      </c>
      <c r="CB85" s="2" t="s">
        <v>3062</v>
      </c>
      <c r="CC85" s="2" t="s">
        <v>3062</v>
      </c>
      <c r="CD85" s="2" t="s">
        <v>3062</v>
      </c>
      <c r="CE85" s="2" t="s">
        <v>3062</v>
      </c>
      <c r="CF85" s="2" t="s">
        <v>3062</v>
      </c>
      <c r="CG85" s="2" t="s">
        <v>3319</v>
      </c>
      <c r="CH85" s="17">
        <v>0.41666666666666669</v>
      </c>
      <c r="CI85" s="17">
        <v>0.54166666666666663</v>
      </c>
      <c r="CJ85" s="17">
        <v>0.60416666666666663</v>
      </c>
      <c r="CK85" s="17">
        <v>0.77083333333333337</v>
      </c>
      <c r="CN85" s="17">
        <v>0.41666666666666669</v>
      </c>
      <c r="CO85" s="17">
        <v>0.54166666666666663</v>
      </c>
      <c r="CP85" s="17">
        <v>0.60416666666666663</v>
      </c>
      <c r="CQ85" s="17">
        <v>0.77083333333333337</v>
      </c>
      <c r="CT85" s="17">
        <v>0.41666666666666669</v>
      </c>
      <c r="CU85" s="17">
        <v>0.54166666666666663</v>
      </c>
      <c r="CV85" s="17">
        <v>0.60416666666666663</v>
      </c>
      <c r="CW85" s="17">
        <v>0.77083333333333337</v>
      </c>
      <c r="CZ85" s="17">
        <v>0.41666666666666669</v>
      </c>
      <c r="DA85" s="17">
        <v>0.54166666666666663</v>
      </c>
      <c r="DB85" s="17">
        <v>0.60416666666666663</v>
      </c>
      <c r="DC85" s="17">
        <v>0.77083333333333337</v>
      </c>
      <c r="DF85" s="17">
        <v>0.41666666666666669</v>
      </c>
      <c r="DG85" s="17">
        <v>0.54166666666666663</v>
      </c>
      <c r="DH85" s="17">
        <v>0.60416666666666663</v>
      </c>
      <c r="DI85" s="17">
        <v>0.77083333333333337</v>
      </c>
      <c r="DX85" s="2" t="s">
        <v>4182</v>
      </c>
    </row>
    <row r="86" spans="1:128" x14ac:dyDescent="0.45">
      <c r="A86" s="16">
        <v>84</v>
      </c>
      <c r="B86" s="2" t="s">
        <v>5604</v>
      </c>
      <c r="C86" s="2" t="s">
        <v>4299</v>
      </c>
      <c r="D86" s="2" t="s">
        <v>2708</v>
      </c>
      <c r="E86" s="2" t="s">
        <v>2666</v>
      </c>
      <c r="F86" s="2" t="s">
        <v>2561</v>
      </c>
      <c r="G86" s="2" t="s">
        <v>1047</v>
      </c>
      <c r="H86" s="2" t="s">
        <v>1113</v>
      </c>
      <c r="I86" s="2" t="s">
        <v>1112</v>
      </c>
      <c r="J86" s="2" t="s">
        <v>3062</v>
      </c>
      <c r="K86" s="2" t="s">
        <v>3062</v>
      </c>
      <c r="L86" s="2" t="s">
        <v>3352</v>
      </c>
      <c r="M86" s="52" t="s">
        <v>3311</v>
      </c>
      <c r="N86" s="2" t="s">
        <v>12</v>
      </c>
      <c r="O86" s="2" t="s">
        <v>3062</v>
      </c>
      <c r="P86" s="2" t="s">
        <v>12</v>
      </c>
      <c r="Q86" s="2" t="s">
        <v>12</v>
      </c>
      <c r="R86" s="2" t="s">
        <v>3062</v>
      </c>
      <c r="S86" s="2" t="s">
        <v>3062</v>
      </c>
      <c r="T86" s="2" t="s">
        <v>3062</v>
      </c>
      <c r="U86" s="2" t="s">
        <v>3062</v>
      </c>
      <c r="V86" s="2" t="s">
        <v>3062</v>
      </c>
      <c r="W86" s="2" t="s">
        <v>3062</v>
      </c>
      <c r="X86" s="2" t="s">
        <v>3062</v>
      </c>
      <c r="Y86" s="2" t="s">
        <v>3062</v>
      </c>
      <c r="Z86" s="2" t="s">
        <v>3062</v>
      </c>
      <c r="AA86" s="2" t="s">
        <v>3062</v>
      </c>
      <c r="AB86" s="2" t="s">
        <v>3062</v>
      </c>
      <c r="AC86" s="2" t="s">
        <v>3062</v>
      </c>
      <c r="AD86" s="2" t="s">
        <v>3062</v>
      </c>
      <c r="AE86" s="2" t="s">
        <v>3062</v>
      </c>
      <c r="AF86" s="2" t="s">
        <v>3062</v>
      </c>
      <c r="AG86" s="2" t="s">
        <v>3062</v>
      </c>
      <c r="AH86" s="2" t="s">
        <v>3062</v>
      </c>
      <c r="AI86" s="2" t="s">
        <v>3062</v>
      </c>
      <c r="AJ86" s="2" t="s">
        <v>3062</v>
      </c>
      <c r="AK86" s="2" t="s">
        <v>3062</v>
      </c>
      <c r="AL86" s="2" t="s">
        <v>3062</v>
      </c>
      <c r="AM86" s="2" t="s">
        <v>3062</v>
      </c>
      <c r="AN86" s="2" t="s">
        <v>3062</v>
      </c>
      <c r="AO86" s="2" t="s">
        <v>3062</v>
      </c>
      <c r="AP86" s="2" t="s">
        <v>3062</v>
      </c>
      <c r="AQ86" s="2" t="s">
        <v>3062</v>
      </c>
      <c r="AR86" s="2" t="s">
        <v>3062</v>
      </c>
      <c r="AS86" s="2" t="s">
        <v>3062</v>
      </c>
      <c r="AT86" s="2" t="s">
        <v>3062</v>
      </c>
      <c r="AU86" s="2" t="s">
        <v>3062</v>
      </c>
      <c r="AV86" s="2" t="s">
        <v>3062</v>
      </c>
      <c r="AW86" s="2" t="s">
        <v>3062</v>
      </c>
      <c r="AX86" s="2" t="s">
        <v>3062</v>
      </c>
      <c r="AY86" s="2" t="s">
        <v>3062</v>
      </c>
      <c r="AZ86" s="2" t="s">
        <v>3062</v>
      </c>
      <c r="BA86" s="2" t="s">
        <v>3062</v>
      </c>
      <c r="BB86" s="2" t="s">
        <v>3062</v>
      </c>
      <c r="BC86" s="2" t="s">
        <v>3062</v>
      </c>
      <c r="BD86" s="2" t="s">
        <v>3062</v>
      </c>
      <c r="BE86" s="2" t="s">
        <v>3062</v>
      </c>
      <c r="BF86" s="2" t="s">
        <v>3062</v>
      </c>
      <c r="BG86" s="2" t="s">
        <v>3062</v>
      </c>
      <c r="BH86" s="2" t="s">
        <v>3062</v>
      </c>
      <c r="BI86" s="2" t="s">
        <v>3062</v>
      </c>
      <c r="BJ86" s="2" t="s">
        <v>3062</v>
      </c>
      <c r="BK86" s="2" t="s">
        <v>3062</v>
      </c>
      <c r="BL86" s="2" t="s">
        <v>3062</v>
      </c>
      <c r="BM86" s="2" t="s">
        <v>3062</v>
      </c>
      <c r="BN86" s="2" t="s">
        <v>3062</v>
      </c>
      <c r="BO86" s="2" t="s">
        <v>3062</v>
      </c>
      <c r="BP86" s="2" t="str">
        <f t="shared" si="1"/>
        <v/>
      </c>
      <c r="BQ86" t="s">
        <v>3062</v>
      </c>
      <c r="BR86" t="s">
        <v>3062</v>
      </c>
      <c r="BS86" t="s">
        <v>3062</v>
      </c>
      <c r="BT86" s="2" t="s">
        <v>3062</v>
      </c>
      <c r="BU86" s="2" t="s">
        <v>3062</v>
      </c>
      <c r="BV86" s="2" t="s">
        <v>3062</v>
      </c>
      <c r="BW86" s="2" t="s">
        <v>3062</v>
      </c>
      <c r="BX86" s="2" t="s">
        <v>3062</v>
      </c>
      <c r="BY86" s="2" t="s">
        <v>3062</v>
      </c>
      <c r="BZ86" s="2" t="s">
        <v>3062</v>
      </c>
      <c r="CA86" s="2" t="s">
        <v>3062</v>
      </c>
      <c r="CB86" s="2" t="s">
        <v>3062</v>
      </c>
      <c r="CC86" s="2" t="s">
        <v>3062</v>
      </c>
      <c r="CD86" s="2" t="s">
        <v>3062</v>
      </c>
      <c r="CE86" s="2" t="s">
        <v>3062</v>
      </c>
      <c r="CF86" s="2" t="s">
        <v>3353</v>
      </c>
      <c r="CG86" s="2" t="s">
        <v>3315</v>
      </c>
      <c r="CH86" s="17">
        <v>0.375</v>
      </c>
      <c r="CI86" s="17">
        <v>0.54166666666666663</v>
      </c>
      <c r="CJ86" s="17">
        <v>0.625</v>
      </c>
      <c r="CK86" s="17">
        <v>0.83333333333333337</v>
      </c>
      <c r="CT86" s="17">
        <v>0.375</v>
      </c>
      <c r="CU86" s="17">
        <v>0.54166666666666663</v>
      </c>
      <c r="CV86" s="17">
        <v>0.625</v>
      </c>
      <c r="CW86" s="17">
        <v>0.83333333333333337</v>
      </c>
      <c r="CZ86" s="17">
        <v>0.375</v>
      </c>
      <c r="DA86" s="17">
        <v>0.54166666666666663</v>
      </c>
      <c r="DB86" s="17">
        <v>0.625</v>
      </c>
      <c r="DC86" s="17">
        <v>0.83333333333333337</v>
      </c>
      <c r="DF86" s="17">
        <v>0.375</v>
      </c>
      <c r="DG86" s="17">
        <v>0.54166666666666663</v>
      </c>
      <c r="DH86" s="17">
        <v>0.625</v>
      </c>
      <c r="DI86" s="17">
        <v>0.83333333333333337</v>
      </c>
      <c r="DX86" s="2" t="s">
        <v>4182</v>
      </c>
    </row>
    <row r="87" spans="1:128" x14ac:dyDescent="0.45">
      <c r="A87" s="16">
        <v>85</v>
      </c>
      <c r="C87" s="2" t="s">
        <v>5605</v>
      </c>
      <c r="D87" s="2" t="s">
        <v>5606</v>
      </c>
      <c r="E87" s="2" t="s">
        <v>2666</v>
      </c>
      <c r="F87" s="2" t="s">
        <v>2561</v>
      </c>
      <c r="G87" s="2" t="s">
        <v>1045</v>
      </c>
      <c r="H87" s="2" t="s">
        <v>5607</v>
      </c>
      <c r="I87" s="2" t="s">
        <v>5608</v>
      </c>
      <c r="J87" s="2" t="s">
        <v>5609</v>
      </c>
      <c r="K87" s="2" t="s">
        <v>12</v>
      </c>
      <c r="L87" s="2" t="s">
        <v>5610</v>
      </c>
      <c r="M87" s="52" t="s">
        <v>3311</v>
      </c>
      <c r="R87" s="2" t="s">
        <v>3062</v>
      </c>
      <c r="S87" s="2" t="s">
        <v>3062</v>
      </c>
      <c r="T87" s="2" t="s">
        <v>3062</v>
      </c>
      <c r="U87" s="2" t="s">
        <v>3062</v>
      </c>
      <c r="V87" s="2" t="s">
        <v>3062</v>
      </c>
      <c r="W87" s="2" t="s">
        <v>3062</v>
      </c>
      <c r="X87" s="2" t="s">
        <v>3062</v>
      </c>
      <c r="Y87" s="2" t="s">
        <v>3062</v>
      </c>
      <c r="Z87" s="2" t="s">
        <v>3062</v>
      </c>
      <c r="AA87" s="2" t="s">
        <v>3062</v>
      </c>
      <c r="AB87" s="2" t="s">
        <v>3062</v>
      </c>
      <c r="AC87" s="2" t="s">
        <v>3062</v>
      </c>
      <c r="AD87" s="2" t="s">
        <v>2419</v>
      </c>
      <c r="AE87" s="2" t="s">
        <v>3062</v>
      </c>
      <c r="AF87" s="2" t="s">
        <v>3062</v>
      </c>
      <c r="AG87" s="2" t="s">
        <v>3062</v>
      </c>
      <c r="AH87" s="2" t="s">
        <v>3062</v>
      </c>
      <c r="AI87" s="2" t="s">
        <v>3062</v>
      </c>
      <c r="AJ87" s="2" t="s">
        <v>3062</v>
      </c>
      <c r="AK87" s="2" t="s">
        <v>3062</v>
      </c>
      <c r="AL87" s="2" t="s">
        <v>3062</v>
      </c>
      <c r="AM87" s="2" t="s">
        <v>3062</v>
      </c>
      <c r="AN87" s="2" t="s">
        <v>3062</v>
      </c>
      <c r="AO87" s="2" t="s">
        <v>3062</v>
      </c>
      <c r="AP87" s="2" t="s">
        <v>3062</v>
      </c>
      <c r="AQ87" s="2" t="s">
        <v>3062</v>
      </c>
      <c r="AR87" s="2" t="s">
        <v>3062</v>
      </c>
      <c r="AS87" s="2" t="s">
        <v>3062</v>
      </c>
      <c r="AT87" s="2" t="s">
        <v>3062</v>
      </c>
      <c r="AU87" s="2" t="s">
        <v>3062</v>
      </c>
      <c r="AV87" s="2" t="s">
        <v>3062</v>
      </c>
      <c r="AW87" s="2" t="s">
        <v>3062</v>
      </c>
      <c r="AX87" s="2" t="s">
        <v>3062</v>
      </c>
      <c r="AY87" s="2" t="s">
        <v>3062</v>
      </c>
      <c r="AZ87" s="2" t="s">
        <v>3062</v>
      </c>
      <c r="BA87" s="2" t="s">
        <v>3062</v>
      </c>
      <c r="BB87" s="2" t="s">
        <v>3062</v>
      </c>
      <c r="BC87" s="2" t="s">
        <v>3062</v>
      </c>
      <c r="BD87" s="2" t="s">
        <v>3062</v>
      </c>
      <c r="BE87" s="2" t="s">
        <v>3062</v>
      </c>
      <c r="BF87" s="2" t="s">
        <v>3062</v>
      </c>
      <c r="BG87" s="2" t="s">
        <v>3062</v>
      </c>
      <c r="BH87" s="2" t="s">
        <v>3062</v>
      </c>
      <c r="BI87" s="2" t="s">
        <v>3062</v>
      </c>
      <c r="BJ87" s="2" t="s">
        <v>3062</v>
      </c>
      <c r="BK87" s="2" t="s">
        <v>3062</v>
      </c>
      <c r="BL87" s="2" t="s">
        <v>3062</v>
      </c>
      <c r="BM87" s="2" t="s">
        <v>3062</v>
      </c>
      <c r="BN87" s="2" t="s">
        <v>3062</v>
      </c>
      <c r="BO87" s="2" t="s">
        <v>3062</v>
      </c>
      <c r="BP87" s="2" t="str">
        <f t="shared" si="1"/>
        <v>内</v>
      </c>
      <c r="BQ87" t="s">
        <v>3062</v>
      </c>
      <c r="BR87" t="s">
        <v>3062</v>
      </c>
      <c r="BS87" t="s">
        <v>3062</v>
      </c>
      <c r="BT87" s="2" t="s">
        <v>3062</v>
      </c>
      <c r="BX87" s="2" t="s">
        <v>3062</v>
      </c>
      <c r="BY87" s="2" t="s">
        <v>3062</v>
      </c>
      <c r="BZ87" s="2" t="s">
        <v>3062</v>
      </c>
      <c r="CA87" s="2" t="s">
        <v>3062</v>
      </c>
      <c r="CB87" s="2" t="s">
        <v>3062</v>
      </c>
      <c r="CC87" s="2" t="s">
        <v>3062</v>
      </c>
      <c r="CD87" s="2" t="s">
        <v>3062</v>
      </c>
      <c r="CE87" s="2" t="s">
        <v>3062</v>
      </c>
      <c r="CF87" s="2" t="s">
        <v>5611</v>
      </c>
      <c r="CG87" s="2" t="s">
        <v>5350</v>
      </c>
      <c r="CN87" s="17">
        <v>0.41666666666666669</v>
      </c>
      <c r="CO87" s="17">
        <v>0.66666666666666663</v>
      </c>
      <c r="DF87" s="17">
        <v>0.41666666666666669</v>
      </c>
      <c r="DG87" s="17">
        <v>0.66666666666666663</v>
      </c>
      <c r="DL87" s="17">
        <v>0.41666666666666669</v>
      </c>
      <c r="DM87" s="17">
        <v>0.66666666666666663</v>
      </c>
      <c r="DX87" s="2" t="s">
        <v>4182</v>
      </c>
    </row>
    <row r="88" spans="1:128" x14ac:dyDescent="0.45">
      <c r="A88" s="16">
        <v>86</v>
      </c>
      <c r="B88" s="2" t="s">
        <v>5612</v>
      </c>
      <c r="C88" s="2" t="s">
        <v>2542</v>
      </c>
      <c r="D88" s="2" t="s">
        <v>2542</v>
      </c>
      <c r="E88" s="2" t="s">
        <v>2666</v>
      </c>
      <c r="F88" s="2" t="s">
        <v>2562</v>
      </c>
      <c r="G88" s="2" t="s">
        <v>166</v>
      </c>
      <c r="H88" s="2" t="s">
        <v>273</v>
      </c>
      <c r="I88" s="2" t="s">
        <v>272</v>
      </c>
      <c r="J88" s="2" t="s">
        <v>271</v>
      </c>
      <c r="K88" s="2" t="s">
        <v>12</v>
      </c>
      <c r="L88" s="2" t="s">
        <v>3374</v>
      </c>
      <c r="M88" s="52" t="s">
        <v>3311</v>
      </c>
      <c r="N88" s="2" t="s">
        <v>12</v>
      </c>
      <c r="O88" s="2" t="s">
        <v>3062</v>
      </c>
      <c r="P88" s="2" t="s">
        <v>3062</v>
      </c>
      <c r="Q88" s="2" t="s">
        <v>3062</v>
      </c>
      <c r="R88" s="2" t="s">
        <v>3062</v>
      </c>
      <c r="S88" s="2" t="s">
        <v>3062</v>
      </c>
      <c r="T88" s="2" t="s">
        <v>3062</v>
      </c>
      <c r="U88" s="2" t="s">
        <v>3062</v>
      </c>
      <c r="V88" s="2" t="s">
        <v>3062</v>
      </c>
      <c r="W88" s="2" t="s">
        <v>3062</v>
      </c>
      <c r="X88" s="2" t="s">
        <v>3062</v>
      </c>
      <c r="Y88" s="2" t="s">
        <v>3062</v>
      </c>
      <c r="Z88" s="2" t="s">
        <v>3062</v>
      </c>
      <c r="AA88" s="2" t="s">
        <v>3062</v>
      </c>
      <c r="AB88" s="2" t="s">
        <v>3062</v>
      </c>
      <c r="AC88" s="2" t="s">
        <v>3062</v>
      </c>
      <c r="AD88" s="2" t="s">
        <v>2419</v>
      </c>
      <c r="AE88" s="2" t="s">
        <v>3062</v>
      </c>
      <c r="AF88" s="2" t="s">
        <v>3062</v>
      </c>
      <c r="AG88" s="2" t="s">
        <v>3062</v>
      </c>
      <c r="AH88" s="2" t="s">
        <v>3062</v>
      </c>
      <c r="AI88" s="2" t="s">
        <v>3062</v>
      </c>
      <c r="AJ88" s="2" t="s">
        <v>3062</v>
      </c>
      <c r="AK88" s="2" t="s">
        <v>2431</v>
      </c>
      <c r="AL88" s="2" t="s">
        <v>3062</v>
      </c>
      <c r="AM88" s="2" t="s">
        <v>3062</v>
      </c>
      <c r="AN88" s="2" t="s">
        <v>3062</v>
      </c>
      <c r="AO88" s="2" t="s">
        <v>3062</v>
      </c>
      <c r="AP88" s="2" t="s">
        <v>3062</v>
      </c>
      <c r="AQ88" s="2" t="s">
        <v>3062</v>
      </c>
      <c r="AR88" s="2" t="s">
        <v>3062</v>
      </c>
      <c r="AS88" s="2" t="s">
        <v>3062</v>
      </c>
      <c r="AT88" s="2" t="s">
        <v>3062</v>
      </c>
      <c r="AU88" s="2" t="s">
        <v>3062</v>
      </c>
      <c r="AV88" s="2" t="s">
        <v>3062</v>
      </c>
      <c r="AW88" s="2" t="s">
        <v>3062</v>
      </c>
      <c r="AX88" s="2" t="s">
        <v>3062</v>
      </c>
      <c r="AY88" s="2" t="s">
        <v>3062</v>
      </c>
      <c r="AZ88" s="2" t="s">
        <v>3062</v>
      </c>
      <c r="BA88" s="2" t="s">
        <v>3062</v>
      </c>
      <c r="BB88" s="2" t="s">
        <v>3062</v>
      </c>
      <c r="BC88" s="2" t="s">
        <v>3062</v>
      </c>
      <c r="BD88" s="2" t="s">
        <v>3062</v>
      </c>
      <c r="BE88" s="2" t="s">
        <v>3062</v>
      </c>
      <c r="BF88" s="2" t="s">
        <v>3062</v>
      </c>
      <c r="BG88" s="2" t="s">
        <v>3062</v>
      </c>
      <c r="BH88" s="2" t="s">
        <v>3062</v>
      </c>
      <c r="BI88" s="2" t="s">
        <v>3062</v>
      </c>
      <c r="BJ88" s="2" t="s">
        <v>3062</v>
      </c>
      <c r="BK88" s="2" t="s">
        <v>3062</v>
      </c>
      <c r="BL88" s="2" t="s">
        <v>3062</v>
      </c>
      <c r="BM88" s="2" t="s">
        <v>3062</v>
      </c>
      <c r="BN88" s="2" t="s">
        <v>3062</v>
      </c>
      <c r="BO88" s="2" t="s">
        <v>3062</v>
      </c>
      <c r="BP88" s="2" t="str">
        <f t="shared" si="1"/>
        <v>内・小</v>
      </c>
      <c r="BQ88" t="s">
        <v>3062</v>
      </c>
      <c r="BR88" t="s">
        <v>3062</v>
      </c>
      <c r="BS88" t="s">
        <v>3062</v>
      </c>
      <c r="BT88" s="2" t="s">
        <v>3062</v>
      </c>
      <c r="BU88" s="2" t="s">
        <v>3062</v>
      </c>
      <c r="BV88" s="2" t="s">
        <v>3062</v>
      </c>
      <c r="BW88" s="2" t="s">
        <v>3062</v>
      </c>
      <c r="BX88" s="2" t="s">
        <v>3062</v>
      </c>
      <c r="BY88" s="2" t="s">
        <v>3062</v>
      </c>
      <c r="BZ88" s="2" t="s">
        <v>3062</v>
      </c>
      <c r="CA88" s="2" t="s">
        <v>3062</v>
      </c>
      <c r="CB88" s="2" t="s">
        <v>3062</v>
      </c>
      <c r="CC88" s="2" t="s">
        <v>5352</v>
      </c>
      <c r="CD88" s="2" t="s">
        <v>3062</v>
      </c>
      <c r="CE88" s="2" t="s">
        <v>5427</v>
      </c>
      <c r="CF88" s="2" t="s">
        <v>3375</v>
      </c>
      <c r="CG88" s="2" t="s">
        <v>5350</v>
      </c>
      <c r="CZ88" s="17">
        <v>0.375</v>
      </c>
      <c r="DA88" s="17">
        <v>0.54166666666666663</v>
      </c>
      <c r="DB88" s="17">
        <v>0.58333333333333337</v>
      </c>
      <c r="DC88" s="17">
        <v>0.75</v>
      </c>
      <c r="DL88" s="17">
        <v>0.375</v>
      </c>
      <c r="DM88" s="17">
        <v>0.54166666666666663</v>
      </c>
      <c r="DN88" s="17">
        <v>0.58333333333333337</v>
      </c>
      <c r="DO88" s="17">
        <v>0.75</v>
      </c>
      <c r="DX88" s="2" t="s">
        <v>4182</v>
      </c>
    </row>
    <row r="89" spans="1:128" x14ac:dyDescent="0.45">
      <c r="A89" s="16">
        <v>87</v>
      </c>
      <c r="B89" s="2" t="s">
        <v>5613</v>
      </c>
      <c r="C89" s="2" t="s">
        <v>4300</v>
      </c>
      <c r="D89" s="2" t="s">
        <v>2727</v>
      </c>
      <c r="E89" s="2" t="s">
        <v>2666</v>
      </c>
      <c r="F89" s="2" t="s">
        <v>2562</v>
      </c>
      <c r="G89" s="2" t="s">
        <v>161</v>
      </c>
      <c r="H89" s="2" t="s">
        <v>270</v>
      </c>
      <c r="I89" s="2" t="s">
        <v>269</v>
      </c>
      <c r="J89" s="2" t="s">
        <v>268</v>
      </c>
      <c r="K89" s="2" t="s">
        <v>12</v>
      </c>
      <c r="L89" s="2" t="s">
        <v>3376</v>
      </c>
      <c r="M89" s="52" t="s">
        <v>3311</v>
      </c>
      <c r="N89" s="2" t="s">
        <v>12</v>
      </c>
      <c r="O89" s="2" t="s">
        <v>12</v>
      </c>
      <c r="P89" s="2" t="s">
        <v>12</v>
      </c>
      <c r="Q89" s="2" t="s">
        <v>12</v>
      </c>
      <c r="R89" s="2" t="s">
        <v>3062</v>
      </c>
      <c r="S89" s="2" t="s">
        <v>3062</v>
      </c>
      <c r="T89" s="2" t="s">
        <v>3062</v>
      </c>
      <c r="U89" s="2" t="s">
        <v>3062</v>
      </c>
      <c r="V89" s="2" t="s">
        <v>3062</v>
      </c>
      <c r="W89" s="2" t="s">
        <v>3062</v>
      </c>
      <c r="X89" s="2" t="s">
        <v>3062</v>
      </c>
      <c r="Y89" s="2" t="s">
        <v>3062</v>
      </c>
      <c r="Z89" s="2" t="s">
        <v>3062</v>
      </c>
      <c r="AA89" s="2" t="s">
        <v>3062</v>
      </c>
      <c r="AB89" s="2" t="s">
        <v>3062</v>
      </c>
      <c r="AC89" s="2" t="s">
        <v>3062</v>
      </c>
      <c r="AD89" s="2" t="s">
        <v>3062</v>
      </c>
      <c r="AE89" s="2" t="s">
        <v>3062</v>
      </c>
      <c r="AF89" s="2" t="s">
        <v>3062</v>
      </c>
      <c r="AG89" s="2" t="s">
        <v>3062</v>
      </c>
      <c r="AH89" s="2" t="s">
        <v>3062</v>
      </c>
      <c r="AI89" s="2" t="s">
        <v>3062</v>
      </c>
      <c r="AJ89" s="2" t="s">
        <v>3062</v>
      </c>
      <c r="AK89" s="2" t="s">
        <v>3062</v>
      </c>
      <c r="AL89" s="2" t="s">
        <v>3062</v>
      </c>
      <c r="AM89" s="2" t="s">
        <v>3062</v>
      </c>
      <c r="AN89" s="2" t="s">
        <v>3062</v>
      </c>
      <c r="AO89" s="2" t="s">
        <v>3062</v>
      </c>
      <c r="AP89" s="2" t="s">
        <v>3062</v>
      </c>
      <c r="AQ89" s="2" t="s">
        <v>3062</v>
      </c>
      <c r="AR89" s="2" t="s">
        <v>3062</v>
      </c>
      <c r="AS89" s="2" t="s">
        <v>3062</v>
      </c>
      <c r="AT89" s="2" t="s">
        <v>3062</v>
      </c>
      <c r="AU89" s="2" t="s">
        <v>3062</v>
      </c>
      <c r="AV89" s="2" t="s">
        <v>3062</v>
      </c>
      <c r="AW89" s="2" t="s">
        <v>3062</v>
      </c>
      <c r="AX89" s="2" t="s">
        <v>3062</v>
      </c>
      <c r="AY89" s="2" t="s">
        <v>3062</v>
      </c>
      <c r="AZ89" s="2" t="s">
        <v>3062</v>
      </c>
      <c r="BA89" s="2" t="s">
        <v>3062</v>
      </c>
      <c r="BB89" s="2" t="s">
        <v>3062</v>
      </c>
      <c r="BC89" s="2" t="s">
        <v>3062</v>
      </c>
      <c r="BD89" s="2" t="s">
        <v>3062</v>
      </c>
      <c r="BE89" s="2" t="s">
        <v>3062</v>
      </c>
      <c r="BF89" s="2" t="s">
        <v>3062</v>
      </c>
      <c r="BG89" s="2" t="s">
        <v>3062</v>
      </c>
      <c r="BH89" s="2" t="s">
        <v>3062</v>
      </c>
      <c r="BI89" s="2" t="s">
        <v>3062</v>
      </c>
      <c r="BJ89" s="2" t="s">
        <v>3062</v>
      </c>
      <c r="BK89" s="2" t="s">
        <v>3062</v>
      </c>
      <c r="BL89" s="2" t="s">
        <v>3062</v>
      </c>
      <c r="BM89" s="2" t="s">
        <v>3062</v>
      </c>
      <c r="BN89" s="2" t="s">
        <v>3062</v>
      </c>
      <c r="BO89" s="2" t="s">
        <v>3062</v>
      </c>
      <c r="BP89" s="2" t="str">
        <f t="shared" si="1"/>
        <v/>
      </c>
      <c r="BQ89" t="s">
        <v>3062</v>
      </c>
      <c r="BR89" t="s">
        <v>3062</v>
      </c>
      <c r="BS89" t="s">
        <v>3062</v>
      </c>
      <c r="BT89" s="2" t="s">
        <v>3062</v>
      </c>
      <c r="BU89" s="2" t="s">
        <v>3062</v>
      </c>
      <c r="BV89" s="2" t="s">
        <v>3062</v>
      </c>
      <c r="BW89" s="2" t="s">
        <v>3062</v>
      </c>
      <c r="BX89" s="2" t="s">
        <v>3062</v>
      </c>
      <c r="BY89" s="2" t="s">
        <v>3062</v>
      </c>
      <c r="BZ89" s="2" t="s">
        <v>3062</v>
      </c>
      <c r="CA89" s="2" t="s">
        <v>3062</v>
      </c>
      <c r="CB89" s="2" t="s">
        <v>3062</v>
      </c>
      <c r="CC89" s="2" t="s">
        <v>3062</v>
      </c>
      <c r="CD89" s="2" t="s">
        <v>3062</v>
      </c>
      <c r="CE89" s="2" t="s">
        <v>3062</v>
      </c>
      <c r="CF89" s="2" t="s">
        <v>3377</v>
      </c>
      <c r="CG89" s="2" t="s">
        <v>3315</v>
      </c>
      <c r="CT89" s="17">
        <v>0.375</v>
      </c>
      <c r="CU89" s="17">
        <v>0.5</v>
      </c>
      <c r="CV89" s="17">
        <v>0.54166666666666663</v>
      </c>
      <c r="CW89" s="17">
        <v>0.625</v>
      </c>
      <c r="DL89" s="17">
        <v>0.375</v>
      </c>
      <c r="DM89" s="17">
        <v>0.5</v>
      </c>
      <c r="DN89" s="17">
        <v>0.54166666666666663</v>
      </c>
      <c r="DO89" s="17">
        <v>0.625</v>
      </c>
      <c r="DX89" s="2" t="s">
        <v>4182</v>
      </c>
    </row>
    <row r="90" spans="1:128" x14ac:dyDescent="0.45">
      <c r="A90" s="16">
        <v>88</v>
      </c>
      <c r="B90" s="2" t="s">
        <v>5614</v>
      </c>
      <c r="C90" s="2" t="s">
        <v>4301</v>
      </c>
      <c r="D90" s="2" t="s">
        <v>5615</v>
      </c>
      <c r="E90" s="2" t="s">
        <v>2666</v>
      </c>
      <c r="F90" s="2" t="s">
        <v>2562</v>
      </c>
      <c r="G90" s="2" t="s">
        <v>161</v>
      </c>
      <c r="H90" s="2" t="s">
        <v>267</v>
      </c>
      <c r="I90" s="2" t="s">
        <v>266</v>
      </c>
      <c r="J90" s="2" t="s">
        <v>265</v>
      </c>
      <c r="K90" s="2" t="s">
        <v>12</v>
      </c>
      <c r="L90" s="2" t="s">
        <v>3378</v>
      </c>
      <c r="M90" s="52" t="s">
        <v>3311</v>
      </c>
      <c r="N90" s="2" t="s">
        <v>12</v>
      </c>
      <c r="O90" s="2" t="s">
        <v>3062</v>
      </c>
      <c r="P90" s="2" t="s">
        <v>12</v>
      </c>
      <c r="Q90" s="2" t="s">
        <v>12</v>
      </c>
      <c r="R90" s="2" t="s">
        <v>3062</v>
      </c>
      <c r="S90" s="2" t="s">
        <v>3062</v>
      </c>
      <c r="T90" s="2" t="s">
        <v>3062</v>
      </c>
      <c r="U90" s="2" t="s">
        <v>3062</v>
      </c>
      <c r="V90" s="2" t="s">
        <v>3062</v>
      </c>
      <c r="W90" s="2" t="s">
        <v>3062</v>
      </c>
      <c r="X90" s="2" t="s">
        <v>3062</v>
      </c>
      <c r="Y90" s="2" t="s">
        <v>3062</v>
      </c>
      <c r="Z90" s="2" t="s">
        <v>3062</v>
      </c>
      <c r="AA90" s="2" t="s">
        <v>3062</v>
      </c>
      <c r="AB90" s="2" t="s">
        <v>3062</v>
      </c>
      <c r="AC90" s="2" t="s">
        <v>3062</v>
      </c>
      <c r="AD90" s="2" t="s">
        <v>3062</v>
      </c>
      <c r="AE90" s="2" t="s">
        <v>3062</v>
      </c>
      <c r="AF90" s="2" t="s">
        <v>3062</v>
      </c>
      <c r="AG90" s="2" t="s">
        <v>3062</v>
      </c>
      <c r="AH90" s="2" t="s">
        <v>3062</v>
      </c>
      <c r="AI90" s="2" t="s">
        <v>3062</v>
      </c>
      <c r="AJ90" s="2" t="s">
        <v>3062</v>
      </c>
      <c r="AK90" s="2" t="s">
        <v>3062</v>
      </c>
      <c r="AL90" s="2" t="s">
        <v>3062</v>
      </c>
      <c r="AM90" s="2" t="s">
        <v>3062</v>
      </c>
      <c r="AN90" s="2" t="s">
        <v>3062</v>
      </c>
      <c r="AO90" s="2" t="s">
        <v>3062</v>
      </c>
      <c r="AP90" s="2" t="s">
        <v>3062</v>
      </c>
      <c r="AQ90" s="2" t="s">
        <v>3062</v>
      </c>
      <c r="AR90" s="2" t="s">
        <v>3062</v>
      </c>
      <c r="AS90" s="2" t="s">
        <v>3062</v>
      </c>
      <c r="AT90" s="2" t="s">
        <v>3062</v>
      </c>
      <c r="AU90" s="2" t="s">
        <v>3062</v>
      </c>
      <c r="AV90" s="2" t="s">
        <v>3062</v>
      </c>
      <c r="AW90" s="2" t="s">
        <v>3062</v>
      </c>
      <c r="AX90" s="2" t="s">
        <v>3062</v>
      </c>
      <c r="AY90" s="2" t="s">
        <v>3062</v>
      </c>
      <c r="AZ90" s="2" t="s">
        <v>3062</v>
      </c>
      <c r="BA90" s="2" t="s">
        <v>3062</v>
      </c>
      <c r="BB90" s="2" t="s">
        <v>3062</v>
      </c>
      <c r="BC90" s="2" t="s">
        <v>3062</v>
      </c>
      <c r="BD90" s="2" t="s">
        <v>3062</v>
      </c>
      <c r="BE90" s="2" t="s">
        <v>3062</v>
      </c>
      <c r="BF90" s="2" t="s">
        <v>3062</v>
      </c>
      <c r="BG90" s="2" t="s">
        <v>3062</v>
      </c>
      <c r="BH90" s="2" t="s">
        <v>3062</v>
      </c>
      <c r="BI90" s="2" t="s">
        <v>3062</v>
      </c>
      <c r="BJ90" s="2" t="s">
        <v>3062</v>
      </c>
      <c r="BK90" s="2" t="s">
        <v>3062</v>
      </c>
      <c r="BL90" s="2" t="s">
        <v>3062</v>
      </c>
      <c r="BM90" s="2" t="s">
        <v>3062</v>
      </c>
      <c r="BN90" s="2" t="s">
        <v>3062</v>
      </c>
      <c r="BO90" s="2" t="s">
        <v>3062</v>
      </c>
      <c r="BP90" s="2" t="str">
        <f t="shared" si="1"/>
        <v/>
      </c>
      <c r="BQ90" t="s">
        <v>3062</v>
      </c>
      <c r="BR90" t="s">
        <v>3062</v>
      </c>
      <c r="BS90" t="s">
        <v>3062</v>
      </c>
      <c r="BT90" s="2" t="s">
        <v>3062</v>
      </c>
      <c r="BU90" s="2" t="s">
        <v>3062</v>
      </c>
      <c r="BV90" s="2" t="s">
        <v>3062</v>
      </c>
      <c r="BW90" s="2" t="s">
        <v>3062</v>
      </c>
      <c r="BX90" s="2" t="s">
        <v>3062</v>
      </c>
      <c r="BY90" s="2" t="s">
        <v>3062</v>
      </c>
      <c r="BZ90" s="2" t="s">
        <v>3062</v>
      </c>
      <c r="CA90" s="2" t="s">
        <v>3062</v>
      </c>
      <c r="CB90" s="2" t="s">
        <v>3062</v>
      </c>
      <c r="CC90" s="2" t="s">
        <v>3062</v>
      </c>
      <c r="CD90" s="2" t="s">
        <v>3062</v>
      </c>
      <c r="CE90" s="2" t="s">
        <v>3062</v>
      </c>
      <c r="CF90" s="2" t="s">
        <v>3379</v>
      </c>
      <c r="CG90" s="2" t="s">
        <v>5350</v>
      </c>
      <c r="CH90" s="17">
        <v>0.41666666666666669</v>
      </c>
      <c r="CI90" s="17">
        <v>0.54166666666666663</v>
      </c>
      <c r="CN90" s="17">
        <v>0.41666666666666669</v>
      </c>
      <c r="CO90" s="17">
        <v>0.54166666666666663</v>
      </c>
      <c r="CP90" s="17">
        <v>0.60416666666666663</v>
      </c>
      <c r="CQ90" s="17">
        <v>0.77083333333333337</v>
      </c>
      <c r="CT90" s="17">
        <v>0.41666666666666669</v>
      </c>
      <c r="CU90" s="17">
        <v>0.54166666666666663</v>
      </c>
      <c r="CV90" s="17">
        <v>0.60416666666666663</v>
      </c>
      <c r="CW90" s="17">
        <v>0.77083333333333337</v>
      </c>
      <c r="CZ90" s="17">
        <v>0.41666666666666669</v>
      </c>
      <c r="DA90" s="17">
        <v>0.54166666666666663</v>
      </c>
      <c r="DB90" s="17">
        <v>0.60416666666666663</v>
      </c>
      <c r="DC90" s="17">
        <v>0.77083333333333337</v>
      </c>
      <c r="DF90" s="17">
        <v>0.60416666666666663</v>
      </c>
      <c r="DG90" s="17">
        <v>0.77083333333333337</v>
      </c>
      <c r="DL90" s="17">
        <v>0.375</v>
      </c>
      <c r="DM90" s="17">
        <v>0.54166666666666663</v>
      </c>
      <c r="DX90" s="2" t="s">
        <v>4182</v>
      </c>
    </row>
    <row r="91" spans="1:128" x14ac:dyDescent="0.45">
      <c r="A91" s="16">
        <v>89</v>
      </c>
      <c r="B91" s="2" t="s">
        <v>5616</v>
      </c>
      <c r="C91" s="2" t="s">
        <v>5617</v>
      </c>
      <c r="D91" s="2" t="s">
        <v>5618</v>
      </c>
      <c r="E91" s="2" t="s">
        <v>2666</v>
      </c>
      <c r="F91" s="2" t="s">
        <v>2562</v>
      </c>
      <c r="G91" s="2" t="s">
        <v>246</v>
      </c>
      <c r="H91" s="2" t="s">
        <v>5619</v>
      </c>
      <c r="I91" s="2" t="s">
        <v>5620</v>
      </c>
      <c r="J91" s="2" t="s">
        <v>5621</v>
      </c>
      <c r="K91" s="2" t="s">
        <v>12</v>
      </c>
      <c r="L91" s="2" t="s">
        <v>5622</v>
      </c>
      <c r="M91" s="52" t="s">
        <v>3311</v>
      </c>
      <c r="N91" s="2" t="s">
        <v>12</v>
      </c>
      <c r="O91" s="2" t="s">
        <v>12</v>
      </c>
      <c r="P91" s="2" t="s">
        <v>12</v>
      </c>
      <c r="Q91" s="2" t="s">
        <v>12</v>
      </c>
      <c r="R91" s="2" t="s">
        <v>3062</v>
      </c>
      <c r="S91" s="2" t="s">
        <v>3062</v>
      </c>
      <c r="T91" s="2" t="s">
        <v>3062</v>
      </c>
      <c r="U91" s="2" t="s">
        <v>3062</v>
      </c>
      <c r="V91" s="2" t="s">
        <v>3062</v>
      </c>
      <c r="W91" s="2" t="s">
        <v>3062</v>
      </c>
      <c r="X91" s="2" t="s">
        <v>3062</v>
      </c>
      <c r="Y91" s="2" t="s">
        <v>3062</v>
      </c>
      <c r="Z91" s="2" t="s">
        <v>3062</v>
      </c>
      <c r="AA91" s="2" t="s">
        <v>3062</v>
      </c>
      <c r="AB91" s="2" t="s">
        <v>3062</v>
      </c>
      <c r="AC91" s="2" t="s">
        <v>3062</v>
      </c>
      <c r="AD91" s="2" t="s">
        <v>3062</v>
      </c>
      <c r="AE91" s="2" t="s">
        <v>3062</v>
      </c>
      <c r="AF91" s="2" t="s">
        <v>3062</v>
      </c>
      <c r="AG91" s="2" t="s">
        <v>3062</v>
      </c>
      <c r="AH91" s="2" t="s">
        <v>3062</v>
      </c>
      <c r="AI91" s="2" t="s">
        <v>3062</v>
      </c>
      <c r="AJ91" s="2" t="s">
        <v>3062</v>
      </c>
      <c r="AK91" s="2" t="s">
        <v>3062</v>
      </c>
      <c r="AL91" s="2" t="s">
        <v>3062</v>
      </c>
      <c r="AM91" s="2" t="s">
        <v>3062</v>
      </c>
      <c r="AN91" s="2" t="s">
        <v>3062</v>
      </c>
      <c r="AO91" s="2" t="s">
        <v>3062</v>
      </c>
      <c r="AP91" s="2" t="s">
        <v>3062</v>
      </c>
      <c r="AQ91" s="2" t="s">
        <v>3062</v>
      </c>
      <c r="AR91" s="2" t="s">
        <v>3062</v>
      </c>
      <c r="AS91" s="2" t="s">
        <v>3062</v>
      </c>
      <c r="AT91" s="2" t="s">
        <v>3062</v>
      </c>
      <c r="AU91" s="2" t="s">
        <v>3062</v>
      </c>
      <c r="AV91" s="2" t="s">
        <v>3062</v>
      </c>
      <c r="AW91" s="2" t="s">
        <v>3062</v>
      </c>
      <c r="AX91" s="2" t="s">
        <v>3062</v>
      </c>
      <c r="AY91" s="2" t="s">
        <v>3062</v>
      </c>
      <c r="AZ91" s="2" t="s">
        <v>3062</v>
      </c>
      <c r="BA91" s="2" t="s">
        <v>3062</v>
      </c>
      <c r="BB91" s="2" t="s">
        <v>3062</v>
      </c>
      <c r="BC91" s="2" t="s">
        <v>3062</v>
      </c>
      <c r="BD91" s="2" t="s">
        <v>3062</v>
      </c>
      <c r="BE91" s="2" t="s">
        <v>3062</v>
      </c>
      <c r="BF91" s="2" t="s">
        <v>3062</v>
      </c>
      <c r="BG91" s="2" t="s">
        <v>3062</v>
      </c>
      <c r="BH91" s="2" t="s">
        <v>3062</v>
      </c>
      <c r="BI91" s="2" t="s">
        <v>3062</v>
      </c>
      <c r="BJ91" s="2" t="s">
        <v>3062</v>
      </c>
      <c r="BK91" s="2" t="s">
        <v>3062</v>
      </c>
      <c r="BL91" s="2" t="s">
        <v>3062</v>
      </c>
      <c r="BM91" s="2" t="s">
        <v>3062</v>
      </c>
      <c r="BN91" s="2" t="s">
        <v>3062</v>
      </c>
      <c r="BO91" s="2" t="s">
        <v>3062</v>
      </c>
      <c r="BP91" s="2" t="str">
        <f t="shared" si="1"/>
        <v/>
      </c>
      <c r="BQ91" t="s">
        <v>3062</v>
      </c>
      <c r="BR91" t="s">
        <v>185</v>
      </c>
      <c r="BS91" t="s">
        <v>2185</v>
      </c>
      <c r="BT91" s="2" t="s">
        <v>5623</v>
      </c>
      <c r="BU91" s="2" t="s">
        <v>3062</v>
      </c>
      <c r="BV91" s="2" t="s">
        <v>3062</v>
      </c>
      <c r="BW91" s="2" t="s">
        <v>3062</v>
      </c>
      <c r="BX91" s="2" t="s">
        <v>3062</v>
      </c>
      <c r="BY91" s="2" t="s">
        <v>3062</v>
      </c>
      <c r="BZ91" s="2" t="s">
        <v>3062</v>
      </c>
      <c r="CA91" s="2" t="s">
        <v>3062</v>
      </c>
      <c r="CB91" s="2" t="s">
        <v>3062</v>
      </c>
      <c r="CC91" s="2" t="s">
        <v>3062</v>
      </c>
      <c r="CD91" s="2" t="s">
        <v>5353</v>
      </c>
      <c r="CE91" s="2" t="s">
        <v>5482</v>
      </c>
      <c r="CF91" s="2" t="s">
        <v>5624</v>
      </c>
      <c r="CG91" s="2" t="s">
        <v>5448</v>
      </c>
      <c r="CH91" s="17">
        <v>0.58333333333333337</v>
      </c>
      <c r="CI91" s="17">
        <v>0.75</v>
      </c>
      <c r="CN91" s="17">
        <v>0.58333333333333337</v>
      </c>
      <c r="CO91" s="17">
        <v>0.75</v>
      </c>
      <c r="CT91" s="17">
        <v>0.41666666666666669</v>
      </c>
      <c r="CU91" s="17">
        <v>0.54166666666666663</v>
      </c>
      <c r="CV91" s="17">
        <v>0.58333333333333337</v>
      </c>
      <c r="CW91" s="17">
        <v>0.75</v>
      </c>
      <c r="CX91" s="17">
        <v>0.75</v>
      </c>
      <c r="CY91" s="17">
        <v>0.83333333333333337</v>
      </c>
      <c r="DF91" s="17">
        <v>0.41666666666666669</v>
      </c>
      <c r="DG91" s="17">
        <v>0.54166666666666663</v>
      </c>
      <c r="DH91" s="17">
        <v>0.58333333333333337</v>
      </c>
      <c r="DI91" s="17">
        <v>0.75</v>
      </c>
      <c r="DJ91" s="17">
        <v>0.75</v>
      </c>
      <c r="DK91" s="17">
        <v>0.83333333333333337</v>
      </c>
      <c r="DL91" s="17">
        <v>0.41666666666666669</v>
      </c>
      <c r="DM91" s="17">
        <v>0.58333333333333337</v>
      </c>
      <c r="DX91" s="2" t="s">
        <v>4182</v>
      </c>
    </row>
    <row r="92" spans="1:128" x14ac:dyDescent="0.45">
      <c r="A92" s="16">
        <v>90</v>
      </c>
      <c r="B92" s="2" t="s">
        <v>5625</v>
      </c>
      <c r="C92" s="2" t="s">
        <v>5626</v>
      </c>
      <c r="D92" s="2" t="s">
        <v>2728</v>
      </c>
      <c r="E92" s="2" t="s">
        <v>2666</v>
      </c>
      <c r="F92" s="2" t="s">
        <v>2562</v>
      </c>
      <c r="G92" s="2" t="s">
        <v>161</v>
      </c>
      <c r="H92" s="2" t="s">
        <v>264</v>
      </c>
      <c r="I92" s="2" t="s">
        <v>263</v>
      </c>
      <c r="J92" s="2" t="s">
        <v>262</v>
      </c>
      <c r="K92" s="2" t="s">
        <v>12</v>
      </c>
      <c r="L92" s="2" t="s">
        <v>3380</v>
      </c>
      <c r="M92" s="52" t="s">
        <v>3311</v>
      </c>
      <c r="N92" s="2" t="s">
        <v>12</v>
      </c>
      <c r="O92" s="2" t="s">
        <v>12</v>
      </c>
      <c r="P92" s="2" t="s">
        <v>12</v>
      </c>
      <c r="Q92" s="2" t="s">
        <v>12</v>
      </c>
      <c r="R92" s="2" t="s">
        <v>2471</v>
      </c>
      <c r="S92" s="2" t="s">
        <v>3062</v>
      </c>
      <c r="T92" s="2" t="s">
        <v>3062</v>
      </c>
      <c r="U92" s="2" t="s">
        <v>3062</v>
      </c>
      <c r="V92" s="2" t="s">
        <v>3062</v>
      </c>
      <c r="W92" s="2" t="s">
        <v>3062</v>
      </c>
      <c r="X92" s="2" t="s">
        <v>3062</v>
      </c>
      <c r="Y92" s="2" t="s">
        <v>3062</v>
      </c>
      <c r="Z92" s="2" t="s">
        <v>3062</v>
      </c>
      <c r="AA92" s="2" t="s">
        <v>3062</v>
      </c>
      <c r="AB92" s="2" t="s">
        <v>3062</v>
      </c>
      <c r="AC92" s="2" t="s">
        <v>2471</v>
      </c>
      <c r="AD92" s="2" t="s">
        <v>3062</v>
      </c>
      <c r="AE92" s="2" t="s">
        <v>3062</v>
      </c>
      <c r="AF92" s="2" t="s">
        <v>3062</v>
      </c>
      <c r="AG92" s="2" t="s">
        <v>3062</v>
      </c>
      <c r="AH92" s="2" t="s">
        <v>3062</v>
      </c>
      <c r="AI92" s="2" t="s">
        <v>3062</v>
      </c>
      <c r="AJ92" s="2" t="s">
        <v>3062</v>
      </c>
      <c r="AK92" s="2" t="s">
        <v>3062</v>
      </c>
      <c r="AL92" s="2" t="s">
        <v>3062</v>
      </c>
      <c r="AM92" s="2" t="s">
        <v>3062</v>
      </c>
      <c r="AN92" s="2" t="s">
        <v>3062</v>
      </c>
      <c r="AO92" s="2" t="s">
        <v>3062</v>
      </c>
      <c r="AP92" s="2" t="s">
        <v>3062</v>
      </c>
      <c r="AQ92" s="2" t="s">
        <v>3062</v>
      </c>
      <c r="AR92" s="2" t="s">
        <v>3062</v>
      </c>
      <c r="AS92" s="2" t="s">
        <v>3062</v>
      </c>
      <c r="AT92" s="2" t="s">
        <v>3062</v>
      </c>
      <c r="AU92" s="2" t="s">
        <v>3062</v>
      </c>
      <c r="AV92" s="2" t="s">
        <v>3062</v>
      </c>
      <c r="AW92" s="2" t="s">
        <v>3062</v>
      </c>
      <c r="AX92" s="2" t="s">
        <v>3062</v>
      </c>
      <c r="AY92" s="2" t="s">
        <v>3062</v>
      </c>
      <c r="AZ92" s="2" t="s">
        <v>3062</v>
      </c>
      <c r="BA92" s="2" t="s">
        <v>3062</v>
      </c>
      <c r="BB92" s="2" t="s">
        <v>3062</v>
      </c>
      <c r="BC92" s="2" t="s">
        <v>3062</v>
      </c>
      <c r="BD92" s="2" t="s">
        <v>3062</v>
      </c>
      <c r="BE92" s="2" t="s">
        <v>3062</v>
      </c>
      <c r="BF92" s="2" t="s">
        <v>3062</v>
      </c>
      <c r="BG92" s="2" t="s">
        <v>3062</v>
      </c>
      <c r="BH92" s="2" t="s">
        <v>3062</v>
      </c>
      <c r="BI92" s="2" t="s">
        <v>3062</v>
      </c>
      <c r="BJ92" s="2" t="s">
        <v>3062</v>
      </c>
      <c r="BK92" s="2" t="s">
        <v>3062</v>
      </c>
      <c r="BL92" s="2" t="s">
        <v>3062</v>
      </c>
      <c r="BM92" s="2" t="s">
        <v>3062</v>
      </c>
      <c r="BN92" s="2" t="s">
        <v>3062</v>
      </c>
      <c r="BO92" s="2" t="s">
        <v>3062</v>
      </c>
      <c r="BP92" s="2" t="str">
        <f t="shared" si="1"/>
        <v/>
      </c>
      <c r="BQ92" t="s">
        <v>3062</v>
      </c>
      <c r="BR92" t="s">
        <v>3062</v>
      </c>
      <c r="BS92" t="s">
        <v>3062</v>
      </c>
      <c r="BT92" s="2" t="s">
        <v>3062</v>
      </c>
      <c r="BU92" s="2" t="s">
        <v>3062</v>
      </c>
      <c r="BV92" s="2" t="s">
        <v>3062</v>
      </c>
      <c r="BW92" s="2" t="s">
        <v>3062</v>
      </c>
      <c r="BX92" s="2" t="s">
        <v>5470</v>
      </c>
      <c r="BY92" s="2" t="s">
        <v>3062</v>
      </c>
      <c r="BZ92" s="2" t="s">
        <v>3062</v>
      </c>
      <c r="CA92" s="2" t="s">
        <v>3062</v>
      </c>
      <c r="CB92" s="2" t="s">
        <v>5470</v>
      </c>
      <c r="CC92" s="2" t="s">
        <v>5427</v>
      </c>
      <c r="CD92" s="2" t="s">
        <v>5482</v>
      </c>
      <c r="CE92" s="2" t="s">
        <v>5354</v>
      </c>
      <c r="CF92" s="2" t="s">
        <v>5627</v>
      </c>
      <c r="CG92" s="2" t="s">
        <v>5350</v>
      </c>
      <c r="CH92" s="17">
        <v>0.41666666666666669</v>
      </c>
      <c r="CI92" s="17">
        <v>0.54166666666666663</v>
      </c>
      <c r="CJ92" s="17">
        <v>0.625</v>
      </c>
      <c r="CK92" s="17">
        <v>0.79166666666666663</v>
      </c>
      <c r="CN92" s="17">
        <v>0.41666666666666669</v>
      </c>
      <c r="CO92" s="17">
        <v>0.54166666666666663</v>
      </c>
      <c r="CP92" s="17">
        <v>0.625</v>
      </c>
      <c r="CQ92" s="17">
        <v>0.79166666666666663</v>
      </c>
      <c r="CT92" s="17">
        <v>0.41666666666666669</v>
      </c>
      <c r="CU92" s="17">
        <v>0.54166666666666663</v>
      </c>
      <c r="CV92" s="17">
        <v>0.625</v>
      </c>
      <c r="CW92" s="17">
        <v>0.79166666666666663</v>
      </c>
      <c r="CZ92" s="17">
        <v>0.41666666666666669</v>
      </c>
      <c r="DA92" s="17">
        <v>0.54166666666666663</v>
      </c>
      <c r="DB92" s="17">
        <v>0.625</v>
      </c>
      <c r="DC92" s="17">
        <v>0.79166666666666663</v>
      </c>
      <c r="DF92" s="17">
        <v>0.41666666666666669</v>
      </c>
      <c r="DG92" s="17">
        <v>0.54166666666666663</v>
      </c>
      <c r="DH92" s="17">
        <v>0.625</v>
      </c>
      <c r="DI92" s="17">
        <v>0.79166666666666663</v>
      </c>
      <c r="DL92" s="17">
        <v>0.45833333333333331</v>
      </c>
      <c r="DM92" s="17">
        <v>0.54166666666666663</v>
      </c>
      <c r="DN92" s="17">
        <v>0.58333333333333337</v>
      </c>
      <c r="DO92" s="17">
        <v>0.70833333333333337</v>
      </c>
      <c r="DX92" s="2" t="s">
        <v>4182</v>
      </c>
    </row>
    <row r="93" spans="1:128" x14ac:dyDescent="0.45">
      <c r="A93" s="16">
        <v>91</v>
      </c>
      <c r="B93" s="2" t="s">
        <v>5628</v>
      </c>
      <c r="C93" s="2" t="s">
        <v>4302</v>
      </c>
      <c r="D93" s="2" t="s">
        <v>2729</v>
      </c>
      <c r="E93" s="2" t="s">
        <v>2666</v>
      </c>
      <c r="F93" s="2" t="s">
        <v>2562</v>
      </c>
      <c r="G93" s="2" t="s">
        <v>158</v>
      </c>
      <c r="H93" s="2" t="s">
        <v>4303</v>
      </c>
      <c r="I93" s="2" t="s">
        <v>261</v>
      </c>
      <c r="J93" s="2" t="s">
        <v>260</v>
      </c>
      <c r="K93" s="2" t="s">
        <v>12</v>
      </c>
      <c r="L93" s="2" t="s">
        <v>3381</v>
      </c>
      <c r="M93" s="52" t="s">
        <v>3311</v>
      </c>
      <c r="N93" s="2" t="s">
        <v>12</v>
      </c>
      <c r="O93" s="2" t="s">
        <v>12</v>
      </c>
      <c r="P93" s="2" t="s">
        <v>12</v>
      </c>
      <c r="Q93" s="2" t="s">
        <v>12</v>
      </c>
      <c r="R93" s="2" t="s">
        <v>3062</v>
      </c>
      <c r="S93" s="2" t="s">
        <v>3062</v>
      </c>
      <c r="T93" s="2" t="s">
        <v>3062</v>
      </c>
      <c r="U93" s="2" t="s">
        <v>3062</v>
      </c>
      <c r="V93" s="2" t="s">
        <v>3062</v>
      </c>
      <c r="W93" s="2" t="s">
        <v>3062</v>
      </c>
      <c r="X93" s="2" t="s">
        <v>3062</v>
      </c>
      <c r="Y93" s="2" t="s">
        <v>3062</v>
      </c>
      <c r="Z93" s="2" t="s">
        <v>3062</v>
      </c>
      <c r="AA93" s="2" t="s">
        <v>3062</v>
      </c>
      <c r="AB93" s="2" t="s">
        <v>3062</v>
      </c>
      <c r="AC93" s="2" t="s">
        <v>3062</v>
      </c>
      <c r="AD93" s="2" t="s">
        <v>3062</v>
      </c>
      <c r="AE93" s="2" t="s">
        <v>3062</v>
      </c>
      <c r="AF93" s="2" t="s">
        <v>3062</v>
      </c>
      <c r="AG93" s="2" t="s">
        <v>3062</v>
      </c>
      <c r="AH93" s="2" t="s">
        <v>3062</v>
      </c>
      <c r="AI93" s="2" t="s">
        <v>3062</v>
      </c>
      <c r="AJ93" s="2" t="s">
        <v>3062</v>
      </c>
      <c r="AK93" s="2" t="s">
        <v>3062</v>
      </c>
      <c r="AL93" s="2" t="s">
        <v>3062</v>
      </c>
      <c r="AM93" s="2" t="s">
        <v>3062</v>
      </c>
      <c r="AN93" s="2" t="s">
        <v>3062</v>
      </c>
      <c r="AO93" s="2" t="s">
        <v>3062</v>
      </c>
      <c r="AP93" s="2" t="s">
        <v>3062</v>
      </c>
      <c r="AQ93" s="2" t="s">
        <v>3062</v>
      </c>
      <c r="AR93" s="2" t="s">
        <v>3062</v>
      </c>
      <c r="AS93" s="2" t="s">
        <v>3062</v>
      </c>
      <c r="AT93" s="2" t="s">
        <v>3062</v>
      </c>
      <c r="AU93" s="2" t="s">
        <v>3062</v>
      </c>
      <c r="AV93" s="2" t="s">
        <v>3062</v>
      </c>
      <c r="AW93" s="2" t="s">
        <v>3062</v>
      </c>
      <c r="AX93" s="2" t="s">
        <v>3062</v>
      </c>
      <c r="AY93" s="2" t="s">
        <v>3062</v>
      </c>
      <c r="AZ93" s="2" t="s">
        <v>3062</v>
      </c>
      <c r="BA93" s="2" t="s">
        <v>3062</v>
      </c>
      <c r="BB93" s="2" t="s">
        <v>3062</v>
      </c>
      <c r="BC93" s="2" t="s">
        <v>3062</v>
      </c>
      <c r="BD93" s="2" t="s">
        <v>3062</v>
      </c>
      <c r="BE93" s="2" t="s">
        <v>3062</v>
      </c>
      <c r="BF93" s="2" t="s">
        <v>3062</v>
      </c>
      <c r="BG93" s="2" t="s">
        <v>3062</v>
      </c>
      <c r="BH93" s="2" t="s">
        <v>3062</v>
      </c>
      <c r="BI93" s="2" t="s">
        <v>3062</v>
      </c>
      <c r="BJ93" s="2" t="s">
        <v>3062</v>
      </c>
      <c r="BK93" s="2" t="s">
        <v>3062</v>
      </c>
      <c r="BL93" s="2" t="s">
        <v>3062</v>
      </c>
      <c r="BM93" s="2" t="s">
        <v>3062</v>
      </c>
      <c r="BN93" s="2" t="s">
        <v>3062</v>
      </c>
      <c r="BO93" s="2" t="s">
        <v>3062</v>
      </c>
      <c r="BP93" s="2" t="str">
        <f t="shared" si="1"/>
        <v/>
      </c>
      <c r="BQ93" t="s">
        <v>3062</v>
      </c>
      <c r="BR93" t="s">
        <v>3062</v>
      </c>
      <c r="BS93" t="s">
        <v>3062</v>
      </c>
      <c r="BT93" s="2" t="s">
        <v>3062</v>
      </c>
      <c r="BU93" s="2" t="s">
        <v>3062</v>
      </c>
      <c r="BV93" s="2" t="s">
        <v>3062</v>
      </c>
      <c r="BW93" s="2" t="s">
        <v>3062</v>
      </c>
      <c r="BX93" s="2" t="s">
        <v>3062</v>
      </c>
      <c r="BY93" s="2" t="s">
        <v>3062</v>
      </c>
      <c r="BZ93" s="2" t="s">
        <v>3062</v>
      </c>
      <c r="CA93" s="2" t="s">
        <v>3062</v>
      </c>
      <c r="CB93" s="2" t="s">
        <v>3062</v>
      </c>
      <c r="CC93" s="2" t="s">
        <v>3062</v>
      </c>
      <c r="CD93" s="2" t="s">
        <v>3062</v>
      </c>
      <c r="CE93" s="2" t="s">
        <v>3062</v>
      </c>
      <c r="CF93" s="2" t="s">
        <v>3062</v>
      </c>
      <c r="CG93" s="2" t="s">
        <v>5350</v>
      </c>
      <c r="CH93" s="17">
        <v>0.41666666666666669</v>
      </c>
      <c r="CI93" s="17">
        <v>0.58333333333333337</v>
      </c>
      <c r="CJ93" s="17">
        <v>0.66666666666666663</v>
      </c>
      <c r="CK93" s="17">
        <v>0.83333333333333337</v>
      </c>
      <c r="CN93" s="17">
        <v>0.41666666666666669</v>
      </c>
      <c r="CO93" s="17">
        <v>0.58333333333333337</v>
      </c>
      <c r="CP93" s="17">
        <v>0.66666666666666663</v>
      </c>
      <c r="CQ93" s="17">
        <v>0.83333333333333337</v>
      </c>
      <c r="CT93" s="17">
        <v>0.41666666666666669</v>
      </c>
      <c r="CU93" s="17">
        <v>0.58333333333333337</v>
      </c>
      <c r="CV93" s="17">
        <v>0.66666666666666663</v>
      </c>
      <c r="CW93" s="17">
        <v>0.83333333333333337</v>
      </c>
      <c r="CZ93" s="17">
        <v>0.41666666666666669</v>
      </c>
      <c r="DA93" s="17">
        <v>0.58333333333333337</v>
      </c>
      <c r="DB93" s="17">
        <v>0.66666666666666663</v>
      </c>
      <c r="DC93" s="17">
        <v>0.83333333333333337</v>
      </c>
      <c r="DF93" s="17">
        <v>0.41666666666666669</v>
      </c>
      <c r="DG93" s="17">
        <v>0.58333333333333337</v>
      </c>
      <c r="DH93" s="17">
        <v>0.66666666666666663</v>
      </c>
      <c r="DI93" s="17">
        <v>0.83333333333333337</v>
      </c>
      <c r="DX93" s="2" t="s">
        <v>4182</v>
      </c>
    </row>
    <row r="94" spans="1:128" x14ac:dyDescent="0.45">
      <c r="A94" s="16">
        <v>92</v>
      </c>
      <c r="B94" s="2" t="s">
        <v>5629</v>
      </c>
      <c r="C94" s="2" t="s">
        <v>5630</v>
      </c>
      <c r="D94" s="2" t="s">
        <v>5631</v>
      </c>
      <c r="E94" s="2" t="s">
        <v>2666</v>
      </c>
      <c r="F94" s="2" t="s">
        <v>2562</v>
      </c>
      <c r="G94" s="2" t="s">
        <v>5632</v>
      </c>
      <c r="H94" s="2" t="s">
        <v>5633</v>
      </c>
      <c r="I94" s="2" t="s">
        <v>5634</v>
      </c>
      <c r="J94" s="2" t="s">
        <v>5634</v>
      </c>
      <c r="K94" s="2" t="s">
        <v>12</v>
      </c>
      <c r="L94" s="2" t="s">
        <v>5635</v>
      </c>
      <c r="M94" s="52" t="s">
        <v>3311</v>
      </c>
      <c r="N94" s="2" t="s">
        <v>12</v>
      </c>
      <c r="O94" s="2" t="s">
        <v>3062</v>
      </c>
      <c r="Q94" s="2" t="s">
        <v>12</v>
      </c>
      <c r="R94" s="2" t="s">
        <v>3062</v>
      </c>
      <c r="S94" s="2" t="s">
        <v>3062</v>
      </c>
      <c r="T94" s="2" t="s">
        <v>3062</v>
      </c>
      <c r="U94" s="2" t="s">
        <v>3062</v>
      </c>
      <c r="V94" s="2" t="s">
        <v>3062</v>
      </c>
      <c r="W94" s="2" t="s">
        <v>3062</v>
      </c>
      <c r="X94" s="2" t="s">
        <v>3062</v>
      </c>
      <c r="Y94" s="2" t="s">
        <v>3062</v>
      </c>
      <c r="Z94" s="2" t="s">
        <v>3062</v>
      </c>
      <c r="AA94" s="2" t="s">
        <v>3062</v>
      </c>
      <c r="AB94" s="2" t="s">
        <v>3062</v>
      </c>
      <c r="AC94" s="2" t="s">
        <v>3062</v>
      </c>
      <c r="AD94" s="2" t="s">
        <v>3062</v>
      </c>
      <c r="AE94" s="2" t="s">
        <v>3062</v>
      </c>
      <c r="AF94" s="2" t="s">
        <v>3062</v>
      </c>
      <c r="AG94" s="2" t="s">
        <v>3062</v>
      </c>
      <c r="AH94" s="2" t="s">
        <v>3062</v>
      </c>
      <c r="AI94" s="2" t="s">
        <v>3062</v>
      </c>
      <c r="AJ94" s="2" t="s">
        <v>3062</v>
      </c>
      <c r="AK94" s="2" t="s">
        <v>3062</v>
      </c>
      <c r="AL94" s="2" t="s">
        <v>3062</v>
      </c>
      <c r="AM94" s="2" t="s">
        <v>3062</v>
      </c>
      <c r="AN94" s="2" t="s">
        <v>3062</v>
      </c>
      <c r="AO94" s="2" t="s">
        <v>3062</v>
      </c>
      <c r="AP94" s="2" t="s">
        <v>3062</v>
      </c>
      <c r="AQ94" s="2" t="s">
        <v>3062</v>
      </c>
      <c r="AR94" s="2" t="s">
        <v>3062</v>
      </c>
      <c r="AS94" s="2" t="s">
        <v>3062</v>
      </c>
      <c r="AT94" s="2" t="s">
        <v>3062</v>
      </c>
      <c r="AU94" s="2" t="s">
        <v>3062</v>
      </c>
      <c r="AV94" s="2" t="s">
        <v>3062</v>
      </c>
      <c r="AW94" s="2" t="s">
        <v>3062</v>
      </c>
      <c r="AX94" s="2" t="s">
        <v>3062</v>
      </c>
      <c r="AY94" s="2" t="s">
        <v>3062</v>
      </c>
      <c r="AZ94" s="2" t="s">
        <v>3062</v>
      </c>
      <c r="BA94" s="2" t="s">
        <v>3062</v>
      </c>
      <c r="BB94" s="2" t="s">
        <v>3062</v>
      </c>
      <c r="BC94" s="2" t="s">
        <v>3062</v>
      </c>
      <c r="BD94" s="2" t="s">
        <v>3062</v>
      </c>
      <c r="BE94" s="2" t="s">
        <v>3062</v>
      </c>
      <c r="BF94" s="2" t="s">
        <v>3062</v>
      </c>
      <c r="BG94" s="2" t="s">
        <v>3062</v>
      </c>
      <c r="BH94" s="2" t="s">
        <v>3062</v>
      </c>
      <c r="BI94" s="2" t="s">
        <v>3062</v>
      </c>
      <c r="BJ94" s="2" t="s">
        <v>3062</v>
      </c>
      <c r="BK94" s="2" t="s">
        <v>3062</v>
      </c>
      <c r="BL94" s="2" t="s">
        <v>3062</v>
      </c>
      <c r="BM94" s="2" t="s">
        <v>3062</v>
      </c>
      <c r="BN94" s="2" t="s">
        <v>3062</v>
      </c>
      <c r="BO94" s="2" t="s">
        <v>3062</v>
      </c>
      <c r="BP94" s="2" t="str">
        <f t="shared" si="1"/>
        <v/>
      </c>
      <c r="BQ94" t="s">
        <v>3062</v>
      </c>
      <c r="BR94" t="s">
        <v>3062</v>
      </c>
      <c r="BS94" t="s">
        <v>3062</v>
      </c>
      <c r="BT94" s="2" t="s">
        <v>3062</v>
      </c>
      <c r="BU94" s="2" t="s">
        <v>3062</v>
      </c>
      <c r="BV94" s="2" t="s">
        <v>3062</v>
      </c>
      <c r="BW94" s="2" t="s">
        <v>3062</v>
      </c>
      <c r="BX94" s="2" t="s">
        <v>3062</v>
      </c>
      <c r="BY94" s="2" t="s">
        <v>3062</v>
      </c>
      <c r="BZ94" s="2" t="s">
        <v>3062</v>
      </c>
      <c r="CA94" s="2" t="s">
        <v>3062</v>
      </c>
      <c r="CB94" s="2" t="s">
        <v>3062</v>
      </c>
      <c r="CC94" s="2" t="s">
        <v>3062</v>
      </c>
      <c r="CD94" s="2" t="s">
        <v>3062</v>
      </c>
      <c r="CE94" s="2" t="s">
        <v>3062</v>
      </c>
      <c r="CF94" s="2" t="s">
        <v>5636</v>
      </c>
      <c r="CG94" s="2" t="s">
        <v>5448</v>
      </c>
      <c r="CN94" s="17">
        <v>0.41666666666666669</v>
      </c>
      <c r="CO94" s="17">
        <v>0.83333333333333337</v>
      </c>
      <c r="CT94" s="17">
        <v>0.41666666666666669</v>
      </c>
      <c r="CU94" s="17">
        <v>0.83333333333333337</v>
      </c>
      <c r="CZ94" s="17">
        <v>0.41666666666666669</v>
      </c>
      <c r="DA94" s="17">
        <v>0.83333333333333337</v>
      </c>
      <c r="DF94" s="17">
        <v>0.41666666666666669</v>
      </c>
      <c r="DG94" s="17">
        <v>0.83333333333333337</v>
      </c>
      <c r="DL94" s="17">
        <v>0.41666666666666669</v>
      </c>
      <c r="DM94" s="17">
        <v>0.83333333333333337</v>
      </c>
      <c r="DX94" s="2" t="s">
        <v>4182</v>
      </c>
    </row>
    <row r="95" spans="1:128" x14ac:dyDescent="0.45">
      <c r="A95" s="16">
        <v>93</v>
      </c>
      <c r="B95" s="2" t="s">
        <v>5637</v>
      </c>
      <c r="C95" s="2" t="s">
        <v>4304</v>
      </c>
      <c r="D95" s="2" t="s">
        <v>2730</v>
      </c>
      <c r="E95" s="2" t="s">
        <v>2666</v>
      </c>
      <c r="F95" s="2" t="s">
        <v>2562</v>
      </c>
      <c r="G95" s="2" t="s">
        <v>158</v>
      </c>
      <c r="H95" s="2" t="s">
        <v>259</v>
      </c>
      <c r="I95" s="2" t="s">
        <v>258</v>
      </c>
      <c r="J95" s="2" t="s">
        <v>257</v>
      </c>
      <c r="K95" s="2" t="s">
        <v>12</v>
      </c>
      <c r="L95" s="2" t="s">
        <v>5635</v>
      </c>
      <c r="M95" s="52" t="s">
        <v>3311</v>
      </c>
      <c r="N95" s="2" t="s">
        <v>12</v>
      </c>
      <c r="O95" s="2" t="s">
        <v>12</v>
      </c>
      <c r="Q95" s="2" t="s">
        <v>12</v>
      </c>
      <c r="R95" s="2" t="s">
        <v>3062</v>
      </c>
      <c r="S95" s="2" t="s">
        <v>3062</v>
      </c>
      <c r="T95" s="2" t="s">
        <v>3062</v>
      </c>
      <c r="U95" s="2" t="s">
        <v>3062</v>
      </c>
      <c r="V95" s="2" t="s">
        <v>3062</v>
      </c>
      <c r="W95" s="2" t="s">
        <v>3062</v>
      </c>
      <c r="X95" s="2" t="s">
        <v>3062</v>
      </c>
      <c r="Y95" s="2" t="s">
        <v>3062</v>
      </c>
      <c r="Z95" s="2" t="s">
        <v>3062</v>
      </c>
      <c r="AA95" s="2" t="s">
        <v>3062</v>
      </c>
      <c r="AB95" s="2" t="s">
        <v>3062</v>
      </c>
      <c r="AC95" s="2" t="s">
        <v>3062</v>
      </c>
      <c r="AD95" s="2" t="s">
        <v>2419</v>
      </c>
      <c r="AE95" s="2" t="s">
        <v>3062</v>
      </c>
      <c r="AF95" s="2" t="s">
        <v>3062</v>
      </c>
      <c r="AG95" s="2" t="s">
        <v>3062</v>
      </c>
      <c r="AH95" s="2" t="s">
        <v>3062</v>
      </c>
      <c r="AI95" s="2" t="s">
        <v>3062</v>
      </c>
      <c r="AJ95" s="2" t="s">
        <v>3062</v>
      </c>
      <c r="AK95" s="2" t="s">
        <v>3062</v>
      </c>
      <c r="AL95" s="2" t="s">
        <v>3062</v>
      </c>
      <c r="AM95" s="2" t="s">
        <v>3062</v>
      </c>
      <c r="AN95" s="2" t="s">
        <v>3062</v>
      </c>
      <c r="AO95" s="2" t="s">
        <v>3062</v>
      </c>
      <c r="AP95" s="2" t="s">
        <v>3062</v>
      </c>
      <c r="AQ95" s="2" t="s">
        <v>3062</v>
      </c>
      <c r="AR95" s="2" t="s">
        <v>3062</v>
      </c>
      <c r="AS95" s="2" t="s">
        <v>3062</v>
      </c>
      <c r="AT95" s="2" t="s">
        <v>3062</v>
      </c>
      <c r="AU95" s="2" t="s">
        <v>3062</v>
      </c>
      <c r="AV95" s="2" t="s">
        <v>3062</v>
      </c>
      <c r="AW95" s="2" t="s">
        <v>3062</v>
      </c>
      <c r="AX95" s="2" t="s">
        <v>3062</v>
      </c>
      <c r="AY95" s="2" t="s">
        <v>3062</v>
      </c>
      <c r="AZ95" s="2" t="s">
        <v>3062</v>
      </c>
      <c r="BA95" s="2" t="s">
        <v>3062</v>
      </c>
      <c r="BB95" s="2" t="s">
        <v>3062</v>
      </c>
      <c r="BC95" s="2" t="s">
        <v>3062</v>
      </c>
      <c r="BD95" s="2" t="s">
        <v>3062</v>
      </c>
      <c r="BE95" s="2" t="s">
        <v>3062</v>
      </c>
      <c r="BF95" s="2" t="s">
        <v>3062</v>
      </c>
      <c r="BG95" s="2" t="s">
        <v>3062</v>
      </c>
      <c r="BH95" s="2" t="s">
        <v>3062</v>
      </c>
      <c r="BI95" s="2" t="s">
        <v>3062</v>
      </c>
      <c r="BJ95" s="2" t="s">
        <v>3062</v>
      </c>
      <c r="BK95" s="2" t="s">
        <v>3062</v>
      </c>
      <c r="BL95" s="2" t="s">
        <v>3062</v>
      </c>
      <c r="BM95" s="2" t="s">
        <v>3062</v>
      </c>
      <c r="BN95" s="2" t="s">
        <v>3062</v>
      </c>
      <c r="BO95" s="2" t="s">
        <v>3062</v>
      </c>
      <c r="BP95" s="2" t="str">
        <f t="shared" si="1"/>
        <v>内</v>
      </c>
      <c r="BQ95" t="s">
        <v>3062</v>
      </c>
      <c r="BR95" t="s">
        <v>3062</v>
      </c>
      <c r="BS95" t="s">
        <v>3062</v>
      </c>
      <c r="BT95" s="2" t="s">
        <v>3062</v>
      </c>
      <c r="BX95" s="2" t="s">
        <v>3062</v>
      </c>
      <c r="BY95" s="2" t="s">
        <v>3062</v>
      </c>
      <c r="BZ95" s="2" t="s">
        <v>3062</v>
      </c>
      <c r="CA95" s="2" t="s">
        <v>3062</v>
      </c>
      <c r="CB95" s="2" t="s">
        <v>3062</v>
      </c>
      <c r="CC95" s="2" t="s">
        <v>3062</v>
      </c>
      <c r="CD95" s="2" t="s">
        <v>3062</v>
      </c>
      <c r="CE95" s="2" t="s">
        <v>3062</v>
      </c>
      <c r="CF95" s="2" t="s">
        <v>5638</v>
      </c>
      <c r="CG95" s="2" t="s">
        <v>5639</v>
      </c>
      <c r="CH95" s="17">
        <v>0.41666666666666669</v>
      </c>
      <c r="CI95" s="17">
        <v>0.54166666666666663</v>
      </c>
      <c r="CJ95" s="17">
        <v>0.625</v>
      </c>
      <c r="CK95" s="17">
        <v>0.76388888888888884</v>
      </c>
      <c r="CT95" s="17">
        <v>0.41666666666666669</v>
      </c>
      <c r="CU95" s="17">
        <v>0.54166666666666663</v>
      </c>
      <c r="CV95" s="17">
        <v>0.625</v>
      </c>
      <c r="CW95" s="17">
        <v>0.76388888888888884</v>
      </c>
      <c r="CZ95" s="17">
        <v>0.66666666666666663</v>
      </c>
      <c r="DA95" s="17">
        <v>0.80555555555555558</v>
      </c>
      <c r="DF95" s="17">
        <v>0.41666666666666669</v>
      </c>
      <c r="DG95" s="17">
        <v>0.54166666666666663</v>
      </c>
      <c r="DH95" s="17">
        <v>0.625</v>
      </c>
      <c r="DI95" s="17">
        <v>0.76388888888888884</v>
      </c>
      <c r="DL95" s="17">
        <v>0.375</v>
      </c>
      <c r="DM95" s="17">
        <v>0.51388888888888884</v>
      </c>
      <c r="DX95" s="2" t="s">
        <v>4182</v>
      </c>
    </row>
    <row r="96" spans="1:128" x14ac:dyDescent="0.45">
      <c r="A96" s="16">
        <v>94</v>
      </c>
      <c r="B96" s="2" t="s">
        <v>5640</v>
      </c>
      <c r="C96" s="2" t="s">
        <v>4305</v>
      </c>
      <c r="D96" s="2" t="s">
        <v>2731</v>
      </c>
      <c r="E96" s="2" t="s">
        <v>2666</v>
      </c>
      <c r="F96" s="2" t="s">
        <v>2562</v>
      </c>
      <c r="G96" s="2" t="s">
        <v>5641</v>
      </c>
      <c r="H96" s="2" t="s">
        <v>4306</v>
      </c>
      <c r="I96" s="2" t="s">
        <v>256</v>
      </c>
      <c r="J96" s="2" t="s">
        <v>255</v>
      </c>
      <c r="K96" s="2" t="s">
        <v>12</v>
      </c>
      <c r="L96" s="2" t="s">
        <v>3382</v>
      </c>
      <c r="M96" s="52" t="s">
        <v>3311</v>
      </c>
      <c r="N96" s="2" t="s">
        <v>12</v>
      </c>
      <c r="O96" s="2" t="s">
        <v>12</v>
      </c>
      <c r="P96" s="2" t="s">
        <v>12</v>
      </c>
      <c r="Q96" s="2" t="s">
        <v>12</v>
      </c>
      <c r="R96" s="2" t="s">
        <v>3062</v>
      </c>
      <c r="S96" s="2" t="s">
        <v>3062</v>
      </c>
      <c r="T96" s="2" t="s">
        <v>3062</v>
      </c>
      <c r="U96" s="2" t="s">
        <v>3062</v>
      </c>
      <c r="V96" s="2" t="s">
        <v>3062</v>
      </c>
      <c r="W96" s="2" t="s">
        <v>3062</v>
      </c>
      <c r="X96" s="2" t="s">
        <v>3062</v>
      </c>
      <c r="Y96" s="2" t="s">
        <v>3062</v>
      </c>
      <c r="Z96" s="2" t="s">
        <v>3062</v>
      </c>
      <c r="AA96" s="2" t="s">
        <v>3062</v>
      </c>
      <c r="AB96" s="2" t="s">
        <v>3062</v>
      </c>
      <c r="AC96" s="2" t="s">
        <v>3062</v>
      </c>
      <c r="AE96" s="2" t="s">
        <v>3062</v>
      </c>
      <c r="AF96" s="2" t="s">
        <v>3062</v>
      </c>
      <c r="AG96" s="2" t="s">
        <v>3062</v>
      </c>
      <c r="AH96" s="2" t="s">
        <v>3062</v>
      </c>
      <c r="AI96" s="2" t="s">
        <v>3062</v>
      </c>
      <c r="AJ96" s="2" t="s">
        <v>3062</v>
      </c>
      <c r="AK96" s="2" t="s">
        <v>3062</v>
      </c>
      <c r="AL96" s="2" t="s">
        <v>3062</v>
      </c>
      <c r="AM96" s="2" t="s">
        <v>3062</v>
      </c>
      <c r="AN96" s="2" t="s">
        <v>3062</v>
      </c>
      <c r="AO96" s="2" t="s">
        <v>3062</v>
      </c>
      <c r="AP96" s="2" t="s">
        <v>3062</v>
      </c>
      <c r="AQ96" s="2" t="s">
        <v>3062</v>
      </c>
      <c r="AR96" s="2" t="s">
        <v>3062</v>
      </c>
      <c r="AS96" s="2" t="s">
        <v>3062</v>
      </c>
      <c r="AT96" s="2" t="s">
        <v>3062</v>
      </c>
      <c r="AU96" s="2" t="s">
        <v>3062</v>
      </c>
      <c r="AV96" s="2" t="s">
        <v>3062</v>
      </c>
      <c r="AW96" s="2" t="s">
        <v>3062</v>
      </c>
      <c r="AX96" s="2" t="s">
        <v>3062</v>
      </c>
      <c r="AY96" s="2" t="s">
        <v>3062</v>
      </c>
      <c r="AZ96" s="2" t="s">
        <v>3062</v>
      </c>
      <c r="BA96" s="2" t="s">
        <v>3062</v>
      </c>
      <c r="BB96" s="2" t="s">
        <v>3062</v>
      </c>
      <c r="BC96" s="2" t="s">
        <v>3062</v>
      </c>
      <c r="BD96" s="2" t="s">
        <v>3062</v>
      </c>
      <c r="BE96" s="2" t="s">
        <v>3062</v>
      </c>
      <c r="BF96" s="2" t="s">
        <v>3062</v>
      </c>
      <c r="BG96" s="2" t="s">
        <v>3062</v>
      </c>
      <c r="BH96" s="2" t="s">
        <v>3062</v>
      </c>
      <c r="BI96" s="2" t="s">
        <v>3062</v>
      </c>
      <c r="BJ96" s="2" t="s">
        <v>3062</v>
      </c>
      <c r="BK96" s="2" t="s">
        <v>3062</v>
      </c>
      <c r="BL96" s="2" t="s">
        <v>3062</v>
      </c>
      <c r="BM96" s="2" t="s">
        <v>3062</v>
      </c>
      <c r="BN96" s="2" t="s">
        <v>3062</v>
      </c>
      <c r="BO96" s="2" t="s">
        <v>3062</v>
      </c>
      <c r="BP96" s="2" t="str">
        <f t="shared" si="1"/>
        <v/>
      </c>
      <c r="BQ96" t="s">
        <v>3062</v>
      </c>
      <c r="BR96" t="s">
        <v>3062</v>
      </c>
      <c r="BS96" t="s">
        <v>3062</v>
      </c>
      <c r="BT96" s="2" t="s">
        <v>3062</v>
      </c>
      <c r="BU96" s="2" t="s">
        <v>3062</v>
      </c>
      <c r="BV96" s="2" t="s">
        <v>3062</v>
      </c>
      <c r="BW96" s="2" t="s">
        <v>3062</v>
      </c>
      <c r="BX96" s="2" t="s">
        <v>3062</v>
      </c>
      <c r="BY96" s="2" t="s">
        <v>3062</v>
      </c>
      <c r="BZ96" s="2" t="s">
        <v>3062</v>
      </c>
      <c r="CA96" s="2" t="s">
        <v>3062</v>
      </c>
      <c r="CB96" s="2" t="s">
        <v>3062</v>
      </c>
      <c r="CC96" s="2" t="s">
        <v>3062</v>
      </c>
      <c r="CD96" s="2" t="s">
        <v>3062</v>
      </c>
      <c r="CE96" s="2" t="s">
        <v>3062</v>
      </c>
      <c r="CF96" s="2" t="s">
        <v>5642</v>
      </c>
      <c r="CG96" s="2" t="s">
        <v>5350</v>
      </c>
      <c r="CH96" s="17">
        <v>0.41666666666666669</v>
      </c>
      <c r="CI96" s="17">
        <v>0.75</v>
      </c>
      <c r="CN96" s="17">
        <v>0.41666666666666669</v>
      </c>
      <c r="CO96" s="17">
        <v>0.75</v>
      </c>
      <c r="DF96" s="17">
        <v>0.41666666666666669</v>
      </c>
      <c r="DG96" s="17">
        <v>0.75</v>
      </c>
      <c r="DL96" s="17">
        <v>0.41666666666666669</v>
      </c>
      <c r="DM96" s="17">
        <v>0.75</v>
      </c>
      <c r="DX96" s="2" t="s">
        <v>4182</v>
      </c>
    </row>
    <row r="97" spans="1:128" x14ac:dyDescent="0.45">
      <c r="A97" s="16">
        <v>95</v>
      </c>
      <c r="B97" s="2" t="s">
        <v>5643</v>
      </c>
      <c r="C97" s="2" t="s">
        <v>5644</v>
      </c>
      <c r="D97" s="2" t="s">
        <v>2732</v>
      </c>
      <c r="E97" s="2" t="s">
        <v>2666</v>
      </c>
      <c r="F97" s="2" t="s">
        <v>2562</v>
      </c>
      <c r="G97" s="2" t="s">
        <v>161</v>
      </c>
      <c r="H97" s="2" t="s">
        <v>254</v>
      </c>
      <c r="I97" s="2" t="s">
        <v>253</v>
      </c>
      <c r="J97" s="2" t="s">
        <v>253</v>
      </c>
      <c r="K97" s="2" t="s">
        <v>12</v>
      </c>
      <c r="L97" s="2" t="s">
        <v>3383</v>
      </c>
      <c r="M97" s="52" t="s">
        <v>3311</v>
      </c>
      <c r="N97" s="2" t="s">
        <v>12</v>
      </c>
      <c r="O97" s="2" t="s">
        <v>12</v>
      </c>
      <c r="P97" s="2" t="s">
        <v>12</v>
      </c>
      <c r="Q97" s="2" t="s">
        <v>12</v>
      </c>
      <c r="R97" s="2" t="s">
        <v>3062</v>
      </c>
      <c r="S97" s="2" t="s">
        <v>3062</v>
      </c>
      <c r="T97" s="2" t="s">
        <v>3062</v>
      </c>
      <c r="U97" s="2" t="s">
        <v>3062</v>
      </c>
      <c r="V97" s="2" t="s">
        <v>3062</v>
      </c>
      <c r="W97" s="2" t="s">
        <v>3062</v>
      </c>
      <c r="X97" s="2" t="s">
        <v>3062</v>
      </c>
      <c r="Y97" s="2" t="s">
        <v>3062</v>
      </c>
      <c r="Z97" s="2" t="s">
        <v>3062</v>
      </c>
      <c r="AA97" s="2" t="s">
        <v>3062</v>
      </c>
      <c r="AB97" s="2" t="s">
        <v>3062</v>
      </c>
      <c r="AC97" s="2" t="s">
        <v>3062</v>
      </c>
      <c r="AD97" s="2" t="s">
        <v>3062</v>
      </c>
      <c r="AE97" s="2" t="s">
        <v>3062</v>
      </c>
      <c r="AF97" s="2" t="s">
        <v>3062</v>
      </c>
      <c r="AG97" s="2" t="s">
        <v>3062</v>
      </c>
      <c r="AH97" s="2" t="s">
        <v>3062</v>
      </c>
      <c r="AI97" s="2" t="s">
        <v>3062</v>
      </c>
      <c r="AJ97" s="2" t="s">
        <v>3062</v>
      </c>
      <c r="AK97" s="2" t="s">
        <v>3062</v>
      </c>
      <c r="AL97" s="2" t="s">
        <v>3062</v>
      </c>
      <c r="AM97" s="2" t="s">
        <v>3062</v>
      </c>
      <c r="AN97" s="2" t="s">
        <v>3062</v>
      </c>
      <c r="AO97" s="2" t="s">
        <v>3062</v>
      </c>
      <c r="AP97" s="2" t="s">
        <v>3062</v>
      </c>
      <c r="AQ97" s="2" t="s">
        <v>3062</v>
      </c>
      <c r="AR97" s="2" t="s">
        <v>3062</v>
      </c>
      <c r="AS97" s="2" t="s">
        <v>3062</v>
      </c>
      <c r="AT97" s="2" t="s">
        <v>3062</v>
      </c>
      <c r="AU97" s="2" t="s">
        <v>3062</v>
      </c>
      <c r="AV97" s="2" t="s">
        <v>3062</v>
      </c>
      <c r="AW97" s="2" t="s">
        <v>3062</v>
      </c>
      <c r="AX97" s="2" t="s">
        <v>3062</v>
      </c>
      <c r="AY97" s="2" t="s">
        <v>3062</v>
      </c>
      <c r="AZ97" s="2" t="s">
        <v>3062</v>
      </c>
      <c r="BA97" s="2" t="s">
        <v>3062</v>
      </c>
      <c r="BB97" s="2" t="s">
        <v>3062</v>
      </c>
      <c r="BC97" s="2" t="s">
        <v>3062</v>
      </c>
      <c r="BD97" s="2" t="s">
        <v>3062</v>
      </c>
      <c r="BE97" s="2" t="s">
        <v>3062</v>
      </c>
      <c r="BF97" s="2" t="s">
        <v>3062</v>
      </c>
      <c r="BG97" s="2" t="s">
        <v>3062</v>
      </c>
      <c r="BH97" s="2" t="s">
        <v>3062</v>
      </c>
      <c r="BI97" s="2" t="s">
        <v>3062</v>
      </c>
      <c r="BJ97" s="2" t="s">
        <v>3062</v>
      </c>
      <c r="BK97" s="2" t="s">
        <v>3062</v>
      </c>
      <c r="BL97" s="2" t="s">
        <v>3062</v>
      </c>
      <c r="BM97" s="2" t="s">
        <v>3062</v>
      </c>
      <c r="BN97" s="2" t="s">
        <v>3062</v>
      </c>
      <c r="BO97" s="2" t="s">
        <v>3062</v>
      </c>
      <c r="BP97" s="2" t="str">
        <f t="shared" si="1"/>
        <v/>
      </c>
      <c r="BQ97" t="s">
        <v>3062</v>
      </c>
      <c r="BR97" t="s">
        <v>3062</v>
      </c>
      <c r="BS97" t="s">
        <v>3062</v>
      </c>
      <c r="BT97" s="2" t="s">
        <v>3062</v>
      </c>
      <c r="BU97" s="2" t="s">
        <v>3062</v>
      </c>
      <c r="BV97" s="2" t="s">
        <v>3062</v>
      </c>
      <c r="BW97" s="2" t="s">
        <v>3062</v>
      </c>
      <c r="BX97" s="2" t="s">
        <v>5470</v>
      </c>
      <c r="BY97" s="2" t="s">
        <v>3062</v>
      </c>
      <c r="BZ97" s="2" t="s">
        <v>3062</v>
      </c>
      <c r="CA97" s="2" t="s">
        <v>3062</v>
      </c>
      <c r="CB97" s="2" t="s">
        <v>5470</v>
      </c>
      <c r="CC97" s="2" t="s">
        <v>3062</v>
      </c>
      <c r="CD97" s="2" t="s">
        <v>3062</v>
      </c>
      <c r="CE97" s="2" t="s">
        <v>3062</v>
      </c>
      <c r="CF97" s="2" t="s">
        <v>5645</v>
      </c>
      <c r="CG97" s="2" t="s">
        <v>5350</v>
      </c>
      <c r="CH97" s="17">
        <v>0.41666666666666669</v>
      </c>
      <c r="CI97" s="17">
        <v>0.54166666666666663</v>
      </c>
      <c r="CJ97" s="17">
        <v>0.58333333333333337</v>
      </c>
      <c r="CK97" s="17">
        <v>0.79166666666666663</v>
      </c>
      <c r="CN97" s="17">
        <v>0.41666666666666669</v>
      </c>
      <c r="CO97" s="17">
        <v>0.54166666666666663</v>
      </c>
      <c r="CP97" s="17">
        <v>0.58333333333333337</v>
      </c>
      <c r="CQ97" s="17">
        <v>0.79166666666666663</v>
      </c>
      <c r="CT97" s="17">
        <v>0.41666666666666669</v>
      </c>
      <c r="CU97" s="17">
        <v>0.54166666666666663</v>
      </c>
      <c r="CV97" s="17">
        <v>0.58333333333333337</v>
      </c>
      <c r="CW97" s="17">
        <v>0.79166666666666663</v>
      </c>
      <c r="DF97" s="17">
        <v>0.41666666666666669</v>
      </c>
      <c r="DG97" s="17">
        <v>0.54166666666666663</v>
      </c>
      <c r="DH97" s="17">
        <v>0.58333333333333337</v>
      </c>
      <c r="DI97" s="17">
        <v>0.79166666666666663</v>
      </c>
      <c r="DL97" s="17">
        <v>0.41666666666666669</v>
      </c>
      <c r="DM97" s="17">
        <v>0.54166666666666663</v>
      </c>
      <c r="DN97" s="17">
        <v>0.58333333333333337</v>
      </c>
      <c r="DO97" s="17">
        <v>0.79166666666666663</v>
      </c>
      <c r="DX97" s="2" t="s">
        <v>4182</v>
      </c>
    </row>
    <row r="98" spans="1:128" x14ac:dyDescent="0.45">
      <c r="A98" s="16">
        <v>96</v>
      </c>
      <c r="B98" s="2" t="s">
        <v>5646</v>
      </c>
      <c r="C98" s="2" t="s">
        <v>5647</v>
      </c>
      <c r="D98" s="2" t="s">
        <v>5648</v>
      </c>
      <c r="E98" s="2" t="s">
        <v>2666</v>
      </c>
      <c r="F98" s="2" t="s">
        <v>2562</v>
      </c>
      <c r="G98" s="2" t="s">
        <v>166</v>
      </c>
      <c r="H98" s="2" t="s">
        <v>5649</v>
      </c>
      <c r="I98" s="2" t="s">
        <v>5650</v>
      </c>
      <c r="J98" s="2" t="s">
        <v>3062</v>
      </c>
      <c r="K98" s="2" t="s">
        <v>12</v>
      </c>
      <c r="L98" s="2" t="s">
        <v>5651</v>
      </c>
      <c r="M98" s="52" t="s">
        <v>3311</v>
      </c>
      <c r="N98" s="2" t="s">
        <v>12</v>
      </c>
      <c r="O98" s="2" t="s">
        <v>12</v>
      </c>
      <c r="P98" s="2" t="s">
        <v>12</v>
      </c>
      <c r="Q98" s="2" t="s">
        <v>3062</v>
      </c>
      <c r="R98" s="2" t="s">
        <v>3062</v>
      </c>
      <c r="S98" s="2" t="s">
        <v>3062</v>
      </c>
      <c r="T98" s="2" t="s">
        <v>3062</v>
      </c>
      <c r="U98" s="2" t="s">
        <v>3062</v>
      </c>
      <c r="V98" s="2" t="s">
        <v>3062</v>
      </c>
      <c r="W98" s="2" t="s">
        <v>3062</v>
      </c>
      <c r="X98" s="2" t="s">
        <v>3062</v>
      </c>
      <c r="Y98" s="2" t="s">
        <v>3062</v>
      </c>
      <c r="Z98" s="2" t="s">
        <v>3062</v>
      </c>
      <c r="AA98" s="2" t="s">
        <v>3062</v>
      </c>
      <c r="AB98" s="2" t="s">
        <v>3062</v>
      </c>
      <c r="AC98" s="2" t="s">
        <v>3062</v>
      </c>
      <c r="AD98" s="2" t="s">
        <v>2419</v>
      </c>
      <c r="AE98" s="2" t="s">
        <v>3062</v>
      </c>
      <c r="AF98" s="2" t="s">
        <v>3062</v>
      </c>
      <c r="AG98" s="2" t="s">
        <v>3062</v>
      </c>
      <c r="AH98" s="2" t="s">
        <v>3062</v>
      </c>
      <c r="AI98" s="2" t="s">
        <v>3062</v>
      </c>
      <c r="AJ98" s="2" t="s">
        <v>3062</v>
      </c>
      <c r="AK98" s="2" t="s">
        <v>3062</v>
      </c>
      <c r="AL98" s="2" t="s">
        <v>3062</v>
      </c>
      <c r="AM98" s="2" t="s">
        <v>3062</v>
      </c>
      <c r="AN98" s="2" t="s">
        <v>3062</v>
      </c>
      <c r="AO98" s="2" t="s">
        <v>3062</v>
      </c>
      <c r="AP98" s="2" t="s">
        <v>3062</v>
      </c>
      <c r="AQ98" s="2" t="s">
        <v>3062</v>
      </c>
      <c r="AR98" s="2" t="s">
        <v>3062</v>
      </c>
      <c r="AS98" s="2" t="s">
        <v>3062</v>
      </c>
      <c r="AT98" s="2" t="s">
        <v>3062</v>
      </c>
      <c r="AU98" s="2" t="s">
        <v>3062</v>
      </c>
      <c r="AV98" s="2" t="s">
        <v>3062</v>
      </c>
      <c r="AW98" s="2" t="s">
        <v>3062</v>
      </c>
      <c r="AX98" s="2" t="s">
        <v>3062</v>
      </c>
      <c r="AY98" s="2" t="s">
        <v>3062</v>
      </c>
      <c r="AZ98" s="2" t="s">
        <v>3062</v>
      </c>
      <c r="BA98" s="2" t="s">
        <v>3062</v>
      </c>
      <c r="BB98" s="2" t="s">
        <v>3062</v>
      </c>
      <c r="BC98" s="2" t="s">
        <v>3062</v>
      </c>
      <c r="BD98" s="2" t="s">
        <v>3062</v>
      </c>
      <c r="BE98" s="2" t="s">
        <v>3062</v>
      </c>
      <c r="BF98" s="2" t="s">
        <v>3062</v>
      </c>
      <c r="BG98" s="2" t="s">
        <v>3062</v>
      </c>
      <c r="BH98" s="2" t="s">
        <v>3062</v>
      </c>
      <c r="BI98" s="2" t="s">
        <v>3062</v>
      </c>
      <c r="BJ98" s="2" t="s">
        <v>3062</v>
      </c>
      <c r="BK98" s="2" t="s">
        <v>3062</v>
      </c>
      <c r="BL98" s="2" t="s">
        <v>3062</v>
      </c>
      <c r="BM98" s="2" t="s">
        <v>3062</v>
      </c>
      <c r="BN98" s="2" t="s">
        <v>3062</v>
      </c>
      <c r="BO98" s="2" t="s">
        <v>3062</v>
      </c>
      <c r="BP98" s="2" t="str">
        <f t="shared" si="1"/>
        <v>内</v>
      </c>
      <c r="BQ98" t="s">
        <v>3062</v>
      </c>
      <c r="BR98" t="s">
        <v>3062</v>
      </c>
      <c r="BS98" t="s">
        <v>3062</v>
      </c>
      <c r="BT98" s="2" t="s">
        <v>3062</v>
      </c>
      <c r="BU98" s="2" t="s">
        <v>3062</v>
      </c>
      <c r="BV98" s="2" t="s">
        <v>3062</v>
      </c>
      <c r="BW98" s="2" t="s">
        <v>3062</v>
      </c>
      <c r="BX98" s="2" t="s">
        <v>3062</v>
      </c>
      <c r="BY98" s="2" t="s">
        <v>3062</v>
      </c>
      <c r="BZ98" s="2" t="s">
        <v>3062</v>
      </c>
      <c r="CA98" s="2" t="s">
        <v>3062</v>
      </c>
      <c r="CB98" s="2" t="s">
        <v>3062</v>
      </c>
      <c r="CC98" s="2" t="s">
        <v>3062</v>
      </c>
      <c r="CD98" s="2" t="s">
        <v>3062</v>
      </c>
      <c r="CE98" s="2" t="s">
        <v>3062</v>
      </c>
      <c r="CF98" s="2" t="s">
        <v>5652</v>
      </c>
      <c r="CG98" s="2" t="s">
        <v>5448</v>
      </c>
      <c r="CN98" s="17">
        <v>0.39583333333333331</v>
      </c>
      <c r="CO98" s="17">
        <v>0.47916666666666669</v>
      </c>
      <c r="CP98" s="17">
        <v>0.5625</v>
      </c>
      <c r="CQ98" s="17">
        <v>0.625</v>
      </c>
      <c r="CT98" s="17">
        <v>0.39583333333333331</v>
      </c>
      <c r="CU98" s="17">
        <v>0.47916666666666669</v>
      </c>
      <c r="CV98" s="17">
        <v>0.5625</v>
      </c>
      <c r="CW98" s="17">
        <v>0.625</v>
      </c>
      <c r="CZ98" s="17">
        <v>0.39583333333333331</v>
      </c>
      <c r="DA98" s="17">
        <v>0.47916666666666669</v>
      </c>
      <c r="DB98" s="17">
        <v>0.5625</v>
      </c>
      <c r="DC98" s="17">
        <v>0.625</v>
      </c>
      <c r="DF98" s="17">
        <v>0.39583333333333331</v>
      </c>
      <c r="DG98" s="17">
        <v>0.47916666666666669</v>
      </c>
      <c r="DH98" s="17">
        <v>0.5625</v>
      </c>
      <c r="DI98" s="17">
        <v>0.625</v>
      </c>
      <c r="DL98" s="17">
        <v>0.39583333333333331</v>
      </c>
      <c r="DM98" s="17">
        <v>0.47916666666666669</v>
      </c>
      <c r="DN98" s="17">
        <v>0.5625</v>
      </c>
      <c r="DO98" s="17">
        <v>0.625</v>
      </c>
      <c r="DX98" s="2" t="s">
        <v>4182</v>
      </c>
    </row>
    <row r="99" spans="1:128" x14ac:dyDescent="0.45">
      <c r="A99" s="16">
        <v>97</v>
      </c>
      <c r="B99" s="2" t="s">
        <v>5653</v>
      </c>
      <c r="C99" s="2" t="s">
        <v>4307</v>
      </c>
      <c r="D99" s="2" t="s">
        <v>2733</v>
      </c>
      <c r="E99" s="2" t="s">
        <v>2666</v>
      </c>
      <c r="F99" s="2" t="s">
        <v>2562</v>
      </c>
      <c r="G99" s="2" t="s">
        <v>246</v>
      </c>
      <c r="H99" s="2" t="s">
        <v>7943</v>
      </c>
      <c r="I99" s="2" t="s">
        <v>252</v>
      </c>
      <c r="J99" s="2" t="s">
        <v>251</v>
      </c>
      <c r="K99" s="2" t="s">
        <v>12</v>
      </c>
      <c r="L99" s="2" t="s">
        <v>3384</v>
      </c>
      <c r="M99" s="52" t="s">
        <v>3311</v>
      </c>
      <c r="N99" s="2" t="s">
        <v>12</v>
      </c>
      <c r="O99" s="2" t="s">
        <v>3062</v>
      </c>
      <c r="P99" s="2" t="s">
        <v>12</v>
      </c>
      <c r="Q99" s="2" t="s">
        <v>12</v>
      </c>
      <c r="R99" s="2" t="s">
        <v>3062</v>
      </c>
      <c r="S99" s="2" t="s">
        <v>3062</v>
      </c>
      <c r="T99" s="2" t="s">
        <v>3062</v>
      </c>
      <c r="U99" s="2" t="s">
        <v>3062</v>
      </c>
      <c r="V99" s="2" t="s">
        <v>3062</v>
      </c>
      <c r="W99" s="2" t="s">
        <v>3062</v>
      </c>
      <c r="X99" s="2" t="s">
        <v>3062</v>
      </c>
      <c r="Y99" s="2" t="s">
        <v>3062</v>
      </c>
      <c r="Z99" s="2" t="s">
        <v>3062</v>
      </c>
      <c r="AA99" s="2" t="s">
        <v>3062</v>
      </c>
      <c r="AB99" s="2" t="s">
        <v>3062</v>
      </c>
      <c r="AC99" s="2" t="s">
        <v>3062</v>
      </c>
      <c r="AD99" s="2" t="s">
        <v>3062</v>
      </c>
      <c r="AE99" s="2" t="s">
        <v>3062</v>
      </c>
      <c r="AF99" s="2" t="s">
        <v>3062</v>
      </c>
      <c r="AG99" s="2" t="s">
        <v>3062</v>
      </c>
      <c r="AH99" s="2" t="s">
        <v>3062</v>
      </c>
      <c r="AI99" s="2" t="s">
        <v>3062</v>
      </c>
      <c r="AJ99" s="2" t="s">
        <v>3062</v>
      </c>
      <c r="AK99" s="2" t="s">
        <v>3062</v>
      </c>
      <c r="AL99" s="2" t="s">
        <v>3062</v>
      </c>
      <c r="AM99" s="2" t="s">
        <v>3062</v>
      </c>
      <c r="AN99" s="2" t="s">
        <v>3062</v>
      </c>
      <c r="AO99" s="2" t="s">
        <v>3062</v>
      </c>
      <c r="AP99" s="2" t="s">
        <v>3062</v>
      </c>
      <c r="AQ99" s="2" t="s">
        <v>3062</v>
      </c>
      <c r="AR99" s="2" t="s">
        <v>3062</v>
      </c>
      <c r="AS99" s="2" t="s">
        <v>3062</v>
      </c>
      <c r="AT99" s="2" t="s">
        <v>3062</v>
      </c>
      <c r="AU99" s="2" t="s">
        <v>3062</v>
      </c>
      <c r="AV99" s="2" t="s">
        <v>3062</v>
      </c>
      <c r="AW99" s="2" t="s">
        <v>3062</v>
      </c>
      <c r="AX99" s="2" t="s">
        <v>3062</v>
      </c>
      <c r="AY99" s="2" t="s">
        <v>3062</v>
      </c>
      <c r="AZ99" s="2" t="s">
        <v>3062</v>
      </c>
      <c r="BA99" s="2" t="s">
        <v>3062</v>
      </c>
      <c r="BB99" s="2" t="s">
        <v>3062</v>
      </c>
      <c r="BC99" s="2" t="s">
        <v>3062</v>
      </c>
      <c r="BD99" s="2" t="s">
        <v>3062</v>
      </c>
      <c r="BE99" s="2" t="s">
        <v>3062</v>
      </c>
      <c r="BF99" s="2" t="s">
        <v>3062</v>
      </c>
      <c r="BG99" s="2" t="s">
        <v>3062</v>
      </c>
      <c r="BH99" s="2" t="s">
        <v>3062</v>
      </c>
      <c r="BI99" s="2" t="s">
        <v>3062</v>
      </c>
      <c r="BJ99" s="2" t="s">
        <v>3062</v>
      </c>
      <c r="BK99" s="2" t="s">
        <v>3062</v>
      </c>
      <c r="BL99" s="2" t="s">
        <v>3062</v>
      </c>
      <c r="BM99" s="2" t="s">
        <v>3062</v>
      </c>
      <c r="BN99" s="2" t="s">
        <v>3062</v>
      </c>
      <c r="BO99" s="2" t="s">
        <v>3062</v>
      </c>
      <c r="BP99" s="2" t="str">
        <f t="shared" si="1"/>
        <v/>
      </c>
      <c r="BQ99" t="s">
        <v>3062</v>
      </c>
      <c r="BR99" t="s">
        <v>3062</v>
      </c>
      <c r="BS99" t="s">
        <v>3062</v>
      </c>
      <c r="BT99" s="2" t="s">
        <v>3062</v>
      </c>
      <c r="BU99" s="2" t="s">
        <v>3062</v>
      </c>
      <c r="BV99" s="2" t="s">
        <v>3062</v>
      </c>
      <c r="BW99" s="2" t="s">
        <v>3062</v>
      </c>
      <c r="BX99" s="2" t="s">
        <v>3062</v>
      </c>
      <c r="BY99" s="2" t="s">
        <v>3062</v>
      </c>
      <c r="BZ99" s="2" t="s">
        <v>3062</v>
      </c>
      <c r="CA99" s="2" t="s">
        <v>3062</v>
      </c>
      <c r="CB99" s="2" t="s">
        <v>3062</v>
      </c>
      <c r="CC99" s="2" t="s">
        <v>3062</v>
      </c>
      <c r="CD99" s="2" t="s">
        <v>5353</v>
      </c>
      <c r="CE99" s="2" t="s">
        <v>5482</v>
      </c>
      <c r="CF99" s="2" t="s">
        <v>5654</v>
      </c>
      <c r="CG99" s="2" t="s">
        <v>5350</v>
      </c>
      <c r="CH99" s="17">
        <v>0.45833333333333331</v>
      </c>
      <c r="CI99" s="17">
        <v>0.54166666666666663</v>
      </c>
      <c r="CJ99" s="17">
        <v>0.58333333333333337</v>
      </c>
      <c r="CK99" s="17">
        <v>0.66666666666666663</v>
      </c>
      <c r="CL99" s="17">
        <v>0.70833333333333337</v>
      </c>
      <c r="CM99" s="17">
        <v>0.83333333333333337</v>
      </c>
      <c r="CN99" s="17">
        <v>0.75</v>
      </c>
      <c r="CO99" s="17">
        <v>0.83333333333333337</v>
      </c>
      <c r="CT99" s="17">
        <v>0.45833333333333331</v>
      </c>
      <c r="CU99" s="17">
        <v>0.54166666666666663</v>
      </c>
      <c r="CV99" s="17">
        <v>0.58333333333333337</v>
      </c>
      <c r="CW99" s="17">
        <v>0.66666666666666663</v>
      </c>
      <c r="CX99" s="17">
        <v>0.70833333333333337</v>
      </c>
      <c r="CY99" s="17">
        <v>0.83333333333333337</v>
      </c>
      <c r="CZ99" s="17">
        <v>0.45833333333333331</v>
      </c>
      <c r="DA99" s="17">
        <v>0.54166666666666663</v>
      </c>
      <c r="DB99" s="17">
        <v>0.58333333333333337</v>
      </c>
      <c r="DC99" s="17">
        <v>0.66666666666666663</v>
      </c>
      <c r="DD99" s="17">
        <v>0.70833333333333337</v>
      </c>
      <c r="DE99" s="17">
        <v>0.83333333333333337</v>
      </c>
      <c r="DL99" s="17">
        <v>0.45833333333333331</v>
      </c>
      <c r="DM99" s="17">
        <v>0.54166666666666663</v>
      </c>
      <c r="DN99" s="17">
        <v>0.58333333333333337</v>
      </c>
      <c r="DO99" s="17">
        <v>0.70833333333333337</v>
      </c>
      <c r="DX99" s="2" t="s">
        <v>4182</v>
      </c>
    </row>
    <row r="100" spans="1:128" x14ac:dyDescent="0.45">
      <c r="A100" s="16">
        <v>98</v>
      </c>
      <c r="B100" s="2" t="s">
        <v>5655</v>
      </c>
      <c r="C100" s="2" t="s">
        <v>5656</v>
      </c>
      <c r="D100" s="2" t="s">
        <v>2734</v>
      </c>
      <c r="E100" s="2" t="s">
        <v>2666</v>
      </c>
      <c r="F100" s="2" t="s">
        <v>2562</v>
      </c>
      <c r="G100" s="2" t="s">
        <v>161</v>
      </c>
      <c r="H100" s="2" t="s">
        <v>250</v>
      </c>
      <c r="I100" s="2" t="s">
        <v>249</v>
      </c>
      <c r="J100" s="2" t="s">
        <v>248</v>
      </c>
      <c r="K100" s="2" t="s">
        <v>12</v>
      </c>
      <c r="L100" s="2" t="s">
        <v>3385</v>
      </c>
      <c r="M100" s="52" t="s">
        <v>3311</v>
      </c>
      <c r="N100" s="2" t="s">
        <v>12</v>
      </c>
      <c r="P100" s="2" t="s">
        <v>3062</v>
      </c>
      <c r="Q100" s="2" t="s">
        <v>12</v>
      </c>
      <c r="R100" s="2" t="s">
        <v>2471</v>
      </c>
      <c r="S100" s="2" t="s">
        <v>3062</v>
      </c>
      <c r="T100" s="2" t="s">
        <v>3062</v>
      </c>
      <c r="U100" s="2" t="s">
        <v>3062</v>
      </c>
      <c r="V100" s="2" t="s">
        <v>3062</v>
      </c>
      <c r="W100" s="2" t="s">
        <v>3062</v>
      </c>
      <c r="X100" s="2" t="s">
        <v>3062</v>
      </c>
      <c r="Y100" s="2" t="s">
        <v>3062</v>
      </c>
      <c r="Z100" s="2" t="s">
        <v>3062</v>
      </c>
      <c r="AA100" s="2" t="s">
        <v>3062</v>
      </c>
      <c r="AB100" s="2" t="s">
        <v>3062</v>
      </c>
      <c r="AC100" s="2" t="s">
        <v>2471</v>
      </c>
      <c r="AD100" s="2" t="s">
        <v>2419</v>
      </c>
      <c r="AE100" s="2" t="s">
        <v>3062</v>
      </c>
      <c r="AF100" s="2" t="s">
        <v>3062</v>
      </c>
      <c r="AG100" s="2" t="s">
        <v>3062</v>
      </c>
      <c r="AH100" s="2" t="s">
        <v>3062</v>
      </c>
      <c r="AI100" s="2" t="s">
        <v>3062</v>
      </c>
      <c r="AJ100" s="2" t="s">
        <v>2420</v>
      </c>
      <c r="AK100" s="2" t="s">
        <v>3062</v>
      </c>
      <c r="AL100" s="2" t="s">
        <v>3062</v>
      </c>
      <c r="AM100" s="2" t="s">
        <v>3062</v>
      </c>
      <c r="AN100" s="2" t="s">
        <v>3062</v>
      </c>
      <c r="AO100" s="2" t="s">
        <v>3062</v>
      </c>
      <c r="AP100" s="2" t="s">
        <v>3062</v>
      </c>
      <c r="AQ100" s="2" t="s">
        <v>3062</v>
      </c>
      <c r="AR100" s="2" t="s">
        <v>3062</v>
      </c>
      <c r="AS100" s="2" t="s">
        <v>3062</v>
      </c>
      <c r="AT100" s="2" t="s">
        <v>3062</v>
      </c>
      <c r="AU100" s="2" t="s">
        <v>3062</v>
      </c>
      <c r="AV100" s="2" t="s">
        <v>3062</v>
      </c>
      <c r="AW100" s="2" t="s">
        <v>3062</v>
      </c>
      <c r="AX100" s="2" t="s">
        <v>3062</v>
      </c>
      <c r="AY100" s="2" t="s">
        <v>3062</v>
      </c>
      <c r="AZ100" s="2" t="s">
        <v>3062</v>
      </c>
      <c r="BA100" s="2" t="s">
        <v>3062</v>
      </c>
      <c r="BB100" s="2" t="s">
        <v>3062</v>
      </c>
      <c r="BC100" s="2" t="s">
        <v>3062</v>
      </c>
      <c r="BD100" s="2" t="s">
        <v>3062</v>
      </c>
      <c r="BE100" s="2" t="s">
        <v>3062</v>
      </c>
      <c r="BF100" s="2" t="s">
        <v>3062</v>
      </c>
      <c r="BG100" s="2" t="s">
        <v>3062</v>
      </c>
      <c r="BH100" s="2" t="s">
        <v>3062</v>
      </c>
      <c r="BI100" s="2" t="s">
        <v>3062</v>
      </c>
      <c r="BJ100" s="2" t="s">
        <v>3062</v>
      </c>
      <c r="BK100" s="2" t="s">
        <v>3062</v>
      </c>
      <c r="BL100" s="2" t="s">
        <v>3062</v>
      </c>
      <c r="BM100" s="2" t="s">
        <v>3062</v>
      </c>
      <c r="BN100" s="2" t="s">
        <v>3062</v>
      </c>
      <c r="BO100" s="2" t="s">
        <v>247</v>
      </c>
      <c r="BP100" s="2" t="str">
        <f t="shared" si="1"/>
        <v>内・神内　脳神経内科</v>
      </c>
      <c r="BQ100" t="s">
        <v>3062</v>
      </c>
      <c r="BR100" t="s">
        <v>3062</v>
      </c>
      <c r="BS100" t="s">
        <v>3062</v>
      </c>
      <c r="BT100" s="2" t="s">
        <v>3062</v>
      </c>
      <c r="BU100" s="2" t="s">
        <v>3062</v>
      </c>
      <c r="BV100" s="2" t="s">
        <v>3062</v>
      </c>
      <c r="BW100" s="2" t="s">
        <v>3062</v>
      </c>
      <c r="BX100" s="2" t="s">
        <v>3062</v>
      </c>
      <c r="BY100" s="2" t="s">
        <v>3062</v>
      </c>
      <c r="BZ100" s="2" t="s">
        <v>3062</v>
      </c>
      <c r="CA100" s="2" t="s">
        <v>3062</v>
      </c>
      <c r="CB100" s="2" t="s">
        <v>3062</v>
      </c>
      <c r="CC100" s="2" t="s">
        <v>3062</v>
      </c>
      <c r="CD100" s="2" t="s">
        <v>3062</v>
      </c>
      <c r="CE100" s="2" t="s">
        <v>3062</v>
      </c>
      <c r="CF100" s="2" t="s">
        <v>5657</v>
      </c>
      <c r="CG100" s="2" t="s">
        <v>5350</v>
      </c>
      <c r="CH100" s="17">
        <v>0.41666666666666669</v>
      </c>
      <c r="CI100" s="17">
        <v>0.55208333333333337</v>
      </c>
      <c r="CJ100" s="17">
        <v>0.61458333333333337</v>
      </c>
      <c r="CK100" s="17">
        <v>0.75</v>
      </c>
      <c r="CN100" s="17">
        <v>0.47916666666666669</v>
      </c>
      <c r="CO100" s="17">
        <v>0.54166666666666663</v>
      </c>
      <c r="CP100" s="17">
        <v>0.58333333333333337</v>
      </c>
      <c r="CQ100" s="17">
        <v>0.75</v>
      </c>
      <c r="CT100" s="17">
        <v>0.39583333333333331</v>
      </c>
      <c r="CU100" s="17">
        <v>0.55208333333333337</v>
      </c>
      <c r="CV100" s="17">
        <v>0.61458333333333337</v>
      </c>
      <c r="CW100" s="17">
        <v>0.77083333333333337</v>
      </c>
      <c r="CZ100" s="17">
        <v>0.4375</v>
      </c>
      <c r="DA100" s="17">
        <v>0.5625</v>
      </c>
      <c r="DB100" s="17">
        <v>0.625</v>
      </c>
      <c r="DC100" s="17">
        <v>0.79166666666666663</v>
      </c>
      <c r="DR100" s="17">
        <v>0.39583333333333331</v>
      </c>
      <c r="DS100" s="17">
        <v>0.55208333333333337</v>
      </c>
      <c r="DT100" s="17">
        <v>0.61458333333333337</v>
      </c>
      <c r="DU100" s="17">
        <v>0.77083333333333337</v>
      </c>
      <c r="DX100" s="2" t="s">
        <v>4182</v>
      </c>
    </row>
    <row r="101" spans="1:128" x14ac:dyDescent="0.45">
      <c r="A101" s="16">
        <v>99</v>
      </c>
      <c r="B101" s="2" t="s">
        <v>5658</v>
      </c>
      <c r="C101" s="2" t="s">
        <v>4308</v>
      </c>
      <c r="D101" s="2" t="s">
        <v>2735</v>
      </c>
      <c r="E101" s="2" t="s">
        <v>2666</v>
      </c>
      <c r="F101" s="2" t="s">
        <v>2562</v>
      </c>
      <c r="G101" s="2" t="s">
        <v>246</v>
      </c>
      <c r="H101" s="2" t="s">
        <v>245</v>
      </c>
      <c r="I101" s="2" t="s">
        <v>244</v>
      </c>
      <c r="J101" s="2" t="s">
        <v>243</v>
      </c>
      <c r="K101" s="2" t="s">
        <v>12</v>
      </c>
      <c r="L101" s="2" t="s">
        <v>3383</v>
      </c>
      <c r="M101" s="52" t="s">
        <v>3311</v>
      </c>
      <c r="N101" s="2" t="s">
        <v>12</v>
      </c>
      <c r="O101" s="2" t="s">
        <v>12</v>
      </c>
      <c r="P101" s="2" t="s">
        <v>12</v>
      </c>
      <c r="Q101" s="2" t="s">
        <v>12</v>
      </c>
      <c r="R101" s="2" t="s">
        <v>2471</v>
      </c>
      <c r="S101" s="2" t="s">
        <v>3062</v>
      </c>
      <c r="T101" s="2" t="s">
        <v>3062</v>
      </c>
      <c r="U101" s="2" t="s">
        <v>3062</v>
      </c>
      <c r="V101" s="2" t="s">
        <v>3062</v>
      </c>
      <c r="W101" s="2" t="s">
        <v>3062</v>
      </c>
      <c r="X101" s="2" t="s">
        <v>3062</v>
      </c>
      <c r="Y101" s="2" t="s">
        <v>3062</v>
      </c>
      <c r="Z101" s="2" t="s">
        <v>3062</v>
      </c>
      <c r="AA101" s="2" t="s">
        <v>3062</v>
      </c>
      <c r="AB101" s="2" t="s">
        <v>3062</v>
      </c>
      <c r="AC101" s="2" t="s">
        <v>2471</v>
      </c>
      <c r="AD101" s="2" t="s">
        <v>2419</v>
      </c>
      <c r="AE101" s="2" t="s">
        <v>3062</v>
      </c>
      <c r="AF101" s="2" t="s">
        <v>3062</v>
      </c>
      <c r="AG101" s="2" t="s">
        <v>3062</v>
      </c>
      <c r="AH101" s="2" t="s">
        <v>3062</v>
      </c>
      <c r="AI101" s="2" t="s">
        <v>3062</v>
      </c>
      <c r="AJ101" s="2" t="s">
        <v>2420</v>
      </c>
      <c r="AK101" s="2" t="s">
        <v>3062</v>
      </c>
      <c r="AL101" s="2" t="s">
        <v>3062</v>
      </c>
      <c r="AM101" s="2" t="s">
        <v>3062</v>
      </c>
      <c r="AN101" s="2" t="s">
        <v>3062</v>
      </c>
      <c r="AO101" s="2" t="s">
        <v>3062</v>
      </c>
      <c r="AP101" s="2" t="s">
        <v>3062</v>
      </c>
      <c r="AQ101" s="2" t="s">
        <v>3062</v>
      </c>
      <c r="AR101" s="2" t="s">
        <v>3062</v>
      </c>
      <c r="AS101" s="2" t="s">
        <v>3062</v>
      </c>
      <c r="AT101" s="2" t="s">
        <v>3062</v>
      </c>
      <c r="AU101" s="2" t="s">
        <v>3062</v>
      </c>
      <c r="AV101" s="2" t="s">
        <v>3062</v>
      </c>
      <c r="AW101" s="2" t="s">
        <v>3062</v>
      </c>
      <c r="AX101" s="2" t="s">
        <v>3062</v>
      </c>
      <c r="AY101" s="2" t="s">
        <v>3062</v>
      </c>
      <c r="AZ101" s="2" t="s">
        <v>3062</v>
      </c>
      <c r="BA101" s="2" t="s">
        <v>3062</v>
      </c>
      <c r="BB101" s="2" t="s">
        <v>3062</v>
      </c>
      <c r="BC101" s="2" t="s">
        <v>3062</v>
      </c>
      <c r="BD101" s="2" t="s">
        <v>3062</v>
      </c>
      <c r="BE101" s="2" t="s">
        <v>3062</v>
      </c>
      <c r="BF101" s="2" t="s">
        <v>3062</v>
      </c>
      <c r="BG101" s="2" t="s">
        <v>3062</v>
      </c>
      <c r="BH101" s="2" t="s">
        <v>3062</v>
      </c>
      <c r="BI101" s="2" t="s">
        <v>3062</v>
      </c>
      <c r="BJ101" s="2" t="s">
        <v>3062</v>
      </c>
      <c r="BK101" s="2" t="s">
        <v>3062</v>
      </c>
      <c r="BL101" s="2" t="s">
        <v>3062</v>
      </c>
      <c r="BM101" s="2" t="s">
        <v>3062</v>
      </c>
      <c r="BN101" s="2" t="s">
        <v>3062</v>
      </c>
      <c r="BO101" s="2" t="s">
        <v>3062</v>
      </c>
      <c r="BP101" s="2" t="str">
        <f t="shared" si="1"/>
        <v>内・神内</v>
      </c>
      <c r="BQ101" t="s">
        <v>3062</v>
      </c>
      <c r="BR101" t="s">
        <v>3062</v>
      </c>
      <c r="BS101" t="s">
        <v>3062</v>
      </c>
      <c r="BT101" s="2" t="s">
        <v>3062</v>
      </c>
      <c r="BU101" s="2" t="s">
        <v>3062</v>
      </c>
      <c r="BV101" s="2" t="s">
        <v>3062</v>
      </c>
      <c r="BW101" s="2" t="s">
        <v>3062</v>
      </c>
      <c r="BX101" s="2" t="s">
        <v>3062</v>
      </c>
      <c r="BY101" s="2" t="s">
        <v>3062</v>
      </c>
      <c r="BZ101" s="2" t="s">
        <v>3062</v>
      </c>
      <c r="CA101" s="2" t="s">
        <v>3062</v>
      </c>
      <c r="CB101" s="2" t="s">
        <v>3062</v>
      </c>
      <c r="CC101" s="2" t="s">
        <v>3062</v>
      </c>
      <c r="CD101" s="2" t="s">
        <v>5353</v>
      </c>
      <c r="CE101" s="2" t="s">
        <v>5482</v>
      </c>
      <c r="CF101" s="2" t="s">
        <v>242</v>
      </c>
      <c r="CG101" s="2" t="s">
        <v>5350</v>
      </c>
      <c r="CN101" s="17">
        <v>0.41666666666666669</v>
      </c>
      <c r="CO101" s="17">
        <v>0.5</v>
      </c>
      <c r="CP101" s="17">
        <v>0.5</v>
      </c>
      <c r="CQ101" s="17">
        <v>0.66666666666666663</v>
      </c>
      <c r="CT101" s="17">
        <v>0.41666666666666669</v>
      </c>
      <c r="CU101" s="17">
        <v>0.5</v>
      </c>
      <c r="CV101" s="17">
        <v>0.5</v>
      </c>
      <c r="CW101" s="17">
        <v>0.79166666666666663</v>
      </c>
      <c r="CZ101" s="17">
        <v>0.41666666666666669</v>
      </c>
      <c r="DA101" s="17">
        <v>0.5</v>
      </c>
      <c r="DB101" s="17">
        <v>0.5</v>
      </c>
      <c r="DC101" s="17">
        <v>0.66666666666666663</v>
      </c>
      <c r="DF101" s="17">
        <v>0.41666666666666669</v>
      </c>
      <c r="DG101" s="17">
        <v>0.5</v>
      </c>
      <c r="DH101" s="17">
        <v>0.5</v>
      </c>
      <c r="DI101" s="17">
        <v>0.66666666666666663</v>
      </c>
      <c r="DL101" s="17">
        <v>0.41666666666666669</v>
      </c>
      <c r="DM101" s="17">
        <v>0.5</v>
      </c>
      <c r="DN101" s="17">
        <v>0.5</v>
      </c>
      <c r="DO101" s="17">
        <v>0.75</v>
      </c>
      <c r="DX101" s="2" t="s">
        <v>4182</v>
      </c>
    </row>
    <row r="102" spans="1:128" x14ac:dyDescent="0.45">
      <c r="A102" s="16">
        <v>100</v>
      </c>
      <c r="B102" s="2" t="s">
        <v>5659</v>
      </c>
      <c r="C102" s="2" t="s">
        <v>5660</v>
      </c>
      <c r="D102" s="2" t="s">
        <v>5661</v>
      </c>
      <c r="E102" s="2" t="s">
        <v>2666</v>
      </c>
      <c r="F102" s="2" t="s">
        <v>2562</v>
      </c>
      <c r="G102" s="2" t="s">
        <v>161</v>
      </c>
      <c r="H102" s="2" t="s">
        <v>5662</v>
      </c>
      <c r="I102" s="2" t="s">
        <v>5663</v>
      </c>
      <c r="J102" s="2" t="s">
        <v>5664</v>
      </c>
      <c r="K102" s="2" t="s">
        <v>12</v>
      </c>
      <c r="L102" s="2" t="s">
        <v>5665</v>
      </c>
      <c r="M102" s="52" t="s">
        <v>3311</v>
      </c>
      <c r="N102" s="2" t="s">
        <v>12</v>
      </c>
      <c r="O102" s="2" t="s">
        <v>12</v>
      </c>
      <c r="Q102" s="2" t="s">
        <v>12</v>
      </c>
      <c r="R102" s="2" t="s">
        <v>2471</v>
      </c>
      <c r="S102" s="2" t="s">
        <v>3062</v>
      </c>
      <c r="T102" s="2" t="s">
        <v>3062</v>
      </c>
      <c r="U102" s="2" t="s">
        <v>3062</v>
      </c>
      <c r="V102" s="2" t="s">
        <v>3062</v>
      </c>
      <c r="W102" s="2" t="s">
        <v>3062</v>
      </c>
      <c r="X102" s="2" t="s">
        <v>3062</v>
      </c>
      <c r="Y102" s="2" t="s">
        <v>3987</v>
      </c>
      <c r="Z102" s="2" t="s">
        <v>3062</v>
      </c>
      <c r="AA102" s="2" t="s">
        <v>3062</v>
      </c>
      <c r="AB102" s="2" t="s">
        <v>3062</v>
      </c>
      <c r="AC102" s="2" t="s">
        <v>5666</v>
      </c>
      <c r="AD102" s="2" t="s">
        <v>3062</v>
      </c>
      <c r="AE102" s="2" t="s">
        <v>3062</v>
      </c>
      <c r="AF102" s="2" t="s">
        <v>3062</v>
      </c>
      <c r="AG102" s="2" t="s">
        <v>3062</v>
      </c>
      <c r="AH102" s="2" t="s">
        <v>3062</v>
      </c>
      <c r="AI102" s="2" t="s">
        <v>3062</v>
      </c>
      <c r="AJ102" s="2" t="s">
        <v>3062</v>
      </c>
      <c r="AK102" s="2" t="s">
        <v>3062</v>
      </c>
      <c r="AL102" s="2" t="s">
        <v>3062</v>
      </c>
      <c r="AM102" s="2" t="s">
        <v>3062</v>
      </c>
      <c r="AN102" s="2" t="s">
        <v>3062</v>
      </c>
      <c r="AO102" s="2" t="s">
        <v>3062</v>
      </c>
      <c r="AP102" s="2" t="s">
        <v>3062</v>
      </c>
      <c r="AQ102" s="2" t="s">
        <v>3062</v>
      </c>
      <c r="AR102" s="2" t="s">
        <v>3062</v>
      </c>
      <c r="AS102" s="2" t="s">
        <v>3062</v>
      </c>
      <c r="AT102" s="2" t="s">
        <v>3062</v>
      </c>
      <c r="AU102" s="2" t="s">
        <v>3062</v>
      </c>
      <c r="AV102" s="2" t="s">
        <v>3062</v>
      </c>
      <c r="AW102" s="2" t="s">
        <v>3062</v>
      </c>
      <c r="AX102" s="2" t="s">
        <v>3062</v>
      </c>
      <c r="AY102" s="2" t="s">
        <v>3062</v>
      </c>
      <c r="AZ102" s="2" t="s">
        <v>3062</v>
      </c>
      <c r="BA102" s="2" t="s">
        <v>3062</v>
      </c>
      <c r="BB102" s="2" t="s">
        <v>3062</v>
      </c>
      <c r="BC102" s="2" t="s">
        <v>3062</v>
      </c>
      <c r="BD102" s="2" t="s">
        <v>3062</v>
      </c>
      <c r="BE102" s="2" t="s">
        <v>3062</v>
      </c>
      <c r="BF102" s="2" t="s">
        <v>3062</v>
      </c>
      <c r="BG102" s="2" t="s">
        <v>3062</v>
      </c>
      <c r="BH102" s="2" t="s">
        <v>3062</v>
      </c>
      <c r="BI102" s="2" t="s">
        <v>3062</v>
      </c>
      <c r="BJ102" s="2" t="s">
        <v>3062</v>
      </c>
      <c r="BK102" s="2" t="s">
        <v>3062</v>
      </c>
      <c r="BL102" s="2" t="s">
        <v>3062</v>
      </c>
      <c r="BM102" s="2" t="s">
        <v>3062</v>
      </c>
      <c r="BN102" s="2" t="s">
        <v>3062</v>
      </c>
      <c r="BO102" s="2" t="s">
        <v>3062</v>
      </c>
      <c r="BP102" s="2" t="str">
        <f t="shared" si="1"/>
        <v/>
      </c>
      <c r="BQ102" t="s">
        <v>3062</v>
      </c>
      <c r="BR102" t="s">
        <v>3062</v>
      </c>
      <c r="BS102" t="s">
        <v>3062</v>
      </c>
      <c r="BT102" s="2" t="s">
        <v>3062</v>
      </c>
      <c r="BU102" s="2" t="s">
        <v>3062</v>
      </c>
      <c r="BV102" s="2" t="s">
        <v>3062</v>
      </c>
      <c r="BW102" s="2" t="s">
        <v>3062</v>
      </c>
      <c r="BX102" s="2" t="s">
        <v>3062</v>
      </c>
      <c r="BY102" s="2" t="s">
        <v>3062</v>
      </c>
      <c r="BZ102" s="2" t="s">
        <v>3062</v>
      </c>
      <c r="CA102" s="2" t="s">
        <v>3062</v>
      </c>
      <c r="CB102" s="2" t="s">
        <v>3062</v>
      </c>
      <c r="CC102" s="2" t="s">
        <v>5427</v>
      </c>
      <c r="CD102" s="2" t="s">
        <v>3062</v>
      </c>
      <c r="CE102" s="2" t="s">
        <v>5427</v>
      </c>
      <c r="CF102" s="2" t="s">
        <v>5667</v>
      </c>
      <c r="CG102" s="2" t="s">
        <v>5668</v>
      </c>
      <c r="CH102" s="17">
        <v>0.41666666666666669</v>
      </c>
      <c r="CI102" s="17">
        <v>0.54166666666666663</v>
      </c>
      <c r="CJ102" s="17">
        <v>0.60416666666666663</v>
      </c>
      <c r="CK102" s="17">
        <v>0.77083333333333337</v>
      </c>
      <c r="CT102" s="17">
        <v>0.41666666666666669</v>
      </c>
      <c r="CU102" s="17">
        <v>0.54166666666666663</v>
      </c>
      <c r="CV102" s="17">
        <v>0.41666666666666669</v>
      </c>
      <c r="CW102" s="17">
        <v>0.54166666666666663</v>
      </c>
      <c r="CZ102" s="17">
        <v>0.41666666666666669</v>
      </c>
      <c r="DA102" s="17">
        <v>0.54166666666666663</v>
      </c>
      <c r="DB102" s="17">
        <v>0.41666666666666669</v>
      </c>
      <c r="DC102" s="17">
        <v>0.54166666666666663</v>
      </c>
      <c r="DF102" s="17">
        <v>0.41666666666666669</v>
      </c>
      <c r="DG102" s="17">
        <v>0.54166666666666663</v>
      </c>
      <c r="DH102" s="17">
        <v>0.41666666666666669</v>
      </c>
      <c r="DI102" s="17">
        <v>0.54166666666666663</v>
      </c>
      <c r="DL102" s="17">
        <v>0.41666666666666669</v>
      </c>
      <c r="DM102" s="17">
        <v>0.54166666666666663</v>
      </c>
      <c r="DN102" s="17">
        <v>0.41666666666666669</v>
      </c>
      <c r="DO102" s="17">
        <v>0.54166666666666663</v>
      </c>
      <c r="DR102" s="17">
        <v>0.41666666666666669</v>
      </c>
      <c r="DS102" s="17">
        <v>0.54166666666666663</v>
      </c>
      <c r="DT102" s="17">
        <v>0.41666666666666669</v>
      </c>
      <c r="DU102" s="17">
        <v>0.54166666666666663</v>
      </c>
      <c r="DX102" s="2" t="s">
        <v>4182</v>
      </c>
    </row>
    <row r="103" spans="1:128" x14ac:dyDescent="0.45">
      <c r="A103" s="16">
        <v>101</v>
      </c>
      <c r="B103" s="2" t="s">
        <v>5669</v>
      </c>
      <c r="C103" s="2" t="s">
        <v>2541</v>
      </c>
      <c r="D103" s="2" t="s">
        <v>4310</v>
      </c>
      <c r="E103" s="2" t="s">
        <v>2676</v>
      </c>
      <c r="F103" s="2" t="s">
        <v>2562</v>
      </c>
      <c r="G103" s="2" t="s">
        <v>290</v>
      </c>
      <c r="H103" s="2" t="s">
        <v>289</v>
      </c>
      <c r="I103" s="2" t="s">
        <v>288</v>
      </c>
      <c r="J103" s="2" t="s">
        <v>287</v>
      </c>
      <c r="K103" s="2" t="s">
        <v>12</v>
      </c>
      <c r="L103" s="2" t="s">
        <v>5670</v>
      </c>
      <c r="M103" s="52" t="s">
        <v>3311</v>
      </c>
      <c r="N103" s="2" t="s">
        <v>12</v>
      </c>
      <c r="O103" s="2" t="s">
        <v>12</v>
      </c>
      <c r="P103" s="2" t="s">
        <v>12</v>
      </c>
      <c r="Q103" s="2" t="s">
        <v>12</v>
      </c>
      <c r="R103" s="2" t="s">
        <v>3062</v>
      </c>
      <c r="S103" s="2" t="s">
        <v>3062</v>
      </c>
      <c r="T103" s="2" t="s">
        <v>3062</v>
      </c>
      <c r="U103" s="2" t="s">
        <v>3062</v>
      </c>
      <c r="V103" s="2" t="s">
        <v>3062</v>
      </c>
      <c r="W103" s="2" t="s">
        <v>3062</v>
      </c>
      <c r="X103" s="2" t="s">
        <v>3062</v>
      </c>
      <c r="Y103" s="2" t="s">
        <v>3062</v>
      </c>
      <c r="Z103" s="2" t="s">
        <v>3062</v>
      </c>
      <c r="AA103" s="2" t="s">
        <v>3062</v>
      </c>
      <c r="AB103" s="2" t="s">
        <v>3062</v>
      </c>
      <c r="AC103" s="2" t="s">
        <v>3062</v>
      </c>
      <c r="AD103" s="2" t="s">
        <v>2419</v>
      </c>
      <c r="AE103" s="2" t="s">
        <v>3062</v>
      </c>
      <c r="AF103" s="2" t="s">
        <v>3062</v>
      </c>
      <c r="AG103" s="2" t="s">
        <v>3062</v>
      </c>
      <c r="AH103" s="2" t="s">
        <v>3062</v>
      </c>
      <c r="AI103" s="2" t="s">
        <v>3062</v>
      </c>
      <c r="AJ103" s="2" t="s">
        <v>2420</v>
      </c>
      <c r="AK103" s="2" t="s">
        <v>2431</v>
      </c>
      <c r="AL103" s="2" t="s">
        <v>3062</v>
      </c>
      <c r="AM103" s="2" t="s">
        <v>2425</v>
      </c>
      <c r="AN103" s="2" t="s">
        <v>2421</v>
      </c>
      <c r="AO103" s="2" t="s">
        <v>2441</v>
      </c>
      <c r="AP103" s="2" t="s">
        <v>2559</v>
      </c>
      <c r="AQ103" s="2" t="s">
        <v>4205</v>
      </c>
      <c r="AR103" s="2" t="s">
        <v>4309</v>
      </c>
      <c r="AS103" s="2" t="s">
        <v>3062</v>
      </c>
      <c r="AT103" s="2" t="s">
        <v>4227</v>
      </c>
      <c r="AU103" s="2" t="s">
        <v>2452</v>
      </c>
      <c r="AV103" s="2" t="s">
        <v>2442</v>
      </c>
      <c r="AW103" s="2" t="s">
        <v>17</v>
      </c>
      <c r="AX103" s="2" t="s">
        <v>3062</v>
      </c>
      <c r="AY103" s="2" t="s">
        <v>2443</v>
      </c>
      <c r="AZ103" s="2" t="s">
        <v>2439</v>
      </c>
      <c r="BA103" s="2" t="s">
        <v>3062</v>
      </c>
      <c r="BB103" s="2" t="s">
        <v>3062</v>
      </c>
      <c r="BC103" s="2" t="s">
        <v>2422</v>
      </c>
      <c r="BD103" s="2" t="s">
        <v>2438</v>
      </c>
      <c r="BE103" s="2" t="s">
        <v>3062</v>
      </c>
      <c r="BF103" s="2" t="s">
        <v>3062</v>
      </c>
      <c r="BG103" s="2" t="s">
        <v>2450</v>
      </c>
      <c r="BH103" s="2" t="s">
        <v>3062</v>
      </c>
      <c r="BI103" s="2" t="s">
        <v>3062</v>
      </c>
      <c r="BJ103" s="2" t="s">
        <v>2444</v>
      </c>
      <c r="BK103" s="2" t="s">
        <v>2445</v>
      </c>
      <c r="BL103" s="2" t="s">
        <v>2434</v>
      </c>
      <c r="BM103" s="2" t="s">
        <v>2423</v>
      </c>
      <c r="BN103" s="2" t="s">
        <v>2560</v>
      </c>
      <c r="BO103" s="2" t="s">
        <v>286</v>
      </c>
      <c r="BP103" s="2" t="str">
        <f t="shared" si="1"/>
        <v>内・神内・小・外・整・形・循内・消内・呼内・消外・呼外・心外・脳外・眼・耳・泌・皮・婦・放・麻・リウ・リハ・歯　腎臓内科　糖尿病内科　内分泌内科　心臓外科　病理診断科　頭頚部外科　乳腺外科　移植外科　臨床検査科　腫瘍内科（疼痛緩和）　血液内科　内視鏡科　血管外科　救急科</v>
      </c>
      <c r="BQ103" t="s">
        <v>3062</v>
      </c>
      <c r="BR103" t="s">
        <v>3062</v>
      </c>
      <c r="BS103" t="s">
        <v>3062</v>
      </c>
      <c r="BT103" s="2" t="s">
        <v>3062</v>
      </c>
      <c r="BU103" s="2" t="s">
        <v>3062</v>
      </c>
      <c r="BV103" s="2" t="s">
        <v>3062</v>
      </c>
      <c r="BW103" s="2" t="s">
        <v>3062</v>
      </c>
      <c r="BX103" s="2" t="s">
        <v>3062</v>
      </c>
      <c r="BY103" s="2" t="s">
        <v>3062</v>
      </c>
      <c r="BZ103" s="2" t="s">
        <v>3062</v>
      </c>
      <c r="CA103" s="2" t="s">
        <v>3062</v>
      </c>
      <c r="CB103" s="2" t="s">
        <v>3062</v>
      </c>
      <c r="CC103" s="2" t="s">
        <v>3062</v>
      </c>
      <c r="CD103" s="2" t="s">
        <v>3062</v>
      </c>
      <c r="CE103" s="2" t="s">
        <v>3062</v>
      </c>
      <c r="CF103" s="2" t="s">
        <v>4311</v>
      </c>
      <c r="CG103" s="2" t="s">
        <v>3315</v>
      </c>
      <c r="CH103" s="17">
        <v>0.35416666666666669</v>
      </c>
      <c r="CI103" s="17">
        <v>0.47916666666666669</v>
      </c>
      <c r="CJ103" s="17">
        <v>0.54166666666666663</v>
      </c>
      <c r="CK103" s="17">
        <v>0.66666666666666663</v>
      </c>
      <c r="CN103" s="17">
        <v>0.35416666666666669</v>
      </c>
      <c r="CO103" s="17">
        <v>0.47916666666666669</v>
      </c>
      <c r="CP103" s="17">
        <v>0.54166666666666663</v>
      </c>
      <c r="CQ103" s="17">
        <v>0.66666666666666663</v>
      </c>
      <c r="CT103" s="17">
        <v>0.35416666666666669</v>
      </c>
      <c r="CU103" s="17">
        <v>0.47916666666666669</v>
      </c>
      <c r="CV103" s="17">
        <v>0.54166666666666663</v>
      </c>
      <c r="CW103" s="17">
        <v>0.66666666666666663</v>
      </c>
      <c r="CZ103" s="17">
        <v>0.35416666666666669</v>
      </c>
      <c r="DA103" s="17">
        <v>0.47916666666666669</v>
      </c>
      <c r="DF103" s="17">
        <v>0.35416666666666669</v>
      </c>
      <c r="DG103" s="17">
        <v>0.47916666666666669</v>
      </c>
      <c r="DH103" s="17">
        <v>0.54166666666666663</v>
      </c>
      <c r="DI103" s="17">
        <v>0.66666666666666663</v>
      </c>
      <c r="DL103" s="17">
        <v>0.35416666666666669</v>
      </c>
      <c r="DM103" s="17">
        <v>0.47916666666666669</v>
      </c>
      <c r="DX103" s="2" t="s">
        <v>4182</v>
      </c>
    </row>
    <row r="104" spans="1:128" x14ac:dyDescent="0.45">
      <c r="A104" s="16">
        <v>102</v>
      </c>
      <c r="B104" s="2" t="s">
        <v>5671</v>
      </c>
      <c r="C104" s="2" t="s">
        <v>5672</v>
      </c>
      <c r="D104" s="2" t="s">
        <v>2736</v>
      </c>
      <c r="E104" s="2" t="s">
        <v>2666</v>
      </c>
      <c r="F104" s="2" t="s">
        <v>2562</v>
      </c>
      <c r="G104" s="2" t="s">
        <v>183</v>
      </c>
      <c r="H104" s="2" t="s">
        <v>239</v>
      </c>
      <c r="I104" s="2" t="s">
        <v>238</v>
      </c>
      <c r="J104" s="2" t="s">
        <v>238</v>
      </c>
      <c r="K104" s="2" t="s">
        <v>12</v>
      </c>
      <c r="L104" s="2" t="s">
        <v>4312</v>
      </c>
      <c r="M104" s="52" t="s">
        <v>3311</v>
      </c>
      <c r="N104" s="2" t="s">
        <v>12</v>
      </c>
      <c r="O104" s="2" t="s">
        <v>12</v>
      </c>
      <c r="P104" s="2" t="s">
        <v>12</v>
      </c>
      <c r="Q104" s="2" t="s">
        <v>12</v>
      </c>
      <c r="R104" s="2" t="s">
        <v>3062</v>
      </c>
      <c r="S104" s="2" t="s">
        <v>3062</v>
      </c>
      <c r="T104" s="2" t="s">
        <v>3062</v>
      </c>
      <c r="U104" s="2" t="s">
        <v>3062</v>
      </c>
      <c r="V104" s="2" t="s">
        <v>3062</v>
      </c>
      <c r="W104" s="2" t="s">
        <v>3062</v>
      </c>
      <c r="X104" s="2" t="s">
        <v>3062</v>
      </c>
      <c r="Y104" s="2" t="s">
        <v>3062</v>
      </c>
      <c r="Z104" s="2" t="s">
        <v>3062</v>
      </c>
      <c r="AA104" s="2" t="s">
        <v>3062</v>
      </c>
      <c r="AB104" s="2" t="s">
        <v>3062</v>
      </c>
      <c r="AC104" s="2" t="s">
        <v>3062</v>
      </c>
      <c r="AD104" s="2" t="s">
        <v>3062</v>
      </c>
      <c r="AE104" s="2" t="s">
        <v>3062</v>
      </c>
      <c r="AF104" s="2" t="s">
        <v>3062</v>
      </c>
      <c r="AG104" s="2" t="s">
        <v>3062</v>
      </c>
      <c r="AH104" s="2" t="s">
        <v>3062</v>
      </c>
      <c r="AI104" s="2" t="s">
        <v>3062</v>
      </c>
      <c r="AJ104" s="2" t="s">
        <v>3062</v>
      </c>
      <c r="AK104" s="2" t="s">
        <v>3062</v>
      </c>
      <c r="AL104" s="2" t="s">
        <v>3062</v>
      </c>
      <c r="AM104" s="2" t="s">
        <v>3062</v>
      </c>
      <c r="AN104" s="2" t="s">
        <v>3062</v>
      </c>
      <c r="AO104" s="2" t="s">
        <v>3062</v>
      </c>
      <c r="AP104" s="2" t="s">
        <v>3062</v>
      </c>
      <c r="AQ104" s="2" t="s">
        <v>3062</v>
      </c>
      <c r="AR104" s="2" t="s">
        <v>3062</v>
      </c>
      <c r="AS104" s="2" t="s">
        <v>3062</v>
      </c>
      <c r="AT104" s="2" t="s">
        <v>3062</v>
      </c>
      <c r="AU104" s="2" t="s">
        <v>3062</v>
      </c>
      <c r="AV104" s="2" t="s">
        <v>3062</v>
      </c>
      <c r="AW104" s="2" t="s">
        <v>3062</v>
      </c>
      <c r="AX104" s="2" t="s">
        <v>3062</v>
      </c>
      <c r="AY104" s="2" t="s">
        <v>3062</v>
      </c>
      <c r="AZ104" s="2" t="s">
        <v>3062</v>
      </c>
      <c r="BA104" s="2" t="s">
        <v>3062</v>
      </c>
      <c r="BB104" s="2" t="s">
        <v>3062</v>
      </c>
      <c r="BC104" s="2" t="s">
        <v>3062</v>
      </c>
      <c r="BD104" s="2" t="s">
        <v>3062</v>
      </c>
      <c r="BE104" s="2" t="s">
        <v>3062</v>
      </c>
      <c r="BF104" s="2" t="s">
        <v>3062</v>
      </c>
      <c r="BG104" s="2" t="s">
        <v>3062</v>
      </c>
      <c r="BH104" s="2" t="s">
        <v>3062</v>
      </c>
      <c r="BI104" s="2" t="s">
        <v>3062</v>
      </c>
      <c r="BJ104" s="2" t="s">
        <v>3062</v>
      </c>
      <c r="BK104" s="2" t="s">
        <v>3062</v>
      </c>
      <c r="BL104" s="2" t="s">
        <v>3062</v>
      </c>
      <c r="BM104" s="2" t="s">
        <v>3062</v>
      </c>
      <c r="BN104" s="2" t="s">
        <v>3062</v>
      </c>
      <c r="BO104" s="2" t="s">
        <v>3062</v>
      </c>
      <c r="BP104" s="2" t="str">
        <f t="shared" si="1"/>
        <v/>
      </c>
      <c r="BQ104" t="s">
        <v>3062</v>
      </c>
      <c r="BR104" t="s">
        <v>3062</v>
      </c>
      <c r="BS104" t="s">
        <v>3062</v>
      </c>
      <c r="BT104" s="2" t="s">
        <v>3062</v>
      </c>
      <c r="BU104" s="2" t="s">
        <v>3062</v>
      </c>
      <c r="BV104" s="2" t="s">
        <v>3062</v>
      </c>
      <c r="BW104" s="2" t="s">
        <v>3062</v>
      </c>
      <c r="BX104" s="2" t="s">
        <v>3062</v>
      </c>
      <c r="BY104" s="2" t="s">
        <v>3062</v>
      </c>
      <c r="BZ104" s="2" t="s">
        <v>3062</v>
      </c>
      <c r="CA104" s="2" t="s">
        <v>3062</v>
      </c>
      <c r="CB104" s="2" t="s">
        <v>3062</v>
      </c>
      <c r="CC104" s="2" t="s">
        <v>3062</v>
      </c>
      <c r="CD104" s="2" t="s">
        <v>5482</v>
      </c>
      <c r="CE104" s="2" t="s">
        <v>5482</v>
      </c>
      <c r="CF104" s="2" t="s">
        <v>237</v>
      </c>
      <c r="CG104" s="2" t="s">
        <v>5350</v>
      </c>
      <c r="CH104" s="17">
        <v>0.41666666666666669</v>
      </c>
      <c r="CI104" s="17">
        <v>0.54166666666666663</v>
      </c>
      <c r="CJ104" s="17">
        <v>0.625</v>
      </c>
      <c r="CK104" s="17">
        <v>0.8125</v>
      </c>
      <c r="CN104" s="17">
        <v>0.41666666666666669</v>
      </c>
      <c r="CO104" s="17">
        <v>0.54166666666666663</v>
      </c>
      <c r="CP104" s="17">
        <v>0.625</v>
      </c>
      <c r="CQ104" s="17">
        <v>0.83333333333333337</v>
      </c>
      <c r="CT104" s="17">
        <v>0.41666666666666669</v>
      </c>
      <c r="CU104" s="17">
        <v>0.54166666666666663</v>
      </c>
      <c r="CV104" s="17">
        <v>0.625</v>
      </c>
      <c r="CW104" s="17">
        <v>0.79166666666666663</v>
      </c>
      <c r="CZ104" s="17">
        <v>0.41666666666666669</v>
      </c>
      <c r="DA104" s="17">
        <v>0.54166666666666663</v>
      </c>
      <c r="DB104" s="17">
        <v>0.625</v>
      </c>
      <c r="DC104" s="17">
        <v>0.83333333333333337</v>
      </c>
      <c r="DF104" s="17">
        <v>0.41666666666666669</v>
      </c>
      <c r="DG104" s="17">
        <v>0.54166666666666663</v>
      </c>
      <c r="DH104" s="17">
        <v>0.625</v>
      </c>
      <c r="DI104" s="17">
        <v>0.8125</v>
      </c>
      <c r="DL104" s="17">
        <v>0.41666666666666669</v>
      </c>
      <c r="DM104" s="17">
        <v>0.54166666666666663</v>
      </c>
      <c r="DX104" s="2" t="s">
        <v>4182</v>
      </c>
    </row>
    <row r="105" spans="1:128" x14ac:dyDescent="0.45">
      <c r="A105" s="16">
        <v>103</v>
      </c>
      <c r="B105" s="2" t="s">
        <v>5673</v>
      </c>
      <c r="C105" s="2" t="s">
        <v>5674</v>
      </c>
      <c r="D105" s="2" t="s">
        <v>5675</v>
      </c>
      <c r="E105" s="2" t="s">
        <v>2676</v>
      </c>
      <c r="F105" s="2" t="s">
        <v>2562</v>
      </c>
      <c r="G105" s="2" t="s">
        <v>161</v>
      </c>
      <c r="H105" s="2" t="s">
        <v>5676</v>
      </c>
      <c r="I105" s="2" t="s">
        <v>5677</v>
      </c>
      <c r="J105" s="2" t="s">
        <v>5678</v>
      </c>
      <c r="K105" s="2" t="s">
        <v>12</v>
      </c>
      <c r="L105" s="2" t="s">
        <v>5679</v>
      </c>
      <c r="M105" s="52" t="s">
        <v>3311</v>
      </c>
      <c r="N105" s="2" t="s">
        <v>12</v>
      </c>
      <c r="O105" s="2" t="s">
        <v>3062</v>
      </c>
      <c r="P105" s="2" t="s">
        <v>12</v>
      </c>
      <c r="Q105" s="2" t="s">
        <v>12</v>
      </c>
      <c r="R105" s="2" t="s">
        <v>2471</v>
      </c>
      <c r="S105" s="2" t="s">
        <v>3062</v>
      </c>
      <c r="T105" s="2" t="s">
        <v>3062</v>
      </c>
      <c r="U105" s="2" t="s">
        <v>3062</v>
      </c>
      <c r="V105" s="2" t="s">
        <v>3062</v>
      </c>
      <c r="W105" s="2" t="s">
        <v>3062</v>
      </c>
      <c r="X105" s="2" t="s">
        <v>3062</v>
      </c>
      <c r="Y105" s="2" t="s">
        <v>3062</v>
      </c>
      <c r="Z105" s="2" t="s">
        <v>3062</v>
      </c>
      <c r="AA105" s="2" t="s">
        <v>3062</v>
      </c>
      <c r="AB105" s="2" t="s">
        <v>3062</v>
      </c>
      <c r="AC105" s="2" t="s">
        <v>2471</v>
      </c>
      <c r="AD105" s="2" t="s">
        <v>2419</v>
      </c>
      <c r="AE105" s="2" t="s">
        <v>3062</v>
      </c>
      <c r="AF105" s="2" t="s">
        <v>3062</v>
      </c>
      <c r="AG105" s="2" t="s">
        <v>3062</v>
      </c>
      <c r="AH105" s="2" t="s">
        <v>3062</v>
      </c>
      <c r="AI105" s="2" t="s">
        <v>3062</v>
      </c>
      <c r="AJ105" s="2" t="s">
        <v>2420</v>
      </c>
      <c r="AK105" s="2" t="s">
        <v>2431</v>
      </c>
      <c r="AL105" s="2" t="s">
        <v>3062</v>
      </c>
      <c r="AM105" s="2" t="s">
        <v>2425</v>
      </c>
      <c r="AN105" s="2" t="s">
        <v>2421</v>
      </c>
      <c r="AO105" s="2" t="s">
        <v>2441</v>
      </c>
      <c r="AP105" s="2" t="s">
        <v>2559</v>
      </c>
      <c r="AQ105" s="2" t="s">
        <v>4205</v>
      </c>
      <c r="AR105" s="2" t="s">
        <v>4309</v>
      </c>
      <c r="AS105" s="2" t="s">
        <v>3062</v>
      </c>
      <c r="AT105" s="2" t="s">
        <v>4227</v>
      </c>
      <c r="AU105" s="2" t="s">
        <v>2452</v>
      </c>
      <c r="AV105" s="2" t="s">
        <v>3062</v>
      </c>
      <c r="AW105" s="2" t="s">
        <v>17</v>
      </c>
      <c r="AX105" s="2" t="s">
        <v>3062</v>
      </c>
      <c r="AY105" s="2" t="s">
        <v>2443</v>
      </c>
      <c r="AZ105" s="2" t="s">
        <v>2439</v>
      </c>
      <c r="BA105" s="2" t="s">
        <v>2432</v>
      </c>
      <c r="BB105" s="2" t="s">
        <v>3062</v>
      </c>
      <c r="BC105" s="2" t="s">
        <v>2422</v>
      </c>
      <c r="BD105" s="2" t="s">
        <v>2438</v>
      </c>
      <c r="BE105" s="2" t="s">
        <v>3062</v>
      </c>
      <c r="BF105" s="2" t="s">
        <v>2455</v>
      </c>
      <c r="BG105" s="2" t="s">
        <v>2450</v>
      </c>
      <c r="BH105" s="2" t="s">
        <v>2436</v>
      </c>
      <c r="BI105" s="2" t="s">
        <v>2456</v>
      </c>
      <c r="BJ105" s="2" t="s">
        <v>2444</v>
      </c>
      <c r="BK105" s="2" t="s">
        <v>2445</v>
      </c>
      <c r="BL105" s="2" t="s">
        <v>2434</v>
      </c>
      <c r="BM105" s="2" t="s">
        <v>2423</v>
      </c>
      <c r="BN105" s="2" t="s">
        <v>2560</v>
      </c>
      <c r="BO105" s="2" t="s">
        <v>236</v>
      </c>
      <c r="BP105" s="2" t="str">
        <f t="shared" si="1"/>
        <v>内・神内・小・外・整・形・循内・消内・呼内・消外・呼外・脳外・眼・耳・肛・泌・皮・産・婦・産婦・アレ・放・麻・リウ・リハ・歯　乳腺外科</v>
      </c>
      <c r="BQ105" t="s">
        <v>3062</v>
      </c>
      <c r="BR105" t="s">
        <v>3062</v>
      </c>
      <c r="BS105" t="s">
        <v>3062</v>
      </c>
      <c r="BT105" s="2" t="s">
        <v>3062</v>
      </c>
      <c r="BU105" s="2" t="s">
        <v>3062</v>
      </c>
      <c r="BV105" s="2" t="s">
        <v>3062</v>
      </c>
      <c r="BW105" s="2" t="s">
        <v>3062</v>
      </c>
      <c r="BX105" s="2" t="s">
        <v>3062</v>
      </c>
      <c r="BY105" s="2" t="s">
        <v>3062</v>
      </c>
      <c r="BZ105" s="2" t="s">
        <v>3062</v>
      </c>
      <c r="CA105" s="2" t="s">
        <v>3062</v>
      </c>
      <c r="CB105" s="2" t="s">
        <v>3062</v>
      </c>
      <c r="CC105" s="2" t="s">
        <v>3062</v>
      </c>
      <c r="CD105" s="2" t="s">
        <v>3062</v>
      </c>
      <c r="CE105" s="2" t="s">
        <v>3062</v>
      </c>
      <c r="CF105" s="2" t="s">
        <v>5680</v>
      </c>
      <c r="CG105" s="2" t="s">
        <v>3319</v>
      </c>
      <c r="CH105" s="17">
        <v>0.35416666666666669</v>
      </c>
      <c r="CI105" s="17">
        <v>0.47916666666666669</v>
      </c>
      <c r="CJ105" s="17">
        <v>0.54166666666666663</v>
      </c>
      <c r="CK105" s="17">
        <v>0.6875</v>
      </c>
      <c r="CN105" s="17">
        <v>0.35416666666666669</v>
      </c>
      <c r="CO105" s="17">
        <v>0.47916666666666669</v>
      </c>
      <c r="CP105" s="17">
        <v>0.54166666666666663</v>
      </c>
      <c r="CQ105" s="17">
        <v>0.6875</v>
      </c>
      <c r="CT105" s="17">
        <v>0.35416666666666669</v>
      </c>
      <c r="CU105" s="17">
        <v>0.47916666666666669</v>
      </c>
      <c r="CV105" s="17">
        <v>0.54166666666666663</v>
      </c>
      <c r="CW105" s="17">
        <v>0.6875</v>
      </c>
      <c r="CZ105" s="17">
        <v>0.35416666666666669</v>
      </c>
      <c r="DA105" s="17">
        <v>0.47916666666666669</v>
      </c>
      <c r="DB105" s="17">
        <v>0.54166666666666663</v>
      </c>
      <c r="DC105" s="17">
        <v>0.6875</v>
      </c>
      <c r="DF105" s="17">
        <v>0.35416666666666669</v>
      </c>
      <c r="DG105" s="17">
        <v>0.47916666666666669</v>
      </c>
      <c r="DH105" s="17">
        <v>0.54166666666666663</v>
      </c>
      <c r="DI105" s="17">
        <v>0.6875</v>
      </c>
      <c r="DL105" s="17">
        <v>0.35416666666666669</v>
      </c>
      <c r="DM105" s="17">
        <v>0.47916666666666669</v>
      </c>
      <c r="DN105" s="17">
        <v>0.54166666666666663</v>
      </c>
      <c r="DO105" s="17">
        <v>0.6875</v>
      </c>
      <c r="DX105" s="2" t="s">
        <v>4182</v>
      </c>
    </row>
    <row r="106" spans="1:128" x14ac:dyDescent="0.45">
      <c r="A106" s="16">
        <v>104</v>
      </c>
      <c r="B106" s="2" t="s">
        <v>5681</v>
      </c>
      <c r="C106" s="2" t="s">
        <v>4313</v>
      </c>
      <c r="D106" s="2" t="s">
        <v>2737</v>
      </c>
      <c r="E106" s="2" t="s">
        <v>2666</v>
      </c>
      <c r="F106" s="2" t="s">
        <v>2562</v>
      </c>
      <c r="G106" s="2" t="s">
        <v>166</v>
      </c>
      <c r="H106" s="2" t="s">
        <v>2738</v>
      </c>
      <c r="I106" s="2" t="s">
        <v>235</v>
      </c>
      <c r="J106" s="2" t="s">
        <v>234</v>
      </c>
      <c r="K106" s="2" t="s">
        <v>12</v>
      </c>
      <c r="L106" s="2" t="s">
        <v>5682</v>
      </c>
      <c r="M106" s="52" t="s">
        <v>3311</v>
      </c>
      <c r="N106" s="2" t="s">
        <v>12</v>
      </c>
      <c r="O106" s="2" t="s">
        <v>12</v>
      </c>
      <c r="P106" s="2" t="s">
        <v>12</v>
      </c>
      <c r="Q106" s="2" t="s">
        <v>12</v>
      </c>
      <c r="R106" s="2" t="s">
        <v>3062</v>
      </c>
      <c r="S106" s="2" t="s">
        <v>3062</v>
      </c>
      <c r="T106" s="2" t="s">
        <v>3062</v>
      </c>
      <c r="U106" s="2" t="s">
        <v>3062</v>
      </c>
      <c r="V106" s="2" t="s">
        <v>3062</v>
      </c>
      <c r="W106" s="2" t="s">
        <v>3062</v>
      </c>
      <c r="X106" s="2" t="s">
        <v>3062</v>
      </c>
      <c r="Y106" s="2" t="s">
        <v>3062</v>
      </c>
      <c r="Z106" s="2" t="s">
        <v>3062</v>
      </c>
      <c r="AA106" s="2" t="s">
        <v>3062</v>
      </c>
      <c r="AB106" s="2" t="s">
        <v>3062</v>
      </c>
      <c r="AC106" s="2" t="s">
        <v>3062</v>
      </c>
      <c r="AD106" s="2" t="s">
        <v>3062</v>
      </c>
      <c r="AE106" s="2" t="s">
        <v>3062</v>
      </c>
      <c r="AF106" s="2" t="s">
        <v>3062</v>
      </c>
      <c r="AG106" s="2" t="s">
        <v>3062</v>
      </c>
      <c r="AH106" s="2" t="s">
        <v>3062</v>
      </c>
      <c r="AI106" s="2" t="s">
        <v>3062</v>
      </c>
      <c r="AJ106" s="2" t="s">
        <v>3062</v>
      </c>
      <c r="AK106" s="2" t="s">
        <v>3062</v>
      </c>
      <c r="AL106" s="2" t="s">
        <v>3062</v>
      </c>
      <c r="AM106" s="2" t="s">
        <v>3062</v>
      </c>
      <c r="AN106" s="2" t="s">
        <v>3062</v>
      </c>
      <c r="AO106" s="2" t="s">
        <v>3062</v>
      </c>
      <c r="AP106" s="2" t="s">
        <v>3062</v>
      </c>
      <c r="AQ106" s="2" t="s">
        <v>3062</v>
      </c>
      <c r="AR106" s="2" t="s">
        <v>3062</v>
      </c>
      <c r="AS106" s="2" t="s">
        <v>3062</v>
      </c>
      <c r="AT106" s="2" t="s">
        <v>3062</v>
      </c>
      <c r="AU106" s="2" t="s">
        <v>3062</v>
      </c>
      <c r="AV106" s="2" t="s">
        <v>3062</v>
      </c>
      <c r="AW106" s="2" t="s">
        <v>3062</v>
      </c>
      <c r="AX106" s="2" t="s">
        <v>3062</v>
      </c>
      <c r="AY106" s="2" t="s">
        <v>3062</v>
      </c>
      <c r="AZ106" s="2" t="s">
        <v>3062</v>
      </c>
      <c r="BA106" s="2" t="s">
        <v>3062</v>
      </c>
      <c r="BB106" s="2" t="s">
        <v>3062</v>
      </c>
      <c r="BC106" s="2" t="s">
        <v>3062</v>
      </c>
      <c r="BD106" s="2" t="s">
        <v>3062</v>
      </c>
      <c r="BE106" s="2" t="s">
        <v>3062</v>
      </c>
      <c r="BF106" s="2" t="s">
        <v>3062</v>
      </c>
      <c r="BG106" s="2" t="s">
        <v>3062</v>
      </c>
      <c r="BH106" s="2" t="s">
        <v>3062</v>
      </c>
      <c r="BI106" s="2" t="s">
        <v>3062</v>
      </c>
      <c r="BJ106" s="2" t="s">
        <v>3062</v>
      </c>
      <c r="BK106" s="2" t="s">
        <v>3062</v>
      </c>
      <c r="BL106" s="2" t="s">
        <v>3062</v>
      </c>
      <c r="BM106" s="2" t="s">
        <v>3062</v>
      </c>
      <c r="BN106" s="2" t="s">
        <v>3062</v>
      </c>
      <c r="BO106" s="2" t="s">
        <v>3062</v>
      </c>
      <c r="BP106" s="2" t="str">
        <f t="shared" si="1"/>
        <v/>
      </c>
      <c r="BQ106" t="s">
        <v>3062</v>
      </c>
      <c r="BR106" t="s">
        <v>3062</v>
      </c>
      <c r="BS106" t="s">
        <v>3062</v>
      </c>
      <c r="BT106" s="2" t="s">
        <v>3062</v>
      </c>
      <c r="BU106" s="2" t="s">
        <v>3062</v>
      </c>
      <c r="BV106" s="2" t="s">
        <v>3062</v>
      </c>
      <c r="BW106" s="2" t="s">
        <v>3062</v>
      </c>
      <c r="BX106" s="2" t="s">
        <v>3062</v>
      </c>
      <c r="BY106" s="2" t="s">
        <v>3062</v>
      </c>
      <c r="BZ106" s="2" t="s">
        <v>3062</v>
      </c>
      <c r="CA106" s="2" t="s">
        <v>3062</v>
      </c>
      <c r="CB106" s="2" t="s">
        <v>3062</v>
      </c>
      <c r="CC106" s="2" t="s">
        <v>3062</v>
      </c>
      <c r="CD106" s="2" t="s">
        <v>3062</v>
      </c>
      <c r="CE106" s="2" t="s">
        <v>3062</v>
      </c>
      <c r="CF106" s="2" t="s">
        <v>2543</v>
      </c>
      <c r="CG106" s="2" t="s">
        <v>5350</v>
      </c>
      <c r="CH106" s="17">
        <v>0.35416666666666669</v>
      </c>
      <c r="CI106" s="17">
        <v>0.54166666666666663</v>
      </c>
      <c r="CJ106" s="17">
        <v>0.60416666666666663</v>
      </c>
      <c r="CK106" s="17">
        <v>0.79166666666666663</v>
      </c>
      <c r="CT106" s="17">
        <v>0.35416666666666669</v>
      </c>
      <c r="CU106" s="17">
        <v>0.54166666666666663</v>
      </c>
      <c r="CV106" s="17">
        <v>0.60416666666666663</v>
      </c>
      <c r="CW106" s="17">
        <v>0.79166666666666663</v>
      </c>
      <c r="CZ106" s="17">
        <v>0.35416666666666669</v>
      </c>
      <c r="DA106" s="17">
        <v>0.54166666666666663</v>
      </c>
      <c r="DB106" s="17">
        <v>0.60416666666666663</v>
      </c>
      <c r="DC106" s="17">
        <v>0.79166666666666663</v>
      </c>
      <c r="DF106" s="17">
        <v>0.35416666666666669</v>
      </c>
      <c r="DG106" s="17">
        <v>0.54166666666666663</v>
      </c>
      <c r="DH106" s="17">
        <v>0.60416666666666663</v>
      </c>
      <c r="DI106" s="17">
        <v>0.79166666666666663</v>
      </c>
      <c r="DL106" s="17">
        <v>0.35416666666666669</v>
      </c>
      <c r="DM106" s="17">
        <v>0.64583333333333337</v>
      </c>
      <c r="DX106" s="2" t="s">
        <v>4182</v>
      </c>
    </row>
    <row r="107" spans="1:128" x14ac:dyDescent="0.45">
      <c r="A107" s="16">
        <v>105</v>
      </c>
      <c r="B107" s="2" t="s">
        <v>5683</v>
      </c>
      <c r="C107" s="2" t="s">
        <v>4314</v>
      </c>
      <c r="D107" s="2" t="s">
        <v>2739</v>
      </c>
      <c r="E107" s="2" t="s">
        <v>2666</v>
      </c>
      <c r="F107" s="2" t="s">
        <v>2562</v>
      </c>
      <c r="G107" s="2" t="s">
        <v>171</v>
      </c>
      <c r="H107" s="2" t="s">
        <v>233</v>
      </c>
      <c r="I107" s="2" t="s">
        <v>232</v>
      </c>
      <c r="J107" s="2" t="s">
        <v>3062</v>
      </c>
      <c r="K107" s="2" t="s">
        <v>12</v>
      </c>
      <c r="L107" s="2" t="s">
        <v>3386</v>
      </c>
      <c r="M107" s="52" t="s">
        <v>3311</v>
      </c>
      <c r="N107" s="2" t="s">
        <v>12</v>
      </c>
      <c r="O107" s="2" t="s">
        <v>3062</v>
      </c>
      <c r="P107" s="2" t="s">
        <v>12</v>
      </c>
      <c r="Q107" s="2" t="s">
        <v>12</v>
      </c>
      <c r="R107" s="2" t="s">
        <v>3062</v>
      </c>
      <c r="S107" s="2" t="s">
        <v>3062</v>
      </c>
      <c r="T107" s="2" t="s">
        <v>3062</v>
      </c>
      <c r="U107" s="2" t="s">
        <v>3062</v>
      </c>
      <c r="V107" s="2" t="s">
        <v>3062</v>
      </c>
      <c r="W107" s="2" t="s">
        <v>3062</v>
      </c>
      <c r="X107" s="2" t="s">
        <v>3062</v>
      </c>
      <c r="Y107" s="2" t="s">
        <v>3062</v>
      </c>
      <c r="Z107" s="2" t="s">
        <v>3062</v>
      </c>
      <c r="AA107" s="2" t="s">
        <v>3062</v>
      </c>
      <c r="AB107" s="2" t="s">
        <v>3062</v>
      </c>
      <c r="AC107" s="2" t="s">
        <v>3062</v>
      </c>
      <c r="AD107" s="2" t="s">
        <v>3062</v>
      </c>
      <c r="AE107" s="2" t="s">
        <v>3062</v>
      </c>
      <c r="AF107" s="2" t="s">
        <v>3062</v>
      </c>
      <c r="AG107" s="2" t="s">
        <v>3062</v>
      </c>
      <c r="AH107" s="2" t="s">
        <v>3062</v>
      </c>
      <c r="AI107" s="2" t="s">
        <v>3062</v>
      </c>
      <c r="AJ107" s="2" t="s">
        <v>3062</v>
      </c>
      <c r="AK107" s="2" t="s">
        <v>3062</v>
      </c>
      <c r="AL107" s="2" t="s">
        <v>3062</v>
      </c>
      <c r="AM107" s="2" t="s">
        <v>3062</v>
      </c>
      <c r="AN107" s="2" t="s">
        <v>3062</v>
      </c>
      <c r="AO107" s="2" t="s">
        <v>3062</v>
      </c>
      <c r="AP107" s="2" t="s">
        <v>3062</v>
      </c>
      <c r="AQ107" s="2" t="s">
        <v>3062</v>
      </c>
      <c r="AR107" s="2" t="s">
        <v>3062</v>
      </c>
      <c r="AS107" s="2" t="s">
        <v>3062</v>
      </c>
      <c r="AT107" s="2" t="s">
        <v>3062</v>
      </c>
      <c r="AU107" s="2" t="s">
        <v>3062</v>
      </c>
      <c r="AV107" s="2" t="s">
        <v>3062</v>
      </c>
      <c r="AW107" s="2" t="s">
        <v>3062</v>
      </c>
      <c r="AX107" s="2" t="s">
        <v>3062</v>
      </c>
      <c r="AY107" s="2" t="s">
        <v>3062</v>
      </c>
      <c r="AZ107" s="2" t="s">
        <v>3062</v>
      </c>
      <c r="BA107" s="2" t="s">
        <v>3062</v>
      </c>
      <c r="BB107" s="2" t="s">
        <v>3062</v>
      </c>
      <c r="BC107" s="2" t="s">
        <v>3062</v>
      </c>
      <c r="BD107" s="2" t="s">
        <v>3062</v>
      </c>
      <c r="BE107" s="2" t="s">
        <v>3062</v>
      </c>
      <c r="BF107" s="2" t="s">
        <v>3062</v>
      </c>
      <c r="BG107" s="2" t="s">
        <v>3062</v>
      </c>
      <c r="BH107" s="2" t="s">
        <v>3062</v>
      </c>
      <c r="BI107" s="2" t="s">
        <v>3062</v>
      </c>
      <c r="BJ107" s="2" t="s">
        <v>3062</v>
      </c>
      <c r="BK107" s="2" t="s">
        <v>3062</v>
      </c>
      <c r="BL107" s="2" t="s">
        <v>3062</v>
      </c>
      <c r="BM107" s="2" t="s">
        <v>3062</v>
      </c>
      <c r="BN107" s="2" t="s">
        <v>3062</v>
      </c>
      <c r="BO107" s="2" t="s">
        <v>3062</v>
      </c>
      <c r="BP107" s="2" t="str">
        <f t="shared" si="1"/>
        <v/>
      </c>
      <c r="BQ107" t="s">
        <v>3062</v>
      </c>
      <c r="BR107" t="s">
        <v>3062</v>
      </c>
      <c r="BS107" t="s">
        <v>3062</v>
      </c>
      <c r="BT107" s="2" t="s">
        <v>3062</v>
      </c>
      <c r="BU107" s="2" t="s">
        <v>3062</v>
      </c>
      <c r="BV107" s="2" t="s">
        <v>3062</v>
      </c>
      <c r="BW107" s="2" t="s">
        <v>3062</v>
      </c>
      <c r="BX107" s="2" t="s">
        <v>5470</v>
      </c>
      <c r="BY107" s="2" t="s">
        <v>3062</v>
      </c>
      <c r="BZ107" s="2" t="s">
        <v>3062</v>
      </c>
      <c r="CA107" s="2" t="s">
        <v>3062</v>
      </c>
      <c r="CB107" s="2" t="s">
        <v>5470</v>
      </c>
      <c r="CC107" s="2" t="s">
        <v>5352</v>
      </c>
      <c r="CD107" s="2" t="s">
        <v>5353</v>
      </c>
      <c r="CE107" s="2" t="s">
        <v>5354</v>
      </c>
      <c r="CF107" s="2" t="s">
        <v>231</v>
      </c>
      <c r="CG107" s="2" t="s">
        <v>5350</v>
      </c>
      <c r="CH107" s="17">
        <v>0.41666666666666669</v>
      </c>
      <c r="CI107" s="17">
        <v>0.58333333333333337</v>
      </c>
      <c r="CJ107" s="17">
        <v>0.66666666666666663</v>
      </c>
      <c r="CK107" s="17">
        <v>0.83333333333333337</v>
      </c>
      <c r="CN107" s="17">
        <v>0.41666666666666669</v>
      </c>
      <c r="CO107" s="17">
        <v>0.58333333333333337</v>
      </c>
      <c r="CP107" s="17">
        <v>0.66666666666666663</v>
      </c>
      <c r="CQ107" s="17">
        <v>0.83333333333333337</v>
      </c>
      <c r="CT107" s="17">
        <v>0.41666666666666669</v>
      </c>
      <c r="CU107" s="17">
        <v>0.58333333333333337</v>
      </c>
      <c r="CV107" s="17">
        <v>0.66666666666666663</v>
      </c>
      <c r="CW107" s="17">
        <v>0.83333333333333337</v>
      </c>
      <c r="CZ107" s="17">
        <v>0.41666666666666669</v>
      </c>
      <c r="DA107" s="17">
        <v>0.58333333333333337</v>
      </c>
      <c r="DB107" s="17">
        <v>0.66666666666666663</v>
      </c>
      <c r="DC107" s="17">
        <v>0.83333333333333337</v>
      </c>
      <c r="DF107" s="17">
        <v>0.41666666666666669</v>
      </c>
      <c r="DG107" s="17">
        <v>0.58333333333333337</v>
      </c>
      <c r="DH107" s="17">
        <v>0.66666666666666663</v>
      </c>
      <c r="DI107" s="17">
        <v>0.83333333333333337</v>
      </c>
      <c r="DL107" s="17">
        <v>0.41666666666666669</v>
      </c>
      <c r="DM107" s="17">
        <v>0.58333333333333337</v>
      </c>
      <c r="DN107" s="17">
        <v>0.66666666666666663</v>
      </c>
      <c r="DO107" s="17">
        <v>0.83333333333333337</v>
      </c>
      <c r="DX107" s="2" t="s">
        <v>4182</v>
      </c>
    </row>
    <row r="108" spans="1:128" x14ac:dyDescent="0.45">
      <c r="A108" s="16">
        <v>106</v>
      </c>
      <c r="B108" s="2" t="s">
        <v>5684</v>
      </c>
      <c r="C108" s="2" t="s">
        <v>5685</v>
      </c>
      <c r="D108" s="2" t="s">
        <v>5686</v>
      </c>
      <c r="E108" s="2" t="s">
        <v>2666</v>
      </c>
      <c r="F108" s="2" t="s">
        <v>2562</v>
      </c>
      <c r="G108" s="2" t="s">
        <v>171</v>
      </c>
      <c r="H108" s="2" t="s">
        <v>5687</v>
      </c>
      <c r="I108" s="2" t="s">
        <v>5688</v>
      </c>
      <c r="J108" s="2" t="s">
        <v>3062</v>
      </c>
      <c r="K108" s="2" t="s">
        <v>12</v>
      </c>
      <c r="L108" s="2" t="s">
        <v>5689</v>
      </c>
      <c r="M108" s="52" t="s">
        <v>3311</v>
      </c>
      <c r="N108" s="2" t="s">
        <v>12</v>
      </c>
      <c r="O108" s="2" t="s">
        <v>3062</v>
      </c>
      <c r="P108" s="2" t="s">
        <v>12</v>
      </c>
      <c r="Q108" s="2" t="s">
        <v>12</v>
      </c>
      <c r="R108" s="2" t="s">
        <v>3062</v>
      </c>
      <c r="S108" s="2" t="s">
        <v>3062</v>
      </c>
      <c r="T108" s="2" t="s">
        <v>3062</v>
      </c>
      <c r="U108" s="2" t="s">
        <v>3062</v>
      </c>
      <c r="V108" s="2" t="s">
        <v>3062</v>
      </c>
      <c r="W108" s="2" t="s">
        <v>3062</v>
      </c>
      <c r="X108" s="2" t="s">
        <v>3062</v>
      </c>
      <c r="Y108" s="2" t="s">
        <v>3062</v>
      </c>
      <c r="Z108" s="2" t="s">
        <v>3062</v>
      </c>
      <c r="AA108" s="2" t="s">
        <v>3062</v>
      </c>
      <c r="AB108" s="2" t="s">
        <v>3062</v>
      </c>
      <c r="AC108" s="2" t="s">
        <v>3062</v>
      </c>
      <c r="AD108" s="2" t="s">
        <v>3062</v>
      </c>
      <c r="AE108" s="2" t="s">
        <v>3062</v>
      </c>
      <c r="AF108" s="2" t="s">
        <v>3062</v>
      </c>
      <c r="AG108" s="2" t="s">
        <v>3062</v>
      </c>
      <c r="AH108" s="2" t="s">
        <v>3062</v>
      </c>
      <c r="AI108" s="2" t="s">
        <v>3062</v>
      </c>
      <c r="AJ108" s="2" t="s">
        <v>2420</v>
      </c>
      <c r="AK108" s="2" t="s">
        <v>3062</v>
      </c>
      <c r="AL108" s="2" t="s">
        <v>3062</v>
      </c>
      <c r="AM108" s="2" t="s">
        <v>3062</v>
      </c>
      <c r="AN108" s="2" t="s">
        <v>3062</v>
      </c>
      <c r="AO108" s="2" t="s">
        <v>3062</v>
      </c>
      <c r="AP108" s="2" t="s">
        <v>3062</v>
      </c>
      <c r="AQ108" s="2" t="s">
        <v>3062</v>
      </c>
      <c r="AR108" s="2" t="s">
        <v>3062</v>
      </c>
      <c r="AS108" s="2" t="s">
        <v>3062</v>
      </c>
      <c r="AT108" s="2" t="s">
        <v>3062</v>
      </c>
      <c r="AU108" s="2" t="s">
        <v>3062</v>
      </c>
      <c r="AV108" s="2" t="s">
        <v>3062</v>
      </c>
      <c r="AW108" s="2" t="s">
        <v>3062</v>
      </c>
      <c r="AX108" s="2" t="s">
        <v>3062</v>
      </c>
      <c r="AY108" s="2" t="s">
        <v>3062</v>
      </c>
      <c r="AZ108" s="2" t="s">
        <v>3062</v>
      </c>
      <c r="BA108" s="2" t="s">
        <v>3062</v>
      </c>
      <c r="BB108" s="2" t="s">
        <v>3062</v>
      </c>
      <c r="BC108" s="2" t="s">
        <v>3062</v>
      </c>
      <c r="BD108" s="2" t="s">
        <v>3062</v>
      </c>
      <c r="BE108" s="2" t="s">
        <v>3062</v>
      </c>
      <c r="BF108" s="2" t="s">
        <v>3062</v>
      </c>
      <c r="BG108" s="2" t="s">
        <v>3062</v>
      </c>
      <c r="BH108" s="2" t="s">
        <v>3062</v>
      </c>
      <c r="BI108" s="2" t="s">
        <v>3062</v>
      </c>
      <c r="BJ108" s="2" t="s">
        <v>3062</v>
      </c>
      <c r="BK108" s="2" t="s">
        <v>3062</v>
      </c>
      <c r="BL108" s="2" t="s">
        <v>3062</v>
      </c>
      <c r="BM108" s="2" t="s">
        <v>3062</v>
      </c>
      <c r="BN108" s="2" t="s">
        <v>3062</v>
      </c>
      <c r="BO108" s="2" t="s">
        <v>3062</v>
      </c>
      <c r="BP108" s="2" t="str">
        <f t="shared" si="1"/>
        <v>神内</v>
      </c>
      <c r="BQ108" t="s">
        <v>3062</v>
      </c>
      <c r="BR108" t="s">
        <v>3062</v>
      </c>
      <c r="BS108" t="s">
        <v>3062</v>
      </c>
      <c r="BT108" s="2" t="s">
        <v>3062</v>
      </c>
      <c r="BU108" s="2" t="s">
        <v>3062</v>
      </c>
      <c r="BV108" s="2" t="s">
        <v>3062</v>
      </c>
      <c r="BW108" s="2" t="s">
        <v>3062</v>
      </c>
      <c r="BX108" s="2" t="s">
        <v>3062</v>
      </c>
      <c r="BY108" s="2" t="s">
        <v>3062</v>
      </c>
      <c r="BZ108" s="2" t="s">
        <v>3062</v>
      </c>
      <c r="CA108" s="2" t="s">
        <v>3062</v>
      </c>
      <c r="CB108" s="2" t="s">
        <v>3062</v>
      </c>
      <c r="CC108" s="2" t="s">
        <v>3062</v>
      </c>
      <c r="CD108" s="2" t="s">
        <v>3062</v>
      </c>
      <c r="CE108" s="2" t="s">
        <v>3062</v>
      </c>
      <c r="CF108" s="2" t="s">
        <v>3062</v>
      </c>
      <c r="CG108" s="2" t="s">
        <v>5350</v>
      </c>
      <c r="CH108" s="17">
        <v>0.41666666666666669</v>
      </c>
      <c r="CI108" s="17">
        <v>0.83333333333333337</v>
      </c>
      <c r="CN108" s="17">
        <v>0.41666666666666669</v>
      </c>
      <c r="CO108" s="17">
        <v>0.83333333333333337</v>
      </c>
      <c r="CT108" s="17">
        <v>0.41666666666666669</v>
      </c>
      <c r="CU108" s="17">
        <v>0.83333333333333337</v>
      </c>
      <c r="CZ108" s="17">
        <v>0.41666666666666669</v>
      </c>
      <c r="DA108" s="17">
        <v>0.83333333333333337</v>
      </c>
      <c r="DF108" s="17">
        <v>0.41666666666666669</v>
      </c>
      <c r="DG108" s="17">
        <v>0.83333333333333337</v>
      </c>
      <c r="DL108" s="17">
        <v>0.41666666666666669</v>
      </c>
      <c r="DM108" s="17">
        <v>0.83333333333333337</v>
      </c>
      <c r="DR108" s="17">
        <v>0.41666666666666669</v>
      </c>
      <c r="DS108" s="17">
        <v>0.83333333333333337</v>
      </c>
      <c r="DX108" s="2" t="s">
        <v>4182</v>
      </c>
    </row>
    <row r="109" spans="1:128" x14ac:dyDescent="0.45">
      <c r="A109" s="16">
        <v>107</v>
      </c>
      <c r="B109" s="2" t="s">
        <v>5690</v>
      </c>
      <c r="C109" s="2" t="s">
        <v>4315</v>
      </c>
      <c r="D109" s="2" t="s">
        <v>3305</v>
      </c>
      <c r="E109" s="2" t="s">
        <v>2666</v>
      </c>
      <c r="F109" s="2" t="s">
        <v>2562</v>
      </c>
      <c r="G109" s="2" t="s">
        <v>170</v>
      </c>
      <c r="H109" s="2" t="s">
        <v>230</v>
      </c>
      <c r="I109" s="2" t="s">
        <v>229</v>
      </c>
      <c r="J109" s="2" t="s">
        <v>228</v>
      </c>
      <c r="K109" s="2" t="s">
        <v>12</v>
      </c>
      <c r="L109" s="2" t="s">
        <v>3963</v>
      </c>
      <c r="M109" s="52" t="s">
        <v>3311</v>
      </c>
      <c r="N109" s="2" t="s">
        <v>12</v>
      </c>
      <c r="O109" s="2" t="s">
        <v>3062</v>
      </c>
      <c r="P109" s="2" t="s">
        <v>12</v>
      </c>
      <c r="Q109" s="2" t="s">
        <v>12</v>
      </c>
      <c r="R109" s="2" t="s">
        <v>3062</v>
      </c>
      <c r="S109" s="2" t="s">
        <v>3062</v>
      </c>
      <c r="T109" s="2" t="s">
        <v>3062</v>
      </c>
      <c r="U109" s="2" t="s">
        <v>3062</v>
      </c>
      <c r="V109" s="2" t="s">
        <v>3062</v>
      </c>
      <c r="W109" s="2" t="s">
        <v>3062</v>
      </c>
      <c r="X109" s="2" t="s">
        <v>3062</v>
      </c>
      <c r="Y109" s="2" t="s">
        <v>3062</v>
      </c>
      <c r="Z109" s="2" t="s">
        <v>3062</v>
      </c>
      <c r="AA109" s="2" t="s">
        <v>3062</v>
      </c>
      <c r="AB109" s="2" t="s">
        <v>3062</v>
      </c>
      <c r="AC109" s="2" t="s">
        <v>3062</v>
      </c>
      <c r="AD109" s="2" t="s">
        <v>2419</v>
      </c>
      <c r="AE109" s="2" t="s">
        <v>3062</v>
      </c>
      <c r="AF109" s="2" t="s">
        <v>3062</v>
      </c>
      <c r="AG109" s="2" t="s">
        <v>3062</v>
      </c>
      <c r="AH109" s="2" t="s">
        <v>3062</v>
      </c>
      <c r="AI109" s="2" t="s">
        <v>3062</v>
      </c>
      <c r="AJ109" s="2" t="s">
        <v>3062</v>
      </c>
      <c r="AK109" s="2" t="s">
        <v>3062</v>
      </c>
      <c r="AL109" s="2" t="s">
        <v>3062</v>
      </c>
      <c r="AM109" s="2" t="s">
        <v>2425</v>
      </c>
      <c r="AN109" s="2" t="s">
        <v>3062</v>
      </c>
      <c r="AO109" s="2" t="s">
        <v>3062</v>
      </c>
      <c r="AP109" s="2" t="s">
        <v>3062</v>
      </c>
      <c r="AQ109" s="2" t="s">
        <v>3062</v>
      </c>
      <c r="AR109" s="2" t="s">
        <v>3062</v>
      </c>
      <c r="AS109" s="2" t="s">
        <v>3062</v>
      </c>
      <c r="AT109" s="2" t="s">
        <v>4227</v>
      </c>
      <c r="AU109" s="2" t="s">
        <v>3062</v>
      </c>
      <c r="AV109" s="2" t="s">
        <v>3062</v>
      </c>
      <c r="AW109" s="2" t="s">
        <v>3062</v>
      </c>
      <c r="AX109" s="2" t="s">
        <v>3062</v>
      </c>
      <c r="AY109" s="2" t="s">
        <v>3062</v>
      </c>
      <c r="AZ109" s="2" t="s">
        <v>3062</v>
      </c>
      <c r="BA109" s="2" t="s">
        <v>3062</v>
      </c>
      <c r="BB109" s="2" t="s">
        <v>3062</v>
      </c>
      <c r="BC109" s="2" t="s">
        <v>3062</v>
      </c>
      <c r="BD109" s="2" t="s">
        <v>3062</v>
      </c>
      <c r="BE109" s="2" t="s">
        <v>3062</v>
      </c>
      <c r="BF109" s="2" t="s">
        <v>3062</v>
      </c>
      <c r="BG109" s="2" t="s">
        <v>3062</v>
      </c>
      <c r="BH109" s="2" t="s">
        <v>3062</v>
      </c>
      <c r="BI109" s="2" t="s">
        <v>3062</v>
      </c>
      <c r="BJ109" s="2" t="s">
        <v>3062</v>
      </c>
      <c r="BK109" s="2" t="s">
        <v>3062</v>
      </c>
      <c r="BL109" s="2" t="s">
        <v>3062</v>
      </c>
      <c r="BM109" s="2" t="s">
        <v>3062</v>
      </c>
      <c r="BN109" s="2" t="s">
        <v>3062</v>
      </c>
      <c r="BO109" s="2" t="s">
        <v>3062</v>
      </c>
      <c r="BP109" s="2" t="str">
        <f t="shared" si="1"/>
        <v>内・外・消外</v>
      </c>
      <c r="BQ109" t="s">
        <v>3062</v>
      </c>
      <c r="BR109" t="s">
        <v>3062</v>
      </c>
      <c r="BS109" t="s">
        <v>3062</v>
      </c>
      <c r="BT109" s="2" t="s">
        <v>3062</v>
      </c>
      <c r="BU109" s="2" t="s">
        <v>3062</v>
      </c>
      <c r="BV109" s="2" t="s">
        <v>3062</v>
      </c>
      <c r="BW109" s="2" t="s">
        <v>3062</v>
      </c>
      <c r="BX109" s="2" t="s">
        <v>3062</v>
      </c>
      <c r="BY109" s="2" t="s">
        <v>3062</v>
      </c>
      <c r="BZ109" s="2" t="s">
        <v>3062</v>
      </c>
      <c r="CA109" s="2" t="s">
        <v>3062</v>
      </c>
      <c r="CB109" s="2" t="s">
        <v>3062</v>
      </c>
      <c r="CC109" s="2" t="s">
        <v>3062</v>
      </c>
      <c r="CD109" s="2" t="s">
        <v>3062</v>
      </c>
      <c r="CE109" s="2" t="s">
        <v>3062</v>
      </c>
      <c r="CF109" s="2" t="s">
        <v>5691</v>
      </c>
      <c r="CG109" s="2" t="s">
        <v>5350</v>
      </c>
      <c r="CN109" s="17">
        <v>0.54166666666666663</v>
      </c>
      <c r="CO109" s="17">
        <v>0.70833333333333337</v>
      </c>
      <c r="CT109" s="17">
        <v>0.41666666666666669</v>
      </c>
      <c r="CU109" s="17">
        <v>0.75</v>
      </c>
      <c r="CZ109" s="17">
        <v>0.41666666666666669</v>
      </c>
      <c r="DA109" s="17">
        <v>0.5625</v>
      </c>
      <c r="DF109" s="17">
        <v>0.41666666666666669</v>
      </c>
      <c r="DG109" s="17">
        <v>0.5625</v>
      </c>
      <c r="DX109" s="2" t="s">
        <v>4182</v>
      </c>
    </row>
    <row r="110" spans="1:128" x14ac:dyDescent="0.45">
      <c r="A110" s="16">
        <v>108</v>
      </c>
      <c r="B110" s="2" t="s">
        <v>5692</v>
      </c>
      <c r="C110" s="2" t="s">
        <v>4316</v>
      </c>
      <c r="D110" s="2" t="s">
        <v>2740</v>
      </c>
      <c r="E110" s="2" t="s">
        <v>2666</v>
      </c>
      <c r="F110" s="2" t="s">
        <v>2562</v>
      </c>
      <c r="G110" s="2" t="s">
        <v>5693</v>
      </c>
      <c r="H110" s="2" t="s">
        <v>227</v>
      </c>
      <c r="I110" s="2" t="s">
        <v>226</v>
      </c>
      <c r="J110" s="2" t="s">
        <v>3062</v>
      </c>
      <c r="K110" s="2" t="s">
        <v>12</v>
      </c>
      <c r="L110" s="2" t="s">
        <v>3387</v>
      </c>
      <c r="M110" s="52" t="s">
        <v>3311</v>
      </c>
      <c r="N110" s="2" t="s">
        <v>12</v>
      </c>
      <c r="O110" s="2" t="s">
        <v>3062</v>
      </c>
      <c r="P110" s="2" t="s">
        <v>12</v>
      </c>
      <c r="Q110" s="2" t="s">
        <v>12</v>
      </c>
      <c r="R110" s="2" t="s">
        <v>2471</v>
      </c>
      <c r="S110" s="2" t="s">
        <v>3062</v>
      </c>
      <c r="T110" s="2" t="s">
        <v>3062</v>
      </c>
      <c r="U110" s="2" t="s">
        <v>3062</v>
      </c>
      <c r="V110" s="2" t="s">
        <v>3062</v>
      </c>
      <c r="W110" s="2" t="s">
        <v>3062</v>
      </c>
      <c r="X110" s="2" t="s">
        <v>3062</v>
      </c>
      <c r="Y110" s="2" t="s">
        <v>3062</v>
      </c>
      <c r="Z110" s="2" t="s">
        <v>3062</v>
      </c>
      <c r="AA110" s="2" t="s">
        <v>3062</v>
      </c>
      <c r="AB110" s="2" t="s">
        <v>3062</v>
      </c>
      <c r="AC110" s="2" t="s">
        <v>2471</v>
      </c>
      <c r="AD110" s="2" t="s">
        <v>3062</v>
      </c>
      <c r="AE110" s="2" t="s">
        <v>3062</v>
      </c>
      <c r="AF110" s="2" t="s">
        <v>3062</v>
      </c>
      <c r="AG110" s="2" t="s">
        <v>3062</v>
      </c>
      <c r="AH110" s="2" t="s">
        <v>3062</v>
      </c>
      <c r="AI110" s="2" t="s">
        <v>3062</v>
      </c>
      <c r="AJ110" s="2" t="s">
        <v>3062</v>
      </c>
      <c r="AK110" s="2" t="s">
        <v>3062</v>
      </c>
      <c r="AL110" s="2" t="s">
        <v>3062</v>
      </c>
      <c r="AM110" s="2" t="s">
        <v>3062</v>
      </c>
      <c r="AN110" s="2" t="s">
        <v>3062</v>
      </c>
      <c r="AO110" s="2" t="s">
        <v>3062</v>
      </c>
      <c r="AP110" s="2" t="s">
        <v>3062</v>
      </c>
      <c r="AQ110" s="2" t="s">
        <v>3062</v>
      </c>
      <c r="AR110" s="2" t="s">
        <v>3062</v>
      </c>
      <c r="AS110" s="2" t="s">
        <v>3062</v>
      </c>
      <c r="AT110" s="2" t="s">
        <v>3062</v>
      </c>
      <c r="AU110" s="2" t="s">
        <v>3062</v>
      </c>
      <c r="AV110" s="2" t="s">
        <v>3062</v>
      </c>
      <c r="AW110" s="2" t="s">
        <v>3062</v>
      </c>
      <c r="AX110" s="2" t="s">
        <v>3062</v>
      </c>
      <c r="AY110" s="2" t="s">
        <v>3062</v>
      </c>
      <c r="AZ110" s="2" t="s">
        <v>3062</v>
      </c>
      <c r="BA110" s="2" t="s">
        <v>3062</v>
      </c>
      <c r="BB110" s="2" t="s">
        <v>3062</v>
      </c>
      <c r="BC110" s="2" t="s">
        <v>3062</v>
      </c>
      <c r="BD110" s="2" t="s">
        <v>3062</v>
      </c>
      <c r="BE110" s="2" t="s">
        <v>3062</v>
      </c>
      <c r="BF110" s="2" t="s">
        <v>3062</v>
      </c>
      <c r="BG110" s="2" t="s">
        <v>3062</v>
      </c>
      <c r="BH110" s="2" t="s">
        <v>3062</v>
      </c>
      <c r="BI110" s="2" t="s">
        <v>3062</v>
      </c>
      <c r="BJ110" s="2" t="s">
        <v>3062</v>
      </c>
      <c r="BK110" s="2" t="s">
        <v>3062</v>
      </c>
      <c r="BL110" s="2" t="s">
        <v>3062</v>
      </c>
      <c r="BM110" s="2" t="s">
        <v>3062</v>
      </c>
      <c r="BN110" s="2" t="s">
        <v>3062</v>
      </c>
      <c r="BO110" s="2" t="s">
        <v>3062</v>
      </c>
      <c r="BP110" s="2" t="str">
        <f t="shared" si="1"/>
        <v/>
      </c>
      <c r="BQ110" t="s">
        <v>3062</v>
      </c>
      <c r="BR110" t="s">
        <v>3062</v>
      </c>
      <c r="BS110" t="s">
        <v>3062</v>
      </c>
      <c r="BT110" s="2" t="s">
        <v>3062</v>
      </c>
      <c r="BU110" s="2" t="s">
        <v>3062</v>
      </c>
      <c r="BV110" s="2" t="s">
        <v>3062</v>
      </c>
      <c r="BW110" s="2" t="s">
        <v>3062</v>
      </c>
      <c r="BX110" s="2" t="s">
        <v>3062</v>
      </c>
      <c r="BY110" s="2" t="s">
        <v>3062</v>
      </c>
      <c r="BZ110" s="2" t="s">
        <v>3062</v>
      </c>
      <c r="CA110" s="2" t="s">
        <v>3062</v>
      </c>
      <c r="CB110" s="2" t="s">
        <v>3062</v>
      </c>
      <c r="CC110" s="2" t="s">
        <v>3062</v>
      </c>
      <c r="CD110" s="2" t="s">
        <v>3062</v>
      </c>
      <c r="CE110" s="2" t="s">
        <v>3062</v>
      </c>
      <c r="CF110" s="2" t="s">
        <v>5694</v>
      </c>
      <c r="CG110" s="2" t="s">
        <v>5350</v>
      </c>
      <c r="CH110" s="17">
        <v>0.41666666666666669</v>
      </c>
      <c r="CI110" s="17">
        <v>0.52083333333333337</v>
      </c>
      <c r="CJ110" s="17">
        <v>0.60416666666666663</v>
      </c>
      <c r="CK110" s="17">
        <v>0.77083333333333337</v>
      </c>
      <c r="CN110" s="17">
        <v>0.41666666666666669</v>
      </c>
      <c r="CO110" s="17">
        <v>0.52083333333333337</v>
      </c>
      <c r="CP110" s="17">
        <v>0.60416666666666663</v>
      </c>
      <c r="CQ110" s="17">
        <v>0.77083333333333337</v>
      </c>
      <c r="CT110" s="17">
        <v>0.41666666666666669</v>
      </c>
      <c r="CU110" s="17">
        <v>0.52083333333333337</v>
      </c>
      <c r="CV110" s="17">
        <v>0.60416666666666663</v>
      </c>
      <c r="CW110" s="17">
        <v>0.77083333333333337</v>
      </c>
      <c r="DF110" s="17">
        <v>0.41666666666666669</v>
      </c>
      <c r="DG110" s="17">
        <v>0.52083333333333337</v>
      </c>
      <c r="DH110" s="17">
        <v>0.60416666666666663</v>
      </c>
      <c r="DI110" s="17">
        <v>0.77083333333333337</v>
      </c>
      <c r="DL110" s="17">
        <v>0.39583333333333331</v>
      </c>
      <c r="DM110" s="17">
        <v>0.52083333333333337</v>
      </c>
      <c r="DR110" s="17">
        <v>0.39583333333333331</v>
      </c>
      <c r="DS110" s="17">
        <v>0.54166666666666663</v>
      </c>
      <c r="DX110" s="2" t="s">
        <v>4182</v>
      </c>
    </row>
    <row r="111" spans="1:128" x14ac:dyDescent="0.45">
      <c r="A111" s="16">
        <v>109</v>
      </c>
      <c r="B111" s="2" t="s">
        <v>5695</v>
      </c>
      <c r="C111" s="2" t="s">
        <v>2544</v>
      </c>
      <c r="D111" s="2" t="s">
        <v>2741</v>
      </c>
      <c r="E111" s="2" t="s">
        <v>2666</v>
      </c>
      <c r="F111" s="2" t="s">
        <v>2562</v>
      </c>
      <c r="G111" s="2" t="s">
        <v>221</v>
      </c>
      <c r="H111" s="2" t="s">
        <v>225</v>
      </c>
      <c r="I111" s="2" t="s">
        <v>224</v>
      </c>
      <c r="J111" s="2" t="s">
        <v>223</v>
      </c>
      <c r="K111" s="2" t="s">
        <v>12</v>
      </c>
      <c r="L111" s="2" t="s">
        <v>3388</v>
      </c>
      <c r="M111" s="52" t="s">
        <v>3311</v>
      </c>
      <c r="N111" s="2" t="s">
        <v>12</v>
      </c>
      <c r="O111" s="2" t="s">
        <v>3062</v>
      </c>
      <c r="P111" s="2" t="s">
        <v>12</v>
      </c>
      <c r="Q111" s="2" t="s">
        <v>12</v>
      </c>
      <c r="R111" s="2" t="s">
        <v>3062</v>
      </c>
      <c r="S111" s="2" t="s">
        <v>3062</v>
      </c>
      <c r="T111" s="2" t="s">
        <v>3062</v>
      </c>
      <c r="U111" s="2" t="s">
        <v>3062</v>
      </c>
      <c r="V111" s="2" t="s">
        <v>3062</v>
      </c>
      <c r="W111" s="2" t="s">
        <v>3062</v>
      </c>
      <c r="X111" s="2" t="s">
        <v>3062</v>
      </c>
      <c r="Y111" s="2" t="s">
        <v>3062</v>
      </c>
      <c r="Z111" s="2" t="s">
        <v>3062</v>
      </c>
      <c r="AA111" s="2" t="s">
        <v>3062</v>
      </c>
      <c r="AB111" s="2" t="s">
        <v>3062</v>
      </c>
      <c r="AC111" s="2" t="s">
        <v>3062</v>
      </c>
      <c r="AD111" s="2" t="s">
        <v>3062</v>
      </c>
      <c r="AE111" s="2" t="s">
        <v>3062</v>
      </c>
      <c r="AF111" s="2" t="s">
        <v>3062</v>
      </c>
      <c r="AG111" s="2" t="s">
        <v>3062</v>
      </c>
      <c r="AH111" s="2" t="s">
        <v>3062</v>
      </c>
      <c r="AI111" s="2" t="s">
        <v>3062</v>
      </c>
      <c r="AJ111" s="2" t="s">
        <v>3062</v>
      </c>
      <c r="AK111" s="2" t="s">
        <v>3062</v>
      </c>
      <c r="AL111" s="2" t="s">
        <v>3062</v>
      </c>
      <c r="AM111" s="2" t="s">
        <v>3062</v>
      </c>
      <c r="AN111" s="2" t="s">
        <v>3062</v>
      </c>
      <c r="AO111" s="2" t="s">
        <v>3062</v>
      </c>
      <c r="AP111" s="2" t="s">
        <v>3062</v>
      </c>
      <c r="AQ111" s="2" t="s">
        <v>3062</v>
      </c>
      <c r="AR111" s="2" t="s">
        <v>3062</v>
      </c>
      <c r="AS111" s="2" t="s">
        <v>3062</v>
      </c>
      <c r="AT111" s="2" t="s">
        <v>3062</v>
      </c>
      <c r="AU111" s="2" t="s">
        <v>3062</v>
      </c>
      <c r="AV111" s="2" t="s">
        <v>3062</v>
      </c>
      <c r="AW111" s="2" t="s">
        <v>3062</v>
      </c>
      <c r="AX111" s="2" t="s">
        <v>3062</v>
      </c>
      <c r="AY111" s="2" t="s">
        <v>3062</v>
      </c>
      <c r="AZ111" s="2" t="s">
        <v>3062</v>
      </c>
      <c r="BA111" s="2" t="s">
        <v>3062</v>
      </c>
      <c r="BB111" s="2" t="s">
        <v>3062</v>
      </c>
      <c r="BC111" s="2" t="s">
        <v>3062</v>
      </c>
      <c r="BD111" s="2" t="s">
        <v>3062</v>
      </c>
      <c r="BE111" s="2" t="s">
        <v>3062</v>
      </c>
      <c r="BF111" s="2" t="s">
        <v>3062</v>
      </c>
      <c r="BG111" s="2" t="s">
        <v>3062</v>
      </c>
      <c r="BH111" s="2" t="s">
        <v>3062</v>
      </c>
      <c r="BI111" s="2" t="s">
        <v>3062</v>
      </c>
      <c r="BJ111" s="2" t="s">
        <v>3062</v>
      </c>
      <c r="BK111" s="2" t="s">
        <v>3062</v>
      </c>
      <c r="BL111" s="2" t="s">
        <v>3062</v>
      </c>
      <c r="BM111" s="2" t="s">
        <v>3062</v>
      </c>
      <c r="BN111" s="2" t="s">
        <v>3062</v>
      </c>
      <c r="BO111" s="2" t="s">
        <v>3062</v>
      </c>
      <c r="BP111" s="2" t="str">
        <f t="shared" si="1"/>
        <v/>
      </c>
      <c r="BQ111" t="s">
        <v>3062</v>
      </c>
      <c r="BR111" t="s">
        <v>3062</v>
      </c>
      <c r="BS111" t="s">
        <v>3062</v>
      </c>
      <c r="BT111" s="2" t="s">
        <v>3062</v>
      </c>
      <c r="BU111" s="2" t="s">
        <v>3062</v>
      </c>
      <c r="BV111" s="2" t="s">
        <v>3062</v>
      </c>
      <c r="BW111" s="2" t="s">
        <v>3062</v>
      </c>
      <c r="BX111" s="2" t="s">
        <v>3062</v>
      </c>
      <c r="BY111" s="2" t="s">
        <v>3062</v>
      </c>
      <c r="BZ111" s="2" t="s">
        <v>3062</v>
      </c>
      <c r="CA111" s="2" t="s">
        <v>3062</v>
      </c>
      <c r="CB111" s="2" t="s">
        <v>3062</v>
      </c>
      <c r="CC111" s="2" t="s">
        <v>3062</v>
      </c>
      <c r="CD111" s="2" t="s">
        <v>3062</v>
      </c>
      <c r="CE111" s="2" t="s">
        <v>3062</v>
      </c>
      <c r="CF111" s="2" t="s">
        <v>222</v>
      </c>
      <c r="CG111" s="2" t="s">
        <v>5350</v>
      </c>
      <c r="CN111" s="17">
        <v>0.375</v>
      </c>
      <c r="CO111" s="17">
        <v>0.52083333333333337</v>
      </c>
      <c r="CP111" s="17">
        <v>0.58333333333333337</v>
      </c>
      <c r="CQ111" s="17">
        <v>0.72916666666666663</v>
      </c>
      <c r="CT111" s="17">
        <v>0.375</v>
      </c>
      <c r="CU111" s="17">
        <v>0.52083333333333337</v>
      </c>
      <c r="CV111" s="17">
        <v>0.58333333333333337</v>
      </c>
      <c r="CW111" s="17">
        <v>0.72916666666666663</v>
      </c>
      <c r="CZ111" s="17">
        <v>0.375</v>
      </c>
      <c r="DA111" s="17">
        <v>0.52083333333333337</v>
      </c>
      <c r="DB111" s="17">
        <v>0.58333333333333337</v>
      </c>
      <c r="DC111" s="17">
        <v>0.72916666666666663</v>
      </c>
      <c r="DF111" s="17">
        <v>0.375</v>
      </c>
      <c r="DG111" s="17">
        <v>0.52083333333333337</v>
      </c>
      <c r="DH111" s="17">
        <v>0.58333333333333337</v>
      </c>
      <c r="DI111" s="17">
        <v>0.72916666666666663</v>
      </c>
      <c r="DL111" s="17">
        <v>0.375</v>
      </c>
      <c r="DM111" s="17">
        <v>0.52083333333333337</v>
      </c>
      <c r="DN111" s="17">
        <v>0.58333333333333337</v>
      </c>
      <c r="DO111" s="17">
        <v>0.72916666666666663</v>
      </c>
      <c r="DX111" s="2" t="s">
        <v>4182</v>
      </c>
    </row>
    <row r="112" spans="1:128" x14ac:dyDescent="0.45">
      <c r="A112" s="16">
        <v>110</v>
      </c>
      <c r="B112" s="2" t="s">
        <v>5696</v>
      </c>
      <c r="C112" s="2" t="s">
        <v>4317</v>
      </c>
      <c r="D112" s="2" t="s">
        <v>2742</v>
      </c>
      <c r="E112" s="2" t="s">
        <v>2666</v>
      </c>
      <c r="F112" s="2" t="s">
        <v>2562</v>
      </c>
      <c r="G112" s="2" t="s">
        <v>221</v>
      </c>
      <c r="H112" s="2" t="s">
        <v>220</v>
      </c>
      <c r="I112" s="2" t="s">
        <v>219</v>
      </c>
      <c r="J112" s="2" t="s">
        <v>218</v>
      </c>
      <c r="K112" s="2" t="s">
        <v>12</v>
      </c>
      <c r="L112" s="2" t="s">
        <v>5697</v>
      </c>
      <c r="M112" s="52" t="s">
        <v>3311</v>
      </c>
      <c r="N112" s="2" t="s">
        <v>12</v>
      </c>
      <c r="O112" s="2" t="s">
        <v>12</v>
      </c>
      <c r="P112" s="2" t="s">
        <v>12</v>
      </c>
      <c r="Q112" s="2" t="s">
        <v>12</v>
      </c>
      <c r="R112" s="2" t="s">
        <v>2471</v>
      </c>
      <c r="S112" s="2" t="s">
        <v>3062</v>
      </c>
      <c r="T112" s="2" t="s">
        <v>3062</v>
      </c>
      <c r="U112" s="2" t="s">
        <v>3062</v>
      </c>
      <c r="V112" s="2" t="s">
        <v>3062</v>
      </c>
      <c r="W112" s="2" t="s">
        <v>3062</v>
      </c>
      <c r="X112" s="2" t="s">
        <v>3062</v>
      </c>
      <c r="Y112" s="2" t="s">
        <v>3062</v>
      </c>
      <c r="Z112" s="2" t="s">
        <v>3062</v>
      </c>
      <c r="AA112" s="2" t="s">
        <v>3062</v>
      </c>
      <c r="AB112" s="2" t="s">
        <v>4318</v>
      </c>
      <c r="AC112" s="2" t="s">
        <v>3389</v>
      </c>
      <c r="AD112" s="2" t="s">
        <v>3062</v>
      </c>
      <c r="AE112" s="2" t="s">
        <v>3062</v>
      </c>
      <c r="AF112" s="2" t="s">
        <v>3062</v>
      </c>
      <c r="AG112" s="2" t="s">
        <v>3062</v>
      </c>
      <c r="AH112" s="2" t="s">
        <v>3062</v>
      </c>
      <c r="AI112" s="2" t="s">
        <v>3062</v>
      </c>
      <c r="AJ112" s="2" t="s">
        <v>3062</v>
      </c>
      <c r="AK112" s="2" t="s">
        <v>3062</v>
      </c>
      <c r="AL112" s="2" t="s">
        <v>3062</v>
      </c>
      <c r="AM112" s="2" t="s">
        <v>3062</v>
      </c>
      <c r="AN112" s="2" t="s">
        <v>3062</v>
      </c>
      <c r="AO112" s="2" t="s">
        <v>3062</v>
      </c>
      <c r="AP112" s="2" t="s">
        <v>3062</v>
      </c>
      <c r="AQ112" s="2" t="s">
        <v>3062</v>
      </c>
      <c r="AR112" s="2" t="s">
        <v>3062</v>
      </c>
      <c r="AS112" s="2" t="s">
        <v>3062</v>
      </c>
      <c r="AT112" s="2" t="s">
        <v>3062</v>
      </c>
      <c r="AU112" s="2" t="s">
        <v>3062</v>
      </c>
      <c r="AV112" s="2" t="s">
        <v>3062</v>
      </c>
      <c r="AW112" s="2" t="s">
        <v>3062</v>
      </c>
      <c r="AX112" s="2" t="s">
        <v>3062</v>
      </c>
      <c r="AY112" s="2" t="s">
        <v>3062</v>
      </c>
      <c r="AZ112" s="2" t="s">
        <v>3062</v>
      </c>
      <c r="BA112" s="2" t="s">
        <v>3062</v>
      </c>
      <c r="BB112" s="2" t="s">
        <v>3062</v>
      </c>
      <c r="BC112" s="2" t="s">
        <v>3062</v>
      </c>
      <c r="BD112" s="2" t="s">
        <v>3062</v>
      </c>
      <c r="BE112" s="2" t="s">
        <v>3062</v>
      </c>
      <c r="BF112" s="2" t="s">
        <v>3062</v>
      </c>
      <c r="BG112" s="2" t="s">
        <v>3062</v>
      </c>
      <c r="BH112" s="2" t="s">
        <v>3062</v>
      </c>
      <c r="BI112" s="2" t="s">
        <v>3062</v>
      </c>
      <c r="BJ112" s="2" t="s">
        <v>3062</v>
      </c>
      <c r="BK112" s="2" t="s">
        <v>3062</v>
      </c>
      <c r="BL112" s="2" t="s">
        <v>3062</v>
      </c>
      <c r="BM112" s="2" t="s">
        <v>3062</v>
      </c>
      <c r="BN112" s="2" t="s">
        <v>3062</v>
      </c>
      <c r="BO112" s="2" t="s">
        <v>3062</v>
      </c>
      <c r="BP112" s="2" t="str">
        <f t="shared" si="1"/>
        <v/>
      </c>
      <c r="BQ112" t="s">
        <v>3062</v>
      </c>
      <c r="BR112" t="s">
        <v>3062</v>
      </c>
      <c r="BS112" t="s">
        <v>3062</v>
      </c>
      <c r="BT112" s="2" t="s">
        <v>3062</v>
      </c>
      <c r="BU112" s="2" t="s">
        <v>3062</v>
      </c>
      <c r="BV112" s="2" t="s">
        <v>3062</v>
      </c>
      <c r="BW112" s="2" t="s">
        <v>3062</v>
      </c>
      <c r="BX112" s="2" t="s">
        <v>3062</v>
      </c>
      <c r="BY112" s="2" t="s">
        <v>3062</v>
      </c>
      <c r="BZ112" s="2" t="s">
        <v>3062</v>
      </c>
      <c r="CA112" s="2" t="s">
        <v>3062</v>
      </c>
      <c r="CB112" s="2" t="s">
        <v>3062</v>
      </c>
      <c r="CC112" s="2" t="s">
        <v>3062</v>
      </c>
      <c r="CD112" s="2" t="s">
        <v>3062</v>
      </c>
      <c r="CE112" s="2" t="s">
        <v>3062</v>
      </c>
      <c r="CF112" s="2" t="s">
        <v>5698</v>
      </c>
      <c r="CG112" s="2" t="s">
        <v>5350</v>
      </c>
      <c r="CH112" s="17">
        <v>0.41666666666666669</v>
      </c>
      <c r="CI112" s="17">
        <v>0.60416666666666663</v>
      </c>
      <c r="CJ112" s="17">
        <v>0.64583333333333337</v>
      </c>
      <c r="CK112" s="17">
        <v>0.79166666666666663</v>
      </c>
      <c r="CN112" s="17">
        <v>0.41666666666666669</v>
      </c>
      <c r="CO112" s="17">
        <v>0.60416666666666663</v>
      </c>
      <c r="CP112" s="17">
        <v>0.64583333333333337</v>
      </c>
      <c r="CQ112" s="17">
        <v>0.79166666666666663</v>
      </c>
      <c r="CZ112" s="17">
        <v>0.41666666666666669</v>
      </c>
      <c r="DA112" s="17">
        <v>0.60416666666666663</v>
      </c>
      <c r="DB112" s="17">
        <v>0.64583333333333337</v>
      </c>
      <c r="DC112" s="17">
        <v>0.79166666666666663</v>
      </c>
      <c r="DF112" s="17">
        <v>0.41666666666666669</v>
      </c>
      <c r="DG112" s="17">
        <v>0.60416666666666663</v>
      </c>
      <c r="DH112" s="17">
        <v>0.64583333333333337</v>
      </c>
      <c r="DI112" s="17">
        <v>0.79166666666666663</v>
      </c>
      <c r="DL112" s="17">
        <v>0.41666666666666669</v>
      </c>
      <c r="DM112" s="17">
        <v>0.64583333333333337</v>
      </c>
      <c r="DX112" s="2" t="s">
        <v>4182</v>
      </c>
    </row>
    <row r="113" spans="1:128" x14ac:dyDescent="0.45">
      <c r="A113" s="16">
        <v>111</v>
      </c>
      <c r="B113" s="2" t="s">
        <v>5699</v>
      </c>
      <c r="C113" s="2" t="s">
        <v>4319</v>
      </c>
      <c r="D113" s="2" t="s">
        <v>2743</v>
      </c>
      <c r="E113" s="2" t="s">
        <v>2666</v>
      </c>
      <c r="F113" s="2" t="s">
        <v>2562</v>
      </c>
      <c r="G113" s="2" t="s">
        <v>163</v>
      </c>
      <c r="H113" s="2" t="s">
        <v>4320</v>
      </c>
      <c r="I113" s="2" t="s">
        <v>217</v>
      </c>
      <c r="J113" s="2" t="s">
        <v>216</v>
      </c>
      <c r="K113" s="2" t="s">
        <v>12</v>
      </c>
      <c r="L113" s="2" t="s">
        <v>3390</v>
      </c>
      <c r="M113" s="52" t="s">
        <v>3311</v>
      </c>
      <c r="N113" s="2" t="s">
        <v>12</v>
      </c>
      <c r="O113" s="2" t="s">
        <v>12</v>
      </c>
      <c r="P113" s="2" t="s">
        <v>12</v>
      </c>
      <c r="Q113" s="2" t="s">
        <v>12</v>
      </c>
      <c r="R113" s="2" t="s">
        <v>3062</v>
      </c>
      <c r="S113" s="2" t="s">
        <v>3062</v>
      </c>
      <c r="T113" s="2" t="s">
        <v>3062</v>
      </c>
      <c r="U113" s="2" t="s">
        <v>3062</v>
      </c>
      <c r="V113" s="2" t="s">
        <v>3062</v>
      </c>
      <c r="W113" s="2" t="s">
        <v>3062</v>
      </c>
      <c r="X113" s="2" t="s">
        <v>3062</v>
      </c>
      <c r="Y113" s="2" t="s">
        <v>3062</v>
      </c>
      <c r="Z113" s="2" t="s">
        <v>3062</v>
      </c>
      <c r="AA113" s="2" t="s">
        <v>3062</v>
      </c>
      <c r="AB113" s="2" t="s">
        <v>3062</v>
      </c>
      <c r="AC113" s="2" t="s">
        <v>3062</v>
      </c>
      <c r="AD113" s="2" t="s">
        <v>3062</v>
      </c>
      <c r="AE113" s="2" t="s">
        <v>3062</v>
      </c>
      <c r="AF113" s="2" t="s">
        <v>3062</v>
      </c>
      <c r="AG113" s="2" t="s">
        <v>3062</v>
      </c>
      <c r="AH113" s="2" t="s">
        <v>3062</v>
      </c>
      <c r="AI113" s="2" t="s">
        <v>3062</v>
      </c>
      <c r="AJ113" s="2" t="s">
        <v>3062</v>
      </c>
      <c r="AK113" s="2" t="s">
        <v>3062</v>
      </c>
      <c r="AL113" s="2" t="s">
        <v>3062</v>
      </c>
      <c r="AM113" s="2" t="s">
        <v>3062</v>
      </c>
      <c r="AN113" s="2" t="s">
        <v>3062</v>
      </c>
      <c r="AO113" s="2" t="s">
        <v>3062</v>
      </c>
      <c r="AP113" s="2" t="s">
        <v>3062</v>
      </c>
      <c r="AQ113" s="2" t="s">
        <v>3062</v>
      </c>
      <c r="AR113" s="2" t="s">
        <v>3062</v>
      </c>
      <c r="AS113" s="2" t="s">
        <v>3062</v>
      </c>
      <c r="AT113" s="2" t="s">
        <v>3062</v>
      </c>
      <c r="AU113" s="2" t="s">
        <v>3062</v>
      </c>
      <c r="AV113" s="2" t="s">
        <v>3062</v>
      </c>
      <c r="AW113" s="2" t="s">
        <v>3062</v>
      </c>
      <c r="AX113" s="2" t="s">
        <v>3062</v>
      </c>
      <c r="AY113" s="2" t="s">
        <v>3062</v>
      </c>
      <c r="AZ113" s="2" t="s">
        <v>3062</v>
      </c>
      <c r="BA113" s="2" t="s">
        <v>3062</v>
      </c>
      <c r="BB113" s="2" t="s">
        <v>3062</v>
      </c>
      <c r="BC113" s="2" t="s">
        <v>3062</v>
      </c>
      <c r="BD113" s="2" t="s">
        <v>3062</v>
      </c>
      <c r="BE113" s="2" t="s">
        <v>3062</v>
      </c>
      <c r="BF113" s="2" t="s">
        <v>3062</v>
      </c>
      <c r="BG113" s="2" t="s">
        <v>3062</v>
      </c>
      <c r="BH113" s="2" t="s">
        <v>3062</v>
      </c>
      <c r="BI113" s="2" t="s">
        <v>3062</v>
      </c>
      <c r="BJ113" s="2" t="s">
        <v>3062</v>
      </c>
      <c r="BK113" s="2" t="s">
        <v>3062</v>
      </c>
      <c r="BL113" s="2" t="s">
        <v>3062</v>
      </c>
      <c r="BM113" s="2" t="s">
        <v>3062</v>
      </c>
      <c r="BN113" s="2" t="s">
        <v>3062</v>
      </c>
      <c r="BO113" s="2" t="s">
        <v>3062</v>
      </c>
      <c r="BP113" s="2" t="str">
        <f t="shared" si="1"/>
        <v/>
      </c>
      <c r="BQ113" t="s">
        <v>3062</v>
      </c>
      <c r="BR113" t="s">
        <v>3062</v>
      </c>
      <c r="BS113" t="s">
        <v>3062</v>
      </c>
      <c r="BT113" s="2" t="s">
        <v>3062</v>
      </c>
      <c r="BU113" s="2" t="s">
        <v>3062</v>
      </c>
      <c r="BV113" s="2" t="s">
        <v>3062</v>
      </c>
      <c r="BW113" s="2" t="s">
        <v>3062</v>
      </c>
      <c r="BX113" s="2" t="s">
        <v>3062</v>
      </c>
      <c r="BY113" s="2" t="s">
        <v>3062</v>
      </c>
      <c r="BZ113" s="2" t="s">
        <v>3062</v>
      </c>
      <c r="CA113" s="2" t="s">
        <v>3062</v>
      </c>
      <c r="CB113" s="2" t="s">
        <v>3062</v>
      </c>
      <c r="CC113" s="2" t="s">
        <v>3062</v>
      </c>
      <c r="CD113" s="2" t="s">
        <v>3062</v>
      </c>
      <c r="CE113" s="2" t="s">
        <v>3062</v>
      </c>
      <c r="CF113" s="2" t="s">
        <v>215</v>
      </c>
      <c r="CG113" s="2" t="s">
        <v>5350</v>
      </c>
      <c r="CH113" s="17">
        <v>0.41666666666666669</v>
      </c>
      <c r="CI113" s="17">
        <v>0.54166666666666663</v>
      </c>
      <c r="CJ113" s="17">
        <v>0.60416666666666663</v>
      </c>
      <c r="CK113" s="17">
        <v>0.77083333333333337</v>
      </c>
      <c r="CN113" s="17">
        <v>0.41666666666666669</v>
      </c>
      <c r="CO113" s="17">
        <v>0.54166666666666663</v>
      </c>
      <c r="CP113" s="17">
        <v>0.60416666666666663</v>
      </c>
      <c r="CQ113" s="17">
        <v>0.77083333333333337</v>
      </c>
      <c r="CT113" s="17">
        <v>0.41666666666666669</v>
      </c>
      <c r="CU113" s="17">
        <v>0.54166666666666663</v>
      </c>
      <c r="CV113" s="17">
        <v>0.60416666666666663</v>
      </c>
      <c r="CW113" s="17">
        <v>0.77083333333333337</v>
      </c>
      <c r="DF113" s="17">
        <v>0.41666666666666669</v>
      </c>
      <c r="DG113" s="17">
        <v>0.54166666666666663</v>
      </c>
      <c r="DH113" s="17">
        <v>0.60416666666666663</v>
      </c>
      <c r="DI113" s="17">
        <v>0.77083333333333337</v>
      </c>
      <c r="DL113" s="17">
        <v>0.41666666666666669</v>
      </c>
      <c r="DM113" s="17">
        <v>0.54166666666666663</v>
      </c>
      <c r="DX113" s="2" t="s">
        <v>4182</v>
      </c>
    </row>
    <row r="114" spans="1:128" x14ac:dyDescent="0.45">
      <c r="A114" s="16">
        <v>112</v>
      </c>
      <c r="B114" s="2" t="s">
        <v>5700</v>
      </c>
      <c r="C114" s="2" t="s">
        <v>2545</v>
      </c>
      <c r="D114" s="2" t="s">
        <v>4321</v>
      </c>
      <c r="E114" s="2" t="s">
        <v>2666</v>
      </c>
      <c r="F114" s="2" t="s">
        <v>2562</v>
      </c>
      <c r="G114" s="2" t="s">
        <v>163</v>
      </c>
      <c r="H114" s="2" t="s">
        <v>212</v>
      </c>
      <c r="I114" s="2" t="s">
        <v>211</v>
      </c>
      <c r="J114" s="2" t="s">
        <v>210</v>
      </c>
      <c r="K114" s="2" t="s">
        <v>12</v>
      </c>
      <c r="L114" s="2" t="s">
        <v>3392</v>
      </c>
      <c r="M114" s="52" t="s">
        <v>3311</v>
      </c>
      <c r="N114" s="2" t="s">
        <v>12</v>
      </c>
      <c r="O114" s="2" t="s">
        <v>12</v>
      </c>
      <c r="P114" s="2" t="s">
        <v>12</v>
      </c>
      <c r="Q114" s="2" t="s">
        <v>12</v>
      </c>
      <c r="R114" s="2" t="s">
        <v>2471</v>
      </c>
      <c r="S114" s="2" t="s">
        <v>3062</v>
      </c>
      <c r="T114" s="2" t="s">
        <v>3062</v>
      </c>
      <c r="U114" s="2" t="s">
        <v>3062</v>
      </c>
      <c r="V114" s="2" t="s">
        <v>3062</v>
      </c>
      <c r="W114" s="2" t="s">
        <v>3062</v>
      </c>
      <c r="X114" s="2" t="s">
        <v>3062</v>
      </c>
      <c r="Y114" s="2" t="s">
        <v>3062</v>
      </c>
      <c r="Z114" s="2" t="s">
        <v>3062</v>
      </c>
      <c r="AA114" s="2" t="s">
        <v>3062</v>
      </c>
      <c r="AB114" s="2" t="s">
        <v>3062</v>
      </c>
      <c r="AC114" s="2" t="s">
        <v>2471</v>
      </c>
      <c r="AD114" s="2" t="s">
        <v>3062</v>
      </c>
      <c r="AE114" s="2" t="s">
        <v>3062</v>
      </c>
      <c r="AF114" s="2" t="s">
        <v>3062</v>
      </c>
      <c r="AG114" s="2" t="s">
        <v>3062</v>
      </c>
      <c r="AH114" s="2" t="s">
        <v>3062</v>
      </c>
      <c r="AI114" s="2" t="s">
        <v>3062</v>
      </c>
      <c r="AJ114" s="2" t="s">
        <v>3062</v>
      </c>
      <c r="AK114" s="2" t="s">
        <v>3062</v>
      </c>
      <c r="AL114" s="2" t="s">
        <v>3062</v>
      </c>
      <c r="AM114" s="2" t="s">
        <v>3062</v>
      </c>
      <c r="AN114" s="2" t="s">
        <v>3062</v>
      </c>
      <c r="AO114" s="2" t="s">
        <v>3062</v>
      </c>
      <c r="AP114" s="2" t="s">
        <v>3062</v>
      </c>
      <c r="AQ114" s="2" t="s">
        <v>3062</v>
      </c>
      <c r="AR114" s="2" t="s">
        <v>3062</v>
      </c>
      <c r="AS114" s="2" t="s">
        <v>3062</v>
      </c>
      <c r="AT114" s="2" t="s">
        <v>3062</v>
      </c>
      <c r="AU114" s="2" t="s">
        <v>3062</v>
      </c>
      <c r="AV114" s="2" t="s">
        <v>3062</v>
      </c>
      <c r="AW114" s="2" t="s">
        <v>3062</v>
      </c>
      <c r="AX114" s="2" t="s">
        <v>3062</v>
      </c>
      <c r="AY114" s="2" t="s">
        <v>3062</v>
      </c>
      <c r="AZ114" s="2" t="s">
        <v>3062</v>
      </c>
      <c r="BA114" s="2" t="s">
        <v>3062</v>
      </c>
      <c r="BB114" s="2" t="s">
        <v>3062</v>
      </c>
      <c r="BC114" s="2" t="s">
        <v>3062</v>
      </c>
      <c r="BD114" s="2" t="s">
        <v>3062</v>
      </c>
      <c r="BE114" s="2" t="s">
        <v>3062</v>
      </c>
      <c r="BF114" s="2" t="s">
        <v>3062</v>
      </c>
      <c r="BG114" s="2" t="s">
        <v>3062</v>
      </c>
      <c r="BH114" s="2" t="s">
        <v>3062</v>
      </c>
      <c r="BI114" s="2" t="s">
        <v>3062</v>
      </c>
      <c r="BJ114" s="2" t="s">
        <v>3062</v>
      </c>
      <c r="BK114" s="2" t="s">
        <v>3062</v>
      </c>
      <c r="BL114" s="2" t="s">
        <v>3062</v>
      </c>
      <c r="BM114" s="2" t="s">
        <v>3062</v>
      </c>
      <c r="BN114" s="2" t="s">
        <v>3062</v>
      </c>
      <c r="BO114" s="2" t="s">
        <v>3062</v>
      </c>
      <c r="BP114" s="2" t="str">
        <f t="shared" si="1"/>
        <v/>
      </c>
      <c r="BQ114" t="s">
        <v>3062</v>
      </c>
      <c r="BR114" t="s">
        <v>3062</v>
      </c>
      <c r="BS114" t="s">
        <v>3062</v>
      </c>
      <c r="BT114" s="2" t="s">
        <v>3062</v>
      </c>
      <c r="BU114" s="2" t="s">
        <v>3062</v>
      </c>
      <c r="BV114" s="2" t="s">
        <v>3062</v>
      </c>
      <c r="BW114" s="2" t="s">
        <v>3062</v>
      </c>
      <c r="BX114" s="2" t="s">
        <v>3062</v>
      </c>
      <c r="BY114" s="2" t="s">
        <v>3062</v>
      </c>
      <c r="BZ114" s="2" t="s">
        <v>3062</v>
      </c>
      <c r="CA114" s="2" t="s">
        <v>3062</v>
      </c>
      <c r="CB114" s="2" t="s">
        <v>3062</v>
      </c>
      <c r="CC114" s="2" t="s">
        <v>5427</v>
      </c>
      <c r="CD114" s="2" t="s">
        <v>5482</v>
      </c>
      <c r="CE114" s="2" t="s">
        <v>5354</v>
      </c>
      <c r="CF114" s="2" t="s">
        <v>3393</v>
      </c>
      <c r="CG114" s="2" t="s">
        <v>5701</v>
      </c>
      <c r="CH114" s="17">
        <v>0.41666666666666669</v>
      </c>
      <c r="CI114" s="17">
        <v>0.5625</v>
      </c>
      <c r="CJ114" s="17">
        <v>0.66666666666666663</v>
      </c>
      <c r="CK114" s="17">
        <v>0.8125</v>
      </c>
      <c r="CN114" s="17">
        <v>0.41666666666666669</v>
      </c>
      <c r="CO114" s="17">
        <v>0.5625</v>
      </c>
      <c r="CP114" s="17">
        <v>0.66666666666666663</v>
      </c>
      <c r="CQ114" s="17">
        <v>0.8125</v>
      </c>
      <c r="CT114" s="17">
        <v>0.41666666666666669</v>
      </c>
      <c r="CU114" s="17">
        <v>0.5625</v>
      </c>
      <c r="CV114" s="17">
        <v>0.66666666666666663</v>
      </c>
      <c r="CW114" s="17">
        <v>0.8125</v>
      </c>
      <c r="CZ114" s="17">
        <v>0.41666666666666669</v>
      </c>
      <c r="DA114" s="17">
        <v>0.5625</v>
      </c>
      <c r="DB114" s="17">
        <v>0.66666666666666663</v>
      </c>
      <c r="DC114" s="17">
        <v>0.8125</v>
      </c>
      <c r="DF114" s="17">
        <v>0.41666666666666669</v>
      </c>
      <c r="DG114" s="17">
        <v>0.5625</v>
      </c>
      <c r="DH114" s="17">
        <v>0.66666666666666663</v>
      </c>
      <c r="DI114" s="17">
        <v>0.8125</v>
      </c>
      <c r="DL114" s="17">
        <v>0.41666666666666669</v>
      </c>
      <c r="DM114" s="17">
        <v>0.5625</v>
      </c>
      <c r="DN114" s="17">
        <v>0.66666666666666663</v>
      </c>
      <c r="DO114" s="17">
        <v>0.8125</v>
      </c>
      <c r="DR114" s="17">
        <v>0.41666666666666669</v>
      </c>
      <c r="DS114" s="17">
        <v>0.5625</v>
      </c>
      <c r="DT114" s="17">
        <v>0.66666666666666663</v>
      </c>
      <c r="DU114" s="17">
        <v>0.8125</v>
      </c>
      <c r="DX114" s="2" t="s">
        <v>4182</v>
      </c>
    </row>
    <row r="115" spans="1:128" x14ac:dyDescent="0.45">
      <c r="A115" s="16">
        <v>113</v>
      </c>
      <c r="B115" s="2" t="s">
        <v>5702</v>
      </c>
      <c r="C115" s="2" t="s">
        <v>5703</v>
      </c>
      <c r="D115" s="2" t="s">
        <v>2744</v>
      </c>
      <c r="E115" s="2" t="s">
        <v>2666</v>
      </c>
      <c r="F115" s="2" t="s">
        <v>2562</v>
      </c>
      <c r="G115" s="2" t="s">
        <v>178</v>
      </c>
      <c r="H115" s="2" t="s">
        <v>214</v>
      </c>
      <c r="I115" s="2" t="s">
        <v>213</v>
      </c>
      <c r="J115" s="2" t="s">
        <v>3062</v>
      </c>
      <c r="K115" s="2" t="s">
        <v>12</v>
      </c>
      <c r="L115" s="2" t="s">
        <v>3391</v>
      </c>
      <c r="M115" s="52" t="s">
        <v>3311</v>
      </c>
      <c r="N115" s="2" t="s">
        <v>12</v>
      </c>
      <c r="O115" s="2" t="s">
        <v>12</v>
      </c>
      <c r="P115" s="2" t="s">
        <v>12</v>
      </c>
      <c r="Q115" s="2" t="s">
        <v>12</v>
      </c>
      <c r="R115" s="2" t="s">
        <v>3062</v>
      </c>
      <c r="S115" s="2" t="s">
        <v>3062</v>
      </c>
      <c r="T115" s="2" t="s">
        <v>3062</v>
      </c>
      <c r="U115" s="2" t="s">
        <v>3062</v>
      </c>
      <c r="V115" s="2" t="s">
        <v>3062</v>
      </c>
      <c r="W115" s="2" t="s">
        <v>3062</v>
      </c>
      <c r="X115" s="2" t="s">
        <v>3062</v>
      </c>
      <c r="Y115" s="2" t="s">
        <v>3062</v>
      </c>
      <c r="Z115" s="2" t="s">
        <v>3062</v>
      </c>
      <c r="AA115" s="2" t="s">
        <v>3062</v>
      </c>
      <c r="AB115" s="2" t="s">
        <v>3062</v>
      </c>
      <c r="AC115" s="2" t="s">
        <v>3062</v>
      </c>
      <c r="AD115" s="2" t="s">
        <v>3062</v>
      </c>
      <c r="AE115" s="2" t="s">
        <v>3062</v>
      </c>
      <c r="AF115" s="2" t="s">
        <v>3062</v>
      </c>
      <c r="AG115" s="2" t="s">
        <v>3062</v>
      </c>
      <c r="AH115" s="2" t="s">
        <v>3062</v>
      </c>
      <c r="AI115" s="2" t="s">
        <v>3062</v>
      </c>
      <c r="AJ115" s="2" t="s">
        <v>3062</v>
      </c>
      <c r="AK115" s="2" t="s">
        <v>3062</v>
      </c>
      <c r="AL115" s="2" t="s">
        <v>3062</v>
      </c>
      <c r="AM115" s="2" t="s">
        <v>3062</v>
      </c>
      <c r="AN115" s="2" t="s">
        <v>3062</v>
      </c>
      <c r="AO115" s="2" t="s">
        <v>3062</v>
      </c>
      <c r="AP115" s="2" t="s">
        <v>3062</v>
      </c>
      <c r="AQ115" s="2" t="s">
        <v>3062</v>
      </c>
      <c r="AR115" s="2" t="s">
        <v>3062</v>
      </c>
      <c r="AS115" s="2" t="s">
        <v>3062</v>
      </c>
      <c r="AT115" s="2" t="s">
        <v>3062</v>
      </c>
      <c r="AU115" s="2" t="s">
        <v>3062</v>
      </c>
      <c r="AV115" s="2" t="s">
        <v>3062</v>
      </c>
      <c r="AW115" s="2" t="s">
        <v>3062</v>
      </c>
      <c r="AX115" s="2" t="s">
        <v>3062</v>
      </c>
      <c r="AY115" s="2" t="s">
        <v>3062</v>
      </c>
      <c r="AZ115" s="2" t="s">
        <v>3062</v>
      </c>
      <c r="BA115" s="2" t="s">
        <v>3062</v>
      </c>
      <c r="BB115" s="2" t="s">
        <v>3062</v>
      </c>
      <c r="BC115" s="2" t="s">
        <v>3062</v>
      </c>
      <c r="BD115" s="2" t="s">
        <v>3062</v>
      </c>
      <c r="BE115" s="2" t="s">
        <v>3062</v>
      </c>
      <c r="BF115" s="2" t="s">
        <v>3062</v>
      </c>
      <c r="BG115" s="2" t="s">
        <v>3062</v>
      </c>
      <c r="BH115" s="2" t="s">
        <v>3062</v>
      </c>
      <c r="BI115" s="2" t="s">
        <v>3062</v>
      </c>
      <c r="BJ115" s="2" t="s">
        <v>3062</v>
      </c>
      <c r="BK115" s="2" t="s">
        <v>3062</v>
      </c>
      <c r="BL115" s="2" t="s">
        <v>3062</v>
      </c>
      <c r="BM115" s="2" t="s">
        <v>3062</v>
      </c>
      <c r="BN115" s="2" t="s">
        <v>3062</v>
      </c>
      <c r="BO115" s="2" t="s">
        <v>3062</v>
      </c>
      <c r="BP115" s="2" t="str">
        <f t="shared" si="1"/>
        <v/>
      </c>
      <c r="BQ115" t="s">
        <v>3062</v>
      </c>
      <c r="BR115" t="s">
        <v>3062</v>
      </c>
      <c r="BS115" t="s">
        <v>3062</v>
      </c>
      <c r="BT115" s="2" t="s">
        <v>3062</v>
      </c>
      <c r="BU115" s="2" t="s">
        <v>3062</v>
      </c>
      <c r="BV115" s="2" t="s">
        <v>3062</v>
      </c>
      <c r="BW115" s="2" t="s">
        <v>3062</v>
      </c>
      <c r="BX115" s="2" t="s">
        <v>3062</v>
      </c>
      <c r="BY115" s="2" t="s">
        <v>3062</v>
      </c>
      <c r="BZ115" s="2" t="s">
        <v>3062</v>
      </c>
      <c r="CA115" s="2" t="s">
        <v>3062</v>
      </c>
      <c r="CB115" s="2" t="s">
        <v>3062</v>
      </c>
      <c r="CC115" s="2" t="s">
        <v>5352</v>
      </c>
      <c r="CD115" s="2" t="s">
        <v>5353</v>
      </c>
      <c r="CE115" s="2" t="s">
        <v>5354</v>
      </c>
      <c r="CF115" s="2" t="s">
        <v>4322</v>
      </c>
      <c r="CG115" s="2" t="s">
        <v>5350</v>
      </c>
      <c r="CH115" s="17">
        <v>0.5</v>
      </c>
      <c r="CI115" s="17">
        <v>0.625</v>
      </c>
      <c r="CJ115" s="17">
        <v>0.6875</v>
      </c>
      <c r="CK115" s="17">
        <v>0.85416666666666663</v>
      </c>
      <c r="CN115" s="17">
        <v>0.5</v>
      </c>
      <c r="CO115" s="17">
        <v>0.625</v>
      </c>
      <c r="CP115" s="17">
        <v>0.6875</v>
      </c>
      <c r="CQ115" s="17">
        <v>0.83333333333333337</v>
      </c>
      <c r="CT115" s="17">
        <v>0.41666666666666669</v>
      </c>
      <c r="CU115" s="17">
        <v>0.625</v>
      </c>
      <c r="CV115" s="17">
        <v>0.6875</v>
      </c>
      <c r="CW115" s="17">
        <v>0.83333333333333337</v>
      </c>
      <c r="CZ115" s="17">
        <v>0.41666666666666669</v>
      </c>
      <c r="DA115" s="17">
        <v>0.54166666666666663</v>
      </c>
      <c r="DB115" s="17">
        <v>0.58333333333333337</v>
      </c>
      <c r="DC115" s="17">
        <v>0.70833333333333337</v>
      </c>
      <c r="DD115" s="17">
        <v>0.72916666666666663</v>
      </c>
      <c r="DE115" s="17">
        <v>0.85416666666666663</v>
      </c>
      <c r="DF115" s="17">
        <v>0.41666666666666669</v>
      </c>
      <c r="DG115" s="17">
        <v>0.54166666666666663</v>
      </c>
      <c r="DH115" s="17">
        <v>0.58333333333333337</v>
      </c>
      <c r="DI115" s="17">
        <v>0.70833333333333337</v>
      </c>
      <c r="DJ115" s="17">
        <v>0.72916666666666663</v>
      </c>
      <c r="DK115" s="17">
        <v>0.85416666666666663</v>
      </c>
      <c r="DX115" s="2" t="s">
        <v>4182</v>
      </c>
    </row>
    <row r="116" spans="1:128" x14ac:dyDescent="0.45">
      <c r="A116" s="16">
        <v>114</v>
      </c>
      <c r="B116" s="2" t="s">
        <v>5704</v>
      </c>
      <c r="C116" s="2" t="s">
        <v>2546</v>
      </c>
      <c r="D116" s="2" t="s">
        <v>2745</v>
      </c>
      <c r="E116" s="2" t="s">
        <v>2666</v>
      </c>
      <c r="F116" s="2" t="s">
        <v>2562</v>
      </c>
      <c r="G116" s="2" t="s">
        <v>163</v>
      </c>
      <c r="H116" s="2" t="s">
        <v>209</v>
      </c>
      <c r="I116" s="2" t="s">
        <v>208</v>
      </c>
      <c r="J116" s="2" t="s">
        <v>207</v>
      </c>
      <c r="K116" s="2" t="s">
        <v>12</v>
      </c>
      <c r="L116" s="2" t="s">
        <v>3394</v>
      </c>
      <c r="M116" s="52" t="s">
        <v>3311</v>
      </c>
      <c r="N116" s="2" t="s">
        <v>12</v>
      </c>
      <c r="O116" s="2" t="s">
        <v>12</v>
      </c>
      <c r="P116" s="2" t="s">
        <v>12</v>
      </c>
      <c r="Q116" s="2" t="s">
        <v>12</v>
      </c>
      <c r="R116" s="2" t="s">
        <v>2471</v>
      </c>
      <c r="S116" s="2" t="s">
        <v>3062</v>
      </c>
      <c r="T116" s="2" t="s">
        <v>3062</v>
      </c>
      <c r="U116" s="2" t="s">
        <v>3062</v>
      </c>
      <c r="V116" s="2" t="s">
        <v>3062</v>
      </c>
      <c r="W116" s="2" t="s">
        <v>3062</v>
      </c>
      <c r="X116" s="2" t="s">
        <v>3062</v>
      </c>
      <c r="Y116" s="2" t="s">
        <v>3062</v>
      </c>
      <c r="Z116" s="2" t="s">
        <v>3062</v>
      </c>
      <c r="AA116" s="2" t="s">
        <v>3062</v>
      </c>
      <c r="AB116" s="2" t="s">
        <v>3062</v>
      </c>
      <c r="AC116" s="2" t="s">
        <v>2471</v>
      </c>
      <c r="AD116" s="2" t="s">
        <v>3062</v>
      </c>
      <c r="AE116" s="2" t="s">
        <v>3062</v>
      </c>
      <c r="AF116" s="2" t="s">
        <v>3062</v>
      </c>
      <c r="AG116" s="2" t="s">
        <v>3062</v>
      </c>
      <c r="AH116" s="2" t="s">
        <v>3062</v>
      </c>
      <c r="AI116" s="2" t="s">
        <v>3062</v>
      </c>
      <c r="AJ116" s="2" t="s">
        <v>3062</v>
      </c>
      <c r="AK116" s="2" t="s">
        <v>3062</v>
      </c>
      <c r="AL116" s="2" t="s">
        <v>3062</v>
      </c>
      <c r="AM116" s="2" t="s">
        <v>3062</v>
      </c>
      <c r="AN116" s="2" t="s">
        <v>3062</v>
      </c>
      <c r="AO116" s="2" t="s">
        <v>3062</v>
      </c>
      <c r="AP116" s="2" t="s">
        <v>3062</v>
      </c>
      <c r="AQ116" s="2" t="s">
        <v>3062</v>
      </c>
      <c r="AR116" s="2" t="s">
        <v>3062</v>
      </c>
      <c r="AS116" s="2" t="s">
        <v>3062</v>
      </c>
      <c r="AT116" s="2" t="s">
        <v>3062</v>
      </c>
      <c r="AU116" s="2" t="s">
        <v>3062</v>
      </c>
      <c r="AV116" s="2" t="s">
        <v>3062</v>
      </c>
      <c r="AW116" s="2" t="s">
        <v>3062</v>
      </c>
      <c r="AX116" s="2" t="s">
        <v>3062</v>
      </c>
      <c r="AY116" s="2" t="s">
        <v>3062</v>
      </c>
      <c r="AZ116" s="2" t="s">
        <v>3062</v>
      </c>
      <c r="BA116" s="2" t="s">
        <v>3062</v>
      </c>
      <c r="BB116" s="2" t="s">
        <v>3062</v>
      </c>
      <c r="BC116" s="2" t="s">
        <v>3062</v>
      </c>
      <c r="BD116" s="2" t="s">
        <v>3062</v>
      </c>
      <c r="BE116" s="2" t="s">
        <v>3062</v>
      </c>
      <c r="BF116" s="2" t="s">
        <v>3062</v>
      </c>
      <c r="BG116" s="2" t="s">
        <v>3062</v>
      </c>
      <c r="BH116" s="2" t="s">
        <v>3062</v>
      </c>
      <c r="BI116" s="2" t="s">
        <v>3062</v>
      </c>
      <c r="BJ116" s="2" t="s">
        <v>3062</v>
      </c>
      <c r="BK116" s="2" t="s">
        <v>3062</v>
      </c>
      <c r="BL116" s="2" t="s">
        <v>3062</v>
      </c>
      <c r="BM116" s="2" t="s">
        <v>3062</v>
      </c>
      <c r="BN116" s="2" t="s">
        <v>3062</v>
      </c>
      <c r="BO116" s="2" t="s">
        <v>3062</v>
      </c>
      <c r="BP116" s="2" t="str">
        <f t="shared" si="1"/>
        <v/>
      </c>
      <c r="BQ116" t="s">
        <v>3062</v>
      </c>
      <c r="BR116" t="s">
        <v>3062</v>
      </c>
      <c r="BS116" t="s">
        <v>3062</v>
      </c>
      <c r="BT116" s="2" t="s">
        <v>3062</v>
      </c>
      <c r="BU116" s="2" t="s">
        <v>3062</v>
      </c>
      <c r="BV116" s="2" t="s">
        <v>3062</v>
      </c>
      <c r="BW116" s="2" t="s">
        <v>3062</v>
      </c>
      <c r="BX116" s="2" t="s">
        <v>3062</v>
      </c>
      <c r="BY116" s="2" t="s">
        <v>3062</v>
      </c>
      <c r="BZ116" s="2" t="s">
        <v>3062</v>
      </c>
      <c r="CA116" s="2" t="s">
        <v>3062</v>
      </c>
      <c r="CB116" s="2" t="s">
        <v>3062</v>
      </c>
      <c r="CC116" s="2" t="s">
        <v>3062</v>
      </c>
      <c r="CD116" s="2" t="s">
        <v>3062</v>
      </c>
      <c r="CE116" s="2" t="s">
        <v>3062</v>
      </c>
      <c r="CF116" s="2" t="s">
        <v>206</v>
      </c>
      <c r="CG116" s="2" t="s">
        <v>5350</v>
      </c>
      <c r="CH116" s="17">
        <v>0.41666666666666669</v>
      </c>
      <c r="CI116" s="17">
        <v>0.54166666666666663</v>
      </c>
      <c r="CJ116" s="17">
        <v>0.625</v>
      </c>
      <c r="CK116" s="17">
        <v>0.79166666666666663</v>
      </c>
      <c r="CN116" s="17">
        <v>0.41666666666666669</v>
      </c>
      <c r="CO116" s="17">
        <v>0.54166666666666663</v>
      </c>
      <c r="CP116" s="17">
        <v>0.625</v>
      </c>
      <c r="CQ116" s="17">
        <v>0.79166666666666663</v>
      </c>
      <c r="CT116" s="17">
        <v>0.41666666666666669</v>
      </c>
      <c r="CU116" s="17">
        <v>0.54166666666666663</v>
      </c>
      <c r="CZ116" s="17">
        <v>0.625</v>
      </c>
      <c r="DA116" s="17">
        <v>0.79166666666666663</v>
      </c>
      <c r="DF116" s="17">
        <v>0.41666666666666669</v>
      </c>
      <c r="DG116" s="17">
        <v>0.54166666666666663</v>
      </c>
      <c r="DH116" s="17">
        <v>0.625</v>
      </c>
      <c r="DI116" s="17">
        <v>0.79166666666666663</v>
      </c>
      <c r="DL116" s="17">
        <v>0.375</v>
      </c>
      <c r="DM116" s="17">
        <v>0.54166666666666663</v>
      </c>
      <c r="DX116" s="2" t="s">
        <v>4182</v>
      </c>
    </row>
    <row r="117" spans="1:128" x14ac:dyDescent="0.45">
      <c r="A117" s="16">
        <v>115</v>
      </c>
      <c r="B117" s="2" t="s">
        <v>5705</v>
      </c>
      <c r="C117" s="2" t="s">
        <v>5706</v>
      </c>
      <c r="D117" s="2" t="s">
        <v>4323</v>
      </c>
      <c r="E117" s="2" t="s">
        <v>2666</v>
      </c>
      <c r="F117" s="2" t="s">
        <v>2562</v>
      </c>
      <c r="G117" s="2" t="s">
        <v>158</v>
      </c>
      <c r="H117" s="2" t="s">
        <v>205</v>
      </c>
      <c r="I117" s="2" t="s">
        <v>204</v>
      </c>
      <c r="J117" s="2" t="s">
        <v>203</v>
      </c>
      <c r="K117" s="2" t="s">
        <v>12</v>
      </c>
      <c r="L117" s="2" t="s">
        <v>3395</v>
      </c>
      <c r="M117" s="52" t="s">
        <v>3311</v>
      </c>
      <c r="N117" s="2" t="s">
        <v>12</v>
      </c>
      <c r="O117" s="2" t="s">
        <v>12</v>
      </c>
      <c r="P117" s="2" t="s">
        <v>12</v>
      </c>
      <c r="Q117" s="2" t="s">
        <v>12</v>
      </c>
      <c r="R117" s="2" t="s">
        <v>5387</v>
      </c>
      <c r="S117" s="2" t="s">
        <v>3062</v>
      </c>
      <c r="T117" s="2" t="s">
        <v>3062</v>
      </c>
      <c r="U117" s="2" t="s">
        <v>3062</v>
      </c>
      <c r="V117" s="2" t="s">
        <v>3062</v>
      </c>
      <c r="W117" s="2" t="s">
        <v>3062</v>
      </c>
      <c r="X117" s="2" t="s">
        <v>3062</v>
      </c>
      <c r="Y117" s="2" t="s">
        <v>3062</v>
      </c>
      <c r="Z117" s="2" t="s">
        <v>3062</v>
      </c>
      <c r="AA117" s="2" t="s">
        <v>3062</v>
      </c>
      <c r="AB117" s="2" t="s">
        <v>3062</v>
      </c>
      <c r="AC117" s="2" t="s">
        <v>2471</v>
      </c>
      <c r="AD117" s="2" t="s">
        <v>3062</v>
      </c>
      <c r="AE117" s="2" t="s">
        <v>3062</v>
      </c>
      <c r="AF117" s="2" t="s">
        <v>3062</v>
      </c>
      <c r="AG117" s="2" t="s">
        <v>3062</v>
      </c>
      <c r="AH117" s="2" t="s">
        <v>3062</v>
      </c>
      <c r="AI117" s="2" t="s">
        <v>3062</v>
      </c>
      <c r="AJ117" s="2" t="s">
        <v>3062</v>
      </c>
      <c r="AK117" s="2" t="s">
        <v>2431</v>
      </c>
      <c r="AL117" s="2" t="s">
        <v>3062</v>
      </c>
      <c r="AM117" s="2" t="s">
        <v>3062</v>
      </c>
      <c r="AN117" s="2" t="s">
        <v>3062</v>
      </c>
      <c r="AO117" s="2" t="s">
        <v>3062</v>
      </c>
      <c r="AP117" s="2" t="s">
        <v>3062</v>
      </c>
      <c r="AQ117" s="2" t="s">
        <v>3062</v>
      </c>
      <c r="AR117" s="2" t="s">
        <v>3062</v>
      </c>
      <c r="AS117" s="2" t="s">
        <v>3062</v>
      </c>
      <c r="AT117" s="2" t="s">
        <v>3062</v>
      </c>
      <c r="AU117" s="2" t="s">
        <v>3062</v>
      </c>
      <c r="AV117" s="2" t="s">
        <v>3062</v>
      </c>
      <c r="AW117" s="2" t="s">
        <v>3062</v>
      </c>
      <c r="AX117" s="2" t="s">
        <v>3062</v>
      </c>
      <c r="AY117" s="2" t="s">
        <v>3062</v>
      </c>
      <c r="AZ117" s="2" t="s">
        <v>3062</v>
      </c>
      <c r="BA117" s="2" t="s">
        <v>3062</v>
      </c>
      <c r="BB117" s="2" t="s">
        <v>3062</v>
      </c>
      <c r="BC117" s="2" t="s">
        <v>3062</v>
      </c>
      <c r="BD117" s="2" t="s">
        <v>3062</v>
      </c>
      <c r="BE117" s="2" t="s">
        <v>3062</v>
      </c>
      <c r="BF117" s="2" t="s">
        <v>3062</v>
      </c>
      <c r="BG117" s="2" t="s">
        <v>3062</v>
      </c>
      <c r="BH117" s="2" t="s">
        <v>3062</v>
      </c>
      <c r="BI117" s="2" t="s">
        <v>3062</v>
      </c>
      <c r="BJ117" s="2" t="s">
        <v>3062</v>
      </c>
      <c r="BK117" s="2" t="s">
        <v>3062</v>
      </c>
      <c r="BL117" s="2" t="s">
        <v>3062</v>
      </c>
      <c r="BM117" s="2" t="s">
        <v>3062</v>
      </c>
      <c r="BN117" s="2" t="s">
        <v>3062</v>
      </c>
      <c r="BO117" s="2" t="s">
        <v>425</v>
      </c>
      <c r="BP117" s="2" t="str">
        <f t="shared" si="1"/>
        <v>小　小児神経科</v>
      </c>
      <c r="BQ117" t="s">
        <v>3062</v>
      </c>
      <c r="BR117" t="s">
        <v>3062</v>
      </c>
      <c r="BS117" t="s">
        <v>3062</v>
      </c>
      <c r="BT117" s="2" t="s">
        <v>3062</v>
      </c>
      <c r="BU117" s="2" t="s">
        <v>3062</v>
      </c>
      <c r="BV117" s="2" t="s">
        <v>12</v>
      </c>
      <c r="BW117" s="2" t="s">
        <v>3062</v>
      </c>
      <c r="BX117" s="2" t="s">
        <v>3062</v>
      </c>
      <c r="BY117" s="2" t="s">
        <v>3062</v>
      </c>
      <c r="BZ117" s="2" t="s">
        <v>3062</v>
      </c>
      <c r="CA117" s="2" t="s">
        <v>3062</v>
      </c>
      <c r="CB117" s="2" t="s">
        <v>3062</v>
      </c>
      <c r="CC117" s="2" t="s">
        <v>5352</v>
      </c>
      <c r="CD117" s="2" t="s">
        <v>5353</v>
      </c>
      <c r="CE117" s="2" t="s">
        <v>5354</v>
      </c>
      <c r="CF117" s="2" t="s">
        <v>5707</v>
      </c>
      <c r="CG117" s="2" t="s">
        <v>5350</v>
      </c>
      <c r="CH117" s="17">
        <v>0.41666666666666669</v>
      </c>
      <c r="CI117" s="17">
        <v>0.52083333333333337</v>
      </c>
      <c r="CJ117" s="17">
        <v>0.58333333333333337</v>
      </c>
      <c r="CK117" s="17">
        <v>0.72916666666666663</v>
      </c>
      <c r="CN117" s="17">
        <v>0.41666666666666669</v>
      </c>
      <c r="CO117" s="17">
        <v>0.5625</v>
      </c>
      <c r="CP117" s="17">
        <v>0.625</v>
      </c>
      <c r="CQ117" s="17">
        <v>0.77083333333333337</v>
      </c>
      <c r="CT117" s="17">
        <v>0.41666666666666669</v>
      </c>
      <c r="CU117" s="17">
        <v>0.5625</v>
      </c>
      <c r="CV117" s="17">
        <v>0.625</v>
      </c>
      <c r="CW117" s="17">
        <v>0.77083333333333337</v>
      </c>
      <c r="CZ117" s="17">
        <v>0.41666666666666669</v>
      </c>
      <c r="DA117" s="17">
        <v>0.52083333333333337</v>
      </c>
      <c r="DB117" s="17">
        <v>0.625</v>
      </c>
      <c r="DC117" s="17">
        <v>0.77083333333333337</v>
      </c>
      <c r="DF117" s="17">
        <v>0.41666666666666669</v>
      </c>
      <c r="DG117" s="17">
        <v>0.52083333333333337</v>
      </c>
      <c r="DH117" s="17">
        <v>0.60416666666666663</v>
      </c>
      <c r="DI117" s="17">
        <v>0.77083333333333337</v>
      </c>
      <c r="DL117" s="17">
        <v>0.39583333333333331</v>
      </c>
      <c r="DM117" s="17">
        <v>0.52083333333333337</v>
      </c>
      <c r="DN117" s="17">
        <v>0.58333333333333337</v>
      </c>
      <c r="DO117" s="17">
        <v>0.70833333333333337</v>
      </c>
      <c r="DX117" s="2" t="s">
        <v>4182</v>
      </c>
    </row>
    <row r="118" spans="1:128" x14ac:dyDescent="0.45">
      <c r="A118" s="16">
        <v>116</v>
      </c>
      <c r="B118" s="2" t="s">
        <v>5708</v>
      </c>
      <c r="C118" s="2" t="s">
        <v>4324</v>
      </c>
      <c r="D118" s="2" t="s">
        <v>2746</v>
      </c>
      <c r="E118" s="2" t="s">
        <v>2666</v>
      </c>
      <c r="F118" s="2" t="s">
        <v>2562</v>
      </c>
      <c r="G118" s="2" t="s">
        <v>161</v>
      </c>
      <c r="H118" s="2" t="s">
        <v>202</v>
      </c>
      <c r="I118" s="2" t="s">
        <v>201</v>
      </c>
      <c r="J118" s="2" t="s">
        <v>201</v>
      </c>
      <c r="K118" s="2" t="s">
        <v>12</v>
      </c>
      <c r="L118" s="2" t="s">
        <v>3396</v>
      </c>
      <c r="M118" s="52" t="s">
        <v>3311</v>
      </c>
      <c r="N118" s="2" t="s">
        <v>12</v>
      </c>
      <c r="O118" s="2" t="s">
        <v>3062</v>
      </c>
      <c r="P118" s="2" t="s">
        <v>12</v>
      </c>
      <c r="Q118" s="2" t="s">
        <v>3062</v>
      </c>
      <c r="R118" s="2" t="s">
        <v>3062</v>
      </c>
      <c r="S118" s="2" t="s">
        <v>3062</v>
      </c>
      <c r="T118" s="2" t="s">
        <v>3062</v>
      </c>
      <c r="U118" s="2" t="s">
        <v>3062</v>
      </c>
      <c r="V118" s="2" t="s">
        <v>3062</v>
      </c>
      <c r="W118" s="2" t="s">
        <v>3062</v>
      </c>
      <c r="X118" s="2" t="s">
        <v>3062</v>
      </c>
      <c r="Y118" s="2" t="s">
        <v>3062</v>
      </c>
      <c r="Z118" s="2" t="s">
        <v>3062</v>
      </c>
      <c r="AA118" s="2" t="s">
        <v>3062</v>
      </c>
      <c r="AB118" s="2" t="s">
        <v>3062</v>
      </c>
      <c r="AC118" s="2" t="s">
        <v>3062</v>
      </c>
      <c r="AD118" s="2" t="s">
        <v>3062</v>
      </c>
      <c r="AE118" s="2" t="s">
        <v>3062</v>
      </c>
      <c r="AF118" s="2" t="s">
        <v>3062</v>
      </c>
      <c r="AG118" s="2" t="s">
        <v>3062</v>
      </c>
      <c r="AH118" s="2" t="s">
        <v>3062</v>
      </c>
      <c r="AI118" s="2" t="s">
        <v>3062</v>
      </c>
      <c r="AJ118" s="2" t="s">
        <v>3062</v>
      </c>
      <c r="AK118" s="2" t="s">
        <v>3062</v>
      </c>
      <c r="AL118" s="2" t="s">
        <v>3062</v>
      </c>
      <c r="AM118" s="2" t="s">
        <v>3062</v>
      </c>
      <c r="AN118" s="2" t="s">
        <v>3062</v>
      </c>
      <c r="AO118" s="2" t="s">
        <v>3062</v>
      </c>
      <c r="AP118" s="2" t="s">
        <v>3062</v>
      </c>
      <c r="AQ118" s="2" t="s">
        <v>3062</v>
      </c>
      <c r="AR118" s="2" t="s">
        <v>3062</v>
      </c>
      <c r="AS118" s="2" t="s">
        <v>3062</v>
      </c>
      <c r="AT118" s="2" t="s">
        <v>3062</v>
      </c>
      <c r="AU118" s="2" t="s">
        <v>3062</v>
      </c>
      <c r="AV118" s="2" t="s">
        <v>3062</v>
      </c>
      <c r="AW118" s="2" t="s">
        <v>3062</v>
      </c>
      <c r="AX118" s="2" t="s">
        <v>3062</v>
      </c>
      <c r="AY118" s="2" t="s">
        <v>3062</v>
      </c>
      <c r="AZ118" s="2" t="s">
        <v>3062</v>
      </c>
      <c r="BA118" s="2" t="s">
        <v>3062</v>
      </c>
      <c r="BB118" s="2" t="s">
        <v>3062</v>
      </c>
      <c r="BC118" s="2" t="s">
        <v>3062</v>
      </c>
      <c r="BD118" s="2" t="s">
        <v>3062</v>
      </c>
      <c r="BE118" s="2" t="s">
        <v>3062</v>
      </c>
      <c r="BF118" s="2" t="s">
        <v>3062</v>
      </c>
      <c r="BG118" s="2" t="s">
        <v>3062</v>
      </c>
      <c r="BH118" s="2" t="s">
        <v>3062</v>
      </c>
      <c r="BI118" s="2" t="s">
        <v>3062</v>
      </c>
      <c r="BJ118" s="2" t="s">
        <v>3062</v>
      </c>
      <c r="BK118" s="2" t="s">
        <v>3062</v>
      </c>
      <c r="BL118" s="2" t="s">
        <v>3062</v>
      </c>
      <c r="BM118" s="2" t="s">
        <v>3062</v>
      </c>
      <c r="BN118" s="2" t="s">
        <v>3062</v>
      </c>
      <c r="BO118" s="2" t="s">
        <v>3062</v>
      </c>
      <c r="BP118" s="2" t="str">
        <f t="shared" si="1"/>
        <v/>
      </c>
      <c r="BQ118" t="s">
        <v>3062</v>
      </c>
      <c r="BR118" t="s">
        <v>3062</v>
      </c>
      <c r="BS118" t="s">
        <v>3062</v>
      </c>
      <c r="BT118" s="2" t="s">
        <v>3062</v>
      </c>
      <c r="BU118" s="2" t="s">
        <v>3062</v>
      </c>
      <c r="BV118" s="2" t="s">
        <v>3062</v>
      </c>
      <c r="BW118" s="2" t="s">
        <v>3062</v>
      </c>
      <c r="BX118" s="2" t="s">
        <v>3062</v>
      </c>
      <c r="BY118" s="2" t="s">
        <v>3062</v>
      </c>
      <c r="BZ118" s="2" t="s">
        <v>3062</v>
      </c>
      <c r="CA118" s="2" t="s">
        <v>3062</v>
      </c>
      <c r="CB118" s="2" t="s">
        <v>3062</v>
      </c>
      <c r="CC118" s="2" t="s">
        <v>3062</v>
      </c>
      <c r="CD118" s="2" t="s">
        <v>3062</v>
      </c>
      <c r="CE118" s="2" t="s">
        <v>3062</v>
      </c>
      <c r="CF118" s="2" t="s">
        <v>4325</v>
      </c>
      <c r="CG118" s="2" t="s">
        <v>5350</v>
      </c>
      <c r="DX118" s="2" t="s">
        <v>4182</v>
      </c>
    </row>
    <row r="119" spans="1:128" x14ac:dyDescent="0.45">
      <c r="A119" s="16">
        <v>117</v>
      </c>
      <c r="B119" s="2" t="s">
        <v>5709</v>
      </c>
      <c r="C119" s="2" t="s">
        <v>5710</v>
      </c>
      <c r="D119" s="2" t="s">
        <v>4326</v>
      </c>
      <c r="E119" s="2" t="s">
        <v>2666</v>
      </c>
      <c r="F119" s="2" t="s">
        <v>2562</v>
      </c>
      <c r="G119" s="2" t="s">
        <v>200</v>
      </c>
      <c r="H119" s="2" t="s">
        <v>7944</v>
      </c>
      <c r="I119" s="2" t="s">
        <v>199</v>
      </c>
      <c r="J119" s="2" t="s">
        <v>198</v>
      </c>
      <c r="K119" s="2" t="s">
        <v>12</v>
      </c>
      <c r="L119" s="2" t="s">
        <v>3397</v>
      </c>
      <c r="M119" s="52" t="s">
        <v>3311</v>
      </c>
      <c r="N119" s="2" t="s">
        <v>12</v>
      </c>
      <c r="O119" s="2" t="s">
        <v>12</v>
      </c>
      <c r="P119" s="2" t="s">
        <v>12</v>
      </c>
      <c r="Q119" s="2" t="s">
        <v>12</v>
      </c>
      <c r="R119" s="2" t="s">
        <v>3062</v>
      </c>
      <c r="S119" s="2" t="s">
        <v>3062</v>
      </c>
      <c r="T119" s="2" t="s">
        <v>3062</v>
      </c>
      <c r="U119" s="2" t="s">
        <v>3062</v>
      </c>
      <c r="V119" s="2" t="s">
        <v>3062</v>
      </c>
      <c r="W119" s="2" t="s">
        <v>3062</v>
      </c>
      <c r="X119" s="2" t="s">
        <v>3062</v>
      </c>
      <c r="Y119" s="2" t="s">
        <v>3062</v>
      </c>
      <c r="Z119" s="2" t="s">
        <v>3062</v>
      </c>
      <c r="AA119" s="2" t="s">
        <v>3062</v>
      </c>
      <c r="AB119" s="2" t="s">
        <v>3062</v>
      </c>
      <c r="AC119" s="2" t="s">
        <v>3062</v>
      </c>
      <c r="AD119" s="2" t="s">
        <v>3062</v>
      </c>
      <c r="AE119" s="2" t="s">
        <v>3062</v>
      </c>
      <c r="AF119" s="2" t="s">
        <v>3062</v>
      </c>
      <c r="AG119" s="2" t="s">
        <v>3062</v>
      </c>
      <c r="AH119" s="2" t="s">
        <v>3062</v>
      </c>
      <c r="AI119" s="2" t="s">
        <v>3062</v>
      </c>
      <c r="AJ119" s="2" t="s">
        <v>3062</v>
      </c>
      <c r="AK119" s="2" t="s">
        <v>2431</v>
      </c>
      <c r="AL119" s="2" t="s">
        <v>3062</v>
      </c>
      <c r="AM119" s="2" t="s">
        <v>3062</v>
      </c>
      <c r="AN119" s="2" t="s">
        <v>3062</v>
      </c>
      <c r="AO119" s="2" t="s">
        <v>3062</v>
      </c>
      <c r="AP119" s="2" t="s">
        <v>3062</v>
      </c>
      <c r="AQ119" s="2" t="s">
        <v>3062</v>
      </c>
      <c r="AR119" s="2" t="s">
        <v>3062</v>
      </c>
      <c r="AS119" s="2" t="s">
        <v>3062</v>
      </c>
      <c r="AT119" s="2" t="s">
        <v>3062</v>
      </c>
      <c r="AU119" s="2" t="s">
        <v>3062</v>
      </c>
      <c r="AV119" s="2" t="s">
        <v>3062</v>
      </c>
      <c r="AW119" s="2" t="s">
        <v>3062</v>
      </c>
      <c r="AX119" s="2" t="s">
        <v>3062</v>
      </c>
      <c r="AY119" s="2" t="s">
        <v>3062</v>
      </c>
      <c r="AZ119" s="2" t="s">
        <v>3062</v>
      </c>
      <c r="BA119" s="2" t="s">
        <v>3062</v>
      </c>
      <c r="BB119" s="2" t="s">
        <v>3062</v>
      </c>
      <c r="BC119" s="2" t="s">
        <v>3062</v>
      </c>
      <c r="BD119" s="2" t="s">
        <v>2438</v>
      </c>
      <c r="BE119" s="2" t="s">
        <v>3062</v>
      </c>
      <c r="BF119" s="2" t="s">
        <v>3062</v>
      </c>
      <c r="BG119" s="2" t="s">
        <v>3062</v>
      </c>
      <c r="BH119" s="2" t="s">
        <v>2436</v>
      </c>
      <c r="BI119" s="2" t="s">
        <v>3062</v>
      </c>
      <c r="BJ119" s="2" t="s">
        <v>3062</v>
      </c>
      <c r="BK119" s="2" t="s">
        <v>3062</v>
      </c>
      <c r="BL119" s="2" t="s">
        <v>3062</v>
      </c>
      <c r="BM119" s="2" t="s">
        <v>3062</v>
      </c>
      <c r="BN119" s="2" t="s">
        <v>3062</v>
      </c>
      <c r="BO119" s="2" t="s">
        <v>3062</v>
      </c>
      <c r="BP119" s="2" t="str">
        <f t="shared" si="1"/>
        <v>小・皮・産婦</v>
      </c>
      <c r="BQ119" t="s">
        <v>3062</v>
      </c>
      <c r="BR119" t="s">
        <v>3062</v>
      </c>
      <c r="BS119" t="s">
        <v>3062</v>
      </c>
      <c r="BT119" s="2" t="s">
        <v>3062</v>
      </c>
      <c r="BU119" s="2" t="s">
        <v>3062</v>
      </c>
      <c r="BV119" s="2" t="s">
        <v>3062</v>
      </c>
      <c r="BW119" s="2" t="s">
        <v>3062</v>
      </c>
      <c r="BX119" s="2" t="s">
        <v>3062</v>
      </c>
      <c r="BY119" s="2" t="s">
        <v>3062</v>
      </c>
      <c r="BZ119" s="2" t="s">
        <v>3062</v>
      </c>
      <c r="CA119" s="2" t="s">
        <v>3062</v>
      </c>
      <c r="CB119" s="2" t="s">
        <v>3062</v>
      </c>
      <c r="CC119" s="2" t="s">
        <v>5352</v>
      </c>
      <c r="CD119" s="2" t="s">
        <v>3062</v>
      </c>
      <c r="CE119" s="2" t="s">
        <v>5427</v>
      </c>
      <c r="CF119" s="2" t="s">
        <v>4327</v>
      </c>
      <c r="CG119" s="2" t="s">
        <v>3315</v>
      </c>
      <c r="CH119" s="17">
        <v>0.375</v>
      </c>
      <c r="CI119" s="17">
        <v>0.5</v>
      </c>
      <c r="CJ119" s="17">
        <v>0.54166666666666663</v>
      </c>
      <c r="CK119" s="17">
        <v>0.6875</v>
      </c>
      <c r="CN119" s="17">
        <v>0.375</v>
      </c>
      <c r="CO119" s="17">
        <v>0.5</v>
      </c>
      <c r="CP119" s="17">
        <v>0.54166666666666663</v>
      </c>
      <c r="CQ119" s="17">
        <v>0.6875</v>
      </c>
      <c r="CR119" s="17">
        <v>0.70833333333333337</v>
      </c>
      <c r="CS119" s="17">
        <v>0.77083333333333337</v>
      </c>
      <c r="CT119" s="17">
        <v>0.375</v>
      </c>
      <c r="CU119" s="17">
        <v>0.5</v>
      </c>
      <c r="CV119" s="17">
        <v>0.54166666666666663</v>
      </c>
      <c r="CW119" s="17">
        <v>0.6875</v>
      </c>
      <c r="CZ119" s="17">
        <v>0.375</v>
      </c>
      <c r="DA119" s="17">
        <v>0.5</v>
      </c>
      <c r="DB119" s="17">
        <v>0.54166666666666663</v>
      </c>
      <c r="DC119" s="17">
        <v>0.6875</v>
      </c>
      <c r="DF119" s="17">
        <v>0.375</v>
      </c>
      <c r="DG119" s="17">
        <v>0.5</v>
      </c>
      <c r="DH119" s="17">
        <v>0.54166666666666663</v>
      </c>
      <c r="DI119" s="17">
        <v>0.6875</v>
      </c>
      <c r="DX119" s="2" t="s">
        <v>4182</v>
      </c>
    </row>
    <row r="120" spans="1:128" x14ac:dyDescent="0.45">
      <c r="A120" s="16">
        <v>118</v>
      </c>
      <c r="B120" s="2" t="s">
        <v>5711</v>
      </c>
      <c r="C120" s="2" t="s">
        <v>4328</v>
      </c>
      <c r="D120" s="2" t="s">
        <v>2747</v>
      </c>
      <c r="E120" s="2" t="s">
        <v>2666</v>
      </c>
      <c r="F120" s="2" t="s">
        <v>2562</v>
      </c>
      <c r="G120" s="2" t="s">
        <v>161</v>
      </c>
      <c r="H120" s="2" t="s">
        <v>197</v>
      </c>
      <c r="I120" s="2" t="s">
        <v>196</v>
      </c>
      <c r="J120" s="2" t="s">
        <v>195</v>
      </c>
      <c r="K120" s="2" t="s">
        <v>12</v>
      </c>
      <c r="L120" s="2" t="s">
        <v>3385</v>
      </c>
      <c r="M120" s="52" t="s">
        <v>3311</v>
      </c>
      <c r="N120" s="2" t="s">
        <v>12</v>
      </c>
      <c r="O120" s="2" t="s">
        <v>3062</v>
      </c>
      <c r="P120" s="2" t="s">
        <v>12</v>
      </c>
      <c r="Q120" s="2" t="s">
        <v>12</v>
      </c>
      <c r="R120" s="2" t="s">
        <v>3062</v>
      </c>
      <c r="S120" s="2" t="s">
        <v>3062</v>
      </c>
      <c r="T120" s="2" t="s">
        <v>3062</v>
      </c>
      <c r="U120" s="2" t="s">
        <v>3062</v>
      </c>
      <c r="V120" s="2" t="s">
        <v>3062</v>
      </c>
      <c r="W120" s="2" t="s">
        <v>3062</v>
      </c>
      <c r="X120" s="2" t="s">
        <v>3062</v>
      </c>
      <c r="Y120" s="2" t="s">
        <v>3062</v>
      </c>
      <c r="Z120" s="2" t="s">
        <v>3062</v>
      </c>
      <c r="AA120" s="2" t="s">
        <v>3062</v>
      </c>
      <c r="AB120" s="2" t="s">
        <v>3062</v>
      </c>
      <c r="AC120" s="2" t="s">
        <v>3062</v>
      </c>
      <c r="AD120" s="2" t="s">
        <v>3062</v>
      </c>
      <c r="AE120" s="2" t="s">
        <v>3062</v>
      </c>
      <c r="AF120" s="2" t="s">
        <v>3062</v>
      </c>
      <c r="AG120" s="2" t="s">
        <v>3062</v>
      </c>
      <c r="AH120" s="2" t="s">
        <v>3062</v>
      </c>
      <c r="AI120" s="2" t="s">
        <v>3062</v>
      </c>
      <c r="AJ120" s="2" t="s">
        <v>3062</v>
      </c>
      <c r="AK120" s="2" t="s">
        <v>3062</v>
      </c>
      <c r="AL120" s="2" t="s">
        <v>3062</v>
      </c>
      <c r="AM120" s="2" t="s">
        <v>3062</v>
      </c>
      <c r="AN120" s="2" t="s">
        <v>3062</v>
      </c>
      <c r="AO120" s="2" t="s">
        <v>3062</v>
      </c>
      <c r="AP120" s="2" t="s">
        <v>3062</v>
      </c>
      <c r="AQ120" s="2" t="s">
        <v>3062</v>
      </c>
      <c r="AR120" s="2" t="s">
        <v>3062</v>
      </c>
      <c r="AS120" s="2" t="s">
        <v>3062</v>
      </c>
      <c r="AT120" s="2" t="s">
        <v>3062</v>
      </c>
      <c r="AU120" s="2" t="s">
        <v>3062</v>
      </c>
      <c r="AV120" s="2" t="s">
        <v>3062</v>
      </c>
      <c r="AW120" s="2" t="s">
        <v>3062</v>
      </c>
      <c r="AX120" s="2" t="s">
        <v>3062</v>
      </c>
      <c r="AY120" s="2" t="s">
        <v>3062</v>
      </c>
      <c r="AZ120" s="2" t="s">
        <v>3062</v>
      </c>
      <c r="BA120" s="2" t="s">
        <v>3062</v>
      </c>
      <c r="BB120" s="2" t="s">
        <v>3062</v>
      </c>
      <c r="BC120" s="2" t="s">
        <v>3062</v>
      </c>
      <c r="BD120" s="2" t="s">
        <v>3062</v>
      </c>
      <c r="BE120" s="2" t="s">
        <v>3062</v>
      </c>
      <c r="BF120" s="2" t="s">
        <v>3062</v>
      </c>
      <c r="BG120" s="2" t="s">
        <v>3062</v>
      </c>
      <c r="BH120" s="2" t="s">
        <v>3062</v>
      </c>
      <c r="BI120" s="2" t="s">
        <v>3062</v>
      </c>
      <c r="BJ120" s="2" t="s">
        <v>3062</v>
      </c>
      <c r="BK120" s="2" t="s">
        <v>3062</v>
      </c>
      <c r="BL120" s="2" t="s">
        <v>3062</v>
      </c>
      <c r="BM120" s="2" t="s">
        <v>3062</v>
      </c>
      <c r="BN120" s="2" t="s">
        <v>3062</v>
      </c>
      <c r="BO120" s="2" t="s">
        <v>3062</v>
      </c>
      <c r="BP120" s="2" t="str">
        <f t="shared" si="1"/>
        <v/>
      </c>
      <c r="BQ120" t="s">
        <v>3062</v>
      </c>
      <c r="BR120" t="s">
        <v>3062</v>
      </c>
      <c r="BS120" t="s">
        <v>3062</v>
      </c>
      <c r="BT120" s="2" t="s">
        <v>3062</v>
      </c>
      <c r="BV120" s="2" t="s">
        <v>3062</v>
      </c>
      <c r="BX120" s="2" t="s">
        <v>3062</v>
      </c>
      <c r="BY120" s="2" t="s">
        <v>3062</v>
      </c>
      <c r="BZ120" s="2" t="s">
        <v>3062</v>
      </c>
      <c r="CA120" s="2" t="s">
        <v>3062</v>
      </c>
      <c r="CB120" s="2" t="s">
        <v>3062</v>
      </c>
      <c r="CC120" s="2" t="s">
        <v>3062</v>
      </c>
      <c r="CD120" s="2" t="s">
        <v>3062</v>
      </c>
      <c r="CE120" s="2" t="s">
        <v>3062</v>
      </c>
      <c r="CF120" s="2" t="s">
        <v>3398</v>
      </c>
      <c r="CG120" s="2" t="s">
        <v>5350</v>
      </c>
      <c r="CN120" s="17">
        <v>0.66666666666666663</v>
      </c>
      <c r="CO120" s="17">
        <v>0.79166666666666663</v>
      </c>
      <c r="CT120" s="17">
        <v>0.41666666666666669</v>
      </c>
      <c r="CU120" s="17">
        <v>0.54166666666666663</v>
      </c>
      <c r="CZ120" s="17">
        <v>0.41666666666666669</v>
      </c>
      <c r="DA120" s="17">
        <v>0.54166666666666663</v>
      </c>
      <c r="DB120" s="17">
        <v>0.625</v>
      </c>
      <c r="DC120" s="17">
        <v>0.75</v>
      </c>
      <c r="DF120" s="17">
        <v>0.41666666666666669</v>
      </c>
      <c r="DG120" s="17">
        <v>0.54166666666666663</v>
      </c>
      <c r="DH120" s="17">
        <v>0.66666666666666663</v>
      </c>
      <c r="DI120" s="17">
        <v>0.79166666666666663</v>
      </c>
      <c r="DL120" s="17">
        <v>0.41666666666666669</v>
      </c>
      <c r="DM120" s="17">
        <v>0.54166666666666663</v>
      </c>
      <c r="DX120" s="2" t="s">
        <v>4182</v>
      </c>
    </row>
    <row r="121" spans="1:128" x14ac:dyDescent="0.45">
      <c r="A121" s="16">
        <v>119</v>
      </c>
      <c r="B121" s="2" t="s">
        <v>5712</v>
      </c>
      <c r="C121" s="2" t="s">
        <v>120</v>
      </c>
      <c r="D121" s="2" t="s">
        <v>2748</v>
      </c>
      <c r="E121" s="2" t="s">
        <v>2666</v>
      </c>
      <c r="F121" s="2" t="s">
        <v>2562</v>
      </c>
      <c r="G121" s="2" t="s">
        <v>154</v>
      </c>
      <c r="H121" s="2" t="s">
        <v>194</v>
      </c>
      <c r="I121" s="2" t="s">
        <v>193</v>
      </c>
      <c r="J121" s="2" t="s">
        <v>192</v>
      </c>
      <c r="K121" s="2" t="s">
        <v>12</v>
      </c>
      <c r="L121" s="2" t="s">
        <v>3399</v>
      </c>
      <c r="M121" s="52" t="s">
        <v>3311</v>
      </c>
      <c r="N121" s="2" t="s">
        <v>12</v>
      </c>
      <c r="O121" s="2" t="s">
        <v>12</v>
      </c>
      <c r="P121" s="2" t="s">
        <v>3062</v>
      </c>
      <c r="Q121" s="2" t="s">
        <v>12</v>
      </c>
      <c r="R121" s="2" t="s">
        <v>3062</v>
      </c>
      <c r="S121" s="2" t="s">
        <v>3062</v>
      </c>
      <c r="T121" s="2" t="s">
        <v>3062</v>
      </c>
      <c r="U121" s="2" t="s">
        <v>3062</v>
      </c>
      <c r="V121" s="2" t="s">
        <v>3062</v>
      </c>
      <c r="W121" s="2" t="s">
        <v>3062</v>
      </c>
      <c r="X121" s="2" t="s">
        <v>3062</v>
      </c>
      <c r="Y121" s="2" t="s">
        <v>3062</v>
      </c>
      <c r="Z121" s="2" t="s">
        <v>3062</v>
      </c>
      <c r="AA121" s="2" t="s">
        <v>3062</v>
      </c>
      <c r="AB121" s="2" t="s">
        <v>3062</v>
      </c>
      <c r="AC121" s="2" t="s">
        <v>3062</v>
      </c>
      <c r="AD121" s="2" t="s">
        <v>3062</v>
      </c>
      <c r="AE121" s="2" t="s">
        <v>3062</v>
      </c>
      <c r="AF121" s="2" t="s">
        <v>3062</v>
      </c>
      <c r="AG121" s="2" t="s">
        <v>3062</v>
      </c>
      <c r="AH121" s="2" t="s">
        <v>3062</v>
      </c>
      <c r="AI121" s="2" t="s">
        <v>3062</v>
      </c>
      <c r="AJ121" s="2" t="s">
        <v>3062</v>
      </c>
      <c r="AK121" s="2" t="s">
        <v>3062</v>
      </c>
      <c r="AL121" s="2" t="s">
        <v>3062</v>
      </c>
      <c r="AM121" s="2" t="s">
        <v>3062</v>
      </c>
      <c r="AN121" s="2" t="s">
        <v>3062</v>
      </c>
      <c r="AO121" s="2" t="s">
        <v>3062</v>
      </c>
      <c r="AP121" s="2" t="s">
        <v>3062</v>
      </c>
      <c r="AQ121" s="2" t="s">
        <v>3062</v>
      </c>
      <c r="AR121" s="2" t="s">
        <v>3062</v>
      </c>
      <c r="AS121" s="2" t="s">
        <v>3062</v>
      </c>
      <c r="AT121" s="2" t="s">
        <v>3062</v>
      </c>
      <c r="AU121" s="2" t="s">
        <v>3062</v>
      </c>
      <c r="AV121" s="2" t="s">
        <v>3062</v>
      </c>
      <c r="AW121" s="2" t="s">
        <v>3062</v>
      </c>
      <c r="AX121" s="2" t="s">
        <v>3062</v>
      </c>
      <c r="AY121" s="2" t="s">
        <v>3062</v>
      </c>
      <c r="AZ121" s="2" t="s">
        <v>3062</v>
      </c>
      <c r="BA121" s="2" t="s">
        <v>3062</v>
      </c>
      <c r="BB121" s="2" t="s">
        <v>3062</v>
      </c>
      <c r="BC121" s="2" t="s">
        <v>3062</v>
      </c>
      <c r="BD121" s="2" t="s">
        <v>3062</v>
      </c>
      <c r="BE121" s="2" t="s">
        <v>3062</v>
      </c>
      <c r="BF121" s="2" t="s">
        <v>3062</v>
      </c>
      <c r="BG121" s="2" t="s">
        <v>3062</v>
      </c>
      <c r="BH121" s="2" t="s">
        <v>3062</v>
      </c>
      <c r="BI121" s="2" t="s">
        <v>3062</v>
      </c>
      <c r="BJ121" s="2" t="s">
        <v>3062</v>
      </c>
      <c r="BK121" s="2" t="s">
        <v>3062</v>
      </c>
      <c r="BL121" s="2" t="s">
        <v>3062</v>
      </c>
      <c r="BM121" s="2" t="s">
        <v>3062</v>
      </c>
      <c r="BN121" s="2" t="s">
        <v>3062</v>
      </c>
      <c r="BO121" s="2" t="s">
        <v>3062</v>
      </c>
      <c r="BP121" s="2" t="str">
        <f t="shared" si="1"/>
        <v/>
      </c>
      <c r="BQ121" t="s">
        <v>3062</v>
      </c>
      <c r="BR121" t="s">
        <v>3062</v>
      </c>
      <c r="BS121" t="s">
        <v>3062</v>
      </c>
      <c r="BT121" s="2" t="s">
        <v>3062</v>
      </c>
      <c r="BU121" s="2" t="s">
        <v>3062</v>
      </c>
      <c r="BV121" s="2" t="s">
        <v>3062</v>
      </c>
      <c r="BW121" s="2" t="s">
        <v>3062</v>
      </c>
      <c r="BX121" s="2" t="s">
        <v>3062</v>
      </c>
      <c r="BY121" s="2" t="s">
        <v>3062</v>
      </c>
      <c r="BZ121" s="2" t="s">
        <v>3062</v>
      </c>
      <c r="CA121" s="2" t="s">
        <v>3062</v>
      </c>
      <c r="CB121" s="2" t="s">
        <v>3062</v>
      </c>
      <c r="CC121" s="2" t="s">
        <v>3062</v>
      </c>
      <c r="CD121" s="2" t="s">
        <v>3062</v>
      </c>
      <c r="CE121" s="2" t="s">
        <v>3062</v>
      </c>
      <c r="CF121" s="2" t="s">
        <v>5713</v>
      </c>
      <c r="CG121" s="2" t="s">
        <v>5350</v>
      </c>
      <c r="CH121" s="17">
        <v>0.375</v>
      </c>
      <c r="CI121" s="17">
        <v>0.5</v>
      </c>
      <c r="CJ121" s="17">
        <v>0.625</v>
      </c>
      <c r="CK121" s="17">
        <v>0.70833333333333337</v>
      </c>
      <c r="CN121" s="17">
        <v>0.375</v>
      </c>
      <c r="CO121" s="17">
        <v>0.5</v>
      </c>
      <c r="CP121" s="17">
        <v>0.625</v>
      </c>
      <c r="CQ121" s="17">
        <v>0.70833333333333337</v>
      </c>
      <c r="CT121" s="17">
        <v>0.375</v>
      </c>
      <c r="CU121" s="17">
        <v>0.5</v>
      </c>
      <c r="CV121" s="17">
        <v>0.625</v>
      </c>
      <c r="CW121" s="17">
        <v>0.70833333333333337</v>
      </c>
      <c r="CZ121" s="17">
        <v>0.375</v>
      </c>
      <c r="DA121" s="17">
        <v>0.5</v>
      </c>
      <c r="DF121" s="17">
        <v>0.375</v>
      </c>
      <c r="DG121" s="17">
        <v>0.5</v>
      </c>
      <c r="DH121" s="17">
        <v>0.625</v>
      </c>
      <c r="DI121" s="17">
        <v>0.70833333333333337</v>
      </c>
      <c r="DX121" s="2" t="s">
        <v>4182</v>
      </c>
    </row>
    <row r="122" spans="1:128" x14ac:dyDescent="0.45">
      <c r="A122" s="16">
        <v>120</v>
      </c>
      <c r="B122" s="2" t="s">
        <v>5714</v>
      </c>
      <c r="C122" s="2" t="s">
        <v>5715</v>
      </c>
      <c r="D122" s="2" t="s">
        <v>5716</v>
      </c>
      <c r="E122" s="2" t="s">
        <v>2666</v>
      </c>
      <c r="F122" s="2" t="s">
        <v>2562</v>
      </c>
      <c r="G122" s="2" t="s">
        <v>163</v>
      </c>
      <c r="H122" s="2" t="s">
        <v>5717</v>
      </c>
      <c r="I122" s="2" t="s">
        <v>5718</v>
      </c>
      <c r="J122" s="2" t="s">
        <v>5718</v>
      </c>
      <c r="K122" s="2" t="s">
        <v>12</v>
      </c>
      <c r="L122" s="2" t="s">
        <v>5719</v>
      </c>
      <c r="M122" s="52" t="s">
        <v>3311</v>
      </c>
      <c r="N122" s="2" t="s">
        <v>12</v>
      </c>
      <c r="P122" s="2" t="s">
        <v>12</v>
      </c>
      <c r="Q122" s="2" t="s">
        <v>12</v>
      </c>
      <c r="R122" s="2" t="s">
        <v>2471</v>
      </c>
      <c r="S122" s="2" t="s">
        <v>3062</v>
      </c>
      <c r="T122" s="2" t="s">
        <v>3062</v>
      </c>
      <c r="U122" s="2" t="s">
        <v>3062</v>
      </c>
      <c r="V122" s="2" t="s">
        <v>3062</v>
      </c>
      <c r="W122" s="2" t="s">
        <v>3062</v>
      </c>
      <c r="X122" s="2" t="s">
        <v>3062</v>
      </c>
      <c r="Y122" s="2" t="s">
        <v>3062</v>
      </c>
      <c r="Z122" s="2" t="s">
        <v>3062</v>
      </c>
      <c r="AA122" s="2" t="s">
        <v>3062</v>
      </c>
      <c r="AB122" s="2" t="s">
        <v>3062</v>
      </c>
      <c r="AC122" s="2" t="s">
        <v>2471</v>
      </c>
      <c r="AD122" s="2" t="s">
        <v>2419</v>
      </c>
      <c r="AE122" s="2" t="s">
        <v>3062</v>
      </c>
      <c r="AF122" s="2" t="s">
        <v>3062</v>
      </c>
      <c r="AG122" s="2" t="s">
        <v>3062</v>
      </c>
      <c r="AH122" s="2" t="s">
        <v>3062</v>
      </c>
      <c r="AI122" s="2" t="s">
        <v>3062</v>
      </c>
      <c r="AJ122" s="2" t="s">
        <v>3062</v>
      </c>
      <c r="AK122" s="2" t="s">
        <v>3062</v>
      </c>
      <c r="AL122" s="2" t="s">
        <v>3062</v>
      </c>
      <c r="AM122" s="2" t="s">
        <v>3062</v>
      </c>
      <c r="AN122" s="2" t="s">
        <v>3062</v>
      </c>
      <c r="AO122" s="2" t="s">
        <v>3062</v>
      </c>
      <c r="AP122" s="2" t="s">
        <v>2559</v>
      </c>
      <c r="AQ122" s="2" t="s">
        <v>4205</v>
      </c>
      <c r="AR122" s="2" t="s">
        <v>4309</v>
      </c>
      <c r="AS122" s="2" t="s">
        <v>3062</v>
      </c>
      <c r="AT122" s="2" t="s">
        <v>3062</v>
      </c>
      <c r="AU122" s="2" t="s">
        <v>3062</v>
      </c>
      <c r="AV122" s="2" t="s">
        <v>3062</v>
      </c>
      <c r="AW122" s="2" t="s">
        <v>3062</v>
      </c>
      <c r="AX122" s="2" t="s">
        <v>3062</v>
      </c>
      <c r="AY122" s="2" t="s">
        <v>3062</v>
      </c>
      <c r="AZ122" s="2" t="s">
        <v>3062</v>
      </c>
      <c r="BA122" s="2" t="s">
        <v>3062</v>
      </c>
      <c r="BB122" s="2" t="s">
        <v>3062</v>
      </c>
      <c r="BC122" s="2" t="s">
        <v>3062</v>
      </c>
      <c r="BD122" s="2" t="s">
        <v>3062</v>
      </c>
      <c r="BE122" s="2" t="s">
        <v>3062</v>
      </c>
      <c r="BF122" s="2" t="s">
        <v>3062</v>
      </c>
      <c r="BG122" s="2" t="s">
        <v>3062</v>
      </c>
      <c r="BH122" s="2" t="s">
        <v>3062</v>
      </c>
      <c r="BI122" s="2" t="s">
        <v>3062</v>
      </c>
      <c r="BJ122" s="2" t="s">
        <v>3062</v>
      </c>
      <c r="BK122" s="2" t="s">
        <v>3062</v>
      </c>
      <c r="BL122" s="2" t="s">
        <v>3062</v>
      </c>
      <c r="BM122" s="2" t="s">
        <v>3062</v>
      </c>
      <c r="BN122" s="2" t="s">
        <v>3062</v>
      </c>
      <c r="BO122" s="2" t="s">
        <v>5720</v>
      </c>
      <c r="BP122" s="2" t="str">
        <f t="shared" si="1"/>
        <v>内・循内・消内・呼内　感染症内科 糖尿病内科</v>
      </c>
      <c r="BQ122" t="s">
        <v>3062</v>
      </c>
      <c r="BR122" t="s">
        <v>3062</v>
      </c>
      <c r="BS122" t="s">
        <v>3062</v>
      </c>
      <c r="BX122" s="2" t="s">
        <v>3062</v>
      </c>
      <c r="BY122" s="2" t="s">
        <v>3062</v>
      </c>
      <c r="BZ122" s="2" t="s">
        <v>3062</v>
      </c>
      <c r="CA122" s="2" t="s">
        <v>3062</v>
      </c>
      <c r="CB122" s="2" t="s">
        <v>3062</v>
      </c>
      <c r="CC122" s="2" t="s">
        <v>3062</v>
      </c>
      <c r="CD122" s="2" t="s">
        <v>3062</v>
      </c>
      <c r="CE122" s="2" t="s">
        <v>3062</v>
      </c>
      <c r="CF122" s="2" t="s">
        <v>5721</v>
      </c>
      <c r="CG122" s="2" t="s">
        <v>5350</v>
      </c>
      <c r="CH122" s="17">
        <v>0.375</v>
      </c>
      <c r="CI122" s="17">
        <v>0.875</v>
      </c>
      <c r="CN122" s="17">
        <v>0.375</v>
      </c>
      <c r="CO122" s="17">
        <v>0.875</v>
      </c>
      <c r="CT122" s="17">
        <v>0.375</v>
      </c>
      <c r="CU122" s="17">
        <v>0.875</v>
      </c>
      <c r="CZ122" s="17">
        <v>0.375</v>
      </c>
      <c r="DA122" s="17">
        <v>0.875</v>
      </c>
      <c r="DF122" s="17">
        <v>0.375</v>
      </c>
      <c r="DG122" s="17">
        <v>0.875</v>
      </c>
      <c r="DL122" s="17">
        <v>0.375</v>
      </c>
      <c r="DM122" s="17">
        <v>0.875</v>
      </c>
      <c r="DR122" s="17">
        <v>0.375</v>
      </c>
      <c r="DS122" s="17">
        <v>0.875</v>
      </c>
      <c r="DX122" s="2" t="s">
        <v>4182</v>
      </c>
    </row>
    <row r="123" spans="1:128" x14ac:dyDescent="0.45">
      <c r="A123" s="16">
        <v>121</v>
      </c>
      <c r="B123" s="2" t="s">
        <v>5722</v>
      </c>
      <c r="C123" s="2" t="s">
        <v>4329</v>
      </c>
      <c r="D123" s="2" t="s">
        <v>2749</v>
      </c>
      <c r="E123" s="2" t="s">
        <v>2666</v>
      </c>
      <c r="F123" s="2" t="s">
        <v>2562</v>
      </c>
      <c r="G123" s="2" t="s">
        <v>162</v>
      </c>
      <c r="H123" s="2" t="s">
        <v>191</v>
      </c>
      <c r="I123" s="2" t="s">
        <v>190</v>
      </c>
      <c r="J123" s="2" t="s">
        <v>189</v>
      </c>
      <c r="K123" s="2" t="s">
        <v>12</v>
      </c>
      <c r="L123" s="2" t="s">
        <v>3400</v>
      </c>
      <c r="M123" s="52" t="s">
        <v>3311</v>
      </c>
      <c r="N123" s="2" t="s">
        <v>12</v>
      </c>
      <c r="O123" s="2" t="s">
        <v>12</v>
      </c>
      <c r="P123" s="2" t="s">
        <v>12</v>
      </c>
      <c r="Q123" s="2" t="s">
        <v>12</v>
      </c>
      <c r="R123" s="2" t="s">
        <v>3062</v>
      </c>
      <c r="S123" s="2" t="s">
        <v>3062</v>
      </c>
      <c r="T123" s="2" t="s">
        <v>3062</v>
      </c>
      <c r="U123" s="2" t="s">
        <v>3062</v>
      </c>
      <c r="V123" s="2" t="s">
        <v>3062</v>
      </c>
      <c r="W123" s="2" t="s">
        <v>3062</v>
      </c>
      <c r="X123" s="2" t="s">
        <v>3062</v>
      </c>
      <c r="Y123" s="2" t="s">
        <v>3062</v>
      </c>
      <c r="Z123" s="2" t="s">
        <v>3062</v>
      </c>
      <c r="AA123" s="2" t="s">
        <v>3062</v>
      </c>
      <c r="AB123" s="2" t="s">
        <v>3062</v>
      </c>
      <c r="AC123" s="2" t="s">
        <v>3062</v>
      </c>
      <c r="AD123" s="2" t="s">
        <v>3062</v>
      </c>
      <c r="AE123" s="2" t="s">
        <v>3062</v>
      </c>
      <c r="AF123" s="2" t="s">
        <v>3062</v>
      </c>
      <c r="AG123" s="2" t="s">
        <v>3062</v>
      </c>
      <c r="AH123" s="2" t="s">
        <v>3062</v>
      </c>
      <c r="AI123" s="2" t="s">
        <v>3062</v>
      </c>
      <c r="AJ123" s="2" t="s">
        <v>3062</v>
      </c>
      <c r="AK123" s="2" t="s">
        <v>3062</v>
      </c>
      <c r="AL123" s="2" t="s">
        <v>3062</v>
      </c>
      <c r="AM123" s="2" t="s">
        <v>3062</v>
      </c>
      <c r="AN123" s="2" t="s">
        <v>3062</v>
      </c>
      <c r="AO123" s="2" t="s">
        <v>3062</v>
      </c>
      <c r="AP123" s="2" t="s">
        <v>3062</v>
      </c>
      <c r="AQ123" s="2" t="s">
        <v>3062</v>
      </c>
      <c r="AR123" s="2" t="s">
        <v>3062</v>
      </c>
      <c r="AS123" s="2" t="s">
        <v>3062</v>
      </c>
      <c r="AT123" s="2" t="s">
        <v>3062</v>
      </c>
      <c r="AU123" s="2" t="s">
        <v>3062</v>
      </c>
      <c r="AV123" s="2" t="s">
        <v>3062</v>
      </c>
      <c r="AW123" s="2" t="s">
        <v>3062</v>
      </c>
      <c r="AX123" s="2" t="s">
        <v>3062</v>
      </c>
      <c r="AY123" s="2" t="s">
        <v>3062</v>
      </c>
      <c r="AZ123" s="2" t="s">
        <v>3062</v>
      </c>
      <c r="BA123" s="2" t="s">
        <v>3062</v>
      </c>
      <c r="BB123" s="2" t="s">
        <v>3062</v>
      </c>
      <c r="BC123" s="2" t="s">
        <v>3062</v>
      </c>
      <c r="BD123" s="2" t="s">
        <v>3062</v>
      </c>
      <c r="BE123" s="2" t="s">
        <v>3062</v>
      </c>
      <c r="BF123" s="2" t="s">
        <v>3062</v>
      </c>
      <c r="BG123" s="2" t="s">
        <v>3062</v>
      </c>
      <c r="BH123" s="2" t="s">
        <v>3062</v>
      </c>
      <c r="BI123" s="2" t="s">
        <v>3062</v>
      </c>
      <c r="BJ123" s="2" t="s">
        <v>3062</v>
      </c>
      <c r="BK123" s="2" t="s">
        <v>3062</v>
      </c>
      <c r="BL123" s="2" t="s">
        <v>3062</v>
      </c>
      <c r="BM123" s="2" t="s">
        <v>3062</v>
      </c>
      <c r="BN123" s="2" t="s">
        <v>3062</v>
      </c>
      <c r="BO123" s="2" t="s">
        <v>3062</v>
      </c>
      <c r="BP123" s="2" t="str">
        <f t="shared" si="1"/>
        <v/>
      </c>
      <c r="BQ123" t="s">
        <v>3062</v>
      </c>
      <c r="BR123" t="s">
        <v>3062</v>
      </c>
      <c r="BS123" t="s">
        <v>3062</v>
      </c>
      <c r="BT123" s="2" t="s">
        <v>3062</v>
      </c>
      <c r="BU123" s="2" t="s">
        <v>3062</v>
      </c>
      <c r="BV123" s="2" t="s">
        <v>3062</v>
      </c>
      <c r="BW123" s="2" t="s">
        <v>3062</v>
      </c>
      <c r="BX123" s="2" t="s">
        <v>3062</v>
      </c>
      <c r="BY123" s="2" t="s">
        <v>3062</v>
      </c>
      <c r="BZ123" s="2" t="s">
        <v>3062</v>
      </c>
      <c r="CA123" s="2" t="s">
        <v>3062</v>
      </c>
      <c r="CB123" s="2" t="s">
        <v>3062</v>
      </c>
      <c r="CC123" s="2" t="s">
        <v>3062</v>
      </c>
      <c r="CD123" s="2" t="s">
        <v>3062</v>
      </c>
      <c r="CE123" s="2" t="s">
        <v>3062</v>
      </c>
      <c r="CF123" s="2" t="s">
        <v>3401</v>
      </c>
      <c r="CG123" s="2" t="s">
        <v>5350</v>
      </c>
      <c r="CH123" s="17">
        <v>0.4375</v>
      </c>
      <c r="CI123" s="17">
        <v>0.58333333333333337</v>
      </c>
      <c r="CN123" s="17">
        <v>0.4375</v>
      </c>
      <c r="CO123" s="17">
        <v>0.58333333333333337</v>
      </c>
      <c r="CP123" s="17">
        <v>0.66666666666666663</v>
      </c>
      <c r="CQ123" s="17">
        <v>0.8125</v>
      </c>
      <c r="CT123" s="17">
        <v>0.4375</v>
      </c>
      <c r="CU123" s="17">
        <v>0.58333333333333337</v>
      </c>
      <c r="CV123" s="17">
        <v>0.66666666666666663</v>
      </c>
      <c r="CW123" s="17">
        <v>0.8125</v>
      </c>
      <c r="CZ123" s="17">
        <v>0.4375</v>
      </c>
      <c r="DA123" s="17">
        <v>0.58333333333333337</v>
      </c>
      <c r="DB123" s="17">
        <v>0.66666666666666663</v>
      </c>
      <c r="DC123" s="17">
        <v>0.8125</v>
      </c>
      <c r="DF123" s="17">
        <v>0.4375</v>
      </c>
      <c r="DG123" s="17">
        <v>0.58333333333333337</v>
      </c>
      <c r="DH123" s="17">
        <v>0.66666666666666663</v>
      </c>
      <c r="DI123" s="17">
        <v>0.8125</v>
      </c>
      <c r="DX123" s="2" t="s">
        <v>4182</v>
      </c>
    </row>
    <row r="124" spans="1:128" x14ac:dyDescent="0.45">
      <c r="A124" s="16">
        <v>122</v>
      </c>
      <c r="B124" s="2" t="s">
        <v>5723</v>
      </c>
      <c r="C124" s="2" t="s">
        <v>285</v>
      </c>
      <c r="D124" s="2" t="s">
        <v>2750</v>
      </c>
      <c r="E124" s="2" t="s">
        <v>2676</v>
      </c>
      <c r="F124" s="2" t="s">
        <v>2562</v>
      </c>
      <c r="G124" s="2" t="s">
        <v>284</v>
      </c>
      <c r="H124" s="2" t="s">
        <v>283</v>
      </c>
      <c r="I124" s="2" t="s">
        <v>282</v>
      </c>
      <c r="J124" s="2" t="s">
        <v>281</v>
      </c>
      <c r="K124" s="2" t="s">
        <v>12</v>
      </c>
      <c r="L124" s="2" t="s">
        <v>3402</v>
      </c>
      <c r="M124" s="52">
        <v>49</v>
      </c>
      <c r="N124" s="2" t="s">
        <v>12</v>
      </c>
      <c r="O124" s="2" t="s">
        <v>12</v>
      </c>
      <c r="P124" s="2" t="s">
        <v>12</v>
      </c>
      <c r="Q124" s="2" t="s">
        <v>12</v>
      </c>
      <c r="R124" s="2" t="s">
        <v>2471</v>
      </c>
      <c r="S124" s="2" t="s">
        <v>3062</v>
      </c>
      <c r="T124" s="2" t="s">
        <v>3062</v>
      </c>
      <c r="U124" s="2" t="s">
        <v>3062</v>
      </c>
      <c r="V124" s="2" t="s">
        <v>3062</v>
      </c>
      <c r="W124" s="2" t="s">
        <v>3062</v>
      </c>
      <c r="X124" s="2" t="s">
        <v>3062</v>
      </c>
      <c r="Y124" s="2" t="s">
        <v>3062</v>
      </c>
      <c r="Z124" s="2" t="s">
        <v>3062</v>
      </c>
      <c r="AA124" s="2" t="s">
        <v>3062</v>
      </c>
      <c r="AB124" s="2" t="s">
        <v>3062</v>
      </c>
      <c r="AC124" s="2" t="s">
        <v>2471</v>
      </c>
      <c r="AD124" s="2" t="s">
        <v>2419</v>
      </c>
      <c r="AE124" s="2" t="s">
        <v>3062</v>
      </c>
      <c r="AF124" s="2" t="s">
        <v>3062</v>
      </c>
      <c r="AG124" s="2" t="s">
        <v>3062</v>
      </c>
      <c r="AH124" s="2" t="s">
        <v>3062</v>
      </c>
      <c r="AI124" s="2" t="s">
        <v>3062</v>
      </c>
      <c r="AJ124" s="2" t="s">
        <v>3062</v>
      </c>
      <c r="AK124" s="2" t="s">
        <v>2431</v>
      </c>
      <c r="AL124" s="2" t="s">
        <v>2446</v>
      </c>
      <c r="AM124" s="2" t="s">
        <v>2425</v>
      </c>
      <c r="AN124" s="2" t="s">
        <v>2421</v>
      </c>
      <c r="AO124" s="2" t="s">
        <v>2441</v>
      </c>
      <c r="AP124" s="2" t="s">
        <v>2559</v>
      </c>
      <c r="AQ124" s="2" t="s">
        <v>4205</v>
      </c>
      <c r="AR124" s="2" t="s">
        <v>4309</v>
      </c>
      <c r="AS124" s="2" t="s">
        <v>3062</v>
      </c>
      <c r="AT124" s="2" t="s">
        <v>4227</v>
      </c>
      <c r="AU124" s="2" t="s">
        <v>2452</v>
      </c>
      <c r="AV124" s="2" t="s">
        <v>2442</v>
      </c>
      <c r="AW124" s="2" t="s">
        <v>17</v>
      </c>
      <c r="AX124" s="2" t="s">
        <v>3062</v>
      </c>
      <c r="AY124" s="2" t="s">
        <v>2443</v>
      </c>
      <c r="AZ124" s="2" t="s">
        <v>2439</v>
      </c>
      <c r="BA124" s="2" t="s">
        <v>3062</v>
      </c>
      <c r="BB124" s="2" t="s">
        <v>3062</v>
      </c>
      <c r="BC124" s="2" t="s">
        <v>2422</v>
      </c>
      <c r="BD124" s="2" t="s">
        <v>2438</v>
      </c>
      <c r="BE124" s="2" t="s">
        <v>3062</v>
      </c>
      <c r="BF124" s="2" t="s">
        <v>2455</v>
      </c>
      <c r="BG124" s="2" t="s">
        <v>2450</v>
      </c>
      <c r="BH124" s="2" t="s">
        <v>3062</v>
      </c>
      <c r="BI124" s="2" t="s">
        <v>3062</v>
      </c>
      <c r="BJ124" s="2" t="s">
        <v>2444</v>
      </c>
      <c r="BK124" s="2" t="s">
        <v>2445</v>
      </c>
      <c r="BL124" s="2" t="s">
        <v>3062</v>
      </c>
      <c r="BM124" s="2" t="s">
        <v>2423</v>
      </c>
      <c r="BN124" s="2" t="s">
        <v>2560</v>
      </c>
      <c r="BO124" s="2" t="s">
        <v>3062</v>
      </c>
      <c r="BP124" s="2" t="str">
        <f t="shared" si="1"/>
        <v>内・小・小外・外・整・形・循内・消内・呼内・消外・呼外・心外・脳外・眼・耳・泌・皮・産・婦・放・麻・リハ・歯</v>
      </c>
      <c r="BQ124" t="s">
        <v>3062</v>
      </c>
      <c r="BR124" t="s">
        <v>3062</v>
      </c>
      <c r="BS124" t="s">
        <v>3062</v>
      </c>
      <c r="BT124" s="2" t="s">
        <v>3062</v>
      </c>
      <c r="BU124" s="2" t="s">
        <v>12</v>
      </c>
      <c r="BX124" s="2" t="s">
        <v>3062</v>
      </c>
      <c r="BY124" s="2" t="s">
        <v>3062</v>
      </c>
      <c r="BZ124" s="2" t="s">
        <v>3062</v>
      </c>
      <c r="CA124" s="2" t="s">
        <v>3062</v>
      </c>
      <c r="CB124" s="2" t="s">
        <v>3062</v>
      </c>
      <c r="CC124" s="2" t="s">
        <v>3062</v>
      </c>
      <c r="CD124" s="2" t="s">
        <v>3062</v>
      </c>
      <c r="CE124" s="2" t="s">
        <v>3062</v>
      </c>
      <c r="CF124" s="2" t="s">
        <v>280</v>
      </c>
      <c r="CG124" s="2" t="s">
        <v>3315</v>
      </c>
      <c r="CH124" s="17">
        <v>0.33333333333333331</v>
      </c>
      <c r="CI124" s="17">
        <v>0.45833333333333331</v>
      </c>
      <c r="CJ124" s="17">
        <v>0.45833333333333331</v>
      </c>
      <c r="CK124" s="17">
        <v>0.625</v>
      </c>
      <c r="CN124" s="17">
        <v>0.33333333333333331</v>
      </c>
      <c r="CO124" s="17">
        <v>0.45833333333333331</v>
      </c>
      <c r="CP124" s="17">
        <v>0.45833333333333331</v>
      </c>
      <c r="CQ124" s="17">
        <v>0.625</v>
      </c>
      <c r="CT124" s="17">
        <v>0.33333333333333331</v>
      </c>
      <c r="CU124" s="17">
        <v>0.45833333333333331</v>
      </c>
      <c r="CV124" s="17">
        <v>0.45833333333333331</v>
      </c>
      <c r="CW124" s="17">
        <v>0.625</v>
      </c>
      <c r="CZ124" s="17">
        <v>0.33333333333333331</v>
      </c>
      <c r="DA124" s="17">
        <v>0.45833333333333331</v>
      </c>
      <c r="DB124" s="17">
        <v>0.45833333333333331</v>
      </c>
      <c r="DC124" s="17">
        <v>0.625</v>
      </c>
      <c r="DF124" s="17">
        <v>0.33333333333333331</v>
      </c>
      <c r="DG124" s="17">
        <v>0.45833333333333331</v>
      </c>
      <c r="DH124" s="17">
        <v>0.45833333333333331</v>
      </c>
      <c r="DI124" s="17">
        <v>0.625</v>
      </c>
      <c r="DL124" s="17">
        <v>0.33333333333333331</v>
      </c>
      <c r="DM124" s="17">
        <v>0.45833333333333331</v>
      </c>
      <c r="DX124" s="2" t="s">
        <v>4182</v>
      </c>
    </row>
    <row r="125" spans="1:128" x14ac:dyDescent="0.45">
      <c r="A125" s="16">
        <v>123</v>
      </c>
      <c r="B125" s="2" t="s">
        <v>5724</v>
      </c>
      <c r="C125" s="2" t="s">
        <v>5725</v>
      </c>
      <c r="D125" s="2" t="s">
        <v>5726</v>
      </c>
      <c r="E125" s="2" t="s">
        <v>2666</v>
      </c>
      <c r="F125" s="2" t="s">
        <v>2562</v>
      </c>
      <c r="G125" s="2" t="s">
        <v>240</v>
      </c>
      <c r="H125" s="2" t="s">
        <v>7945</v>
      </c>
      <c r="I125" s="2" t="s">
        <v>5727</v>
      </c>
      <c r="J125" s="2" t="s">
        <v>5728</v>
      </c>
      <c r="K125" s="2" t="s">
        <v>12</v>
      </c>
      <c r="L125" s="2" t="s">
        <v>5729</v>
      </c>
      <c r="M125" s="52" t="s">
        <v>3311</v>
      </c>
      <c r="N125" s="2" t="s">
        <v>12</v>
      </c>
      <c r="O125" s="2" t="s">
        <v>3062</v>
      </c>
      <c r="P125" s="2" t="s">
        <v>3062</v>
      </c>
      <c r="Q125" s="2" t="s">
        <v>12</v>
      </c>
      <c r="R125" s="2" t="s">
        <v>2471</v>
      </c>
      <c r="S125" s="2" t="s">
        <v>3062</v>
      </c>
      <c r="T125" s="2" t="s">
        <v>3062</v>
      </c>
      <c r="U125" s="2" t="s">
        <v>3062</v>
      </c>
      <c r="V125" s="2" t="s">
        <v>3062</v>
      </c>
      <c r="W125" s="2" t="s">
        <v>3062</v>
      </c>
      <c r="X125" s="2" t="s">
        <v>3062</v>
      </c>
      <c r="Y125" s="2" t="s">
        <v>3062</v>
      </c>
      <c r="Z125" s="2" t="s">
        <v>3062</v>
      </c>
      <c r="AA125" s="2" t="s">
        <v>3062</v>
      </c>
      <c r="AB125" s="2" t="s">
        <v>3062</v>
      </c>
      <c r="AC125" s="2" t="s">
        <v>2471</v>
      </c>
      <c r="AD125" s="2" t="s">
        <v>2419</v>
      </c>
      <c r="AE125" s="2" t="s">
        <v>3062</v>
      </c>
      <c r="AF125" s="2" t="s">
        <v>3062</v>
      </c>
      <c r="AG125" s="2" t="s">
        <v>3062</v>
      </c>
      <c r="AH125" s="2" t="s">
        <v>3062</v>
      </c>
      <c r="AI125" s="2" t="s">
        <v>3062</v>
      </c>
      <c r="AJ125" s="2" t="s">
        <v>3062</v>
      </c>
      <c r="AK125" s="2" t="s">
        <v>3062</v>
      </c>
      <c r="AL125" s="2" t="s">
        <v>3062</v>
      </c>
      <c r="AM125" s="2" t="s">
        <v>3062</v>
      </c>
      <c r="AN125" s="2" t="s">
        <v>3062</v>
      </c>
      <c r="AO125" s="2" t="s">
        <v>3062</v>
      </c>
      <c r="AP125" s="2" t="s">
        <v>3062</v>
      </c>
      <c r="AQ125" s="2" t="s">
        <v>3062</v>
      </c>
      <c r="AR125" s="2" t="s">
        <v>3062</v>
      </c>
      <c r="AS125" s="2" t="s">
        <v>3062</v>
      </c>
      <c r="AT125" s="2" t="s">
        <v>3062</v>
      </c>
      <c r="AU125" s="2" t="s">
        <v>3062</v>
      </c>
      <c r="AV125" s="2" t="s">
        <v>3062</v>
      </c>
      <c r="AW125" s="2" t="s">
        <v>3062</v>
      </c>
      <c r="AX125" s="2" t="s">
        <v>3062</v>
      </c>
      <c r="AY125" s="2" t="s">
        <v>3062</v>
      </c>
      <c r="AZ125" s="2" t="s">
        <v>3062</v>
      </c>
      <c r="BA125" s="2" t="s">
        <v>3062</v>
      </c>
      <c r="BB125" s="2" t="s">
        <v>3062</v>
      </c>
      <c r="BC125" s="2" t="s">
        <v>3062</v>
      </c>
      <c r="BD125" s="2" t="s">
        <v>3062</v>
      </c>
      <c r="BE125" s="2" t="s">
        <v>3062</v>
      </c>
      <c r="BF125" s="2" t="s">
        <v>3062</v>
      </c>
      <c r="BG125" s="2" t="s">
        <v>3062</v>
      </c>
      <c r="BH125" s="2" t="s">
        <v>3062</v>
      </c>
      <c r="BI125" s="2" t="s">
        <v>3062</v>
      </c>
      <c r="BJ125" s="2" t="s">
        <v>3062</v>
      </c>
      <c r="BK125" s="2" t="s">
        <v>3062</v>
      </c>
      <c r="BL125" s="2" t="s">
        <v>3062</v>
      </c>
      <c r="BM125" s="2" t="s">
        <v>3062</v>
      </c>
      <c r="BN125" s="2" t="s">
        <v>3062</v>
      </c>
      <c r="BO125" s="2" t="s">
        <v>5730</v>
      </c>
      <c r="BP125" s="2" t="str">
        <f t="shared" si="1"/>
        <v>内　トラベル外来　発熱感染症外来</v>
      </c>
      <c r="BQ125" t="s">
        <v>3062</v>
      </c>
      <c r="BR125" t="s">
        <v>3062</v>
      </c>
      <c r="BS125" t="s">
        <v>3062</v>
      </c>
      <c r="BT125" s="2" t="s">
        <v>3062</v>
      </c>
      <c r="BU125" s="2" t="s">
        <v>3062</v>
      </c>
      <c r="BV125" s="2" t="s">
        <v>3062</v>
      </c>
      <c r="BW125" s="2" t="s">
        <v>3062</v>
      </c>
      <c r="BX125" s="2" t="s">
        <v>5470</v>
      </c>
      <c r="BY125" s="2" t="s">
        <v>3062</v>
      </c>
      <c r="BZ125" s="2" t="s">
        <v>5472</v>
      </c>
      <c r="CA125" s="2" t="s">
        <v>5529</v>
      </c>
      <c r="CB125" s="2" t="s">
        <v>5530</v>
      </c>
      <c r="CC125" s="2" t="s">
        <v>3062</v>
      </c>
      <c r="CD125" s="2" t="s">
        <v>5482</v>
      </c>
      <c r="CE125" s="2" t="s">
        <v>5482</v>
      </c>
      <c r="CF125" s="2" t="s">
        <v>5731</v>
      </c>
      <c r="CG125" s="2" t="s">
        <v>3319</v>
      </c>
      <c r="CH125" s="17">
        <v>0.39583333333333331</v>
      </c>
      <c r="CI125" s="17">
        <v>0.52083333333333337</v>
      </c>
      <c r="CJ125" s="17">
        <v>0.60416666666666663</v>
      </c>
      <c r="CK125" s="17">
        <v>0.75</v>
      </c>
      <c r="CN125" s="17">
        <v>0.39583333333333331</v>
      </c>
      <c r="CO125" s="17">
        <v>0.52083333333333337</v>
      </c>
      <c r="CP125" s="17">
        <v>0.60416666666666663</v>
      </c>
      <c r="CQ125" s="17">
        <v>0.75</v>
      </c>
      <c r="CT125" s="17">
        <v>0.39583333333333331</v>
      </c>
      <c r="CU125" s="17">
        <v>0.52083333333333337</v>
      </c>
      <c r="CV125" s="17">
        <v>0.60416666666666663</v>
      </c>
      <c r="CW125" s="17">
        <v>0.75</v>
      </c>
      <c r="DF125" s="17">
        <v>0.39583333333333331</v>
      </c>
      <c r="DG125" s="17">
        <v>0.52083333333333337</v>
      </c>
      <c r="DH125" s="17">
        <v>0.60416666666666663</v>
      </c>
      <c r="DI125" s="17">
        <v>0.75</v>
      </c>
      <c r="DL125" s="17">
        <v>0.39583333333333331</v>
      </c>
      <c r="DM125" s="17">
        <v>0.52083333333333337</v>
      </c>
      <c r="DN125" s="17">
        <v>0.60416666666666663</v>
      </c>
      <c r="DO125" s="17">
        <v>0.75</v>
      </c>
      <c r="DX125" s="2" t="s">
        <v>4182</v>
      </c>
    </row>
    <row r="126" spans="1:128" x14ac:dyDescent="0.45">
      <c r="A126" s="16">
        <v>124</v>
      </c>
      <c r="B126" s="2" t="s">
        <v>5732</v>
      </c>
      <c r="C126" s="2" t="s">
        <v>5733</v>
      </c>
      <c r="D126" s="2" t="s">
        <v>2751</v>
      </c>
      <c r="E126" s="2" t="s">
        <v>2676</v>
      </c>
      <c r="F126" s="2" t="s">
        <v>2562</v>
      </c>
      <c r="G126" s="2" t="s">
        <v>241</v>
      </c>
      <c r="H126" s="2" t="s">
        <v>279</v>
      </c>
      <c r="I126" s="2" t="s">
        <v>278</v>
      </c>
      <c r="J126" s="2" t="s">
        <v>4330</v>
      </c>
      <c r="K126" s="2" t="s">
        <v>12</v>
      </c>
      <c r="L126" s="2" t="s">
        <v>3403</v>
      </c>
      <c r="M126" s="52" t="s">
        <v>3311</v>
      </c>
      <c r="N126" s="2" t="s">
        <v>12</v>
      </c>
      <c r="O126" s="2" t="s">
        <v>12</v>
      </c>
      <c r="P126" s="2" t="s">
        <v>12</v>
      </c>
      <c r="Q126" s="2" t="s">
        <v>12</v>
      </c>
      <c r="R126" s="2" t="s">
        <v>2471</v>
      </c>
      <c r="S126" s="2" t="s">
        <v>3062</v>
      </c>
      <c r="T126" s="2" t="s">
        <v>3062</v>
      </c>
      <c r="U126" s="2" t="s">
        <v>3062</v>
      </c>
      <c r="V126" s="2" t="s">
        <v>3062</v>
      </c>
      <c r="W126" s="2" t="s">
        <v>3062</v>
      </c>
      <c r="X126" s="2" t="s">
        <v>3062</v>
      </c>
      <c r="Y126" s="2" t="s">
        <v>3062</v>
      </c>
      <c r="Z126" s="2" t="s">
        <v>3062</v>
      </c>
      <c r="AA126" s="2" t="s">
        <v>3062</v>
      </c>
      <c r="AB126" s="2" t="s">
        <v>3062</v>
      </c>
      <c r="AC126" s="2" t="s">
        <v>2471</v>
      </c>
      <c r="AD126" s="2" t="s">
        <v>3062</v>
      </c>
      <c r="AE126" s="2" t="s">
        <v>3062</v>
      </c>
      <c r="AF126" s="2" t="s">
        <v>3062</v>
      </c>
      <c r="AG126" s="2" t="s">
        <v>3062</v>
      </c>
      <c r="AH126" s="2" t="s">
        <v>3062</v>
      </c>
      <c r="AI126" s="2" t="s">
        <v>3062</v>
      </c>
      <c r="AJ126" s="2" t="s">
        <v>3062</v>
      </c>
      <c r="AK126" s="2" t="s">
        <v>2431</v>
      </c>
      <c r="AL126" s="2" t="s">
        <v>3062</v>
      </c>
      <c r="AM126" s="2" t="s">
        <v>2425</v>
      </c>
      <c r="AN126" s="2" t="s">
        <v>2421</v>
      </c>
      <c r="AO126" s="2" t="s">
        <v>2441</v>
      </c>
      <c r="AP126" s="2" t="s">
        <v>2559</v>
      </c>
      <c r="AQ126" s="2" t="s">
        <v>4205</v>
      </c>
      <c r="AR126" s="2" t="s">
        <v>4309</v>
      </c>
      <c r="AS126" s="2" t="s">
        <v>3062</v>
      </c>
      <c r="AT126" s="2" t="s">
        <v>3062</v>
      </c>
      <c r="AU126" s="2" t="s">
        <v>2452</v>
      </c>
      <c r="AV126" s="2" t="s">
        <v>2442</v>
      </c>
      <c r="AW126" s="2" t="s">
        <v>17</v>
      </c>
      <c r="AX126" s="2" t="s">
        <v>3062</v>
      </c>
      <c r="AY126" s="2" t="s">
        <v>2443</v>
      </c>
      <c r="AZ126" s="2" t="s">
        <v>2439</v>
      </c>
      <c r="BA126" s="2" t="s">
        <v>3062</v>
      </c>
      <c r="BB126" s="2" t="s">
        <v>3062</v>
      </c>
      <c r="BC126" s="2" t="s">
        <v>2422</v>
      </c>
      <c r="BD126" s="2" t="s">
        <v>2438</v>
      </c>
      <c r="BE126" s="2" t="s">
        <v>3062</v>
      </c>
      <c r="BF126" s="2" t="s">
        <v>3062</v>
      </c>
      <c r="BG126" s="2" t="s">
        <v>3062</v>
      </c>
      <c r="BH126" s="2" t="s">
        <v>2436</v>
      </c>
      <c r="BI126" s="2" t="s">
        <v>3062</v>
      </c>
      <c r="BJ126" s="2" t="s">
        <v>2444</v>
      </c>
      <c r="BK126" s="2" t="s">
        <v>2445</v>
      </c>
      <c r="BL126" s="2" t="s">
        <v>3062</v>
      </c>
      <c r="BM126" s="2" t="s">
        <v>2423</v>
      </c>
      <c r="BN126" s="2" t="s">
        <v>3062</v>
      </c>
      <c r="BO126" s="2" t="s">
        <v>4331</v>
      </c>
      <c r="BP126" s="2" t="str">
        <f t="shared" si="1"/>
        <v>小・外・整・形・循内・消内・呼内・呼外・心外・脳外・眼・耳・泌・皮・産婦・放・麻・リハ　総合診療・感染症内科　糖尿病・内分泌内科　血液内科　腎臓内科　腫瘍内科　リウマチ・膠原病内科　一般・消化器外科　乳腺外科　救急診療科　脳血管内治療科　緩和ケア科　歯科・口腔外科　放射線治療科　病理診断科　臨床検査医学科　脳神経内科</v>
      </c>
      <c r="BQ126" t="s">
        <v>3062</v>
      </c>
      <c r="BR126" t="s">
        <v>3062</v>
      </c>
      <c r="BS126" t="s">
        <v>3062</v>
      </c>
      <c r="BT126" s="2" t="s">
        <v>3062</v>
      </c>
      <c r="BU126" s="2" t="s">
        <v>3062</v>
      </c>
      <c r="BV126" s="2" t="s">
        <v>3062</v>
      </c>
      <c r="BW126" s="2" t="s">
        <v>3062</v>
      </c>
      <c r="BX126" s="2" t="s">
        <v>3062</v>
      </c>
      <c r="BY126" s="2" t="s">
        <v>3062</v>
      </c>
      <c r="BZ126" s="2" t="s">
        <v>3062</v>
      </c>
      <c r="CA126" s="2" t="s">
        <v>3062</v>
      </c>
      <c r="CB126" s="2" t="s">
        <v>3062</v>
      </c>
      <c r="CC126" s="2" t="s">
        <v>3062</v>
      </c>
      <c r="CD126" s="2" t="s">
        <v>3062</v>
      </c>
      <c r="CE126" s="2" t="s">
        <v>3062</v>
      </c>
      <c r="CF126" s="2" t="s">
        <v>3404</v>
      </c>
      <c r="CG126" s="2" t="s">
        <v>3315</v>
      </c>
      <c r="CH126" s="17">
        <v>0.35416666666666669</v>
      </c>
      <c r="CI126" s="17">
        <v>0.47916666666666669</v>
      </c>
      <c r="CN126" s="17">
        <v>0.35416666666666669</v>
      </c>
      <c r="CO126" s="17">
        <v>0.47916666666666669</v>
      </c>
      <c r="CT126" s="17">
        <v>0.35416666666666669</v>
      </c>
      <c r="CU126" s="17">
        <v>0.47916666666666669</v>
      </c>
      <c r="CZ126" s="17">
        <v>0.35416666666666669</v>
      </c>
      <c r="DA126" s="17">
        <v>0.47916666666666669</v>
      </c>
      <c r="DF126" s="17">
        <v>0.35416666666666669</v>
      </c>
      <c r="DG126" s="17">
        <v>0.47916666666666669</v>
      </c>
      <c r="DL126" s="17">
        <v>0.35416666666666669</v>
      </c>
      <c r="DM126" s="17">
        <v>0.47916666666666669</v>
      </c>
      <c r="DX126" s="2" t="s">
        <v>4182</v>
      </c>
    </row>
    <row r="127" spans="1:128" x14ac:dyDescent="0.45">
      <c r="A127" s="16">
        <v>125</v>
      </c>
      <c r="B127" s="2" t="s">
        <v>5734</v>
      </c>
      <c r="C127" s="2" t="s">
        <v>5735</v>
      </c>
      <c r="D127" s="2" t="s">
        <v>5736</v>
      </c>
      <c r="E127" s="2" t="s">
        <v>2666</v>
      </c>
      <c r="F127" s="2" t="s">
        <v>2562</v>
      </c>
      <c r="G127" s="2" t="s">
        <v>165</v>
      </c>
      <c r="H127" s="2" t="s">
        <v>5737</v>
      </c>
      <c r="I127" s="2" t="s">
        <v>5738</v>
      </c>
      <c r="J127" s="2" t="s">
        <v>5739</v>
      </c>
      <c r="K127" s="2" t="s">
        <v>12</v>
      </c>
      <c r="L127" s="2" t="s">
        <v>5740</v>
      </c>
      <c r="M127" s="52" t="s">
        <v>3311</v>
      </c>
      <c r="N127" s="2" t="s">
        <v>12</v>
      </c>
      <c r="O127" s="2" t="s">
        <v>12</v>
      </c>
      <c r="P127" s="2" t="s">
        <v>12</v>
      </c>
      <c r="Q127" s="2" t="s">
        <v>12</v>
      </c>
      <c r="R127" s="2" t="s">
        <v>5387</v>
      </c>
      <c r="S127" s="2" t="s">
        <v>3062</v>
      </c>
      <c r="T127" s="2" t="s">
        <v>2563</v>
      </c>
      <c r="U127" s="2" t="s">
        <v>3062</v>
      </c>
      <c r="V127" s="2" t="s">
        <v>3062</v>
      </c>
      <c r="W127" s="2" t="s">
        <v>3062</v>
      </c>
      <c r="X127" s="2" t="s">
        <v>3062</v>
      </c>
      <c r="Y127" s="2" t="s">
        <v>3062</v>
      </c>
      <c r="Z127" s="2" t="s">
        <v>3062</v>
      </c>
      <c r="AA127" s="2" t="s">
        <v>3062</v>
      </c>
      <c r="AB127" s="2" t="s">
        <v>3062</v>
      </c>
      <c r="AC127" s="2" t="s">
        <v>3518</v>
      </c>
      <c r="AD127" s="2" t="s">
        <v>2419</v>
      </c>
      <c r="AE127" s="2" t="s">
        <v>3062</v>
      </c>
      <c r="AF127" s="2" t="s">
        <v>3062</v>
      </c>
      <c r="AG127" s="2" t="s">
        <v>3062</v>
      </c>
      <c r="AH127" s="2" t="s">
        <v>3062</v>
      </c>
      <c r="AI127" s="2" t="s">
        <v>3062</v>
      </c>
      <c r="AJ127" s="2" t="s">
        <v>3062</v>
      </c>
      <c r="AK127" s="2" t="s">
        <v>3062</v>
      </c>
      <c r="AL127" s="2" t="s">
        <v>3062</v>
      </c>
      <c r="AM127" s="2" t="s">
        <v>3062</v>
      </c>
      <c r="AN127" s="2" t="s">
        <v>3062</v>
      </c>
      <c r="AO127" s="2" t="s">
        <v>3062</v>
      </c>
      <c r="AP127" s="2" t="s">
        <v>3062</v>
      </c>
      <c r="AQ127" s="2" t="s">
        <v>3062</v>
      </c>
      <c r="AR127" s="2" t="s">
        <v>3062</v>
      </c>
      <c r="AS127" s="2" t="s">
        <v>3062</v>
      </c>
      <c r="AT127" s="2" t="s">
        <v>3062</v>
      </c>
      <c r="AU127" s="2" t="s">
        <v>3062</v>
      </c>
      <c r="AV127" s="2" t="s">
        <v>3062</v>
      </c>
      <c r="AW127" s="2" t="s">
        <v>3062</v>
      </c>
      <c r="AX127" s="2" t="s">
        <v>3062</v>
      </c>
      <c r="AY127" s="2" t="s">
        <v>3062</v>
      </c>
      <c r="AZ127" s="2" t="s">
        <v>5390</v>
      </c>
      <c r="BA127" s="2" t="s">
        <v>3062</v>
      </c>
      <c r="BB127" s="2" t="s">
        <v>3062</v>
      </c>
      <c r="BC127" s="2" t="s">
        <v>3062</v>
      </c>
      <c r="BD127" s="2" t="s">
        <v>5392</v>
      </c>
      <c r="BE127" s="2" t="s">
        <v>3062</v>
      </c>
      <c r="BF127" s="2" t="s">
        <v>3062</v>
      </c>
      <c r="BG127" s="2" t="s">
        <v>3062</v>
      </c>
      <c r="BH127" s="2" t="s">
        <v>3062</v>
      </c>
      <c r="BI127" s="2" t="s">
        <v>3062</v>
      </c>
      <c r="BJ127" s="2" t="s">
        <v>3062</v>
      </c>
      <c r="BK127" s="2" t="s">
        <v>3062</v>
      </c>
      <c r="BL127" s="2" t="s">
        <v>3062</v>
      </c>
      <c r="BM127" s="2" t="s">
        <v>3062</v>
      </c>
      <c r="BN127" s="2" t="s">
        <v>3062</v>
      </c>
      <c r="BO127" s="2" t="s">
        <v>3062</v>
      </c>
      <c r="BP127" s="2" t="str">
        <f t="shared" si="1"/>
        <v>内・耳・皮</v>
      </c>
      <c r="BQ127" t="s">
        <v>491</v>
      </c>
      <c r="BR127" t="s">
        <v>185</v>
      </c>
      <c r="BS127" t="s">
        <v>2185</v>
      </c>
      <c r="BT127" s="2" t="s">
        <v>5741</v>
      </c>
      <c r="BU127" s="2" t="s">
        <v>3062</v>
      </c>
      <c r="BV127" s="2" t="s">
        <v>3062</v>
      </c>
      <c r="BW127" s="2" t="s">
        <v>3062</v>
      </c>
      <c r="BX127" s="2" t="s">
        <v>5470</v>
      </c>
      <c r="BY127" s="2" t="s">
        <v>3062</v>
      </c>
      <c r="BZ127" s="2" t="s">
        <v>3062</v>
      </c>
      <c r="CA127" s="2" t="s">
        <v>3062</v>
      </c>
      <c r="CB127" s="2" t="s">
        <v>5470</v>
      </c>
      <c r="CC127" s="2" t="s">
        <v>3062</v>
      </c>
      <c r="CD127" s="2" t="s">
        <v>5353</v>
      </c>
      <c r="CE127" s="2" t="s">
        <v>5482</v>
      </c>
      <c r="CF127" s="2" t="s">
        <v>5742</v>
      </c>
      <c r="CG127" s="2" t="s">
        <v>3315</v>
      </c>
      <c r="DX127" s="2" t="s">
        <v>4182</v>
      </c>
    </row>
    <row r="128" spans="1:128" x14ac:dyDescent="0.45">
      <c r="A128" s="16">
        <v>126</v>
      </c>
      <c r="B128" s="2" t="s">
        <v>5743</v>
      </c>
      <c r="C128" s="2" t="s">
        <v>5744</v>
      </c>
      <c r="D128" s="2" t="s">
        <v>2752</v>
      </c>
      <c r="E128" s="2" t="s">
        <v>2676</v>
      </c>
      <c r="F128" s="2" t="s">
        <v>2562</v>
      </c>
      <c r="G128" s="2" t="s">
        <v>277</v>
      </c>
      <c r="H128" s="2" t="s">
        <v>276</v>
      </c>
      <c r="I128" s="2" t="s">
        <v>275</v>
      </c>
      <c r="J128" s="2" t="s">
        <v>274</v>
      </c>
      <c r="K128" s="2" t="s">
        <v>12</v>
      </c>
      <c r="L128" s="2" t="s">
        <v>5745</v>
      </c>
      <c r="M128" s="52" t="s">
        <v>3311</v>
      </c>
      <c r="N128" s="2" t="s">
        <v>12</v>
      </c>
      <c r="O128" s="2" t="s">
        <v>12</v>
      </c>
      <c r="P128" s="2" t="s">
        <v>12</v>
      </c>
      <c r="Q128" s="2" t="s">
        <v>12</v>
      </c>
      <c r="R128" s="2" t="s">
        <v>2471</v>
      </c>
      <c r="S128" s="2" t="s">
        <v>3062</v>
      </c>
      <c r="T128" s="2" t="s">
        <v>2563</v>
      </c>
      <c r="U128" s="2" t="s">
        <v>3062</v>
      </c>
      <c r="V128" s="2" t="s">
        <v>3062</v>
      </c>
      <c r="W128" s="2" t="s">
        <v>3062</v>
      </c>
      <c r="X128" s="2" t="s">
        <v>3062</v>
      </c>
      <c r="Y128" s="2" t="s">
        <v>3062</v>
      </c>
      <c r="Z128" s="2" t="s">
        <v>3062</v>
      </c>
      <c r="AA128" s="2" t="s">
        <v>3062</v>
      </c>
      <c r="AB128" s="2" t="s">
        <v>3062</v>
      </c>
      <c r="AC128" s="2" t="s">
        <v>3518</v>
      </c>
      <c r="AD128" s="2" t="s">
        <v>2419</v>
      </c>
      <c r="AE128" s="2" t="s">
        <v>3062</v>
      </c>
      <c r="AF128" s="2" t="s">
        <v>3062</v>
      </c>
      <c r="AG128" s="2" t="s">
        <v>3062</v>
      </c>
      <c r="AH128" s="2" t="s">
        <v>3062</v>
      </c>
      <c r="AI128" s="2" t="s">
        <v>3062</v>
      </c>
      <c r="AJ128" s="2" t="s">
        <v>2420</v>
      </c>
      <c r="AK128" s="2" t="s">
        <v>2431</v>
      </c>
      <c r="AL128" s="2" t="s">
        <v>3062</v>
      </c>
      <c r="AM128" s="2" t="s">
        <v>2425</v>
      </c>
      <c r="AN128" s="2" t="s">
        <v>2421</v>
      </c>
      <c r="AO128" s="2" t="s">
        <v>2441</v>
      </c>
      <c r="AP128" s="2" t="s">
        <v>2559</v>
      </c>
      <c r="AQ128" s="2" t="s">
        <v>4205</v>
      </c>
      <c r="AR128" s="2" t="s">
        <v>4309</v>
      </c>
      <c r="AS128" s="2" t="s">
        <v>5746</v>
      </c>
      <c r="AT128" s="2" t="s">
        <v>4227</v>
      </c>
      <c r="AU128" s="2" t="s">
        <v>2452</v>
      </c>
      <c r="AV128" s="2" t="s">
        <v>3062</v>
      </c>
      <c r="AW128" s="2" t="s">
        <v>17</v>
      </c>
      <c r="AX128" s="2" t="s">
        <v>3062</v>
      </c>
      <c r="AY128" s="2" t="s">
        <v>2443</v>
      </c>
      <c r="AZ128" s="2" t="s">
        <v>2439</v>
      </c>
      <c r="BA128" s="2" t="s">
        <v>3062</v>
      </c>
      <c r="BB128" s="2" t="s">
        <v>3062</v>
      </c>
      <c r="BC128" s="2" t="s">
        <v>2422</v>
      </c>
      <c r="BD128" s="2" t="s">
        <v>2438</v>
      </c>
      <c r="BE128" s="2" t="s">
        <v>3062</v>
      </c>
      <c r="BF128" s="2" t="s">
        <v>3062</v>
      </c>
      <c r="BG128" s="2" t="s">
        <v>3062</v>
      </c>
      <c r="BH128" s="2" t="s">
        <v>2436</v>
      </c>
      <c r="BI128" s="2" t="s">
        <v>3062</v>
      </c>
      <c r="BJ128" s="2" t="s">
        <v>2444</v>
      </c>
      <c r="BK128" s="2" t="s">
        <v>2445</v>
      </c>
      <c r="BL128" s="2" t="s">
        <v>3062</v>
      </c>
      <c r="BM128" s="2" t="s">
        <v>3062</v>
      </c>
      <c r="BN128" s="2" t="s">
        <v>2560</v>
      </c>
      <c r="BO128" s="2" t="s">
        <v>5747</v>
      </c>
      <c r="BP128" s="2" t="str">
        <f t="shared" si="1"/>
        <v>内・神内・小・外・整・形・循内・消内・呼内・循外・消外・呼外・脳外・眼・耳・泌・皮・産婦・放・麻・歯　血液内科　内分泌代謝科　睡眠呼吸器科　肝臓内科　腎臓内科　リウマチ膠原病科　臨床腫瘍科　緩和医療科　臨床感染症科　認知症科　乳腺・内分泌科　脳神経血管内治療科　間脳下垂体外科　救急科　集中治療科　病理診断科　老年内科　腎臓外科</v>
      </c>
      <c r="BQ128" t="s">
        <v>3062</v>
      </c>
      <c r="BR128" t="s">
        <v>3062</v>
      </c>
      <c r="BS128" t="s">
        <v>3062</v>
      </c>
      <c r="BT128" s="2" t="s">
        <v>3062</v>
      </c>
      <c r="BU128" s="2" t="s">
        <v>3062</v>
      </c>
      <c r="BV128" s="2" t="s">
        <v>12</v>
      </c>
      <c r="BW128" s="2" t="s">
        <v>3062</v>
      </c>
      <c r="BX128" s="2" t="s">
        <v>3062</v>
      </c>
      <c r="BY128" s="2" t="s">
        <v>3062</v>
      </c>
      <c r="BZ128" s="2" t="s">
        <v>3062</v>
      </c>
      <c r="CA128" s="2" t="s">
        <v>3062</v>
      </c>
      <c r="CB128" s="2" t="s">
        <v>3062</v>
      </c>
      <c r="CC128" s="2" t="s">
        <v>3062</v>
      </c>
      <c r="CD128" s="2" t="s">
        <v>3062</v>
      </c>
      <c r="CE128" s="2" t="s">
        <v>3062</v>
      </c>
      <c r="CF128" s="2" t="s">
        <v>5748</v>
      </c>
      <c r="CG128" s="2" t="s">
        <v>3315</v>
      </c>
      <c r="CH128" s="17">
        <v>0.35416666666666669</v>
      </c>
      <c r="CI128" s="17">
        <v>0.41666666666666669</v>
      </c>
      <c r="CJ128" s="17">
        <v>0.52083333333333337</v>
      </c>
      <c r="CK128" s="17">
        <v>0.5625</v>
      </c>
      <c r="CN128" s="17">
        <v>0.35416666666666669</v>
      </c>
      <c r="CO128" s="17">
        <v>0.41666666666666669</v>
      </c>
      <c r="CP128" s="17">
        <v>0.52083333333333337</v>
      </c>
      <c r="CQ128" s="17">
        <v>0.5625</v>
      </c>
      <c r="CT128" s="17">
        <v>0.35416666666666669</v>
      </c>
      <c r="CU128" s="17">
        <v>0.41666666666666669</v>
      </c>
      <c r="CV128" s="17">
        <v>0.52083333333333337</v>
      </c>
      <c r="CW128" s="17">
        <v>0.5625</v>
      </c>
      <c r="CZ128" s="17">
        <v>0.35416666666666669</v>
      </c>
      <c r="DA128" s="17">
        <v>0.41666666666666669</v>
      </c>
      <c r="DB128" s="17">
        <v>0.52083333333333337</v>
      </c>
      <c r="DC128" s="17">
        <v>0.5625</v>
      </c>
      <c r="DF128" s="17">
        <v>0.35416666666666669</v>
      </c>
      <c r="DG128" s="17">
        <v>0.41666666666666669</v>
      </c>
      <c r="DH128" s="17">
        <v>0.52083333333333337</v>
      </c>
      <c r="DI128" s="17">
        <v>0.5625</v>
      </c>
      <c r="DX128" s="2" t="s">
        <v>4182</v>
      </c>
    </row>
    <row r="129" spans="1:128" x14ac:dyDescent="0.45">
      <c r="A129" s="16">
        <v>127</v>
      </c>
      <c r="B129" s="2" t="s">
        <v>5749</v>
      </c>
      <c r="C129" s="2" t="s">
        <v>5750</v>
      </c>
      <c r="D129" s="2" t="s">
        <v>2753</v>
      </c>
      <c r="E129" s="2" t="s">
        <v>2666</v>
      </c>
      <c r="F129" s="2" t="s">
        <v>2562</v>
      </c>
      <c r="G129" s="2" t="s">
        <v>165</v>
      </c>
      <c r="H129" s="2" t="s">
        <v>188</v>
      </c>
      <c r="I129" s="2" t="s">
        <v>187</v>
      </c>
      <c r="J129" s="2" t="s">
        <v>186</v>
      </c>
      <c r="K129" s="2" t="s">
        <v>12</v>
      </c>
      <c r="L129" s="2" t="s">
        <v>3406</v>
      </c>
      <c r="M129" s="52" t="s">
        <v>3311</v>
      </c>
      <c r="N129" s="2" t="s">
        <v>12</v>
      </c>
      <c r="O129" s="2" t="s">
        <v>12</v>
      </c>
      <c r="P129" s="2" t="s">
        <v>12</v>
      </c>
      <c r="Q129" s="2" t="s">
        <v>12</v>
      </c>
      <c r="R129" s="2" t="s">
        <v>2471</v>
      </c>
      <c r="S129" s="2" t="s">
        <v>3062</v>
      </c>
      <c r="T129" s="2" t="s">
        <v>3062</v>
      </c>
      <c r="U129" s="2" t="s">
        <v>3062</v>
      </c>
      <c r="V129" s="2" t="s">
        <v>3062</v>
      </c>
      <c r="W129" s="2" t="s">
        <v>3062</v>
      </c>
      <c r="X129" s="2" t="s">
        <v>3062</v>
      </c>
      <c r="Y129" s="2" t="s">
        <v>3062</v>
      </c>
      <c r="Z129" s="2" t="s">
        <v>3062</v>
      </c>
      <c r="AA129" s="2" t="s">
        <v>3062</v>
      </c>
      <c r="AB129" s="2" t="s">
        <v>3062</v>
      </c>
      <c r="AC129" s="2" t="s">
        <v>2471</v>
      </c>
      <c r="AD129" s="2" t="s">
        <v>3062</v>
      </c>
      <c r="AE129" s="2" t="s">
        <v>3062</v>
      </c>
      <c r="AF129" s="2" t="s">
        <v>3062</v>
      </c>
      <c r="AG129" s="2" t="s">
        <v>3062</v>
      </c>
      <c r="AH129" s="2" t="s">
        <v>3062</v>
      </c>
      <c r="AI129" s="2" t="s">
        <v>3062</v>
      </c>
      <c r="AJ129" s="2" t="s">
        <v>3062</v>
      </c>
      <c r="AK129" s="2" t="s">
        <v>3062</v>
      </c>
      <c r="AL129" s="2" t="s">
        <v>3062</v>
      </c>
      <c r="AM129" s="2" t="s">
        <v>3062</v>
      </c>
      <c r="AN129" s="2" t="s">
        <v>3062</v>
      </c>
      <c r="AO129" s="2" t="s">
        <v>3062</v>
      </c>
      <c r="AP129" s="2" t="s">
        <v>3062</v>
      </c>
      <c r="AQ129" s="2" t="s">
        <v>3062</v>
      </c>
      <c r="AR129" s="2" t="s">
        <v>3062</v>
      </c>
      <c r="AS129" s="2" t="s">
        <v>3062</v>
      </c>
      <c r="AT129" s="2" t="s">
        <v>3062</v>
      </c>
      <c r="AU129" s="2" t="s">
        <v>3062</v>
      </c>
      <c r="AV129" s="2" t="s">
        <v>3062</v>
      </c>
      <c r="AW129" s="2" t="s">
        <v>3062</v>
      </c>
      <c r="AX129" s="2" t="s">
        <v>3062</v>
      </c>
      <c r="AY129" s="2" t="s">
        <v>3062</v>
      </c>
      <c r="AZ129" s="2" t="s">
        <v>3062</v>
      </c>
      <c r="BA129" s="2" t="s">
        <v>3062</v>
      </c>
      <c r="BB129" s="2" t="s">
        <v>3062</v>
      </c>
      <c r="BC129" s="2" t="s">
        <v>3062</v>
      </c>
      <c r="BD129" s="2" t="s">
        <v>3062</v>
      </c>
      <c r="BE129" s="2" t="s">
        <v>3062</v>
      </c>
      <c r="BF129" s="2" t="s">
        <v>3062</v>
      </c>
      <c r="BG129" s="2" t="s">
        <v>3062</v>
      </c>
      <c r="BH129" s="2" t="s">
        <v>3062</v>
      </c>
      <c r="BI129" s="2" t="s">
        <v>3062</v>
      </c>
      <c r="BJ129" s="2" t="s">
        <v>3062</v>
      </c>
      <c r="BK129" s="2" t="s">
        <v>3062</v>
      </c>
      <c r="BL129" s="2" t="s">
        <v>3062</v>
      </c>
      <c r="BM129" s="2" t="s">
        <v>3062</v>
      </c>
      <c r="BN129" s="2" t="s">
        <v>3062</v>
      </c>
      <c r="BO129" s="2" t="s">
        <v>3062</v>
      </c>
      <c r="BP129" s="2" t="str">
        <f t="shared" si="1"/>
        <v/>
      </c>
      <c r="BQ129" t="s">
        <v>3062</v>
      </c>
      <c r="BR129" t="s">
        <v>185</v>
      </c>
      <c r="BS129" t="s">
        <v>3062</v>
      </c>
      <c r="BT129" s="2" t="s">
        <v>185</v>
      </c>
      <c r="BU129" s="2" t="s">
        <v>3062</v>
      </c>
      <c r="BV129" s="2" t="s">
        <v>3062</v>
      </c>
      <c r="BW129" s="2" t="s">
        <v>3062</v>
      </c>
      <c r="BX129" s="2" t="s">
        <v>3062</v>
      </c>
      <c r="BY129" s="2" t="s">
        <v>3062</v>
      </c>
      <c r="BZ129" s="2" t="s">
        <v>3062</v>
      </c>
      <c r="CA129" s="2" t="s">
        <v>3062</v>
      </c>
      <c r="CB129" s="2" t="s">
        <v>3062</v>
      </c>
      <c r="CC129" s="2" t="s">
        <v>5352</v>
      </c>
      <c r="CD129" s="2" t="s">
        <v>5353</v>
      </c>
      <c r="CE129" s="2" t="s">
        <v>5354</v>
      </c>
      <c r="CF129" s="2" t="s">
        <v>5751</v>
      </c>
      <c r="CG129" s="2" t="s">
        <v>5350</v>
      </c>
      <c r="CH129" s="17">
        <v>0.41666666666666669</v>
      </c>
      <c r="CI129" s="17">
        <v>0.54166666666666663</v>
      </c>
      <c r="CJ129" s="17">
        <v>0.58333333333333337</v>
      </c>
      <c r="CK129" s="17">
        <v>0.70833333333333337</v>
      </c>
      <c r="CL129" s="17">
        <v>0.70833333333333337</v>
      </c>
      <c r="CM129" s="17">
        <v>0.79166666666666663</v>
      </c>
      <c r="CN129" s="17">
        <v>0.41666666666666669</v>
      </c>
      <c r="CO129" s="17">
        <v>0.54166666666666663</v>
      </c>
      <c r="CP129" s="17">
        <v>0.58333333333333337</v>
      </c>
      <c r="CQ129" s="17">
        <v>0.75</v>
      </c>
      <c r="DF129" s="17">
        <v>0.41666666666666669</v>
      </c>
      <c r="DG129" s="17">
        <v>0.54166666666666663</v>
      </c>
      <c r="DH129" s="17">
        <v>0.58333333333333337</v>
      </c>
      <c r="DI129" s="17">
        <v>0.70833333333333337</v>
      </c>
      <c r="DJ129" s="17">
        <v>0.75</v>
      </c>
      <c r="DK129" s="17">
        <v>0.83333333333333337</v>
      </c>
      <c r="DL129" s="17">
        <v>0.41666666666666669</v>
      </c>
      <c r="DM129" s="17">
        <v>0.54166666666666663</v>
      </c>
      <c r="DN129" s="17">
        <v>0.58333333333333337</v>
      </c>
      <c r="DO129" s="17">
        <v>0.70833333333333337</v>
      </c>
      <c r="DX129" s="2" t="s">
        <v>4182</v>
      </c>
    </row>
    <row r="130" spans="1:128" x14ac:dyDescent="0.45">
      <c r="A130" s="16">
        <v>128</v>
      </c>
      <c r="B130" s="2" t="s">
        <v>5752</v>
      </c>
      <c r="C130" s="2" t="s">
        <v>4332</v>
      </c>
      <c r="D130" s="2" t="s">
        <v>2754</v>
      </c>
      <c r="E130" s="2" t="s">
        <v>2666</v>
      </c>
      <c r="F130" s="2" t="s">
        <v>2562</v>
      </c>
      <c r="G130" s="2" t="s">
        <v>182</v>
      </c>
      <c r="H130" s="2" t="s">
        <v>181</v>
      </c>
      <c r="I130" s="2" t="s">
        <v>180</v>
      </c>
      <c r="J130" s="2" t="s">
        <v>179</v>
      </c>
      <c r="K130" s="2" t="s">
        <v>12</v>
      </c>
      <c r="L130" s="2" t="s">
        <v>3407</v>
      </c>
      <c r="M130" s="52" t="s">
        <v>3311</v>
      </c>
      <c r="N130" s="2" t="s">
        <v>12</v>
      </c>
      <c r="O130" s="2" t="s">
        <v>12</v>
      </c>
      <c r="P130" s="2" t="s">
        <v>12</v>
      </c>
      <c r="Q130" s="2" t="s">
        <v>12</v>
      </c>
      <c r="R130" s="2" t="s">
        <v>3062</v>
      </c>
      <c r="S130" s="2" t="s">
        <v>3062</v>
      </c>
      <c r="T130" s="2" t="s">
        <v>3062</v>
      </c>
      <c r="U130" s="2" t="s">
        <v>3062</v>
      </c>
      <c r="V130" s="2" t="s">
        <v>3062</v>
      </c>
      <c r="W130" s="2" t="s">
        <v>3062</v>
      </c>
      <c r="X130" s="2" t="s">
        <v>3062</v>
      </c>
      <c r="Y130" s="2" t="s">
        <v>3062</v>
      </c>
      <c r="Z130" s="2" t="s">
        <v>3062</v>
      </c>
      <c r="AA130" s="2" t="s">
        <v>3062</v>
      </c>
      <c r="AB130" s="2" t="s">
        <v>3062</v>
      </c>
      <c r="AC130" s="2" t="s">
        <v>3062</v>
      </c>
      <c r="AD130" s="2" t="s">
        <v>3062</v>
      </c>
      <c r="AE130" s="2" t="s">
        <v>3062</v>
      </c>
      <c r="AF130" s="2" t="s">
        <v>3062</v>
      </c>
      <c r="AG130" s="2" t="s">
        <v>3062</v>
      </c>
      <c r="AH130" s="2" t="s">
        <v>3062</v>
      </c>
      <c r="AI130" s="2" t="s">
        <v>3062</v>
      </c>
      <c r="AJ130" s="2" t="s">
        <v>3062</v>
      </c>
      <c r="AK130" s="2" t="s">
        <v>3062</v>
      </c>
      <c r="AL130" s="2" t="s">
        <v>3062</v>
      </c>
      <c r="AM130" s="2" t="s">
        <v>3062</v>
      </c>
      <c r="AN130" s="2" t="s">
        <v>3062</v>
      </c>
      <c r="AO130" s="2" t="s">
        <v>3062</v>
      </c>
      <c r="AP130" s="2" t="s">
        <v>3062</v>
      </c>
      <c r="AQ130" s="2" t="s">
        <v>3062</v>
      </c>
      <c r="AR130" s="2" t="s">
        <v>3062</v>
      </c>
      <c r="AS130" s="2" t="s">
        <v>3062</v>
      </c>
      <c r="AT130" s="2" t="s">
        <v>3062</v>
      </c>
      <c r="AU130" s="2" t="s">
        <v>3062</v>
      </c>
      <c r="AV130" s="2" t="s">
        <v>3062</v>
      </c>
      <c r="AW130" s="2" t="s">
        <v>3062</v>
      </c>
      <c r="AX130" s="2" t="s">
        <v>3062</v>
      </c>
      <c r="AY130" s="2" t="s">
        <v>3062</v>
      </c>
      <c r="AZ130" s="2" t="s">
        <v>3062</v>
      </c>
      <c r="BA130" s="2" t="s">
        <v>3062</v>
      </c>
      <c r="BB130" s="2" t="s">
        <v>3062</v>
      </c>
      <c r="BC130" s="2" t="s">
        <v>3062</v>
      </c>
      <c r="BD130" s="2" t="s">
        <v>3062</v>
      </c>
      <c r="BE130" s="2" t="s">
        <v>3062</v>
      </c>
      <c r="BF130" s="2" t="s">
        <v>3062</v>
      </c>
      <c r="BG130" s="2" t="s">
        <v>3062</v>
      </c>
      <c r="BH130" s="2" t="s">
        <v>3062</v>
      </c>
      <c r="BI130" s="2" t="s">
        <v>3062</v>
      </c>
      <c r="BJ130" s="2" t="s">
        <v>3062</v>
      </c>
      <c r="BK130" s="2" t="s">
        <v>3062</v>
      </c>
      <c r="BL130" s="2" t="s">
        <v>3062</v>
      </c>
      <c r="BM130" s="2" t="s">
        <v>3062</v>
      </c>
      <c r="BN130" s="2" t="s">
        <v>3062</v>
      </c>
      <c r="BO130" s="2" t="s">
        <v>3062</v>
      </c>
      <c r="BP130" s="2" t="str">
        <f t="shared" si="1"/>
        <v/>
      </c>
      <c r="BQ130" t="s">
        <v>3062</v>
      </c>
      <c r="BR130" t="s">
        <v>3062</v>
      </c>
      <c r="BS130" t="s">
        <v>3062</v>
      </c>
      <c r="BT130" s="2" t="s">
        <v>3062</v>
      </c>
      <c r="BU130" s="2" t="s">
        <v>3062</v>
      </c>
      <c r="BV130" s="2" t="s">
        <v>3062</v>
      </c>
      <c r="BW130" s="2" t="s">
        <v>3062</v>
      </c>
      <c r="BX130" s="2" t="s">
        <v>3062</v>
      </c>
      <c r="BY130" s="2" t="s">
        <v>3062</v>
      </c>
      <c r="BZ130" s="2" t="s">
        <v>3062</v>
      </c>
      <c r="CA130" s="2" t="s">
        <v>3062</v>
      </c>
      <c r="CB130" s="2" t="s">
        <v>3062</v>
      </c>
      <c r="CC130" s="2" t="s">
        <v>3062</v>
      </c>
      <c r="CD130" s="2" t="s">
        <v>5353</v>
      </c>
      <c r="CE130" s="2" t="s">
        <v>5482</v>
      </c>
      <c r="CF130" s="2" t="s">
        <v>2547</v>
      </c>
      <c r="CG130" s="2" t="s">
        <v>5350</v>
      </c>
      <c r="CH130" s="17">
        <v>0.54166666666666663</v>
      </c>
      <c r="CI130" s="17">
        <v>0.83333333333333337</v>
      </c>
      <c r="CN130" s="17">
        <v>0.54166666666666663</v>
      </c>
      <c r="CO130" s="17">
        <v>0.83333333333333337</v>
      </c>
      <c r="CZ130" s="17">
        <v>0.54166666666666663</v>
      </c>
      <c r="DA130" s="17">
        <v>0.83333333333333337</v>
      </c>
      <c r="DF130" s="17">
        <v>0.54166666666666663</v>
      </c>
      <c r="DG130" s="17">
        <v>0.83333333333333337</v>
      </c>
      <c r="DL130" s="17">
        <v>0.41666666666666669</v>
      </c>
      <c r="DM130" s="17">
        <v>0.625</v>
      </c>
      <c r="DX130" s="2" t="s">
        <v>4182</v>
      </c>
    </row>
    <row r="131" spans="1:128" x14ac:dyDescent="0.45">
      <c r="A131" s="16">
        <v>129</v>
      </c>
      <c r="B131" s="2" t="s">
        <v>5753</v>
      </c>
      <c r="C131" s="2" t="s">
        <v>5754</v>
      </c>
      <c r="D131" s="2" t="s">
        <v>4333</v>
      </c>
      <c r="E131" s="2" t="s">
        <v>2666</v>
      </c>
      <c r="F131" s="2" t="s">
        <v>2562</v>
      </c>
      <c r="G131" s="2" t="s">
        <v>4334</v>
      </c>
      <c r="H131" s="2" t="s">
        <v>4335</v>
      </c>
      <c r="I131" s="2" t="s">
        <v>4336</v>
      </c>
      <c r="J131" s="2" t="s">
        <v>4337</v>
      </c>
      <c r="K131" s="2" t="s">
        <v>12</v>
      </c>
      <c r="L131" s="2" t="s">
        <v>5755</v>
      </c>
      <c r="M131" s="52" t="s">
        <v>3311</v>
      </c>
      <c r="N131" s="2" t="s">
        <v>12</v>
      </c>
      <c r="O131" s="2" t="s">
        <v>12</v>
      </c>
      <c r="P131" s="2" t="s">
        <v>12</v>
      </c>
      <c r="Q131" s="2" t="s">
        <v>12</v>
      </c>
      <c r="R131" s="2" t="s">
        <v>2471</v>
      </c>
      <c r="S131" s="2" t="s">
        <v>3062</v>
      </c>
      <c r="T131" s="2" t="s">
        <v>3062</v>
      </c>
      <c r="U131" s="2" t="s">
        <v>3062</v>
      </c>
      <c r="V131" s="2" t="s">
        <v>3062</v>
      </c>
      <c r="W131" s="2" t="s">
        <v>3062</v>
      </c>
      <c r="X131" s="2" t="s">
        <v>3062</v>
      </c>
      <c r="Y131" s="2" t="s">
        <v>3062</v>
      </c>
      <c r="Z131" s="2" t="s">
        <v>3062</v>
      </c>
      <c r="AA131" s="2" t="s">
        <v>3062</v>
      </c>
      <c r="AB131" s="2" t="s">
        <v>3062</v>
      </c>
      <c r="AC131" s="2" t="s">
        <v>2471</v>
      </c>
      <c r="AD131" s="2" t="s">
        <v>3062</v>
      </c>
      <c r="AE131" s="2" t="s">
        <v>3062</v>
      </c>
      <c r="AF131" s="2" t="s">
        <v>3062</v>
      </c>
      <c r="AG131" s="2" t="s">
        <v>3062</v>
      </c>
      <c r="AH131" s="2" t="s">
        <v>3062</v>
      </c>
      <c r="AI131" s="2" t="s">
        <v>3062</v>
      </c>
      <c r="AJ131" s="2" t="s">
        <v>3062</v>
      </c>
      <c r="AK131" s="2" t="s">
        <v>3062</v>
      </c>
      <c r="AL131" s="2" t="s">
        <v>3062</v>
      </c>
      <c r="AM131" s="2" t="s">
        <v>3062</v>
      </c>
      <c r="AN131" s="2" t="s">
        <v>3062</v>
      </c>
      <c r="AO131" s="2" t="s">
        <v>3062</v>
      </c>
      <c r="AP131" s="2" t="s">
        <v>3062</v>
      </c>
      <c r="AQ131" s="2" t="s">
        <v>3062</v>
      </c>
      <c r="AR131" s="2" t="s">
        <v>3062</v>
      </c>
      <c r="AS131" s="2" t="s">
        <v>3062</v>
      </c>
      <c r="AT131" s="2" t="s">
        <v>3062</v>
      </c>
      <c r="AU131" s="2" t="s">
        <v>3062</v>
      </c>
      <c r="AV131" s="2" t="s">
        <v>3062</v>
      </c>
      <c r="AW131" s="2" t="s">
        <v>3062</v>
      </c>
      <c r="AX131" s="2" t="s">
        <v>3062</v>
      </c>
      <c r="AY131" s="2" t="s">
        <v>3062</v>
      </c>
      <c r="AZ131" s="2" t="s">
        <v>3062</v>
      </c>
      <c r="BA131" s="2" t="s">
        <v>3062</v>
      </c>
      <c r="BB131" s="2" t="s">
        <v>3062</v>
      </c>
      <c r="BC131" s="2" t="s">
        <v>3062</v>
      </c>
      <c r="BD131" s="2" t="s">
        <v>3062</v>
      </c>
      <c r="BE131" s="2" t="s">
        <v>3062</v>
      </c>
      <c r="BF131" s="2" t="s">
        <v>3062</v>
      </c>
      <c r="BG131" s="2" t="s">
        <v>3062</v>
      </c>
      <c r="BH131" s="2" t="s">
        <v>3062</v>
      </c>
      <c r="BI131" s="2" t="s">
        <v>3062</v>
      </c>
      <c r="BJ131" s="2" t="s">
        <v>3062</v>
      </c>
      <c r="BK131" s="2" t="s">
        <v>3062</v>
      </c>
      <c r="BL131" s="2" t="s">
        <v>3062</v>
      </c>
      <c r="BM131" s="2" t="s">
        <v>3062</v>
      </c>
      <c r="BN131" s="2" t="s">
        <v>3062</v>
      </c>
      <c r="BO131" s="2" t="s">
        <v>3062</v>
      </c>
      <c r="BP131" s="2" t="str">
        <f t="shared" si="1"/>
        <v/>
      </c>
      <c r="BQ131" t="s">
        <v>3062</v>
      </c>
      <c r="BR131" t="s">
        <v>185</v>
      </c>
      <c r="BS131" t="s">
        <v>2185</v>
      </c>
      <c r="BT131" s="2" t="s">
        <v>2459</v>
      </c>
      <c r="BU131" s="2" t="s">
        <v>3062</v>
      </c>
      <c r="BV131" s="2" t="s">
        <v>12</v>
      </c>
      <c r="BW131" s="2" t="s">
        <v>3062</v>
      </c>
      <c r="BX131" s="2" t="s">
        <v>3062</v>
      </c>
      <c r="BY131" s="2" t="s">
        <v>3062</v>
      </c>
      <c r="BZ131" s="2" t="s">
        <v>3062</v>
      </c>
      <c r="CA131" s="2" t="s">
        <v>3062</v>
      </c>
      <c r="CB131" s="2" t="s">
        <v>3062</v>
      </c>
      <c r="CC131" s="2" t="s">
        <v>3062</v>
      </c>
      <c r="CD131" s="2" t="s">
        <v>3062</v>
      </c>
      <c r="CE131" s="2" t="s">
        <v>3062</v>
      </c>
      <c r="CF131" s="2" t="s">
        <v>5756</v>
      </c>
      <c r="CG131" s="2" t="s">
        <v>5448</v>
      </c>
      <c r="CH131" s="17">
        <v>0.375</v>
      </c>
      <c r="CI131" s="17">
        <v>0.5</v>
      </c>
      <c r="CN131" s="17">
        <v>0.4375</v>
      </c>
      <c r="CO131" s="17">
        <v>0.54166666666666663</v>
      </c>
      <c r="CP131" s="17">
        <v>0.60416666666666663</v>
      </c>
      <c r="CQ131" s="17">
        <v>0.79166666666666663</v>
      </c>
      <c r="CT131" s="17">
        <v>0.39583333333333331</v>
      </c>
      <c r="CU131" s="17">
        <v>0.54166666666666663</v>
      </c>
      <c r="CV131" s="17">
        <v>0.60416666666666663</v>
      </c>
      <c r="CW131" s="17">
        <v>0.75</v>
      </c>
      <c r="CZ131" s="17">
        <v>0.4375</v>
      </c>
      <c r="DA131" s="17">
        <v>0.54166666666666663</v>
      </c>
      <c r="DB131" s="17">
        <v>0.60416666666666663</v>
      </c>
      <c r="DC131" s="17">
        <v>0.83333333333333337</v>
      </c>
      <c r="DF131" s="17">
        <v>0.375</v>
      </c>
      <c r="DG131" s="17">
        <v>0.54166666666666663</v>
      </c>
      <c r="DH131" s="17">
        <v>0.60416666666666663</v>
      </c>
      <c r="DI131" s="17">
        <v>0.79166666666666663</v>
      </c>
      <c r="DL131" s="17">
        <v>0.39583333333333331</v>
      </c>
      <c r="DM131" s="17">
        <v>0.54166666666666663</v>
      </c>
      <c r="DN131" s="17">
        <v>0.58333333333333337</v>
      </c>
      <c r="DO131" s="17">
        <v>0.66666666666666663</v>
      </c>
      <c r="DX131" s="2" t="s">
        <v>4182</v>
      </c>
    </row>
    <row r="132" spans="1:128" x14ac:dyDescent="0.45">
      <c r="A132" s="16">
        <v>130</v>
      </c>
      <c r="B132" s="2" t="s">
        <v>5757</v>
      </c>
      <c r="C132" s="2" t="s">
        <v>2548</v>
      </c>
      <c r="D132" s="2" t="s">
        <v>4338</v>
      </c>
      <c r="E132" s="2" t="s">
        <v>2666</v>
      </c>
      <c r="F132" s="2" t="s">
        <v>2562</v>
      </c>
      <c r="G132" s="2" t="s">
        <v>178</v>
      </c>
      <c r="H132" s="2" t="s">
        <v>4339</v>
      </c>
      <c r="I132" s="2" t="s">
        <v>177</v>
      </c>
      <c r="J132" s="2" t="s">
        <v>176</v>
      </c>
      <c r="K132" s="2" t="s">
        <v>12</v>
      </c>
      <c r="L132" s="2" t="s">
        <v>3408</v>
      </c>
      <c r="M132" s="52" t="s">
        <v>3311</v>
      </c>
      <c r="N132" s="2" t="s">
        <v>12</v>
      </c>
      <c r="O132" s="2" t="s">
        <v>12</v>
      </c>
      <c r="P132" s="2" t="s">
        <v>12</v>
      </c>
      <c r="Q132" s="2" t="s">
        <v>12</v>
      </c>
      <c r="R132" s="2" t="s">
        <v>3062</v>
      </c>
      <c r="S132" s="2" t="s">
        <v>3062</v>
      </c>
      <c r="T132" s="2" t="s">
        <v>3062</v>
      </c>
      <c r="U132" s="2" t="s">
        <v>3062</v>
      </c>
      <c r="V132" s="2" t="s">
        <v>3062</v>
      </c>
      <c r="W132" s="2" t="s">
        <v>3062</v>
      </c>
      <c r="X132" s="2" t="s">
        <v>3062</v>
      </c>
      <c r="Y132" s="2" t="s">
        <v>3062</v>
      </c>
      <c r="Z132" s="2" t="s">
        <v>3062</v>
      </c>
      <c r="AA132" s="2" t="s">
        <v>3062</v>
      </c>
      <c r="AB132" s="2" t="s">
        <v>3062</v>
      </c>
      <c r="AC132" s="2" t="s">
        <v>3062</v>
      </c>
      <c r="AD132" s="2" t="s">
        <v>3062</v>
      </c>
      <c r="AE132" s="2" t="s">
        <v>3062</v>
      </c>
      <c r="AF132" s="2" t="s">
        <v>3062</v>
      </c>
      <c r="AG132" s="2" t="s">
        <v>3062</v>
      </c>
      <c r="AH132" s="2" t="s">
        <v>3062</v>
      </c>
      <c r="AI132" s="2" t="s">
        <v>3062</v>
      </c>
      <c r="AJ132" s="2" t="s">
        <v>3062</v>
      </c>
      <c r="AK132" s="2" t="s">
        <v>3062</v>
      </c>
      <c r="AL132" s="2" t="s">
        <v>3062</v>
      </c>
      <c r="AM132" s="2" t="s">
        <v>3062</v>
      </c>
      <c r="AN132" s="2" t="s">
        <v>3062</v>
      </c>
      <c r="AO132" s="2" t="s">
        <v>3062</v>
      </c>
      <c r="AP132" s="2" t="s">
        <v>3062</v>
      </c>
      <c r="AQ132" s="2" t="s">
        <v>3062</v>
      </c>
      <c r="AR132" s="2" t="s">
        <v>3062</v>
      </c>
      <c r="AS132" s="2" t="s">
        <v>3062</v>
      </c>
      <c r="AT132" s="2" t="s">
        <v>3062</v>
      </c>
      <c r="AU132" s="2" t="s">
        <v>3062</v>
      </c>
      <c r="AV132" s="2" t="s">
        <v>3062</v>
      </c>
      <c r="AW132" s="2" t="s">
        <v>3062</v>
      </c>
      <c r="AX132" s="2" t="s">
        <v>3062</v>
      </c>
      <c r="AY132" s="2" t="s">
        <v>3062</v>
      </c>
      <c r="AZ132" s="2" t="s">
        <v>3062</v>
      </c>
      <c r="BA132" s="2" t="s">
        <v>3062</v>
      </c>
      <c r="BB132" s="2" t="s">
        <v>3062</v>
      </c>
      <c r="BC132" s="2" t="s">
        <v>3062</v>
      </c>
      <c r="BD132" s="2" t="s">
        <v>3062</v>
      </c>
      <c r="BE132" s="2" t="s">
        <v>3062</v>
      </c>
      <c r="BF132" s="2" t="s">
        <v>3062</v>
      </c>
      <c r="BG132" s="2" t="s">
        <v>3062</v>
      </c>
      <c r="BH132" s="2" t="s">
        <v>3062</v>
      </c>
      <c r="BI132" s="2" t="s">
        <v>3062</v>
      </c>
      <c r="BJ132" s="2" t="s">
        <v>3062</v>
      </c>
      <c r="BK132" s="2" t="s">
        <v>3062</v>
      </c>
      <c r="BL132" s="2" t="s">
        <v>3062</v>
      </c>
      <c r="BM132" s="2" t="s">
        <v>3062</v>
      </c>
      <c r="BN132" s="2" t="s">
        <v>3062</v>
      </c>
      <c r="BO132" s="2" t="s">
        <v>3062</v>
      </c>
      <c r="BP132" s="2" t="str">
        <f t="shared" ref="BP132:BP195" si="2">_xlfn.TEXTJOIN("・",TRUE,AD132:BN132)&amp; IF(BO132&lt;&gt;"","　" &amp; BO132,"")</f>
        <v/>
      </c>
      <c r="BQ132" t="s">
        <v>3062</v>
      </c>
      <c r="BR132" t="s">
        <v>3062</v>
      </c>
      <c r="BS132" t="s">
        <v>3062</v>
      </c>
      <c r="BT132" s="2" t="s">
        <v>3062</v>
      </c>
      <c r="BU132" s="2" t="s">
        <v>3062</v>
      </c>
      <c r="BV132" s="2" t="s">
        <v>3062</v>
      </c>
      <c r="BW132" s="2" t="s">
        <v>3062</v>
      </c>
      <c r="BX132" s="2" t="s">
        <v>3062</v>
      </c>
      <c r="BY132" s="2" t="s">
        <v>3062</v>
      </c>
      <c r="BZ132" s="2" t="s">
        <v>3062</v>
      </c>
      <c r="CA132" s="2" t="s">
        <v>3062</v>
      </c>
      <c r="CB132" s="2" t="s">
        <v>3062</v>
      </c>
      <c r="CC132" s="2" t="s">
        <v>3062</v>
      </c>
      <c r="CD132" s="2" t="s">
        <v>3062</v>
      </c>
      <c r="CE132" s="2" t="s">
        <v>3062</v>
      </c>
      <c r="CF132" s="2" t="s">
        <v>5758</v>
      </c>
      <c r="CG132" s="2" t="s">
        <v>5350</v>
      </c>
      <c r="CH132" s="17">
        <v>0.41666666666666669</v>
      </c>
      <c r="CI132" s="17">
        <v>0.5625</v>
      </c>
      <c r="CJ132" s="17">
        <v>0.625</v>
      </c>
      <c r="CK132" s="17">
        <v>0.8125</v>
      </c>
      <c r="CN132" s="17">
        <v>0.41666666666666669</v>
      </c>
      <c r="CO132" s="17">
        <v>0.5625</v>
      </c>
      <c r="CP132" s="17">
        <v>0.625</v>
      </c>
      <c r="CQ132" s="17">
        <v>0.8125</v>
      </c>
      <c r="CT132" s="17">
        <v>0.41666666666666669</v>
      </c>
      <c r="CU132" s="17">
        <v>0.5625</v>
      </c>
      <c r="CV132" s="17">
        <v>0.625</v>
      </c>
      <c r="CW132" s="17">
        <v>0.8125</v>
      </c>
      <c r="CZ132" s="17">
        <v>0.41666666666666669</v>
      </c>
      <c r="DA132" s="17">
        <v>0.5625</v>
      </c>
      <c r="DB132" s="17">
        <v>0.625</v>
      </c>
      <c r="DC132" s="17">
        <v>0.8125</v>
      </c>
      <c r="DF132" s="17">
        <v>0.41666666666666669</v>
      </c>
      <c r="DG132" s="17">
        <v>0.5625</v>
      </c>
      <c r="DH132" s="17">
        <v>0.625</v>
      </c>
      <c r="DI132" s="17">
        <v>0.8125</v>
      </c>
      <c r="DL132" s="17">
        <v>0.41666666666666669</v>
      </c>
      <c r="DM132" s="17">
        <v>0.625</v>
      </c>
      <c r="DX132" s="2" t="s">
        <v>4182</v>
      </c>
    </row>
    <row r="133" spans="1:128" x14ac:dyDescent="0.45">
      <c r="A133" s="16">
        <v>131</v>
      </c>
      <c r="B133" s="2" t="s">
        <v>5759</v>
      </c>
      <c r="C133" s="2" t="s">
        <v>4340</v>
      </c>
      <c r="D133" s="2" t="s">
        <v>2755</v>
      </c>
      <c r="E133" s="2" t="s">
        <v>2666</v>
      </c>
      <c r="F133" s="2" t="s">
        <v>2562</v>
      </c>
      <c r="G133" s="2" t="s">
        <v>154</v>
      </c>
      <c r="H133" s="2" t="s">
        <v>175</v>
      </c>
      <c r="I133" s="2" t="s">
        <v>174</v>
      </c>
      <c r="J133" s="2" t="s">
        <v>173</v>
      </c>
      <c r="K133" s="2" t="s">
        <v>12</v>
      </c>
      <c r="L133" s="2" t="s">
        <v>3409</v>
      </c>
      <c r="M133" s="52" t="s">
        <v>3311</v>
      </c>
      <c r="N133" s="2" t="s">
        <v>12</v>
      </c>
      <c r="O133" s="2" t="s">
        <v>12</v>
      </c>
      <c r="P133" s="2" t="s">
        <v>12</v>
      </c>
      <c r="Q133" s="2" t="s">
        <v>12</v>
      </c>
      <c r="R133" s="2" t="s">
        <v>2471</v>
      </c>
      <c r="S133" s="2" t="s">
        <v>3062</v>
      </c>
      <c r="T133" s="2" t="s">
        <v>3062</v>
      </c>
      <c r="U133" s="2" t="s">
        <v>3062</v>
      </c>
      <c r="V133" s="2" t="s">
        <v>3062</v>
      </c>
      <c r="W133" s="2" t="s">
        <v>3062</v>
      </c>
      <c r="X133" s="2" t="s">
        <v>3062</v>
      </c>
      <c r="Y133" s="2" t="s">
        <v>3062</v>
      </c>
      <c r="Z133" s="2" t="s">
        <v>3062</v>
      </c>
      <c r="AA133" s="2" t="s">
        <v>3062</v>
      </c>
      <c r="AB133" s="2" t="s">
        <v>3062</v>
      </c>
      <c r="AC133" s="2" t="s">
        <v>2471</v>
      </c>
      <c r="AD133" s="2" t="s">
        <v>3062</v>
      </c>
      <c r="AE133" s="2" t="s">
        <v>3062</v>
      </c>
      <c r="AF133" s="2" t="s">
        <v>3062</v>
      </c>
      <c r="AG133" s="2" t="s">
        <v>3062</v>
      </c>
      <c r="AH133" s="2" t="s">
        <v>3062</v>
      </c>
      <c r="AI133" s="2" t="s">
        <v>3062</v>
      </c>
      <c r="AJ133" s="2" t="s">
        <v>3062</v>
      </c>
      <c r="AK133" s="2" t="s">
        <v>3062</v>
      </c>
      <c r="AL133" s="2" t="s">
        <v>3062</v>
      </c>
      <c r="AM133" s="2" t="s">
        <v>3062</v>
      </c>
      <c r="AN133" s="2" t="s">
        <v>3062</v>
      </c>
      <c r="AO133" s="2" t="s">
        <v>3062</v>
      </c>
      <c r="AP133" s="2" t="s">
        <v>3062</v>
      </c>
      <c r="AQ133" s="2" t="s">
        <v>3062</v>
      </c>
      <c r="AR133" s="2" t="s">
        <v>3062</v>
      </c>
      <c r="AS133" s="2" t="s">
        <v>3062</v>
      </c>
      <c r="AT133" s="2" t="s">
        <v>3062</v>
      </c>
      <c r="AU133" s="2" t="s">
        <v>3062</v>
      </c>
      <c r="AV133" s="2" t="s">
        <v>3062</v>
      </c>
      <c r="AW133" s="2" t="s">
        <v>3062</v>
      </c>
      <c r="AX133" s="2" t="s">
        <v>3062</v>
      </c>
      <c r="AY133" s="2" t="s">
        <v>3062</v>
      </c>
      <c r="AZ133" s="2" t="s">
        <v>3062</v>
      </c>
      <c r="BA133" s="2" t="s">
        <v>3062</v>
      </c>
      <c r="BB133" s="2" t="s">
        <v>3062</v>
      </c>
      <c r="BC133" s="2" t="s">
        <v>3062</v>
      </c>
      <c r="BD133" s="2" t="s">
        <v>3062</v>
      </c>
      <c r="BE133" s="2" t="s">
        <v>3062</v>
      </c>
      <c r="BF133" s="2" t="s">
        <v>3062</v>
      </c>
      <c r="BG133" s="2" t="s">
        <v>3062</v>
      </c>
      <c r="BH133" s="2" t="s">
        <v>3062</v>
      </c>
      <c r="BI133" s="2" t="s">
        <v>3062</v>
      </c>
      <c r="BJ133" s="2" t="s">
        <v>3062</v>
      </c>
      <c r="BK133" s="2" t="s">
        <v>3062</v>
      </c>
      <c r="BL133" s="2" t="s">
        <v>3062</v>
      </c>
      <c r="BM133" s="2" t="s">
        <v>3062</v>
      </c>
      <c r="BN133" s="2" t="s">
        <v>3062</v>
      </c>
      <c r="BO133" s="2" t="s">
        <v>3062</v>
      </c>
      <c r="BP133" s="2" t="str">
        <f t="shared" si="2"/>
        <v/>
      </c>
      <c r="BQ133" t="s">
        <v>3062</v>
      </c>
      <c r="BR133" t="s">
        <v>3062</v>
      </c>
      <c r="BS133" t="s">
        <v>3062</v>
      </c>
      <c r="BT133" s="2" t="s">
        <v>3062</v>
      </c>
      <c r="BU133" s="2" t="s">
        <v>3062</v>
      </c>
      <c r="BV133" s="2" t="s">
        <v>3062</v>
      </c>
      <c r="BW133" s="2" t="s">
        <v>3062</v>
      </c>
      <c r="BX133" s="2" t="s">
        <v>3062</v>
      </c>
      <c r="BY133" s="2" t="s">
        <v>3062</v>
      </c>
      <c r="BZ133" s="2" t="s">
        <v>3062</v>
      </c>
      <c r="CA133" s="2" t="s">
        <v>3062</v>
      </c>
      <c r="CB133" s="2" t="s">
        <v>3062</v>
      </c>
      <c r="CC133" s="2" t="s">
        <v>3062</v>
      </c>
      <c r="CD133" s="2" t="s">
        <v>3062</v>
      </c>
      <c r="CE133" s="2" t="s">
        <v>3062</v>
      </c>
      <c r="CF133" s="2" t="s">
        <v>172</v>
      </c>
      <c r="CG133" s="2" t="s">
        <v>5350</v>
      </c>
      <c r="CH133" s="17">
        <v>0.35416666666666669</v>
      </c>
      <c r="CI133" s="17">
        <v>0.52083333333333337</v>
      </c>
      <c r="CN133" s="17">
        <v>0.35416666666666669</v>
      </c>
      <c r="CO133" s="17">
        <v>0.52083333333333337</v>
      </c>
      <c r="CT133" s="17">
        <v>0.35416666666666669</v>
      </c>
      <c r="CU133" s="17">
        <v>0.52083333333333337</v>
      </c>
      <c r="CZ133" s="17">
        <v>0.35416666666666669</v>
      </c>
      <c r="DA133" s="17">
        <v>0.52083333333333337</v>
      </c>
      <c r="DF133" s="17">
        <v>0.35416666666666669</v>
      </c>
      <c r="DG133" s="17">
        <v>0.52083333333333337</v>
      </c>
      <c r="DL133" s="17">
        <v>0.35416666666666669</v>
      </c>
      <c r="DM133" s="17">
        <v>0.52083333333333337</v>
      </c>
      <c r="DX133" s="2" t="s">
        <v>4182</v>
      </c>
    </row>
    <row r="134" spans="1:128" x14ac:dyDescent="0.45">
      <c r="A134" s="16">
        <v>132</v>
      </c>
      <c r="B134" s="2" t="s">
        <v>5760</v>
      </c>
      <c r="C134" s="2" t="s">
        <v>5761</v>
      </c>
      <c r="D134" s="2" t="s">
        <v>5762</v>
      </c>
      <c r="E134" s="2" t="s">
        <v>2666</v>
      </c>
      <c r="F134" s="2" t="s">
        <v>2562</v>
      </c>
      <c r="G134" s="2" t="s">
        <v>5632</v>
      </c>
      <c r="H134" s="2" t="s">
        <v>5763</v>
      </c>
      <c r="I134" s="2" t="s">
        <v>5764</v>
      </c>
      <c r="J134" s="2" t="s">
        <v>5765</v>
      </c>
      <c r="K134" s="2" t="s">
        <v>12</v>
      </c>
      <c r="L134" s="2" t="s">
        <v>5766</v>
      </c>
      <c r="M134" s="52" t="s">
        <v>3311</v>
      </c>
      <c r="N134" s="2" t="s">
        <v>12</v>
      </c>
      <c r="P134" s="2" t="s">
        <v>12</v>
      </c>
      <c r="R134" s="2" t="s">
        <v>3062</v>
      </c>
      <c r="S134" s="2" t="s">
        <v>3062</v>
      </c>
      <c r="T134" s="2" t="s">
        <v>3062</v>
      </c>
      <c r="U134" s="2" t="s">
        <v>3062</v>
      </c>
      <c r="V134" s="2" t="s">
        <v>3062</v>
      </c>
      <c r="W134" s="2" t="s">
        <v>3062</v>
      </c>
      <c r="X134" s="2" t="s">
        <v>3062</v>
      </c>
      <c r="Y134" s="2" t="s">
        <v>3062</v>
      </c>
      <c r="Z134" s="2" t="s">
        <v>3062</v>
      </c>
      <c r="AA134" s="2" t="s">
        <v>3062</v>
      </c>
      <c r="AB134" s="2" t="s">
        <v>3062</v>
      </c>
      <c r="AC134" s="2" t="s">
        <v>3062</v>
      </c>
      <c r="AD134" s="2" t="s">
        <v>3062</v>
      </c>
      <c r="AE134" s="2" t="s">
        <v>3062</v>
      </c>
      <c r="AF134" s="2" t="s">
        <v>3062</v>
      </c>
      <c r="AG134" s="2" t="s">
        <v>3062</v>
      </c>
      <c r="AH134" s="2" t="s">
        <v>3062</v>
      </c>
      <c r="AI134" s="2" t="s">
        <v>3062</v>
      </c>
      <c r="AJ134" s="2" t="s">
        <v>3062</v>
      </c>
      <c r="AK134" s="2" t="s">
        <v>3062</v>
      </c>
      <c r="AL134" s="2" t="s">
        <v>3062</v>
      </c>
      <c r="AM134" s="2" t="s">
        <v>3062</v>
      </c>
      <c r="AN134" s="2" t="s">
        <v>3062</v>
      </c>
      <c r="AO134" s="2" t="s">
        <v>3062</v>
      </c>
      <c r="AP134" s="2" t="s">
        <v>3062</v>
      </c>
      <c r="AQ134" s="2" t="s">
        <v>3062</v>
      </c>
      <c r="AR134" s="2" t="s">
        <v>3062</v>
      </c>
      <c r="AS134" s="2" t="s">
        <v>3062</v>
      </c>
      <c r="AT134" s="2" t="s">
        <v>3062</v>
      </c>
      <c r="AU134" s="2" t="s">
        <v>3062</v>
      </c>
      <c r="AV134" s="2" t="s">
        <v>3062</v>
      </c>
      <c r="AW134" s="2" t="s">
        <v>3062</v>
      </c>
      <c r="AX134" s="2" t="s">
        <v>3062</v>
      </c>
      <c r="AY134" s="2" t="s">
        <v>3062</v>
      </c>
      <c r="AZ134" s="2" t="s">
        <v>3062</v>
      </c>
      <c r="BA134" s="2" t="s">
        <v>3062</v>
      </c>
      <c r="BB134" s="2" t="s">
        <v>3062</v>
      </c>
      <c r="BC134" s="2" t="s">
        <v>3062</v>
      </c>
      <c r="BD134" s="2" t="s">
        <v>3062</v>
      </c>
      <c r="BE134" s="2" t="s">
        <v>3062</v>
      </c>
      <c r="BF134" s="2" t="s">
        <v>3062</v>
      </c>
      <c r="BG134" s="2" t="s">
        <v>3062</v>
      </c>
      <c r="BH134" s="2" t="s">
        <v>3062</v>
      </c>
      <c r="BI134" s="2" t="s">
        <v>2456</v>
      </c>
      <c r="BJ134" s="2" t="s">
        <v>3062</v>
      </c>
      <c r="BK134" s="2" t="s">
        <v>5767</v>
      </c>
      <c r="BL134" s="2" t="s">
        <v>3062</v>
      </c>
      <c r="BM134" s="2" t="s">
        <v>3062</v>
      </c>
      <c r="BN134" s="2" t="s">
        <v>3062</v>
      </c>
      <c r="BO134" s="2" t="s">
        <v>3062</v>
      </c>
      <c r="BP134" s="2" t="str">
        <f t="shared" si="2"/>
        <v>アレ・麻</v>
      </c>
      <c r="BQ134" t="s">
        <v>3062</v>
      </c>
      <c r="BR134" t="s">
        <v>3062</v>
      </c>
      <c r="BS134" t="s">
        <v>3062</v>
      </c>
      <c r="BT134" s="2" t="s">
        <v>3062</v>
      </c>
      <c r="BU134" s="2" t="s">
        <v>3062</v>
      </c>
      <c r="BV134" s="2" t="s">
        <v>3062</v>
      </c>
      <c r="BW134" s="2" t="s">
        <v>3062</v>
      </c>
      <c r="BX134" s="2" t="s">
        <v>5470</v>
      </c>
      <c r="BY134" s="2" t="s">
        <v>3062</v>
      </c>
      <c r="BZ134" s="2" t="s">
        <v>3062</v>
      </c>
      <c r="CA134" s="2" t="s">
        <v>3062</v>
      </c>
      <c r="CB134" s="2" t="s">
        <v>5470</v>
      </c>
      <c r="CC134" s="2" t="s">
        <v>3062</v>
      </c>
      <c r="CD134" s="2" t="s">
        <v>3062</v>
      </c>
      <c r="CE134" s="2" t="s">
        <v>3062</v>
      </c>
      <c r="CF134" s="2" t="s">
        <v>5768</v>
      </c>
      <c r="CG134" s="2" t="s">
        <v>5379</v>
      </c>
      <c r="CH134" s="17">
        <v>0.375</v>
      </c>
      <c r="CI134" s="17">
        <v>0.83333333333333337</v>
      </c>
      <c r="CN134" s="17">
        <v>0.375</v>
      </c>
      <c r="CO134" s="17">
        <v>0.83333333333333337</v>
      </c>
      <c r="CT134" s="17">
        <v>0.375</v>
      </c>
      <c r="CU134" s="17">
        <v>0.83333333333333337</v>
      </c>
      <c r="DF134" s="17">
        <v>0.375</v>
      </c>
      <c r="DG134" s="17">
        <v>0.83333333333333337</v>
      </c>
      <c r="DL134" s="17">
        <v>0.41666666666666669</v>
      </c>
      <c r="DM134" s="17">
        <v>0.70833333333333337</v>
      </c>
      <c r="DX134" s="2" t="s">
        <v>4182</v>
      </c>
    </row>
    <row r="135" spans="1:128" x14ac:dyDescent="0.45">
      <c r="A135" s="16">
        <v>133</v>
      </c>
      <c r="B135" s="2" t="s">
        <v>5769</v>
      </c>
      <c r="C135" s="2" t="s">
        <v>5770</v>
      </c>
      <c r="D135" s="2" t="s">
        <v>5771</v>
      </c>
      <c r="E135" s="2" t="s">
        <v>2666</v>
      </c>
      <c r="F135" s="2" t="s">
        <v>2562</v>
      </c>
      <c r="G135" s="2" t="s">
        <v>161</v>
      </c>
      <c r="H135" s="2" t="s">
        <v>169</v>
      </c>
      <c r="I135" s="2" t="s">
        <v>168</v>
      </c>
      <c r="J135" s="2" t="s">
        <v>167</v>
      </c>
      <c r="K135" s="2" t="s">
        <v>12</v>
      </c>
      <c r="L135" s="2" t="s">
        <v>3410</v>
      </c>
      <c r="M135" s="52" t="s">
        <v>3311</v>
      </c>
      <c r="N135" s="2" t="s">
        <v>12</v>
      </c>
      <c r="O135" s="2" t="s">
        <v>12</v>
      </c>
      <c r="P135" s="2" t="s">
        <v>12</v>
      </c>
      <c r="Q135" s="2" t="s">
        <v>12</v>
      </c>
      <c r="R135" s="2" t="s">
        <v>3062</v>
      </c>
      <c r="S135" s="2" t="s">
        <v>3062</v>
      </c>
      <c r="T135" s="2" t="s">
        <v>3062</v>
      </c>
      <c r="U135" s="2" t="s">
        <v>3062</v>
      </c>
      <c r="V135" s="2" t="s">
        <v>3062</v>
      </c>
      <c r="W135" s="2" t="s">
        <v>3062</v>
      </c>
      <c r="X135" s="2" t="s">
        <v>3062</v>
      </c>
      <c r="Y135" s="2" t="s">
        <v>3062</v>
      </c>
      <c r="Z135" s="2" t="s">
        <v>3062</v>
      </c>
      <c r="AA135" s="2" t="s">
        <v>3062</v>
      </c>
      <c r="AB135" s="2" t="s">
        <v>3062</v>
      </c>
      <c r="AC135" s="2" t="s">
        <v>3062</v>
      </c>
      <c r="AD135" s="2" t="s">
        <v>3062</v>
      </c>
      <c r="AE135" s="2" t="s">
        <v>3062</v>
      </c>
      <c r="AF135" s="2" t="s">
        <v>3062</v>
      </c>
      <c r="AG135" s="2" t="s">
        <v>3062</v>
      </c>
      <c r="AH135" s="2" t="s">
        <v>3062</v>
      </c>
      <c r="AI135" s="2" t="s">
        <v>3062</v>
      </c>
      <c r="AJ135" s="2" t="s">
        <v>3062</v>
      </c>
      <c r="AK135" s="2" t="s">
        <v>3062</v>
      </c>
      <c r="AL135" s="2" t="s">
        <v>3062</v>
      </c>
      <c r="AM135" s="2" t="s">
        <v>3062</v>
      </c>
      <c r="AN135" s="2" t="s">
        <v>3062</v>
      </c>
      <c r="AO135" s="2" t="s">
        <v>3062</v>
      </c>
      <c r="AP135" s="2" t="s">
        <v>3062</v>
      </c>
      <c r="AQ135" s="2" t="s">
        <v>3062</v>
      </c>
      <c r="AR135" s="2" t="s">
        <v>3062</v>
      </c>
      <c r="AS135" s="2" t="s">
        <v>3062</v>
      </c>
      <c r="AT135" s="2" t="s">
        <v>3062</v>
      </c>
      <c r="AU135" s="2" t="s">
        <v>3062</v>
      </c>
      <c r="AV135" s="2" t="s">
        <v>3062</v>
      </c>
      <c r="AW135" s="2" t="s">
        <v>3062</v>
      </c>
      <c r="AX135" s="2" t="s">
        <v>3062</v>
      </c>
      <c r="AY135" s="2" t="s">
        <v>3062</v>
      </c>
      <c r="AZ135" s="2" t="s">
        <v>3062</v>
      </c>
      <c r="BA135" s="2" t="s">
        <v>3062</v>
      </c>
      <c r="BB135" s="2" t="s">
        <v>3062</v>
      </c>
      <c r="BC135" s="2" t="s">
        <v>3062</v>
      </c>
      <c r="BD135" s="2" t="s">
        <v>3062</v>
      </c>
      <c r="BE135" s="2" t="s">
        <v>3062</v>
      </c>
      <c r="BF135" s="2" t="s">
        <v>3062</v>
      </c>
      <c r="BG135" s="2" t="s">
        <v>3062</v>
      </c>
      <c r="BH135" s="2" t="s">
        <v>3062</v>
      </c>
      <c r="BI135" s="2" t="s">
        <v>3062</v>
      </c>
      <c r="BJ135" s="2" t="s">
        <v>3062</v>
      </c>
      <c r="BK135" s="2" t="s">
        <v>3062</v>
      </c>
      <c r="BL135" s="2" t="s">
        <v>3062</v>
      </c>
      <c r="BM135" s="2" t="s">
        <v>3062</v>
      </c>
      <c r="BN135" s="2" t="s">
        <v>3062</v>
      </c>
      <c r="BO135" s="2" t="s">
        <v>3062</v>
      </c>
      <c r="BP135" s="2" t="str">
        <f t="shared" si="2"/>
        <v/>
      </c>
      <c r="BQ135" t="s">
        <v>3062</v>
      </c>
      <c r="BR135" t="s">
        <v>3062</v>
      </c>
      <c r="BS135" t="s">
        <v>3062</v>
      </c>
      <c r="BT135" s="2" t="s">
        <v>3062</v>
      </c>
      <c r="BU135" s="2" t="s">
        <v>3062</v>
      </c>
      <c r="BV135" s="2" t="s">
        <v>3062</v>
      </c>
      <c r="BW135" s="2" t="s">
        <v>3062</v>
      </c>
      <c r="BX135" s="2" t="s">
        <v>3062</v>
      </c>
      <c r="BY135" s="2" t="s">
        <v>3062</v>
      </c>
      <c r="BZ135" s="2" t="s">
        <v>3062</v>
      </c>
      <c r="CA135" s="2" t="s">
        <v>3062</v>
      </c>
      <c r="CB135" s="2" t="s">
        <v>3062</v>
      </c>
      <c r="CC135" s="2" t="s">
        <v>3062</v>
      </c>
      <c r="CD135" s="2" t="s">
        <v>3062</v>
      </c>
      <c r="CE135" s="2" t="s">
        <v>3062</v>
      </c>
      <c r="CF135" s="2" t="s">
        <v>5772</v>
      </c>
      <c r="CG135" s="2" t="s">
        <v>5350</v>
      </c>
      <c r="CN135" s="17">
        <v>0.45833333333333331</v>
      </c>
      <c r="CO135" s="17">
        <v>0.58333333333333337</v>
      </c>
      <c r="CP135" s="17">
        <v>0.625</v>
      </c>
      <c r="CQ135" s="17">
        <v>0.83333333333333337</v>
      </c>
      <c r="CT135" s="17">
        <v>0.45833333333333331</v>
      </c>
      <c r="CU135" s="17">
        <v>0.58333333333333337</v>
      </c>
      <c r="CV135" s="17">
        <v>0.625</v>
      </c>
      <c r="CW135" s="17">
        <v>0.83333333333333337</v>
      </c>
      <c r="DF135" s="17">
        <v>0.45833333333333331</v>
      </c>
      <c r="DG135" s="17">
        <v>0.64583333333333337</v>
      </c>
      <c r="DL135" s="17">
        <v>0.5</v>
      </c>
      <c r="DM135" s="17">
        <v>0.75</v>
      </c>
      <c r="DR135" s="17">
        <v>0.5</v>
      </c>
      <c r="DS135" s="17">
        <v>0.70833333333333337</v>
      </c>
      <c r="DX135" s="2" t="s">
        <v>4182</v>
      </c>
    </row>
    <row r="136" spans="1:128" x14ac:dyDescent="0.45">
      <c r="A136" s="16">
        <v>134</v>
      </c>
      <c r="B136" s="2" t="s">
        <v>5773</v>
      </c>
      <c r="C136" s="2" t="s">
        <v>5774</v>
      </c>
      <c r="D136" s="2" t="s">
        <v>5775</v>
      </c>
      <c r="E136" s="2" t="s">
        <v>2666</v>
      </c>
      <c r="F136" s="2" t="s">
        <v>2562</v>
      </c>
      <c r="G136" s="2" t="s">
        <v>158</v>
      </c>
      <c r="H136" s="2" t="s">
        <v>8008</v>
      </c>
      <c r="I136" s="2" t="s">
        <v>5776</v>
      </c>
      <c r="J136" s="2" t="s">
        <v>5777</v>
      </c>
      <c r="K136" s="2" t="s">
        <v>3062</v>
      </c>
      <c r="L136" s="2" t="s">
        <v>5778</v>
      </c>
      <c r="M136" s="52" t="s">
        <v>3311</v>
      </c>
      <c r="N136" s="2" t="s">
        <v>12</v>
      </c>
      <c r="O136" s="2" t="s">
        <v>12</v>
      </c>
      <c r="R136" s="2" t="s">
        <v>2471</v>
      </c>
      <c r="S136" s="2" t="s">
        <v>3062</v>
      </c>
      <c r="T136" s="2" t="s">
        <v>2563</v>
      </c>
      <c r="U136" s="2" t="s">
        <v>3062</v>
      </c>
      <c r="V136" s="2" t="s">
        <v>3062</v>
      </c>
      <c r="W136" s="2" t="s">
        <v>3062</v>
      </c>
      <c r="X136" s="2" t="s">
        <v>3062</v>
      </c>
      <c r="Y136" s="2" t="s">
        <v>3062</v>
      </c>
      <c r="Z136" s="2" t="s">
        <v>3062</v>
      </c>
      <c r="AA136" s="2" t="s">
        <v>3062</v>
      </c>
      <c r="AB136" s="2" t="s">
        <v>3062</v>
      </c>
      <c r="AC136" s="2" t="s">
        <v>3518</v>
      </c>
      <c r="AD136" s="2" t="s">
        <v>3062</v>
      </c>
      <c r="AE136" s="2" t="s">
        <v>3062</v>
      </c>
      <c r="AF136" s="2" t="s">
        <v>3062</v>
      </c>
      <c r="AG136" s="2" t="s">
        <v>3062</v>
      </c>
      <c r="AH136" s="2" t="s">
        <v>3062</v>
      </c>
      <c r="AI136" s="2" t="s">
        <v>3062</v>
      </c>
      <c r="AJ136" s="2" t="s">
        <v>3062</v>
      </c>
      <c r="AK136" s="2" t="s">
        <v>3062</v>
      </c>
      <c r="AL136" s="2" t="s">
        <v>3062</v>
      </c>
      <c r="AM136" s="2" t="s">
        <v>3062</v>
      </c>
      <c r="AN136" s="2" t="s">
        <v>3062</v>
      </c>
      <c r="AO136" s="2" t="s">
        <v>3062</v>
      </c>
      <c r="AP136" s="2" t="s">
        <v>3062</v>
      </c>
      <c r="AQ136" s="2" t="s">
        <v>3062</v>
      </c>
      <c r="AR136" s="2" t="s">
        <v>3062</v>
      </c>
      <c r="AS136" s="2" t="s">
        <v>3062</v>
      </c>
      <c r="AT136" s="2" t="s">
        <v>3062</v>
      </c>
      <c r="AU136" s="2" t="s">
        <v>3062</v>
      </c>
      <c r="AV136" s="2" t="s">
        <v>3062</v>
      </c>
      <c r="AW136" s="2" t="s">
        <v>3062</v>
      </c>
      <c r="AX136" s="2" t="s">
        <v>3062</v>
      </c>
      <c r="AY136" s="2" t="s">
        <v>3062</v>
      </c>
      <c r="AZ136" s="2" t="s">
        <v>3062</v>
      </c>
      <c r="BA136" s="2" t="s">
        <v>3062</v>
      </c>
      <c r="BB136" s="2" t="s">
        <v>3062</v>
      </c>
      <c r="BC136" s="2" t="s">
        <v>3062</v>
      </c>
      <c r="BD136" s="2" t="s">
        <v>3062</v>
      </c>
      <c r="BE136" s="2" t="s">
        <v>3062</v>
      </c>
      <c r="BF136" s="2" t="s">
        <v>3062</v>
      </c>
      <c r="BG136" s="2" t="s">
        <v>2450</v>
      </c>
      <c r="BH136" s="2" t="s">
        <v>3062</v>
      </c>
      <c r="BI136" s="2" t="s">
        <v>3062</v>
      </c>
      <c r="BJ136" s="2" t="s">
        <v>3062</v>
      </c>
      <c r="BK136" s="2" t="s">
        <v>3062</v>
      </c>
      <c r="BL136" s="2" t="s">
        <v>3062</v>
      </c>
      <c r="BM136" s="2" t="s">
        <v>3062</v>
      </c>
      <c r="BN136" s="2" t="s">
        <v>3062</v>
      </c>
      <c r="BO136" s="2" t="s">
        <v>3062</v>
      </c>
      <c r="BP136" s="2" t="str">
        <f t="shared" si="2"/>
        <v>婦</v>
      </c>
      <c r="BQ136" t="s">
        <v>3062</v>
      </c>
      <c r="BR136" t="s">
        <v>3062</v>
      </c>
      <c r="BS136" t="s">
        <v>3062</v>
      </c>
      <c r="BT136" s="2" t="s">
        <v>3062</v>
      </c>
      <c r="BX136" s="2" t="s">
        <v>3062</v>
      </c>
      <c r="BY136" s="2" t="s">
        <v>3062</v>
      </c>
      <c r="BZ136" s="2" t="s">
        <v>3062</v>
      </c>
      <c r="CA136" s="2" t="s">
        <v>3062</v>
      </c>
      <c r="CB136" s="2" t="s">
        <v>3062</v>
      </c>
      <c r="CC136" s="2" t="s">
        <v>3062</v>
      </c>
      <c r="CD136" s="2" t="s">
        <v>3062</v>
      </c>
      <c r="CE136" s="2" t="s">
        <v>3062</v>
      </c>
      <c r="CF136" s="2" t="s">
        <v>5779</v>
      </c>
      <c r="CG136" s="2" t="s">
        <v>3319</v>
      </c>
      <c r="CH136" s="17">
        <v>0.41666666666666669</v>
      </c>
      <c r="CI136" s="17">
        <v>0.5625</v>
      </c>
      <c r="CJ136" s="17">
        <v>0.64583333333333337</v>
      </c>
      <c r="CK136" s="17">
        <v>0.79166666666666663</v>
      </c>
      <c r="CN136" s="17">
        <v>0.41666666666666669</v>
      </c>
      <c r="CO136" s="17">
        <v>0.5625</v>
      </c>
      <c r="CP136" s="17">
        <v>0.64583333333333337</v>
      </c>
      <c r="CQ136" s="17">
        <v>0.79166666666666663</v>
      </c>
      <c r="CT136" s="17">
        <v>0.41666666666666669</v>
      </c>
      <c r="CU136" s="17">
        <v>0.5625</v>
      </c>
      <c r="CV136" s="17">
        <v>0.64583333333333337</v>
      </c>
      <c r="CW136" s="17">
        <v>0.79166666666666663</v>
      </c>
      <c r="DF136" s="17">
        <v>0.41666666666666669</v>
      </c>
      <c r="DG136" s="17">
        <v>0.5625</v>
      </c>
      <c r="DH136" s="17">
        <v>0.64583333333333337</v>
      </c>
      <c r="DI136" s="17">
        <v>0.79166666666666663</v>
      </c>
      <c r="DL136" s="17">
        <v>0.41666666666666669</v>
      </c>
      <c r="DM136" s="17">
        <v>0.625</v>
      </c>
      <c r="DX136" s="2" t="s">
        <v>4182</v>
      </c>
    </row>
    <row r="137" spans="1:128" x14ac:dyDescent="0.45">
      <c r="A137" s="16">
        <v>135</v>
      </c>
      <c r="B137" s="2" t="s">
        <v>5780</v>
      </c>
      <c r="C137" s="2" t="s">
        <v>5781</v>
      </c>
      <c r="D137" s="2" t="s">
        <v>2756</v>
      </c>
      <c r="E137" s="2" t="s">
        <v>2666</v>
      </c>
      <c r="F137" s="2" t="s">
        <v>2562</v>
      </c>
      <c r="G137" s="2" t="s">
        <v>165</v>
      </c>
      <c r="H137" s="2" t="s">
        <v>4341</v>
      </c>
      <c r="I137" s="2" t="s">
        <v>164</v>
      </c>
      <c r="J137" s="2" t="s">
        <v>4342</v>
      </c>
      <c r="K137" s="2" t="s">
        <v>12</v>
      </c>
      <c r="L137" s="2" t="s">
        <v>3405</v>
      </c>
      <c r="M137" s="52" t="s">
        <v>3311</v>
      </c>
      <c r="N137" s="2" t="s">
        <v>12</v>
      </c>
      <c r="O137" s="2" t="s">
        <v>12</v>
      </c>
      <c r="P137" s="2" t="s">
        <v>12</v>
      </c>
      <c r="Q137" s="2" t="s">
        <v>12</v>
      </c>
      <c r="R137" s="2" t="s">
        <v>2471</v>
      </c>
      <c r="S137" s="2" t="s">
        <v>3062</v>
      </c>
      <c r="T137" s="2" t="s">
        <v>3062</v>
      </c>
      <c r="U137" s="2" t="s">
        <v>3062</v>
      </c>
      <c r="V137" s="2" t="s">
        <v>3062</v>
      </c>
      <c r="W137" s="2" t="s">
        <v>3062</v>
      </c>
      <c r="X137" s="2" t="s">
        <v>3062</v>
      </c>
      <c r="Y137" s="2" t="s">
        <v>3062</v>
      </c>
      <c r="Z137" s="2" t="s">
        <v>3062</v>
      </c>
      <c r="AA137" s="2" t="s">
        <v>3062</v>
      </c>
      <c r="AB137" s="2" t="s">
        <v>3062</v>
      </c>
      <c r="AC137" s="2" t="s">
        <v>2471</v>
      </c>
      <c r="AD137" s="2" t="s">
        <v>3062</v>
      </c>
      <c r="AE137" s="2" t="s">
        <v>3062</v>
      </c>
      <c r="AF137" s="2" t="s">
        <v>3062</v>
      </c>
      <c r="AG137" s="2" t="s">
        <v>3062</v>
      </c>
      <c r="AH137" s="2" t="s">
        <v>3062</v>
      </c>
      <c r="AI137" s="2" t="s">
        <v>3062</v>
      </c>
      <c r="AJ137" s="2" t="s">
        <v>3062</v>
      </c>
      <c r="AK137" s="2" t="s">
        <v>3062</v>
      </c>
      <c r="AL137" s="2" t="s">
        <v>3062</v>
      </c>
      <c r="AM137" s="2" t="s">
        <v>3062</v>
      </c>
      <c r="AN137" s="2" t="s">
        <v>3062</v>
      </c>
      <c r="AO137" s="2" t="s">
        <v>3062</v>
      </c>
      <c r="AP137" s="2" t="s">
        <v>3062</v>
      </c>
      <c r="AQ137" s="2" t="s">
        <v>3062</v>
      </c>
      <c r="AR137" s="2" t="s">
        <v>3062</v>
      </c>
      <c r="AS137" s="2" t="s">
        <v>3062</v>
      </c>
      <c r="AT137" s="2" t="s">
        <v>3062</v>
      </c>
      <c r="AU137" s="2" t="s">
        <v>3062</v>
      </c>
      <c r="AV137" s="2" t="s">
        <v>3062</v>
      </c>
      <c r="AW137" s="2" t="s">
        <v>3062</v>
      </c>
      <c r="AX137" s="2" t="s">
        <v>3062</v>
      </c>
      <c r="AY137" s="2" t="s">
        <v>3062</v>
      </c>
      <c r="AZ137" s="2" t="s">
        <v>3062</v>
      </c>
      <c r="BA137" s="2" t="s">
        <v>3062</v>
      </c>
      <c r="BB137" s="2" t="s">
        <v>3062</v>
      </c>
      <c r="BC137" s="2" t="s">
        <v>3062</v>
      </c>
      <c r="BD137" s="2" t="s">
        <v>3062</v>
      </c>
      <c r="BE137" s="2" t="s">
        <v>3062</v>
      </c>
      <c r="BF137" s="2" t="s">
        <v>3062</v>
      </c>
      <c r="BG137" s="2" t="s">
        <v>3062</v>
      </c>
      <c r="BH137" s="2" t="s">
        <v>3062</v>
      </c>
      <c r="BI137" s="2" t="s">
        <v>3062</v>
      </c>
      <c r="BJ137" s="2" t="s">
        <v>3062</v>
      </c>
      <c r="BK137" s="2" t="s">
        <v>3062</v>
      </c>
      <c r="BL137" s="2" t="s">
        <v>3062</v>
      </c>
      <c r="BM137" s="2" t="s">
        <v>3062</v>
      </c>
      <c r="BN137" s="2" t="s">
        <v>3062</v>
      </c>
      <c r="BO137" s="2" t="s">
        <v>3062</v>
      </c>
      <c r="BP137" s="2" t="str">
        <f t="shared" si="2"/>
        <v/>
      </c>
      <c r="BQ137" t="s">
        <v>3062</v>
      </c>
      <c r="BR137" t="s">
        <v>3062</v>
      </c>
      <c r="BS137" t="s">
        <v>3062</v>
      </c>
      <c r="BT137" s="2" t="s">
        <v>3062</v>
      </c>
      <c r="BU137" s="2" t="s">
        <v>3062</v>
      </c>
      <c r="BV137" s="2" t="s">
        <v>12</v>
      </c>
      <c r="BW137" s="2" t="s">
        <v>12</v>
      </c>
      <c r="BX137" s="2" t="s">
        <v>3062</v>
      </c>
      <c r="BY137" s="2" t="s">
        <v>3062</v>
      </c>
      <c r="BZ137" s="2" t="s">
        <v>3062</v>
      </c>
      <c r="CA137" s="2" t="s">
        <v>3062</v>
      </c>
      <c r="CB137" s="2" t="s">
        <v>3062</v>
      </c>
      <c r="CC137" s="2" t="s">
        <v>3062</v>
      </c>
      <c r="CD137" s="2" t="s">
        <v>5482</v>
      </c>
      <c r="CE137" s="2" t="s">
        <v>5482</v>
      </c>
      <c r="CF137" s="2" t="s">
        <v>4343</v>
      </c>
      <c r="CG137" s="2" t="s">
        <v>5350</v>
      </c>
      <c r="CH137" s="17">
        <v>0.35416666666666669</v>
      </c>
      <c r="CI137" s="17">
        <v>0.47916666666666669</v>
      </c>
      <c r="CJ137" s="17">
        <v>0.52083333333333337</v>
      </c>
      <c r="CK137" s="17">
        <v>0.77083333333333337</v>
      </c>
      <c r="CN137" s="17">
        <v>0.35416666666666669</v>
      </c>
      <c r="CO137" s="17">
        <v>0.47916666666666669</v>
      </c>
      <c r="CP137" s="17">
        <v>0.52083333333333337</v>
      </c>
      <c r="CQ137" s="17">
        <v>0.77083333333333337</v>
      </c>
      <c r="CT137" s="17">
        <v>0.35416666666666669</v>
      </c>
      <c r="CU137" s="17">
        <v>0.47916666666666669</v>
      </c>
      <c r="CV137" s="17">
        <v>0.52083333333333337</v>
      </c>
      <c r="CW137" s="17">
        <v>0.77083333333333337</v>
      </c>
      <c r="CZ137" s="17">
        <v>0.35416666666666669</v>
      </c>
      <c r="DA137" s="17">
        <v>0.47916666666666669</v>
      </c>
      <c r="DB137" s="17">
        <v>0.52083333333333337</v>
      </c>
      <c r="DC137" s="17">
        <v>0.77083333333333337</v>
      </c>
      <c r="DF137" s="17">
        <v>0.35416666666666669</v>
      </c>
      <c r="DG137" s="17">
        <v>0.47916666666666669</v>
      </c>
      <c r="DH137" s="17">
        <v>0.52083333333333337</v>
      </c>
      <c r="DI137" s="17">
        <v>0.625</v>
      </c>
      <c r="DL137" s="17">
        <v>0.41666666666666669</v>
      </c>
      <c r="DM137" s="17">
        <v>0.66666666666666663</v>
      </c>
      <c r="DX137" s="2" t="s">
        <v>4182</v>
      </c>
    </row>
    <row r="138" spans="1:128" x14ac:dyDescent="0.45">
      <c r="A138" s="16">
        <v>136</v>
      </c>
      <c r="B138" s="2" t="s">
        <v>5782</v>
      </c>
      <c r="C138" s="2" t="s">
        <v>5783</v>
      </c>
      <c r="D138" s="2" t="s">
        <v>4344</v>
      </c>
      <c r="E138" s="2" t="s">
        <v>2666</v>
      </c>
      <c r="F138" s="2" t="s">
        <v>2562</v>
      </c>
      <c r="G138" s="2" t="s">
        <v>171</v>
      </c>
      <c r="H138" s="2" t="s">
        <v>4345</v>
      </c>
      <c r="I138" s="2" t="s">
        <v>4346</v>
      </c>
      <c r="J138" s="2" t="s">
        <v>4347</v>
      </c>
      <c r="K138" s="2" t="s">
        <v>12</v>
      </c>
      <c r="L138" s="2" t="s">
        <v>5784</v>
      </c>
      <c r="M138" s="52" t="s">
        <v>3311</v>
      </c>
      <c r="N138" s="2" t="s">
        <v>12</v>
      </c>
      <c r="O138" s="2" t="s">
        <v>3062</v>
      </c>
      <c r="P138" s="2" t="s">
        <v>12</v>
      </c>
      <c r="Q138" s="2" t="s">
        <v>12</v>
      </c>
      <c r="R138" s="2" t="s">
        <v>3062</v>
      </c>
      <c r="S138" s="2" t="s">
        <v>3062</v>
      </c>
      <c r="T138" s="2" t="s">
        <v>3062</v>
      </c>
      <c r="U138" s="2" t="s">
        <v>3062</v>
      </c>
      <c r="V138" s="2" t="s">
        <v>3062</v>
      </c>
      <c r="W138" s="2" t="s">
        <v>3062</v>
      </c>
      <c r="X138" s="2" t="s">
        <v>3062</v>
      </c>
      <c r="Y138" s="2" t="s">
        <v>3062</v>
      </c>
      <c r="Z138" s="2" t="s">
        <v>3062</v>
      </c>
      <c r="AA138" s="2" t="s">
        <v>3062</v>
      </c>
      <c r="AB138" s="2" t="s">
        <v>3062</v>
      </c>
      <c r="AC138" s="2" t="s">
        <v>3062</v>
      </c>
      <c r="AD138" s="2" t="s">
        <v>3062</v>
      </c>
      <c r="AE138" s="2" t="s">
        <v>3062</v>
      </c>
      <c r="AF138" s="2" t="s">
        <v>3062</v>
      </c>
      <c r="AG138" s="2" t="s">
        <v>3062</v>
      </c>
      <c r="AH138" s="2" t="s">
        <v>3062</v>
      </c>
      <c r="AI138" s="2" t="s">
        <v>3062</v>
      </c>
      <c r="AJ138" s="2" t="s">
        <v>3062</v>
      </c>
      <c r="AK138" s="2" t="s">
        <v>3062</v>
      </c>
      <c r="AL138" s="2" t="s">
        <v>3062</v>
      </c>
      <c r="AM138" s="2" t="s">
        <v>3062</v>
      </c>
      <c r="AN138" s="2" t="s">
        <v>3062</v>
      </c>
      <c r="AO138" s="2" t="s">
        <v>3062</v>
      </c>
      <c r="AP138" s="2" t="s">
        <v>3062</v>
      </c>
      <c r="AQ138" s="2" t="s">
        <v>3062</v>
      </c>
      <c r="AR138" s="2" t="s">
        <v>3062</v>
      </c>
      <c r="AS138" s="2" t="s">
        <v>3062</v>
      </c>
      <c r="AT138" s="2" t="s">
        <v>3062</v>
      </c>
      <c r="AU138" s="2" t="s">
        <v>3062</v>
      </c>
      <c r="AV138" s="2" t="s">
        <v>3062</v>
      </c>
      <c r="AW138" s="2" t="s">
        <v>3062</v>
      </c>
      <c r="AX138" s="2" t="s">
        <v>3062</v>
      </c>
      <c r="AY138" s="2" t="s">
        <v>3062</v>
      </c>
      <c r="AZ138" s="2" t="s">
        <v>3062</v>
      </c>
      <c r="BA138" s="2" t="s">
        <v>3062</v>
      </c>
      <c r="BB138" s="2" t="s">
        <v>3062</v>
      </c>
      <c r="BC138" s="2" t="s">
        <v>3062</v>
      </c>
      <c r="BD138" s="2" t="s">
        <v>3062</v>
      </c>
      <c r="BE138" s="2" t="s">
        <v>3062</v>
      </c>
      <c r="BF138" s="2" t="s">
        <v>3062</v>
      </c>
      <c r="BG138" s="2" t="s">
        <v>3062</v>
      </c>
      <c r="BH138" s="2" t="s">
        <v>3062</v>
      </c>
      <c r="BI138" s="2" t="s">
        <v>3062</v>
      </c>
      <c r="BJ138" s="2" t="s">
        <v>3062</v>
      </c>
      <c r="BK138" s="2" t="s">
        <v>3062</v>
      </c>
      <c r="BL138" s="2" t="s">
        <v>3062</v>
      </c>
      <c r="BM138" s="2" t="s">
        <v>3062</v>
      </c>
      <c r="BN138" s="2" t="s">
        <v>3062</v>
      </c>
      <c r="BO138" s="2" t="s">
        <v>3062</v>
      </c>
      <c r="BP138" s="2" t="str">
        <f t="shared" si="2"/>
        <v/>
      </c>
      <c r="BQ138" t="s">
        <v>3062</v>
      </c>
      <c r="BR138" t="s">
        <v>3062</v>
      </c>
      <c r="BS138" t="s">
        <v>3062</v>
      </c>
      <c r="BT138" s="2" t="s">
        <v>3062</v>
      </c>
      <c r="BU138" s="2" t="s">
        <v>3062</v>
      </c>
      <c r="BV138" s="2" t="s">
        <v>12</v>
      </c>
      <c r="BW138" s="2" t="s">
        <v>3062</v>
      </c>
      <c r="BX138" s="2" t="s">
        <v>3062</v>
      </c>
      <c r="BY138" s="2" t="s">
        <v>3062</v>
      </c>
      <c r="BZ138" s="2" t="s">
        <v>3062</v>
      </c>
      <c r="CA138" s="2" t="s">
        <v>3062</v>
      </c>
      <c r="CB138" s="2" t="s">
        <v>3062</v>
      </c>
      <c r="CC138" s="2" t="s">
        <v>3062</v>
      </c>
      <c r="CD138" s="2" t="s">
        <v>3062</v>
      </c>
      <c r="CE138" s="2" t="s">
        <v>3062</v>
      </c>
      <c r="CF138" s="2" t="s">
        <v>4348</v>
      </c>
      <c r="CG138" s="2" t="s">
        <v>5448</v>
      </c>
      <c r="CH138" s="17">
        <v>0.41666666666666669</v>
      </c>
      <c r="CI138" s="17">
        <v>0.52083333333333337</v>
      </c>
      <c r="CJ138" s="17">
        <v>0.5625</v>
      </c>
      <c r="CK138" s="17">
        <v>0.79166666666666663</v>
      </c>
      <c r="CN138" s="17">
        <v>0.41666666666666669</v>
      </c>
      <c r="CO138" s="17">
        <v>0.52083333333333337</v>
      </c>
      <c r="CP138" s="17">
        <v>0.5625</v>
      </c>
      <c r="CQ138" s="17">
        <v>0.79166666666666663</v>
      </c>
      <c r="CT138" s="17">
        <v>0.41666666666666669</v>
      </c>
      <c r="CU138" s="17">
        <v>0.52083333333333337</v>
      </c>
      <c r="CV138" s="17">
        <v>0.5625</v>
      </c>
      <c r="CW138" s="17">
        <v>0.79166666666666663</v>
      </c>
      <c r="CZ138" s="17">
        <v>0.41666666666666669</v>
      </c>
      <c r="DA138" s="17">
        <v>0.52083333333333337</v>
      </c>
      <c r="DB138" s="17">
        <v>0.5625</v>
      </c>
      <c r="DC138" s="17">
        <v>0.79166666666666663</v>
      </c>
      <c r="DF138" s="17">
        <v>0.41666666666666669</v>
      </c>
      <c r="DG138" s="17">
        <v>0.52083333333333337</v>
      </c>
      <c r="DH138" s="17">
        <v>0.5625</v>
      </c>
      <c r="DI138" s="17">
        <v>0.79166666666666663</v>
      </c>
      <c r="DL138" s="17">
        <v>0.375</v>
      </c>
      <c r="DM138" s="17">
        <v>0.5</v>
      </c>
      <c r="DN138" s="17">
        <v>0.5625</v>
      </c>
      <c r="DO138" s="17">
        <v>0.77083333333333337</v>
      </c>
      <c r="DR138" s="17">
        <v>0.41666666666666669</v>
      </c>
      <c r="DS138" s="17">
        <v>0.52083333333333337</v>
      </c>
      <c r="DT138" s="17">
        <v>0.5625</v>
      </c>
      <c r="DU138" s="17">
        <v>0.75</v>
      </c>
      <c r="DX138" s="2" t="s">
        <v>4182</v>
      </c>
    </row>
    <row r="139" spans="1:128" x14ac:dyDescent="0.45">
      <c r="A139" s="16">
        <v>137</v>
      </c>
      <c r="B139" s="2" t="s">
        <v>5785</v>
      </c>
      <c r="C139" s="2" t="s">
        <v>4349</v>
      </c>
      <c r="D139" s="2" t="s">
        <v>2757</v>
      </c>
      <c r="E139" s="2" t="s">
        <v>2666</v>
      </c>
      <c r="F139" s="2" t="s">
        <v>2562</v>
      </c>
      <c r="G139" s="2" t="s">
        <v>161</v>
      </c>
      <c r="H139" s="2" t="s">
        <v>160</v>
      </c>
      <c r="I139" s="2" t="s">
        <v>159</v>
      </c>
      <c r="J139" s="2" t="s">
        <v>3062</v>
      </c>
      <c r="K139" s="2" t="s">
        <v>12</v>
      </c>
      <c r="L139" s="2" t="s">
        <v>3385</v>
      </c>
      <c r="M139" s="52" t="s">
        <v>3311</v>
      </c>
      <c r="N139" s="2" t="s">
        <v>12</v>
      </c>
      <c r="O139" s="2" t="s">
        <v>3062</v>
      </c>
      <c r="P139" s="2" t="s">
        <v>3062</v>
      </c>
      <c r="Q139" s="2" t="s">
        <v>12</v>
      </c>
      <c r="R139" s="2" t="s">
        <v>3062</v>
      </c>
      <c r="S139" s="2" t="s">
        <v>3062</v>
      </c>
      <c r="T139" s="2" t="s">
        <v>3062</v>
      </c>
      <c r="U139" s="2" t="s">
        <v>3062</v>
      </c>
      <c r="V139" s="2" t="s">
        <v>3062</v>
      </c>
      <c r="W139" s="2" t="s">
        <v>3062</v>
      </c>
      <c r="X139" s="2" t="s">
        <v>3062</v>
      </c>
      <c r="Y139" s="2" t="s">
        <v>3062</v>
      </c>
      <c r="Z139" s="2" t="s">
        <v>3062</v>
      </c>
      <c r="AA139" s="2" t="s">
        <v>3062</v>
      </c>
      <c r="AB139" s="2" t="s">
        <v>3062</v>
      </c>
      <c r="AC139" s="2" t="s">
        <v>3062</v>
      </c>
      <c r="AD139" s="2" t="s">
        <v>3062</v>
      </c>
      <c r="AE139" s="2" t="s">
        <v>3062</v>
      </c>
      <c r="AF139" s="2" t="s">
        <v>3062</v>
      </c>
      <c r="AG139" s="2" t="s">
        <v>3062</v>
      </c>
      <c r="AH139" s="2" t="s">
        <v>3062</v>
      </c>
      <c r="AI139" s="2" t="s">
        <v>3062</v>
      </c>
      <c r="AJ139" s="2" t="s">
        <v>3062</v>
      </c>
      <c r="AK139" s="2" t="s">
        <v>3062</v>
      </c>
      <c r="AL139" s="2" t="s">
        <v>3062</v>
      </c>
      <c r="AM139" s="2" t="s">
        <v>3062</v>
      </c>
      <c r="AN139" s="2" t="s">
        <v>3062</v>
      </c>
      <c r="AO139" s="2" t="s">
        <v>3062</v>
      </c>
      <c r="AP139" s="2" t="s">
        <v>3062</v>
      </c>
      <c r="AQ139" s="2" t="s">
        <v>3062</v>
      </c>
      <c r="AR139" s="2" t="s">
        <v>3062</v>
      </c>
      <c r="AS139" s="2" t="s">
        <v>3062</v>
      </c>
      <c r="AT139" s="2" t="s">
        <v>3062</v>
      </c>
      <c r="AU139" s="2" t="s">
        <v>3062</v>
      </c>
      <c r="AV139" s="2" t="s">
        <v>3062</v>
      </c>
      <c r="AW139" s="2" t="s">
        <v>3062</v>
      </c>
      <c r="AX139" s="2" t="s">
        <v>3062</v>
      </c>
      <c r="AY139" s="2" t="s">
        <v>3062</v>
      </c>
      <c r="AZ139" s="2" t="s">
        <v>3062</v>
      </c>
      <c r="BA139" s="2" t="s">
        <v>3062</v>
      </c>
      <c r="BB139" s="2" t="s">
        <v>3062</v>
      </c>
      <c r="BC139" s="2" t="s">
        <v>3062</v>
      </c>
      <c r="BD139" s="2" t="s">
        <v>3062</v>
      </c>
      <c r="BE139" s="2" t="s">
        <v>3062</v>
      </c>
      <c r="BF139" s="2" t="s">
        <v>3062</v>
      </c>
      <c r="BG139" s="2" t="s">
        <v>3062</v>
      </c>
      <c r="BH139" s="2" t="s">
        <v>3062</v>
      </c>
      <c r="BI139" s="2" t="s">
        <v>3062</v>
      </c>
      <c r="BJ139" s="2" t="s">
        <v>3062</v>
      </c>
      <c r="BK139" s="2" t="s">
        <v>3062</v>
      </c>
      <c r="BL139" s="2" t="s">
        <v>3062</v>
      </c>
      <c r="BM139" s="2" t="s">
        <v>3062</v>
      </c>
      <c r="BN139" s="2" t="s">
        <v>3062</v>
      </c>
      <c r="BO139" s="2" t="s">
        <v>3062</v>
      </c>
      <c r="BP139" s="2" t="str">
        <f t="shared" si="2"/>
        <v/>
      </c>
      <c r="BQ139" t="s">
        <v>3062</v>
      </c>
      <c r="BR139" t="s">
        <v>3062</v>
      </c>
      <c r="BS139" t="s">
        <v>3062</v>
      </c>
      <c r="BT139" s="2" t="s">
        <v>3062</v>
      </c>
      <c r="BU139" s="2" t="s">
        <v>3062</v>
      </c>
      <c r="BV139" s="2" t="s">
        <v>3062</v>
      </c>
      <c r="BW139" s="2" t="s">
        <v>3062</v>
      </c>
      <c r="BX139" s="2" t="s">
        <v>3062</v>
      </c>
      <c r="BY139" s="2" t="s">
        <v>3062</v>
      </c>
      <c r="BZ139" s="2" t="s">
        <v>3062</v>
      </c>
      <c r="CA139" s="2" t="s">
        <v>3062</v>
      </c>
      <c r="CB139" s="2" t="s">
        <v>3062</v>
      </c>
      <c r="CC139" s="2" t="s">
        <v>3062</v>
      </c>
      <c r="CD139" s="2" t="s">
        <v>3062</v>
      </c>
      <c r="CE139" s="2" t="s">
        <v>3062</v>
      </c>
      <c r="CF139" s="2" t="s">
        <v>5786</v>
      </c>
      <c r="CG139" s="2" t="s">
        <v>5350</v>
      </c>
      <c r="CZ139" s="17">
        <v>0.3888888888888889</v>
      </c>
      <c r="DA139" s="17">
        <v>0.5</v>
      </c>
      <c r="DB139" s="17">
        <v>0.57638888888888884</v>
      </c>
      <c r="DC139" s="17">
        <v>0.70833333333333337</v>
      </c>
      <c r="DF139" s="17">
        <v>0.3888888888888889</v>
      </c>
      <c r="DG139" s="17">
        <v>0.5</v>
      </c>
      <c r="DH139" s="17">
        <v>0.57638888888888884</v>
      </c>
      <c r="DI139" s="17">
        <v>0.77083333333333337</v>
      </c>
      <c r="DL139" s="17">
        <v>0.3888888888888889</v>
      </c>
      <c r="DM139" s="17">
        <v>0.5</v>
      </c>
      <c r="DN139" s="17">
        <v>0.57638888888888884</v>
      </c>
      <c r="DO139" s="17">
        <v>0.70833333333333337</v>
      </c>
      <c r="DR139" s="17">
        <v>0.3888888888888889</v>
      </c>
      <c r="DS139" s="17">
        <v>0.5</v>
      </c>
      <c r="DT139" s="17">
        <v>0.57638888888888884</v>
      </c>
      <c r="DU139" s="17">
        <v>0.70833333333333337</v>
      </c>
      <c r="DX139" s="2" t="s">
        <v>4182</v>
      </c>
    </row>
    <row r="140" spans="1:128" x14ac:dyDescent="0.45">
      <c r="A140" s="16">
        <v>138</v>
      </c>
      <c r="B140" s="2" t="s">
        <v>5787</v>
      </c>
      <c r="C140" s="2" t="s">
        <v>5788</v>
      </c>
      <c r="D140" s="2" t="s">
        <v>5789</v>
      </c>
      <c r="E140" s="2" t="s">
        <v>2666</v>
      </c>
      <c r="F140" s="2" t="s">
        <v>2562</v>
      </c>
      <c r="G140" s="2" t="s">
        <v>166</v>
      </c>
      <c r="H140" s="2" t="s">
        <v>5790</v>
      </c>
      <c r="I140" s="2" t="s">
        <v>5791</v>
      </c>
      <c r="J140" s="2" t="s">
        <v>5792</v>
      </c>
      <c r="K140" s="2" t="s">
        <v>12</v>
      </c>
      <c r="L140" s="2" t="s">
        <v>5793</v>
      </c>
      <c r="M140" s="52" t="s">
        <v>3311</v>
      </c>
      <c r="N140" s="2" t="s">
        <v>12</v>
      </c>
      <c r="R140" s="2" t="s">
        <v>5387</v>
      </c>
      <c r="S140" s="2" t="s">
        <v>3062</v>
      </c>
      <c r="T140" s="2" t="s">
        <v>5794</v>
      </c>
      <c r="U140" s="2" t="s">
        <v>3062</v>
      </c>
      <c r="V140" s="2" t="s">
        <v>3062</v>
      </c>
      <c r="W140" s="2" t="s">
        <v>3062</v>
      </c>
      <c r="X140" s="2" t="s">
        <v>3062</v>
      </c>
      <c r="Y140" s="2" t="s">
        <v>3062</v>
      </c>
      <c r="Z140" s="2" t="s">
        <v>3062</v>
      </c>
      <c r="AA140" s="2" t="s">
        <v>3062</v>
      </c>
      <c r="AB140" s="2" t="s">
        <v>3062</v>
      </c>
      <c r="AC140" s="2" t="s">
        <v>3518</v>
      </c>
      <c r="AD140" s="2" t="s">
        <v>3062</v>
      </c>
      <c r="AE140" s="2" t="s">
        <v>3062</v>
      </c>
      <c r="AF140" s="2" t="s">
        <v>3062</v>
      </c>
      <c r="AG140" s="2" t="s">
        <v>3062</v>
      </c>
      <c r="AH140" s="2" t="s">
        <v>3062</v>
      </c>
      <c r="AI140" s="2" t="s">
        <v>3062</v>
      </c>
      <c r="AJ140" s="2" t="s">
        <v>3062</v>
      </c>
      <c r="AK140" s="2" t="s">
        <v>3062</v>
      </c>
      <c r="AL140" s="2" t="s">
        <v>3062</v>
      </c>
      <c r="AM140" s="2" t="s">
        <v>3062</v>
      </c>
      <c r="AN140" s="2" t="s">
        <v>3062</v>
      </c>
      <c r="AO140" s="2" t="s">
        <v>3062</v>
      </c>
      <c r="AP140" s="2" t="s">
        <v>3062</v>
      </c>
      <c r="AQ140" s="2" t="s">
        <v>3062</v>
      </c>
      <c r="AR140" s="2" t="s">
        <v>3062</v>
      </c>
      <c r="AS140" s="2" t="s">
        <v>3062</v>
      </c>
      <c r="AT140" s="2" t="s">
        <v>3062</v>
      </c>
      <c r="AU140" s="2" t="s">
        <v>3062</v>
      </c>
      <c r="AV140" s="2" t="s">
        <v>3062</v>
      </c>
      <c r="AW140" s="2" t="s">
        <v>3062</v>
      </c>
      <c r="AX140" s="2" t="s">
        <v>3062</v>
      </c>
      <c r="AY140" s="2" t="s">
        <v>3062</v>
      </c>
      <c r="AZ140" s="2" t="s">
        <v>3062</v>
      </c>
      <c r="BA140" s="2" t="s">
        <v>3062</v>
      </c>
      <c r="BB140" s="2" t="s">
        <v>3062</v>
      </c>
      <c r="BC140" s="2" t="s">
        <v>3062</v>
      </c>
      <c r="BD140" s="2" t="s">
        <v>3062</v>
      </c>
      <c r="BE140" s="2" t="s">
        <v>3062</v>
      </c>
      <c r="BF140" s="2" t="s">
        <v>5795</v>
      </c>
      <c r="BG140" s="2" t="s">
        <v>5393</v>
      </c>
      <c r="BH140" s="2" t="s">
        <v>2436</v>
      </c>
      <c r="BI140" s="2" t="s">
        <v>3062</v>
      </c>
      <c r="BJ140" s="2" t="s">
        <v>3062</v>
      </c>
      <c r="BK140" s="2" t="s">
        <v>3062</v>
      </c>
      <c r="BL140" s="2" t="s">
        <v>3062</v>
      </c>
      <c r="BM140" s="2" t="s">
        <v>3062</v>
      </c>
      <c r="BN140" s="2" t="s">
        <v>3062</v>
      </c>
      <c r="BO140" s="2" t="s">
        <v>3062</v>
      </c>
      <c r="BP140" s="2" t="str">
        <f t="shared" si="2"/>
        <v>産・婦・産婦</v>
      </c>
      <c r="BQ140" t="s">
        <v>491</v>
      </c>
      <c r="BR140" t="s">
        <v>185</v>
      </c>
      <c r="BS140" t="s">
        <v>2185</v>
      </c>
      <c r="BT140" s="2" t="s">
        <v>5741</v>
      </c>
      <c r="BU140" s="2" t="s">
        <v>12</v>
      </c>
      <c r="BV140" s="2" t="s">
        <v>3062</v>
      </c>
      <c r="BW140" s="2" t="s">
        <v>3062</v>
      </c>
      <c r="BX140" s="2" t="s">
        <v>5470</v>
      </c>
      <c r="BY140" s="2" t="s">
        <v>5471</v>
      </c>
      <c r="BZ140" s="2" t="s">
        <v>5472</v>
      </c>
      <c r="CA140" s="2" t="s">
        <v>5525</v>
      </c>
      <c r="CB140" s="2" t="s">
        <v>5796</v>
      </c>
      <c r="CC140" s="2" t="s">
        <v>5352</v>
      </c>
      <c r="CD140" s="2" t="s">
        <v>5353</v>
      </c>
      <c r="CE140" s="2" t="s">
        <v>5354</v>
      </c>
      <c r="CF140" s="2" t="s">
        <v>5797</v>
      </c>
      <c r="CG140" s="2" t="s">
        <v>5379</v>
      </c>
      <c r="CH140" s="17">
        <v>0.4375</v>
      </c>
      <c r="CI140" s="17">
        <v>0.54166666666666663</v>
      </c>
      <c r="CJ140" s="17">
        <v>0.60416666666666663</v>
      </c>
      <c r="CK140" s="17">
        <v>0.8125</v>
      </c>
      <c r="CT140" s="17">
        <v>0.4375</v>
      </c>
      <c r="CU140" s="17">
        <v>0.54166666666666663</v>
      </c>
      <c r="CV140" s="17">
        <v>0.60416666666666663</v>
      </c>
      <c r="CW140" s="17">
        <v>0.8125</v>
      </c>
      <c r="CZ140" s="17">
        <v>0.4375</v>
      </c>
      <c r="DA140" s="17">
        <v>0.54166666666666663</v>
      </c>
      <c r="DB140" s="17">
        <v>0.60416666666666663</v>
      </c>
      <c r="DC140" s="17">
        <v>0.8125</v>
      </c>
      <c r="DF140" s="17">
        <v>0.4375</v>
      </c>
      <c r="DG140" s="17">
        <v>0.54166666666666663</v>
      </c>
      <c r="DH140" s="17">
        <v>0.54166666666666663</v>
      </c>
      <c r="DI140" s="17">
        <v>0.625</v>
      </c>
      <c r="DX140" s="2" t="s">
        <v>4182</v>
      </c>
    </row>
    <row r="141" spans="1:128" x14ac:dyDescent="0.45">
      <c r="A141" s="16">
        <v>139</v>
      </c>
      <c r="B141" s="2" t="s">
        <v>5798</v>
      </c>
      <c r="C141" s="2" t="s">
        <v>5799</v>
      </c>
      <c r="D141" s="2" t="s">
        <v>5800</v>
      </c>
      <c r="E141" s="2" t="s">
        <v>2666</v>
      </c>
      <c r="F141" s="2" t="s">
        <v>2562</v>
      </c>
      <c r="G141" s="2" t="s">
        <v>157</v>
      </c>
      <c r="H141" s="2" t="s">
        <v>5801</v>
      </c>
      <c r="I141" s="2" t="s">
        <v>5802</v>
      </c>
      <c r="J141" s="2" t="s">
        <v>5803</v>
      </c>
      <c r="K141" s="2" t="s">
        <v>12</v>
      </c>
      <c r="L141" s="2" t="s">
        <v>5804</v>
      </c>
      <c r="M141" s="52" t="s">
        <v>3311</v>
      </c>
      <c r="N141" s="2" t="s">
        <v>12</v>
      </c>
      <c r="O141" s="2" t="s">
        <v>12</v>
      </c>
      <c r="Q141" s="2" t="s">
        <v>12</v>
      </c>
      <c r="R141" s="2" t="s">
        <v>5387</v>
      </c>
      <c r="S141" s="2" t="s">
        <v>3062</v>
      </c>
      <c r="T141" s="2" t="s">
        <v>5805</v>
      </c>
      <c r="U141" s="2" t="s">
        <v>3062</v>
      </c>
      <c r="V141" s="2" t="s">
        <v>3062</v>
      </c>
      <c r="W141" s="2" t="s">
        <v>3062</v>
      </c>
      <c r="X141" s="2" t="s">
        <v>3062</v>
      </c>
      <c r="Y141" s="2" t="s">
        <v>3062</v>
      </c>
      <c r="Z141" s="2" t="s">
        <v>3062</v>
      </c>
      <c r="AA141" s="2" t="s">
        <v>3062</v>
      </c>
      <c r="AB141" s="2" t="s">
        <v>3062</v>
      </c>
      <c r="AC141" s="2" t="s">
        <v>3518</v>
      </c>
      <c r="AD141" s="2" t="s">
        <v>2419</v>
      </c>
      <c r="AE141" s="2" t="s">
        <v>3062</v>
      </c>
      <c r="AF141" s="2" t="s">
        <v>3062</v>
      </c>
      <c r="AG141" s="2" t="s">
        <v>3062</v>
      </c>
      <c r="AH141" s="2" t="s">
        <v>3062</v>
      </c>
      <c r="AI141" s="2" t="s">
        <v>3062</v>
      </c>
      <c r="AJ141" s="2" t="s">
        <v>3062</v>
      </c>
      <c r="AK141" s="2" t="s">
        <v>3062</v>
      </c>
      <c r="AL141" s="2" t="s">
        <v>3062</v>
      </c>
      <c r="AM141" s="2" t="s">
        <v>3062</v>
      </c>
      <c r="AN141" s="2" t="s">
        <v>3062</v>
      </c>
      <c r="AO141" s="2" t="s">
        <v>3062</v>
      </c>
      <c r="AP141" s="2" t="s">
        <v>3062</v>
      </c>
      <c r="AQ141" s="2" t="s">
        <v>3062</v>
      </c>
      <c r="AR141" s="2" t="s">
        <v>3062</v>
      </c>
      <c r="AS141" s="2" t="s">
        <v>3062</v>
      </c>
      <c r="AT141" s="2" t="s">
        <v>3062</v>
      </c>
      <c r="AU141" s="2" t="s">
        <v>3062</v>
      </c>
      <c r="AV141" s="2" t="s">
        <v>3062</v>
      </c>
      <c r="AW141" s="2" t="s">
        <v>3062</v>
      </c>
      <c r="AX141" s="2" t="s">
        <v>3062</v>
      </c>
      <c r="AY141" s="2" t="s">
        <v>3062</v>
      </c>
      <c r="AZ141" s="2" t="s">
        <v>3062</v>
      </c>
      <c r="BA141" s="2" t="s">
        <v>3062</v>
      </c>
      <c r="BB141" s="2" t="s">
        <v>3062</v>
      </c>
      <c r="BC141" s="2" t="s">
        <v>3062</v>
      </c>
      <c r="BD141" s="2" t="s">
        <v>3062</v>
      </c>
      <c r="BE141" s="2" t="s">
        <v>3062</v>
      </c>
      <c r="BF141" s="2" t="s">
        <v>3062</v>
      </c>
      <c r="BG141" s="2" t="s">
        <v>3062</v>
      </c>
      <c r="BH141" s="2" t="s">
        <v>3062</v>
      </c>
      <c r="BI141" s="2" t="s">
        <v>2456</v>
      </c>
      <c r="BJ141" s="2" t="s">
        <v>3062</v>
      </c>
      <c r="BK141" s="2" t="s">
        <v>3062</v>
      </c>
      <c r="BL141" s="2" t="s">
        <v>3062</v>
      </c>
      <c r="BM141" s="2" t="s">
        <v>3062</v>
      </c>
      <c r="BN141" s="2" t="s">
        <v>3062</v>
      </c>
      <c r="BO141" s="2" t="s">
        <v>3062</v>
      </c>
      <c r="BP141" s="2" t="str">
        <f t="shared" si="2"/>
        <v>内・アレ</v>
      </c>
      <c r="BQ141" t="s">
        <v>3062</v>
      </c>
      <c r="BR141" t="s">
        <v>185</v>
      </c>
      <c r="BS141" t="s">
        <v>2185</v>
      </c>
      <c r="BT141" s="2" t="s">
        <v>5806</v>
      </c>
      <c r="BU141" s="2" t="s">
        <v>3062</v>
      </c>
      <c r="BV141" s="2" t="s">
        <v>3062</v>
      </c>
      <c r="BW141" s="2" t="s">
        <v>3062</v>
      </c>
      <c r="BX141" s="2" t="s">
        <v>3062</v>
      </c>
      <c r="BY141" s="2" t="s">
        <v>3062</v>
      </c>
      <c r="BZ141" s="2" t="s">
        <v>3062</v>
      </c>
      <c r="CA141" s="2" t="s">
        <v>3062</v>
      </c>
      <c r="CB141" s="2" t="s">
        <v>3062</v>
      </c>
      <c r="CC141" s="2" t="s">
        <v>3062</v>
      </c>
      <c r="CD141" s="2" t="s">
        <v>5353</v>
      </c>
      <c r="CE141" s="2" t="s">
        <v>5482</v>
      </c>
      <c r="CF141" s="2" t="s">
        <v>5807</v>
      </c>
      <c r="CG141" s="2" t="s">
        <v>5350</v>
      </c>
      <c r="CH141" s="17">
        <v>0.5625</v>
      </c>
      <c r="CI141" s="17">
        <v>0.85416666666666663</v>
      </c>
      <c r="CN141" s="17">
        <v>0.41666666666666669</v>
      </c>
      <c r="CO141" s="17">
        <v>0.52083333333333337</v>
      </c>
      <c r="CP141" s="17">
        <v>0.5625</v>
      </c>
      <c r="CQ141" s="17">
        <v>0.75</v>
      </c>
      <c r="CZ141" s="17">
        <v>0.41666666666666669</v>
      </c>
      <c r="DA141" s="17">
        <v>0.52083333333333337</v>
      </c>
      <c r="DB141" s="17">
        <v>0.5625</v>
      </c>
      <c r="DC141" s="17">
        <v>0.75</v>
      </c>
      <c r="DF141" s="17">
        <v>0.41666666666666669</v>
      </c>
      <c r="DG141" s="17">
        <v>0.52083333333333337</v>
      </c>
      <c r="DH141" s="17">
        <v>0.5625</v>
      </c>
      <c r="DI141" s="17">
        <v>0.75</v>
      </c>
      <c r="DX141" s="2" t="s">
        <v>4182</v>
      </c>
    </row>
    <row r="142" spans="1:128" x14ac:dyDescent="0.45">
      <c r="A142" s="16">
        <v>140</v>
      </c>
      <c r="B142" s="2" t="s">
        <v>5808</v>
      </c>
      <c r="C142" s="2" t="s">
        <v>4350</v>
      </c>
      <c r="D142" s="2" t="s">
        <v>2758</v>
      </c>
      <c r="E142" s="2" t="s">
        <v>2666</v>
      </c>
      <c r="F142" s="2" t="s">
        <v>2562</v>
      </c>
      <c r="G142" s="2" t="s">
        <v>157</v>
      </c>
      <c r="H142" s="2" t="s">
        <v>156</v>
      </c>
      <c r="I142" s="2" t="s">
        <v>155</v>
      </c>
      <c r="J142" s="2" t="s">
        <v>5809</v>
      </c>
      <c r="K142" s="2" t="s">
        <v>12</v>
      </c>
      <c r="L142" s="2" t="s">
        <v>3411</v>
      </c>
      <c r="M142" s="52" t="s">
        <v>3311</v>
      </c>
      <c r="N142" s="2" t="s">
        <v>12</v>
      </c>
      <c r="O142" s="2" t="s">
        <v>12</v>
      </c>
      <c r="P142" s="2" t="s">
        <v>12</v>
      </c>
      <c r="Q142" s="2" t="s">
        <v>12</v>
      </c>
      <c r="R142" s="2" t="s">
        <v>2471</v>
      </c>
      <c r="S142" s="2" t="s">
        <v>3062</v>
      </c>
      <c r="T142" s="2" t="s">
        <v>3062</v>
      </c>
      <c r="U142" s="2" t="s">
        <v>3062</v>
      </c>
      <c r="V142" s="2" t="s">
        <v>3062</v>
      </c>
      <c r="W142" s="2" t="s">
        <v>3062</v>
      </c>
      <c r="X142" s="2" t="s">
        <v>3062</v>
      </c>
      <c r="Y142" s="2" t="s">
        <v>3062</v>
      </c>
      <c r="Z142" s="2" t="s">
        <v>3062</v>
      </c>
      <c r="AA142" s="2" t="s">
        <v>3062</v>
      </c>
      <c r="AB142" s="2" t="s">
        <v>3062</v>
      </c>
      <c r="AC142" s="2" t="s">
        <v>2471</v>
      </c>
      <c r="AD142" s="2" t="s">
        <v>3062</v>
      </c>
      <c r="AE142" s="2" t="s">
        <v>3062</v>
      </c>
      <c r="AF142" s="2" t="s">
        <v>3062</v>
      </c>
      <c r="AG142" s="2" t="s">
        <v>3062</v>
      </c>
      <c r="AH142" s="2" t="s">
        <v>3062</v>
      </c>
      <c r="AI142" s="2" t="s">
        <v>3062</v>
      </c>
      <c r="AJ142" s="2" t="s">
        <v>3062</v>
      </c>
      <c r="AK142" s="2" t="s">
        <v>3062</v>
      </c>
      <c r="AL142" s="2" t="s">
        <v>3062</v>
      </c>
      <c r="AM142" s="2" t="s">
        <v>3062</v>
      </c>
      <c r="AN142" s="2" t="s">
        <v>3062</v>
      </c>
      <c r="AO142" s="2" t="s">
        <v>3062</v>
      </c>
      <c r="AP142" s="2" t="s">
        <v>3062</v>
      </c>
      <c r="AQ142" s="2" t="s">
        <v>3062</v>
      </c>
      <c r="AR142" s="2" t="s">
        <v>3062</v>
      </c>
      <c r="AS142" s="2" t="s">
        <v>3062</v>
      </c>
      <c r="AT142" s="2" t="s">
        <v>3062</v>
      </c>
      <c r="AU142" s="2" t="s">
        <v>3062</v>
      </c>
      <c r="AV142" s="2" t="s">
        <v>3062</v>
      </c>
      <c r="AW142" s="2" t="s">
        <v>3062</v>
      </c>
      <c r="AX142" s="2" t="s">
        <v>3062</v>
      </c>
      <c r="AY142" s="2" t="s">
        <v>3062</v>
      </c>
      <c r="AZ142" s="2" t="s">
        <v>3062</v>
      </c>
      <c r="BA142" s="2" t="s">
        <v>3062</v>
      </c>
      <c r="BB142" s="2" t="s">
        <v>3062</v>
      </c>
      <c r="BC142" s="2" t="s">
        <v>3062</v>
      </c>
      <c r="BD142" s="2" t="s">
        <v>3062</v>
      </c>
      <c r="BE142" s="2" t="s">
        <v>3062</v>
      </c>
      <c r="BF142" s="2" t="s">
        <v>3062</v>
      </c>
      <c r="BG142" s="2" t="s">
        <v>3062</v>
      </c>
      <c r="BH142" s="2" t="s">
        <v>3062</v>
      </c>
      <c r="BI142" s="2" t="s">
        <v>3062</v>
      </c>
      <c r="BJ142" s="2" t="s">
        <v>3062</v>
      </c>
      <c r="BK142" s="2" t="s">
        <v>3062</v>
      </c>
      <c r="BL142" s="2" t="s">
        <v>3062</v>
      </c>
      <c r="BM142" s="2" t="s">
        <v>3062</v>
      </c>
      <c r="BN142" s="2" t="s">
        <v>3062</v>
      </c>
      <c r="BO142" s="2" t="s">
        <v>3062</v>
      </c>
      <c r="BP142" s="2" t="str">
        <f t="shared" si="2"/>
        <v/>
      </c>
      <c r="BQ142" t="s">
        <v>3062</v>
      </c>
      <c r="BR142" t="s">
        <v>3062</v>
      </c>
      <c r="BS142" t="s">
        <v>3062</v>
      </c>
      <c r="BT142" s="2" t="s">
        <v>3062</v>
      </c>
      <c r="BU142" s="2" t="s">
        <v>3062</v>
      </c>
      <c r="BV142" s="2" t="s">
        <v>3062</v>
      </c>
      <c r="BW142" s="2" t="s">
        <v>3062</v>
      </c>
      <c r="BX142" s="2" t="s">
        <v>3062</v>
      </c>
      <c r="BY142" s="2" t="s">
        <v>3062</v>
      </c>
      <c r="BZ142" s="2" t="s">
        <v>3062</v>
      </c>
      <c r="CA142" s="2" t="s">
        <v>3062</v>
      </c>
      <c r="CB142" s="2" t="s">
        <v>3062</v>
      </c>
      <c r="CC142" s="2" t="s">
        <v>3062</v>
      </c>
      <c r="CD142" s="2" t="s">
        <v>3062</v>
      </c>
      <c r="CE142" s="2" t="s">
        <v>3062</v>
      </c>
      <c r="CF142" s="2" t="s">
        <v>2549</v>
      </c>
      <c r="CG142" s="2" t="s">
        <v>5350</v>
      </c>
      <c r="CH142" s="17">
        <v>0.41666666666666669</v>
      </c>
      <c r="CI142" s="17">
        <v>0.58333333333333337</v>
      </c>
      <c r="CJ142" s="17">
        <v>0.66666666666666663</v>
      </c>
      <c r="CK142" s="17">
        <v>0.83333333333333337</v>
      </c>
      <c r="CN142" s="17">
        <v>0.41666666666666669</v>
      </c>
      <c r="CO142" s="17">
        <v>0.58333333333333337</v>
      </c>
      <c r="CP142" s="17">
        <v>0.66666666666666663</v>
      </c>
      <c r="CQ142" s="17">
        <v>0.83333333333333337</v>
      </c>
      <c r="CT142" s="17">
        <v>0.41666666666666669</v>
      </c>
      <c r="CU142" s="17">
        <v>0.58333333333333337</v>
      </c>
      <c r="CV142" s="17">
        <v>0.66666666666666663</v>
      </c>
      <c r="CW142" s="17">
        <v>0.83333333333333337</v>
      </c>
      <c r="CZ142" s="17">
        <v>0.41666666666666669</v>
      </c>
      <c r="DA142" s="17">
        <v>0.58333333333333337</v>
      </c>
      <c r="DB142" s="17">
        <v>0.66666666666666663</v>
      </c>
      <c r="DC142" s="17">
        <v>0.83333333333333337</v>
      </c>
      <c r="DF142" s="17">
        <v>0.41666666666666669</v>
      </c>
      <c r="DG142" s="17">
        <v>0.58333333333333337</v>
      </c>
      <c r="DH142" s="17">
        <v>0.66666666666666663</v>
      </c>
      <c r="DI142" s="17">
        <v>0.83333333333333337</v>
      </c>
      <c r="DL142" s="17">
        <v>0.375</v>
      </c>
      <c r="DM142" s="17">
        <v>0.54166666666666663</v>
      </c>
      <c r="DN142" s="17">
        <v>0.58333333333333337</v>
      </c>
      <c r="DO142" s="17">
        <v>0.75</v>
      </c>
      <c r="DX142" s="2" t="s">
        <v>4182</v>
      </c>
    </row>
    <row r="143" spans="1:128" x14ac:dyDescent="0.45">
      <c r="A143" s="16">
        <v>141</v>
      </c>
      <c r="B143" s="2" t="s">
        <v>5810</v>
      </c>
      <c r="C143" s="2" t="s">
        <v>5811</v>
      </c>
      <c r="D143" s="2" t="s">
        <v>5812</v>
      </c>
      <c r="E143" s="2" t="s">
        <v>2666</v>
      </c>
      <c r="F143" s="2" t="s">
        <v>2564</v>
      </c>
      <c r="G143" s="2" t="s">
        <v>5813</v>
      </c>
      <c r="H143" s="2" t="s">
        <v>7946</v>
      </c>
      <c r="I143" s="2" t="s">
        <v>5814</v>
      </c>
      <c r="J143" s="2" t="s">
        <v>5815</v>
      </c>
      <c r="K143" s="2" t="s">
        <v>12</v>
      </c>
      <c r="L143" s="2" t="s">
        <v>5816</v>
      </c>
      <c r="M143" s="52" t="s">
        <v>3311</v>
      </c>
      <c r="N143" s="2" t="s">
        <v>12</v>
      </c>
      <c r="O143" s="2" t="s">
        <v>12</v>
      </c>
      <c r="P143" s="2" t="s">
        <v>12</v>
      </c>
      <c r="Q143" s="2" t="s">
        <v>12</v>
      </c>
      <c r="R143" s="2" t="s">
        <v>3062</v>
      </c>
      <c r="S143" s="2" t="s">
        <v>3062</v>
      </c>
      <c r="T143" s="2" t="s">
        <v>3062</v>
      </c>
      <c r="U143" s="2" t="s">
        <v>3062</v>
      </c>
      <c r="V143" s="2" t="s">
        <v>3062</v>
      </c>
      <c r="W143" s="2" t="s">
        <v>3062</v>
      </c>
      <c r="X143" s="2" t="s">
        <v>3062</v>
      </c>
      <c r="Y143" s="2" t="s">
        <v>3062</v>
      </c>
      <c r="Z143" s="2" t="s">
        <v>3062</v>
      </c>
      <c r="AA143" s="2" t="s">
        <v>3062</v>
      </c>
      <c r="AB143" s="2" t="s">
        <v>3062</v>
      </c>
      <c r="AC143" s="2" t="s">
        <v>3062</v>
      </c>
      <c r="AD143" s="2" t="s">
        <v>2419</v>
      </c>
      <c r="AE143" s="2" t="s">
        <v>3062</v>
      </c>
      <c r="AF143" s="2" t="s">
        <v>3062</v>
      </c>
      <c r="AG143" s="2" t="s">
        <v>3062</v>
      </c>
      <c r="AH143" s="2" t="s">
        <v>3062</v>
      </c>
      <c r="AI143" s="2" t="s">
        <v>3062</v>
      </c>
      <c r="AJ143" s="2" t="s">
        <v>3062</v>
      </c>
      <c r="AK143" s="2" t="s">
        <v>3062</v>
      </c>
      <c r="AL143" s="2" t="s">
        <v>3062</v>
      </c>
      <c r="AM143" s="2" t="s">
        <v>2425</v>
      </c>
      <c r="AN143" s="2" t="s">
        <v>3062</v>
      </c>
      <c r="AO143" s="2" t="s">
        <v>2441</v>
      </c>
      <c r="AP143" s="2" t="s">
        <v>2559</v>
      </c>
      <c r="AQ143" s="2" t="s">
        <v>4205</v>
      </c>
      <c r="AR143" s="2" t="s">
        <v>4309</v>
      </c>
      <c r="AS143" s="2" t="s">
        <v>3062</v>
      </c>
      <c r="AT143" s="2" t="s">
        <v>4227</v>
      </c>
      <c r="AU143" s="2" t="s">
        <v>3062</v>
      </c>
      <c r="AV143" s="2" t="s">
        <v>2442</v>
      </c>
      <c r="AW143" s="2" t="s">
        <v>17</v>
      </c>
      <c r="AX143" s="2" t="s">
        <v>3062</v>
      </c>
      <c r="AY143" s="2" t="s">
        <v>3062</v>
      </c>
      <c r="AZ143" s="2" t="s">
        <v>3062</v>
      </c>
      <c r="BA143" s="2" t="s">
        <v>3062</v>
      </c>
      <c r="BB143" s="2" t="s">
        <v>3062</v>
      </c>
      <c r="BC143" s="2" t="s">
        <v>3062</v>
      </c>
      <c r="BD143" s="2" t="s">
        <v>2438</v>
      </c>
      <c r="BE143" s="2" t="s">
        <v>3062</v>
      </c>
      <c r="BF143" s="2" t="s">
        <v>3062</v>
      </c>
      <c r="BG143" s="2" t="s">
        <v>3062</v>
      </c>
      <c r="BH143" s="2" t="s">
        <v>3062</v>
      </c>
      <c r="BI143" s="2" t="s">
        <v>3062</v>
      </c>
      <c r="BJ143" s="2" t="s">
        <v>3062</v>
      </c>
      <c r="BK143" s="2" t="s">
        <v>3062</v>
      </c>
      <c r="BL143" s="2" t="s">
        <v>3062</v>
      </c>
      <c r="BM143" s="2" t="s">
        <v>2423</v>
      </c>
      <c r="BN143" s="2" t="s">
        <v>3062</v>
      </c>
      <c r="BO143" s="2" t="s">
        <v>5817</v>
      </c>
      <c r="BP143" s="2" t="str">
        <f t="shared" si="2"/>
        <v>内・外・形・循内・消内・呼内・消外・心外・脳外・皮・リハ　血液内科　腫瘍内科　腎臓内科　内分泌内科　糖尿病内科　代謝内科　脳神経内科　救急科　</v>
      </c>
      <c r="BQ143" t="s">
        <v>3062</v>
      </c>
      <c r="BR143" t="s">
        <v>185</v>
      </c>
      <c r="BS143" t="s">
        <v>3062</v>
      </c>
      <c r="BT143" s="2" t="s">
        <v>185</v>
      </c>
      <c r="BU143" s="2" t="s">
        <v>3062</v>
      </c>
      <c r="BV143" s="2" t="s">
        <v>3062</v>
      </c>
      <c r="BW143" s="2" t="s">
        <v>3062</v>
      </c>
      <c r="BX143" s="2" t="s">
        <v>5470</v>
      </c>
      <c r="BY143" s="2" t="s">
        <v>5818</v>
      </c>
      <c r="BZ143" s="2" t="s">
        <v>5472</v>
      </c>
      <c r="CA143" s="2" t="s">
        <v>5529</v>
      </c>
      <c r="CB143" s="2" t="s">
        <v>5796</v>
      </c>
      <c r="CC143" s="2" t="s">
        <v>3062</v>
      </c>
      <c r="CD143" s="2" t="s">
        <v>5482</v>
      </c>
      <c r="CE143" s="2" t="s">
        <v>5482</v>
      </c>
      <c r="CF143" s="2" t="s">
        <v>5819</v>
      </c>
      <c r="CG143" s="2" t="s">
        <v>5350</v>
      </c>
      <c r="DX143" s="2" t="s">
        <v>4182</v>
      </c>
    </row>
    <row r="144" spans="1:128" x14ac:dyDescent="0.45">
      <c r="A144" s="16">
        <v>142</v>
      </c>
      <c r="B144" s="2" t="s">
        <v>5820</v>
      </c>
      <c r="C144" s="2" t="s">
        <v>2759</v>
      </c>
      <c r="D144" s="2" t="s">
        <v>2759</v>
      </c>
      <c r="E144" s="2" t="s">
        <v>2666</v>
      </c>
      <c r="F144" s="2" t="s">
        <v>2564</v>
      </c>
      <c r="G144" s="2" t="s">
        <v>1789</v>
      </c>
      <c r="H144" s="2" t="s">
        <v>4351</v>
      </c>
      <c r="I144" s="2" t="s">
        <v>1788</v>
      </c>
      <c r="J144" s="2" t="s">
        <v>1787</v>
      </c>
      <c r="K144" s="2" t="s">
        <v>12</v>
      </c>
      <c r="L144" s="2" t="s">
        <v>3413</v>
      </c>
      <c r="M144" s="52" t="s">
        <v>3311</v>
      </c>
      <c r="N144" s="2" t="s">
        <v>12</v>
      </c>
      <c r="O144" s="2" t="s">
        <v>12</v>
      </c>
      <c r="P144" s="2" t="s">
        <v>12</v>
      </c>
      <c r="Q144" s="2" t="s">
        <v>12</v>
      </c>
      <c r="R144" s="2" t="s">
        <v>3062</v>
      </c>
      <c r="S144" s="2" t="s">
        <v>3062</v>
      </c>
      <c r="T144" s="2" t="s">
        <v>3062</v>
      </c>
      <c r="U144" s="2" t="s">
        <v>3062</v>
      </c>
      <c r="V144" s="2" t="s">
        <v>3062</v>
      </c>
      <c r="W144" s="2" t="s">
        <v>3062</v>
      </c>
      <c r="X144" s="2" t="s">
        <v>3062</v>
      </c>
      <c r="Y144" s="2" t="s">
        <v>3062</v>
      </c>
      <c r="Z144" s="2" t="s">
        <v>3062</v>
      </c>
      <c r="AA144" s="2" t="s">
        <v>3062</v>
      </c>
      <c r="AB144" s="2" t="s">
        <v>3062</v>
      </c>
      <c r="AC144" s="2" t="s">
        <v>3062</v>
      </c>
      <c r="AD144" s="2" t="s">
        <v>3062</v>
      </c>
      <c r="AE144" s="2" t="s">
        <v>3062</v>
      </c>
      <c r="AF144" s="2" t="s">
        <v>3062</v>
      </c>
      <c r="AG144" s="2" t="s">
        <v>3062</v>
      </c>
      <c r="AH144" s="2" t="s">
        <v>3062</v>
      </c>
      <c r="AI144" s="2" t="s">
        <v>3062</v>
      </c>
      <c r="AJ144" s="2" t="s">
        <v>3062</v>
      </c>
      <c r="AK144" s="2" t="s">
        <v>3062</v>
      </c>
      <c r="AL144" s="2" t="s">
        <v>3062</v>
      </c>
      <c r="AM144" s="2" t="s">
        <v>3062</v>
      </c>
      <c r="AN144" s="2" t="s">
        <v>3062</v>
      </c>
      <c r="AO144" s="2" t="s">
        <v>3062</v>
      </c>
      <c r="AP144" s="2" t="s">
        <v>3062</v>
      </c>
      <c r="AQ144" s="2" t="s">
        <v>3062</v>
      </c>
      <c r="AR144" s="2" t="s">
        <v>3062</v>
      </c>
      <c r="AS144" s="2" t="s">
        <v>3062</v>
      </c>
      <c r="AT144" s="2" t="s">
        <v>3062</v>
      </c>
      <c r="AU144" s="2" t="s">
        <v>3062</v>
      </c>
      <c r="AV144" s="2" t="s">
        <v>3062</v>
      </c>
      <c r="AW144" s="2" t="s">
        <v>3062</v>
      </c>
      <c r="AX144" s="2" t="s">
        <v>3062</v>
      </c>
      <c r="AY144" s="2" t="s">
        <v>3062</v>
      </c>
      <c r="AZ144" s="2" t="s">
        <v>3062</v>
      </c>
      <c r="BA144" s="2" t="s">
        <v>3062</v>
      </c>
      <c r="BB144" s="2" t="s">
        <v>3062</v>
      </c>
      <c r="BC144" s="2" t="s">
        <v>3062</v>
      </c>
      <c r="BD144" s="2" t="s">
        <v>3062</v>
      </c>
      <c r="BE144" s="2" t="s">
        <v>3062</v>
      </c>
      <c r="BF144" s="2" t="s">
        <v>3062</v>
      </c>
      <c r="BG144" s="2" t="s">
        <v>3062</v>
      </c>
      <c r="BH144" s="2" t="s">
        <v>3062</v>
      </c>
      <c r="BI144" s="2" t="s">
        <v>3062</v>
      </c>
      <c r="BJ144" s="2" t="s">
        <v>3062</v>
      </c>
      <c r="BK144" s="2" t="s">
        <v>3062</v>
      </c>
      <c r="BL144" s="2" t="s">
        <v>3062</v>
      </c>
      <c r="BM144" s="2" t="s">
        <v>3062</v>
      </c>
      <c r="BN144" s="2" t="s">
        <v>3062</v>
      </c>
      <c r="BO144" s="2" t="s">
        <v>3062</v>
      </c>
      <c r="BP144" s="2" t="str">
        <f t="shared" si="2"/>
        <v/>
      </c>
      <c r="BQ144" t="s">
        <v>491</v>
      </c>
      <c r="BR144" t="s">
        <v>3062</v>
      </c>
      <c r="BS144" t="s">
        <v>3062</v>
      </c>
      <c r="BT144" s="2" t="s">
        <v>491</v>
      </c>
      <c r="BU144" s="2" t="s">
        <v>3062</v>
      </c>
      <c r="BV144" s="2" t="s">
        <v>12</v>
      </c>
      <c r="BW144" s="2" t="s">
        <v>3062</v>
      </c>
      <c r="BX144" s="2" t="s">
        <v>3062</v>
      </c>
      <c r="BY144" s="2" t="s">
        <v>3062</v>
      </c>
      <c r="BZ144" s="2" t="s">
        <v>3062</v>
      </c>
      <c r="CA144" s="2" t="s">
        <v>3062</v>
      </c>
      <c r="CB144" s="2" t="s">
        <v>3062</v>
      </c>
      <c r="CC144" s="2" t="s">
        <v>3062</v>
      </c>
      <c r="CD144" s="2" t="s">
        <v>3062</v>
      </c>
      <c r="CE144" s="2" t="s">
        <v>3062</v>
      </c>
      <c r="CF144" s="2" t="s">
        <v>1786</v>
      </c>
      <c r="CG144" s="2" t="s">
        <v>5350</v>
      </c>
      <c r="CH144" s="17">
        <v>0.41666666666666669</v>
      </c>
      <c r="CI144" s="17">
        <v>0.70833333333333337</v>
      </c>
      <c r="CN144" s="17">
        <v>0.41666666666666669</v>
      </c>
      <c r="CO144" s="17">
        <v>0.72916666666666663</v>
      </c>
      <c r="CT144" s="17">
        <v>0.41666666666666669</v>
      </c>
      <c r="CU144" s="17">
        <v>0.70833333333333337</v>
      </c>
      <c r="CZ144" s="17">
        <v>0.41666666666666669</v>
      </c>
      <c r="DA144" s="17">
        <v>0.72916666666666663</v>
      </c>
      <c r="DF144" s="17">
        <v>0.41666666666666669</v>
      </c>
      <c r="DG144" s="17">
        <v>0.70833333333333337</v>
      </c>
      <c r="DL144" s="17">
        <v>0.41666666666666669</v>
      </c>
      <c r="DM144" s="17">
        <v>0.72916666666666663</v>
      </c>
      <c r="DX144" s="2" t="s">
        <v>4182</v>
      </c>
    </row>
    <row r="145" spans="1:128" x14ac:dyDescent="0.45">
      <c r="A145" s="16">
        <v>143</v>
      </c>
      <c r="B145" s="2" t="s">
        <v>5821</v>
      </c>
      <c r="C145" s="2" t="s">
        <v>1614</v>
      </c>
      <c r="D145" s="2" t="s">
        <v>1614</v>
      </c>
      <c r="E145" s="2" t="s">
        <v>2666</v>
      </c>
      <c r="F145" s="2" t="s">
        <v>2564</v>
      </c>
      <c r="G145" s="2" t="s">
        <v>1532</v>
      </c>
      <c r="H145" s="2" t="s">
        <v>1613</v>
      </c>
      <c r="I145" s="2" t="s">
        <v>1612</v>
      </c>
      <c r="J145" s="2" t="s">
        <v>3062</v>
      </c>
      <c r="K145" s="2" t="s">
        <v>12</v>
      </c>
      <c r="L145" s="2" t="s">
        <v>3416</v>
      </c>
      <c r="M145" s="52" t="s">
        <v>3311</v>
      </c>
      <c r="N145" s="2" t="s">
        <v>12</v>
      </c>
      <c r="O145" s="2" t="s">
        <v>3062</v>
      </c>
      <c r="P145" s="2" t="s">
        <v>12</v>
      </c>
      <c r="Q145" s="2" t="s">
        <v>12</v>
      </c>
      <c r="R145" s="2" t="s">
        <v>3062</v>
      </c>
      <c r="S145" s="2" t="s">
        <v>3062</v>
      </c>
      <c r="T145" s="2" t="s">
        <v>3062</v>
      </c>
      <c r="U145" s="2" t="s">
        <v>3062</v>
      </c>
      <c r="V145" s="2" t="s">
        <v>3062</v>
      </c>
      <c r="W145" s="2" t="s">
        <v>3062</v>
      </c>
      <c r="X145" s="2" t="s">
        <v>3062</v>
      </c>
      <c r="Y145" s="2" t="s">
        <v>3062</v>
      </c>
      <c r="Z145" s="2" t="s">
        <v>3062</v>
      </c>
      <c r="AA145" s="2" t="s">
        <v>3062</v>
      </c>
      <c r="AB145" s="2" t="s">
        <v>3062</v>
      </c>
      <c r="AC145" s="2" t="s">
        <v>3062</v>
      </c>
      <c r="AD145" s="2" t="s">
        <v>3062</v>
      </c>
      <c r="AE145" s="2" t="s">
        <v>3062</v>
      </c>
      <c r="AF145" s="2" t="s">
        <v>3062</v>
      </c>
      <c r="AG145" s="2" t="s">
        <v>3062</v>
      </c>
      <c r="AH145" s="2" t="s">
        <v>3062</v>
      </c>
      <c r="AI145" s="2" t="s">
        <v>3062</v>
      </c>
      <c r="AJ145" s="2" t="s">
        <v>3062</v>
      </c>
      <c r="AK145" s="2" t="s">
        <v>3062</v>
      </c>
      <c r="AL145" s="2" t="s">
        <v>3062</v>
      </c>
      <c r="AM145" s="2" t="s">
        <v>3062</v>
      </c>
      <c r="AN145" s="2" t="s">
        <v>3062</v>
      </c>
      <c r="AO145" s="2" t="s">
        <v>3062</v>
      </c>
      <c r="AP145" s="2" t="s">
        <v>3062</v>
      </c>
      <c r="AQ145" s="2" t="s">
        <v>3062</v>
      </c>
      <c r="AR145" s="2" t="s">
        <v>3062</v>
      </c>
      <c r="AS145" s="2" t="s">
        <v>3062</v>
      </c>
      <c r="AT145" s="2" t="s">
        <v>3062</v>
      </c>
      <c r="AU145" s="2" t="s">
        <v>3062</v>
      </c>
      <c r="AV145" s="2" t="s">
        <v>3062</v>
      </c>
      <c r="AW145" s="2" t="s">
        <v>3062</v>
      </c>
      <c r="AX145" s="2" t="s">
        <v>3062</v>
      </c>
      <c r="AY145" s="2" t="s">
        <v>3062</v>
      </c>
      <c r="AZ145" s="2" t="s">
        <v>3062</v>
      </c>
      <c r="BA145" s="2" t="s">
        <v>3062</v>
      </c>
      <c r="BB145" s="2" t="s">
        <v>3062</v>
      </c>
      <c r="BC145" s="2" t="s">
        <v>3062</v>
      </c>
      <c r="BD145" s="2" t="s">
        <v>3062</v>
      </c>
      <c r="BE145" s="2" t="s">
        <v>3062</v>
      </c>
      <c r="BF145" s="2" t="s">
        <v>3062</v>
      </c>
      <c r="BG145" s="2" t="s">
        <v>3062</v>
      </c>
      <c r="BH145" s="2" t="s">
        <v>3062</v>
      </c>
      <c r="BI145" s="2" t="s">
        <v>3062</v>
      </c>
      <c r="BJ145" s="2" t="s">
        <v>3062</v>
      </c>
      <c r="BK145" s="2" t="s">
        <v>3062</v>
      </c>
      <c r="BL145" s="2" t="s">
        <v>3062</v>
      </c>
      <c r="BM145" s="2" t="s">
        <v>3062</v>
      </c>
      <c r="BN145" s="2" t="s">
        <v>3062</v>
      </c>
      <c r="BO145" s="2" t="s">
        <v>3062</v>
      </c>
      <c r="BP145" s="2" t="str">
        <f t="shared" si="2"/>
        <v/>
      </c>
      <c r="BQ145" t="s">
        <v>3062</v>
      </c>
      <c r="BR145" t="s">
        <v>3062</v>
      </c>
      <c r="BS145" t="s">
        <v>3062</v>
      </c>
      <c r="BT145" s="2" t="s">
        <v>3062</v>
      </c>
      <c r="BU145" s="2" t="s">
        <v>3062</v>
      </c>
      <c r="BV145" s="2" t="s">
        <v>3062</v>
      </c>
      <c r="BW145" s="2" t="s">
        <v>3062</v>
      </c>
      <c r="BX145" s="2" t="s">
        <v>3062</v>
      </c>
      <c r="BY145" s="2" t="s">
        <v>3062</v>
      </c>
      <c r="BZ145" s="2" t="s">
        <v>3062</v>
      </c>
      <c r="CA145" s="2" t="s">
        <v>3062</v>
      </c>
      <c r="CB145" s="2" t="s">
        <v>3062</v>
      </c>
      <c r="CC145" s="2" t="s">
        <v>3062</v>
      </c>
      <c r="CD145" s="2" t="s">
        <v>3062</v>
      </c>
      <c r="CE145" s="2" t="s">
        <v>3062</v>
      </c>
      <c r="CF145" s="2" t="s">
        <v>1611</v>
      </c>
      <c r="CG145" s="2" t="s">
        <v>5350</v>
      </c>
      <c r="CH145" s="17">
        <v>0.41666666666666669</v>
      </c>
      <c r="CI145" s="17">
        <v>0.54166666666666663</v>
      </c>
      <c r="CJ145" s="17">
        <v>0.625</v>
      </c>
      <c r="CK145" s="17">
        <v>0.75</v>
      </c>
      <c r="CN145" s="17">
        <v>0.41666666666666669</v>
      </c>
      <c r="CO145" s="17">
        <v>0.54166666666666663</v>
      </c>
      <c r="CP145" s="17">
        <v>0.625</v>
      </c>
      <c r="CQ145" s="17">
        <v>0.75</v>
      </c>
      <c r="CZ145" s="17">
        <v>0.375</v>
      </c>
      <c r="DA145" s="17">
        <v>0.5</v>
      </c>
      <c r="DB145" s="17">
        <v>0.58333333333333337</v>
      </c>
      <c r="DC145" s="17">
        <v>0.70833333333333337</v>
      </c>
      <c r="DF145" s="17">
        <v>0.41666666666666669</v>
      </c>
      <c r="DG145" s="17">
        <v>0.54166666666666663</v>
      </c>
      <c r="DH145" s="17">
        <v>0.625</v>
      </c>
      <c r="DI145" s="17">
        <v>0.75</v>
      </c>
      <c r="DL145" s="17">
        <v>0.41666666666666669</v>
      </c>
      <c r="DM145" s="17">
        <v>0.58333333333333337</v>
      </c>
      <c r="DX145" s="2" t="s">
        <v>4182</v>
      </c>
    </row>
    <row r="146" spans="1:128" x14ac:dyDescent="0.45">
      <c r="A146" s="16">
        <v>144</v>
      </c>
      <c r="B146" s="2" t="s">
        <v>5822</v>
      </c>
      <c r="C146" s="2" t="s">
        <v>5823</v>
      </c>
      <c r="D146" s="2" t="s">
        <v>4352</v>
      </c>
      <c r="E146" s="2" t="s">
        <v>2666</v>
      </c>
      <c r="F146" s="2" t="s">
        <v>2564</v>
      </c>
      <c r="G146" s="2" t="s">
        <v>4353</v>
      </c>
      <c r="H146" s="2" t="s">
        <v>4354</v>
      </c>
      <c r="I146" s="2" t="s">
        <v>5824</v>
      </c>
      <c r="J146" s="2" t="s">
        <v>4355</v>
      </c>
      <c r="K146" s="2" t="s">
        <v>12</v>
      </c>
      <c r="L146" s="2" t="s">
        <v>5825</v>
      </c>
      <c r="M146" s="52" t="s">
        <v>3311</v>
      </c>
      <c r="N146" s="2" t="s">
        <v>12</v>
      </c>
      <c r="O146" s="2" t="s">
        <v>12</v>
      </c>
      <c r="P146" s="2" t="s">
        <v>3062</v>
      </c>
      <c r="Q146" s="2" t="s">
        <v>12</v>
      </c>
      <c r="R146" s="2" t="s">
        <v>3062</v>
      </c>
      <c r="S146" s="2" t="s">
        <v>3062</v>
      </c>
      <c r="T146" s="2" t="s">
        <v>3062</v>
      </c>
      <c r="U146" s="2" t="s">
        <v>3062</v>
      </c>
      <c r="V146" s="2" t="s">
        <v>3062</v>
      </c>
      <c r="W146" s="2" t="s">
        <v>3062</v>
      </c>
      <c r="X146" s="2" t="s">
        <v>3062</v>
      </c>
      <c r="Y146" s="2" t="s">
        <v>3062</v>
      </c>
      <c r="Z146" s="2" t="s">
        <v>3062</v>
      </c>
      <c r="AA146" s="2" t="s">
        <v>3062</v>
      </c>
      <c r="AB146" s="2" t="s">
        <v>3062</v>
      </c>
      <c r="AC146" s="2" t="s">
        <v>3062</v>
      </c>
      <c r="AD146" s="2" t="s">
        <v>3062</v>
      </c>
      <c r="AE146" s="2" t="s">
        <v>3062</v>
      </c>
      <c r="AF146" s="2" t="s">
        <v>3062</v>
      </c>
      <c r="AG146" s="2" t="s">
        <v>3062</v>
      </c>
      <c r="AH146" s="2" t="s">
        <v>3062</v>
      </c>
      <c r="AI146" s="2" t="s">
        <v>3062</v>
      </c>
      <c r="AJ146" s="2" t="s">
        <v>3062</v>
      </c>
      <c r="AK146" s="2" t="s">
        <v>3062</v>
      </c>
      <c r="AL146" s="2" t="s">
        <v>3062</v>
      </c>
      <c r="AM146" s="2" t="s">
        <v>3062</v>
      </c>
      <c r="AN146" s="2" t="s">
        <v>3062</v>
      </c>
      <c r="AO146" s="2" t="s">
        <v>3062</v>
      </c>
      <c r="AP146" s="2" t="s">
        <v>3062</v>
      </c>
      <c r="AQ146" s="2" t="s">
        <v>3062</v>
      </c>
      <c r="AR146" s="2" t="s">
        <v>3062</v>
      </c>
      <c r="AS146" s="2" t="s">
        <v>3062</v>
      </c>
      <c r="AT146" s="2" t="s">
        <v>3062</v>
      </c>
      <c r="AU146" s="2" t="s">
        <v>3062</v>
      </c>
      <c r="AV146" s="2" t="s">
        <v>3062</v>
      </c>
      <c r="AW146" s="2" t="s">
        <v>3062</v>
      </c>
      <c r="AX146" s="2" t="s">
        <v>3062</v>
      </c>
      <c r="AY146" s="2" t="s">
        <v>3062</v>
      </c>
      <c r="AZ146" s="2" t="s">
        <v>3062</v>
      </c>
      <c r="BA146" s="2" t="s">
        <v>3062</v>
      </c>
      <c r="BB146" s="2" t="s">
        <v>3062</v>
      </c>
      <c r="BC146" s="2" t="s">
        <v>3062</v>
      </c>
      <c r="BD146" s="2" t="s">
        <v>3062</v>
      </c>
      <c r="BE146" s="2" t="s">
        <v>3062</v>
      </c>
      <c r="BF146" s="2" t="s">
        <v>3062</v>
      </c>
      <c r="BG146" s="2" t="s">
        <v>3062</v>
      </c>
      <c r="BH146" s="2" t="s">
        <v>3062</v>
      </c>
      <c r="BI146" s="2" t="s">
        <v>3062</v>
      </c>
      <c r="BJ146" s="2" t="s">
        <v>3062</v>
      </c>
      <c r="BK146" s="2" t="s">
        <v>3062</v>
      </c>
      <c r="BL146" s="2" t="s">
        <v>3062</v>
      </c>
      <c r="BM146" s="2" t="s">
        <v>3062</v>
      </c>
      <c r="BN146" s="2" t="s">
        <v>3062</v>
      </c>
      <c r="BO146" s="2" t="s">
        <v>3062</v>
      </c>
      <c r="BP146" s="2" t="str">
        <f t="shared" si="2"/>
        <v/>
      </c>
      <c r="BQ146" t="s">
        <v>3062</v>
      </c>
      <c r="BR146" t="s">
        <v>3062</v>
      </c>
      <c r="BS146" t="s">
        <v>3062</v>
      </c>
      <c r="BT146" s="2" t="s">
        <v>3062</v>
      </c>
      <c r="BU146" s="2" t="s">
        <v>3062</v>
      </c>
      <c r="BV146" s="2" t="s">
        <v>3062</v>
      </c>
      <c r="BW146" s="2" t="s">
        <v>3062</v>
      </c>
      <c r="BX146" s="2" t="s">
        <v>3062</v>
      </c>
      <c r="BY146" s="2" t="s">
        <v>3062</v>
      </c>
      <c r="BZ146" s="2" t="s">
        <v>3062</v>
      </c>
      <c r="CA146" s="2" t="s">
        <v>3062</v>
      </c>
      <c r="CB146" s="2" t="s">
        <v>3062</v>
      </c>
      <c r="CC146" s="2" t="s">
        <v>3062</v>
      </c>
      <c r="CD146" s="2" t="s">
        <v>3062</v>
      </c>
      <c r="CE146" s="2" t="s">
        <v>3062</v>
      </c>
      <c r="CF146" s="2" t="s">
        <v>5826</v>
      </c>
      <c r="CG146" s="2" t="s">
        <v>5350</v>
      </c>
      <c r="CH146" s="17">
        <v>0.375</v>
      </c>
      <c r="CI146" s="17">
        <v>0.54166666666666663</v>
      </c>
      <c r="CJ146" s="17">
        <v>0.58333333333333337</v>
      </c>
      <c r="CK146" s="17">
        <v>0.75</v>
      </c>
      <c r="CT146" s="17">
        <v>0.375</v>
      </c>
      <c r="CU146" s="17">
        <v>0.54166666666666663</v>
      </c>
      <c r="CV146" s="17">
        <v>0.58333333333333337</v>
      </c>
      <c r="CW146" s="17">
        <v>0.75</v>
      </c>
      <c r="DF146" s="17">
        <v>0.375</v>
      </c>
      <c r="DG146" s="17">
        <v>0.54166666666666663</v>
      </c>
      <c r="DH146" s="17">
        <v>0.58333333333333337</v>
      </c>
      <c r="DI146" s="17">
        <v>0.75</v>
      </c>
      <c r="DL146" s="17">
        <v>0.375</v>
      </c>
      <c r="DM146" s="17">
        <v>0.54166666666666663</v>
      </c>
      <c r="DX146" s="2" t="s">
        <v>4182</v>
      </c>
    </row>
    <row r="147" spans="1:128" x14ac:dyDescent="0.45">
      <c r="A147" s="16">
        <v>145</v>
      </c>
      <c r="B147" s="2" t="s">
        <v>5827</v>
      </c>
      <c r="C147" s="2" t="s">
        <v>4356</v>
      </c>
      <c r="D147" s="2" t="s">
        <v>2760</v>
      </c>
      <c r="E147" s="2" t="s">
        <v>2666</v>
      </c>
      <c r="F147" s="2" t="s">
        <v>2564</v>
      </c>
      <c r="G147" s="2" t="s">
        <v>2761</v>
      </c>
      <c r="H147" s="2" t="s">
        <v>4357</v>
      </c>
      <c r="I147" s="2" t="s">
        <v>1785</v>
      </c>
      <c r="J147" s="2" t="s">
        <v>4358</v>
      </c>
      <c r="K147" s="2" t="s">
        <v>12</v>
      </c>
      <c r="L147" s="2" t="s">
        <v>3414</v>
      </c>
      <c r="M147" s="52" t="s">
        <v>3311</v>
      </c>
      <c r="N147" s="2" t="s">
        <v>12</v>
      </c>
      <c r="O147" s="2" t="s">
        <v>12</v>
      </c>
      <c r="P147" s="2" t="s">
        <v>12</v>
      </c>
      <c r="Q147" s="2" t="s">
        <v>12</v>
      </c>
      <c r="R147" s="2" t="s">
        <v>2471</v>
      </c>
      <c r="S147" s="2" t="s">
        <v>3062</v>
      </c>
      <c r="T147" s="2" t="s">
        <v>3062</v>
      </c>
      <c r="U147" s="2" t="s">
        <v>3062</v>
      </c>
      <c r="V147" s="2" t="s">
        <v>3062</v>
      </c>
      <c r="W147" s="2" t="s">
        <v>3062</v>
      </c>
      <c r="X147" s="2" t="s">
        <v>3062</v>
      </c>
      <c r="Y147" s="2" t="s">
        <v>3062</v>
      </c>
      <c r="Z147" s="2" t="s">
        <v>3062</v>
      </c>
      <c r="AA147" s="2" t="s">
        <v>3062</v>
      </c>
      <c r="AB147" s="2" t="s">
        <v>3062</v>
      </c>
      <c r="AC147" s="2" t="s">
        <v>2471</v>
      </c>
      <c r="AD147" s="2" t="s">
        <v>2419</v>
      </c>
      <c r="AE147" s="2" t="s">
        <v>3062</v>
      </c>
      <c r="AF147" s="2" t="s">
        <v>3062</v>
      </c>
      <c r="AG147" s="2" t="s">
        <v>3062</v>
      </c>
      <c r="AH147" s="2" t="s">
        <v>3062</v>
      </c>
      <c r="AI147" s="2" t="s">
        <v>3062</v>
      </c>
      <c r="AJ147" s="2" t="s">
        <v>3062</v>
      </c>
      <c r="AK147" s="2" t="s">
        <v>3062</v>
      </c>
      <c r="AL147" s="2" t="s">
        <v>3062</v>
      </c>
      <c r="AM147" s="2" t="s">
        <v>3062</v>
      </c>
      <c r="AN147" s="2" t="s">
        <v>3062</v>
      </c>
      <c r="AO147" s="2" t="s">
        <v>3062</v>
      </c>
      <c r="AP147" s="2" t="s">
        <v>3062</v>
      </c>
      <c r="AQ147" s="2" t="s">
        <v>3062</v>
      </c>
      <c r="AR147" s="2" t="s">
        <v>3062</v>
      </c>
      <c r="AS147" s="2" t="s">
        <v>3062</v>
      </c>
      <c r="AT147" s="2" t="s">
        <v>3062</v>
      </c>
      <c r="AU147" s="2" t="s">
        <v>3062</v>
      </c>
      <c r="AV147" s="2" t="s">
        <v>3062</v>
      </c>
      <c r="AW147" s="2" t="s">
        <v>3062</v>
      </c>
      <c r="AX147" s="2" t="s">
        <v>3062</v>
      </c>
      <c r="AY147" s="2" t="s">
        <v>3062</v>
      </c>
      <c r="AZ147" s="2" t="s">
        <v>3062</v>
      </c>
      <c r="BA147" s="2" t="s">
        <v>3062</v>
      </c>
      <c r="BB147" s="2" t="s">
        <v>3062</v>
      </c>
      <c r="BC147" s="2" t="s">
        <v>2422</v>
      </c>
      <c r="BD147" s="2" t="s">
        <v>3062</v>
      </c>
      <c r="BE147" s="2" t="s">
        <v>3062</v>
      </c>
      <c r="BF147" s="2" t="s">
        <v>3062</v>
      </c>
      <c r="BG147" s="2" t="s">
        <v>3062</v>
      </c>
      <c r="BH147" s="2" t="s">
        <v>3062</v>
      </c>
      <c r="BI147" s="2" t="s">
        <v>3062</v>
      </c>
      <c r="BJ147" s="2" t="s">
        <v>3062</v>
      </c>
      <c r="BK147" s="2" t="s">
        <v>3062</v>
      </c>
      <c r="BL147" s="2" t="s">
        <v>3062</v>
      </c>
      <c r="BM147" s="2" t="s">
        <v>3062</v>
      </c>
      <c r="BN147" s="2" t="s">
        <v>3062</v>
      </c>
      <c r="BO147" s="2" t="s">
        <v>3062</v>
      </c>
      <c r="BP147" s="2" t="str">
        <f t="shared" si="2"/>
        <v>内・泌</v>
      </c>
      <c r="BQ147" t="s">
        <v>3062</v>
      </c>
      <c r="BR147" t="s">
        <v>3062</v>
      </c>
      <c r="BS147" t="s">
        <v>3062</v>
      </c>
      <c r="BT147" s="2" t="s">
        <v>3062</v>
      </c>
      <c r="BV147" s="2" t="s">
        <v>12</v>
      </c>
      <c r="BW147" s="2" t="s">
        <v>12</v>
      </c>
      <c r="BX147" s="2" t="s">
        <v>3062</v>
      </c>
      <c r="BY147" s="2" t="s">
        <v>3062</v>
      </c>
      <c r="BZ147" s="2" t="s">
        <v>3062</v>
      </c>
      <c r="CA147" s="2" t="s">
        <v>3062</v>
      </c>
      <c r="CB147" s="2" t="s">
        <v>3062</v>
      </c>
      <c r="CC147" s="2" t="s">
        <v>3062</v>
      </c>
      <c r="CD147" s="2" t="s">
        <v>5482</v>
      </c>
      <c r="CE147" s="2" t="s">
        <v>5482</v>
      </c>
      <c r="CF147" s="2" t="s">
        <v>1784</v>
      </c>
      <c r="CG147" s="2" t="s">
        <v>5350</v>
      </c>
      <c r="CH147" s="17">
        <v>0.375</v>
      </c>
      <c r="CI147" s="17">
        <v>0.52083333333333337</v>
      </c>
      <c r="CJ147" s="17">
        <v>0.58333333333333337</v>
      </c>
      <c r="CK147" s="17">
        <v>0.72916666666666663</v>
      </c>
      <c r="CN147" s="17">
        <v>0.375</v>
      </c>
      <c r="CO147" s="17">
        <v>0.52083333333333337</v>
      </c>
      <c r="CP147" s="17">
        <v>0.58333333333333337</v>
      </c>
      <c r="CQ147" s="17">
        <v>0.72916666666666663</v>
      </c>
      <c r="CT147" s="17">
        <v>0.375</v>
      </c>
      <c r="CU147" s="17">
        <v>0.52083333333333337</v>
      </c>
      <c r="CV147" s="17">
        <v>0.58333333333333337</v>
      </c>
      <c r="CW147" s="17">
        <v>0.72916666666666663</v>
      </c>
      <c r="CZ147" s="17">
        <v>0.375</v>
      </c>
      <c r="DA147" s="17">
        <v>0.52083333333333337</v>
      </c>
      <c r="DB147" s="17">
        <v>0.58333333333333337</v>
      </c>
      <c r="DC147" s="17">
        <v>0.72916666666666663</v>
      </c>
      <c r="DF147" s="17">
        <v>0.375</v>
      </c>
      <c r="DG147" s="17">
        <v>0.52083333333333337</v>
      </c>
      <c r="DH147" s="17">
        <v>0.58333333333333337</v>
      </c>
      <c r="DI147" s="17">
        <v>0.72916666666666663</v>
      </c>
      <c r="DL147" s="17">
        <v>0.375</v>
      </c>
      <c r="DM147" s="17">
        <v>0.52083333333333337</v>
      </c>
      <c r="DN147" s="17">
        <v>0.58333333333333337</v>
      </c>
      <c r="DO147" s="17">
        <v>0.72916666666666663</v>
      </c>
      <c r="DX147" s="2" t="s">
        <v>4182</v>
      </c>
    </row>
    <row r="148" spans="1:128" x14ac:dyDescent="0.45">
      <c r="A148" s="16">
        <v>146</v>
      </c>
      <c r="B148" s="2" t="s">
        <v>5828</v>
      </c>
      <c r="C148" s="2" t="s">
        <v>5829</v>
      </c>
      <c r="D148" s="2" t="s">
        <v>5830</v>
      </c>
      <c r="E148" s="2" t="s">
        <v>2666</v>
      </c>
      <c r="F148" s="2" t="s">
        <v>2564</v>
      </c>
      <c r="G148" s="2" t="s">
        <v>1526</v>
      </c>
      <c r="H148" s="2" t="s">
        <v>5831</v>
      </c>
      <c r="I148" s="2" t="s">
        <v>5832</v>
      </c>
      <c r="J148" s="2" t="s">
        <v>5833</v>
      </c>
      <c r="K148" s="2" t="s">
        <v>12</v>
      </c>
      <c r="L148" s="2" t="s">
        <v>3627</v>
      </c>
      <c r="M148" s="52" t="s">
        <v>3311</v>
      </c>
      <c r="N148" s="2" t="s">
        <v>12</v>
      </c>
      <c r="O148" s="2" t="s">
        <v>3062</v>
      </c>
      <c r="P148" s="2" t="s">
        <v>12</v>
      </c>
      <c r="Q148" s="2" t="s">
        <v>12</v>
      </c>
      <c r="R148" s="2" t="s">
        <v>3062</v>
      </c>
      <c r="S148" s="2" t="s">
        <v>3062</v>
      </c>
      <c r="T148" s="2" t="s">
        <v>3062</v>
      </c>
      <c r="U148" s="2" t="s">
        <v>3062</v>
      </c>
      <c r="V148" s="2" t="s">
        <v>3062</v>
      </c>
      <c r="W148" s="2" t="s">
        <v>3062</v>
      </c>
      <c r="X148" s="2" t="s">
        <v>3062</v>
      </c>
      <c r="Y148" s="2" t="s">
        <v>3062</v>
      </c>
      <c r="Z148" s="2" t="s">
        <v>3062</v>
      </c>
      <c r="AA148" s="2" t="s">
        <v>3062</v>
      </c>
      <c r="AB148" s="2" t="s">
        <v>3062</v>
      </c>
      <c r="AC148" s="2" t="s">
        <v>3062</v>
      </c>
      <c r="AD148" s="2" t="s">
        <v>3062</v>
      </c>
      <c r="AE148" s="2" t="s">
        <v>3062</v>
      </c>
      <c r="AF148" s="2" t="s">
        <v>3062</v>
      </c>
      <c r="AG148" s="2" t="s">
        <v>3062</v>
      </c>
      <c r="AH148" s="2" t="s">
        <v>3062</v>
      </c>
      <c r="AI148" s="2" t="s">
        <v>3062</v>
      </c>
      <c r="AJ148" s="2" t="s">
        <v>3062</v>
      </c>
      <c r="AK148" s="2" t="s">
        <v>3062</v>
      </c>
      <c r="AL148" s="2" t="s">
        <v>3062</v>
      </c>
      <c r="AM148" s="2" t="s">
        <v>3062</v>
      </c>
      <c r="AN148" s="2" t="s">
        <v>3062</v>
      </c>
      <c r="AO148" s="2" t="s">
        <v>3062</v>
      </c>
      <c r="AP148" s="2" t="s">
        <v>3062</v>
      </c>
      <c r="AQ148" s="2" t="s">
        <v>3062</v>
      </c>
      <c r="AR148" s="2" t="s">
        <v>3062</v>
      </c>
      <c r="AS148" s="2" t="s">
        <v>3062</v>
      </c>
      <c r="AT148" s="2" t="s">
        <v>3062</v>
      </c>
      <c r="AU148" s="2" t="s">
        <v>3062</v>
      </c>
      <c r="AV148" s="2" t="s">
        <v>3062</v>
      </c>
      <c r="AW148" s="2" t="s">
        <v>3062</v>
      </c>
      <c r="AX148" s="2" t="s">
        <v>3062</v>
      </c>
      <c r="AY148" s="2" t="s">
        <v>3062</v>
      </c>
      <c r="AZ148" s="2" t="s">
        <v>3062</v>
      </c>
      <c r="BA148" s="2" t="s">
        <v>3062</v>
      </c>
      <c r="BB148" s="2" t="s">
        <v>3062</v>
      </c>
      <c r="BC148" s="2" t="s">
        <v>3062</v>
      </c>
      <c r="BD148" s="2" t="s">
        <v>3062</v>
      </c>
      <c r="BE148" s="2" t="s">
        <v>3062</v>
      </c>
      <c r="BF148" s="2" t="s">
        <v>3062</v>
      </c>
      <c r="BG148" s="2" t="s">
        <v>3062</v>
      </c>
      <c r="BH148" s="2" t="s">
        <v>3062</v>
      </c>
      <c r="BI148" s="2" t="s">
        <v>3062</v>
      </c>
      <c r="BJ148" s="2" t="s">
        <v>3062</v>
      </c>
      <c r="BK148" s="2" t="s">
        <v>3062</v>
      </c>
      <c r="BL148" s="2" t="s">
        <v>3062</v>
      </c>
      <c r="BM148" s="2" t="s">
        <v>3062</v>
      </c>
      <c r="BN148" s="2" t="s">
        <v>3062</v>
      </c>
      <c r="BO148" s="2" t="s">
        <v>3062</v>
      </c>
      <c r="BP148" s="2" t="str">
        <f t="shared" si="2"/>
        <v/>
      </c>
      <c r="BQ148" t="s">
        <v>3062</v>
      </c>
      <c r="BR148" t="s">
        <v>3062</v>
      </c>
      <c r="BS148" t="s">
        <v>3062</v>
      </c>
      <c r="BT148" s="2" t="s">
        <v>3062</v>
      </c>
      <c r="BU148" s="2" t="s">
        <v>3062</v>
      </c>
      <c r="BV148" s="2" t="s">
        <v>3062</v>
      </c>
      <c r="BW148" s="2" t="s">
        <v>3062</v>
      </c>
      <c r="BX148" s="2" t="s">
        <v>3062</v>
      </c>
      <c r="BY148" s="2" t="s">
        <v>3062</v>
      </c>
      <c r="BZ148" s="2" t="s">
        <v>3062</v>
      </c>
      <c r="CA148" s="2" t="s">
        <v>3062</v>
      </c>
      <c r="CB148" s="2" t="s">
        <v>3062</v>
      </c>
      <c r="CC148" s="2" t="s">
        <v>3062</v>
      </c>
      <c r="CD148" s="2" t="s">
        <v>3062</v>
      </c>
      <c r="CE148" s="2" t="s">
        <v>3062</v>
      </c>
      <c r="CF148" s="2" t="s">
        <v>5834</v>
      </c>
      <c r="CG148" s="2" t="s">
        <v>3315</v>
      </c>
      <c r="CH148" s="17">
        <v>0.41666666666666669</v>
      </c>
      <c r="CI148" s="17">
        <v>0.58333333333333337</v>
      </c>
      <c r="CJ148" s="17">
        <v>0.625</v>
      </c>
      <c r="CK148" s="17">
        <v>0.91666666666666663</v>
      </c>
      <c r="CN148" s="17">
        <v>0.41666666666666669</v>
      </c>
      <c r="CO148" s="17">
        <v>0.58333333333333337</v>
      </c>
      <c r="CP148" s="17">
        <v>0.625</v>
      </c>
      <c r="CQ148" s="17">
        <v>0.91666666666666663</v>
      </c>
      <c r="CT148" s="17">
        <v>0.41666666666666669</v>
      </c>
      <c r="CU148" s="17">
        <v>0.58333333333333337</v>
      </c>
      <c r="CV148" s="17">
        <v>0.625</v>
      </c>
      <c r="CW148" s="17">
        <v>0.91666666666666663</v>
      </c>
      <c r="CZ148" s="17">
        <v>0.41666666666666669</v>
      </c>
      <c r="DA148" s="17">
        <v>0.58333333333333337</v>
      </c>
      <c r="DB148" s="17">
        <v>0.625</v>
      </c>
      <c r="DC148" s="17">
        <v>0.91666666666666663</v>
      </c>
      <c r="DF148" s="17">
        <v>0.41666666666666669</v>
      </c>
      <c r="DG148" s="17">
        <v>0.58333333333333337</v>
      </c>
      <c r="DH148" s="17">
        <v>0.625</v>
      </c>
      <c r="DI148" s="17">
        <v>0.91666666666666663</v>
      </c>
      <c r="DL148" s="17">
        <v>0.41666666666666669</v>
      </c>
      <c r="DM148" s="17">
        <v>0.58333333333333337</v>
      </c>
      <c r="DN148" s="17">
        <v>0.625</v>
      </c>
      <c r="DO148" s="17">
        <v>0.79166666666666663</v>
      </c>
      <c r="DR148" s="17">
        <v>0.41666666666666669</v>
      </c>
      <c r="DS148" s="17">
        <v>0.58333333333333337</v>
      </c>
      <c r="DT148" s="17">
        <v>0.625</v>
      </c>
      <c r="DU148" s="17">
        <v>0.79166666666666663</v>
      </c>
      <c r="DX148" s="2" t="s">
        <v>4182</v>
      </c>
    </row>
    <row r="149" spans="1:128" x14ac:dyDescent="0.45">
      <c r="A149" s="16">
        <v>147</v>
      </c>
      <c r="B149" s="2" t="s">
        <v>5835</v>
      </c>
      <c r="C149" s="2" t="s">
        <v>5836</v>
      </c>
      <c r="D149" s="2" t="s">
        <v>2482</v>
      </c>
      <c r="E149" s="2" t="s">
        <v>2666</v>
      </c>
      <c r="F149" s="2" t="s">
        <v>2564</v>
      </c>
      <c r="G149" s="2" t="s">
        <v>1534</v>
      </c>
      <c r="H149" s="2" t="s">
        <v>1610</v>
      </c>
      <c r="I149" s="2" t="s">
        <v>1609</v>
      </c>
      <c r="J149" s="2" t="s">
        <v>1608</v>
      </c>
      <c r="K149" s="2" t="s">
        <v>12</v>
      </c>
      <c r="L149" s="2" t="s">
        <v>3417</v>
      </c>
      <c r="M149" s="52" t="s">
        <v>3311</v>
      </c>
      <c r="N149" s="2" t="s">
        <v>12</v>
      </c>
      <c r="O149" s="2" t="s">
        <v>12</v>
      </c>
      <c r="P149" s="2" t="s">
        <v>3062</v>
      </c>
      <c r="Q149" s="2" t="s">
        <v>12</v>
      </c>
      <c r="R149" s="2" t="s">
        <v>3062</v>
      </c>
      <c r="S149" s="2" t="s">
        <v>3062</v>
      </c>
      <c r="T149" s="2" t="s">
        <v>3062</v>
      </c>
      <c r="U149" s="2" t="s">
        <v>3062</v>
      </c>
      <c r="V149" s="2" t="s">
        <v>3062</v>
      </c>
      <c r="W149" s="2" t="s">
        <v>3062</v>
      </c>
      <c r="X149" s="2" t="s">
        <v>3062</v>
      </c>
      <c r="Y149" s="2" t="s">
        <v>3062</v>
      </c>
      <c r="Z149" s="2" t="s">
        <v>3062</v>
      </c>
      <c r="AA149" s="2" t="s">
        <v>3062</v>
      </c>
      <c r="AB149" s="2" t="s">
        <v>3062</v>
      </c>
      <c r="AC149" s="2" t="s">
        <v>3062</v>
      </c>
      <c r="AD149" s="2" t="s">
        <v>2419</v>
      </c>
      <c r="AE149" s="2" t="s">
        <v>3062</v>
      </c>
      <c r="AF149" s="2" t="s">
        <v>3062</v>
      </c>
      <c r="AG149" s="2" t="s">
        <v>3062</v>
      </c>
      <c r="AH149" s="2" t="s">
        <v>3062</v>
      </c>
      <c r="AI149" s="2" t="s">
        <v>3062</v>
      </c>
      <c r="AJ149" s="2" t="s">
        <v>3062</v>
      </c>
      <c r="AK149" s="2" t="s">
        <v>3062</v>
      </c>
      <c r="AL149" s="2" t="s">
        <v>3062</v>
      </c>
      <c r="AM149" s="2" t="s">
        <v>3062</v>
      </c>
      <c r="AN149" s="2" t="s">
        <v>3062</v>
      </c>
      <c r="AO149" s="2" t="s">
        <v>3062</v>
      </c>
      <c r="AP149" s="2" t="s">
        <v>3062</v>
      </c>
      <c r="AQ149" s="2" t="s">
        <v>3062</v>
      </c>
      <c r="AR149" s="2" t="s">
        <v>3062</v>
      </c>
      <c r="AS149" s="2" t="s">
        <v>3062</v>
      </c>
      <c r="AT149" s="2" t="s">
        <v>3062</v>
      </c>
      <c r="AU149" s="2" t="s">
        <v>3062</v>
      </c>
      <c r="AV149" s="2" t="s">
        <v>3062</v>
      </c>
      <c r="AW149" s="2" t="s">
        <v>3062</v>
      </c>
      <c r="AX149" s="2" t="s">
        <v>3062</v>
      </c>
      <c r="AY149" s="2" t="s">
        <v>3062</v>
      </c>
      <c r="AZ149" s="2" t="s">
        <v>3062</v>
      </c>
      <c r="BA149" s="2" t="s">
        <v>3062</v>
      </c>
      <c r="BB149" s="2" t="s">
        <v>3062</v>
      </c>
      <c r="BC149" s="2" t="s">
        <v>3062</v>
      </c>
      <c r="BD149" s="2" t="s">
        <v>3062</v>
      </c>
      <c r="BE149" s="2" t="s">
        <v>3062</v>
      </c>
      <c r="BF149" s="2" t="s">
        <v>3062</v>
      </c>
      <c r="BG149" s="2" t="s">
        <v>3062</v>
      </c>
      <c r="BH149" s="2" t="s">
        <v>3062</v>
      </c>
      <c r="BI149" s="2" t="s">
        <v>3062</v>
      </c>
      <c r="BJ149" s="2" t="s">
        <v>3062</v>
      </c>
      <c r="BK149" s="2" t="s">
        <v>3062</v>
      </c>
      <c r="BL149" s="2" t="s">
        <v>3062</v>
      </c>
      <c r="BM149" s="2" t="s">
        <v>3062</v>
      </c>
      <c r="BN149" s="2" t="s">
        <v>3062</v>
      </c>
      <c r="BO149" s="2" t="s">
        <v>3062</v>
      </c>
      <c r="BP149" s="2" t="str">
        <f t="shared" si="2"/>
        <v>内</v>
      </c>
      <c r="BQ149" t="s">
        <v>3062</v>
      </c>
      <c r="BR149" t="s">
        <v>3062</v>
      </c>
      <c r="BS149" t="s">
        <v>3062</v>
      </c>
      <c r="BT149" s="2" t="s">
        <v>3062</v>
      </c>
      <c r="BU149" s="2" t="s">
        <v>3062</v>
      </c>
      <c r="BV149" s="2" t="s">
        <v>12</v>
      </c>
      <c r="BW149" s="2" t="s">
        <v>3062</v>
      </c>
      <c r="BX149" s="2" t="s">
        <v>3062</v>
      </c>
      <c r="BY149" s="2" t="s">
        <v>3062</v>
      </c>
      <c r="BZ149" s="2" t="s">
        <v>3062</v>
      </c>
      <c r="CA149" s="2" t="s">
        <v>3062</v>
      </c>
      <c r="CB149" s="2" t="s">
        <v>3062</v>
      </c>
      <c r="CC149" s="2" t="s">
        <v>3062</v>
      </c>
      <c r="CD149" s="2" t="s">
        <v>3062</v>
      </c>
      <c r="CE149" s="2" t="s">
        <v>3062</v>
      </c>
      <c r="CF149" s="2" t="s">
        <v>4359</v>
      </c>
      <c r="CG149" s="2" t="s">
        <v>5350</v>
      </c>
      <c r="CH149" s="17">
        <v>0.41666666666666669</v>
      </c>
      <c r="CI149" s="17">
        <v>0.47916666666666669</v>
      </c>
      <c r="CJ149" s="17">
        <v>0.58333333333333337</v>
      </c>
      <c r="CK149" s="17">
        <v>0.75</v>
      </c>
      <c r="CN149" s="17">
        <v>0.41666666666666669</v>
      </c>
      <c r="CO149" s="17">
        <v>0.47916666666666669</v>
      </c>
      <c r="CP149" s="17">
        <v>0.58333333333333337</v>
      </c>
      <c r="CQ149" s="17">
        <v>0.75</v>
      </c>
      <c r="CT149" s="17">
        <v>0.41666666666666669</v>
      </c>
      <c r="CU149" s="17">
        <v>0.47916666666666669</v>
      </c>
      <c r="CV149" s="17">
        <v>0.58333333333333337</v>
      </c>
      <c r="CW149" s="17">
        <v>0.75</v>
      </c>
      <c r="CZ149" s="17">
        <v>0.58333333333333337</v>
      </c>
      <c r="DA149" s="17">
        <v>0.75</v>
      </c>
      <c r="DF149" s="17">
        <v>0.41666666666666669</v>
      </c>
      <c r="DG149" s="17">
        <v>0.47916666666666669</v>
      </c>
      <c r="DH149" s="17">
        <v>0.58333333333333337</v>
      </c>
      <c r="DI149" s="17">
        <v>0.75</v>
      </c>
      <c r="DL149" s="17">
        <v>0.41666666666666669</v>
      </c>
      <c r="DM149" s="17">
        <v>0.47916666666666669</v>
      </c>
      <c r="DX149" s="2" t="s">
        <v>4182</v>
      </c>
    </row>
    <row r="150" spans="1:128" x14ac:dyDescent="0.45">
      <c r="A150" s="16">
        <v>148</v>
      </c>
      <c r="B150" s="2" t="s">
        <v>5837</v>
      </c>
      <c r="C150" s="2" t="s">
        <v>4360</v>
      </c>
      <c r="D150" s="2" t="s">
        <v>2764</v>
      </c>
      <c r="E150" s="2" t="s">
        <v>2666</v>
      </c>
      <c r="F150" s="2" t="s">
        <v>2564</v>
      </c>
      <c r="G150" s="2" t="s">
        <v>1533</v>
      </c>
      <c r="H150" s="2" t="s">
        <v>1607</v>
      </c>
      <c r="I150" s="2" t="s">
        <v>1606</v>
      </c>
      <c r="J150" s="2" t="s">
        <v>1605</v>
      </c>
      <c r="K150" s="2" t="s">
        <v>12</v>
      </c>
      <c r="L150" s="2" t="s">
        <v>3418</v>
      </c>
      <c r="M150" s="52" t="s">
        <v>3311</v>
      </c>
      <c r="N150" s="2" t="s">
        <v>12</v>
      </c>
      <c r="O150" s="2" t="s">
        <v>12</v>
      </c>
      <c r="P150" s="2" t="s">
        <v>12</v>
      </c>
      <c r="Q150" s="2" t="s">
        <v>12</v>
      </c>
      <c r="R150" s="2" t="s">
        <v>3062</v>
      </c>
      <c r="S150" s="2" t="s">
        <v>3062</v>
      </c>
      <c r="T150" s="2" t="s">
        <v>3062</v>
      </c>
      <c r="U150" s="2" t="s">
        <v>3062</v>
      </c>
      <c r="V150" s="2" t="s">
        <v>3062</v>
      </c>
      <c r="W150" s="2" t="s">
        <v>3062</v>
      </c>
      <c r="X150" s="2" t="s">
        <v>3062</v>
      </c>
      <c r="Y150" s="2" t="s">
        <v>3062</v>
      </c>
      <c r="Z150" s="2" t="s">
        <v>3062</v>
      </c>
      <c r="AA150" s="2" t="s">
        <v>3062</v>
      </c>
      <c r="AB150" s="2" t="s">
        <v>3062</v>
      </c>
      <c r="AC150" s="2" t="s">
        <v>3062</v>
      </c>
      <c r="AD150" s="2" t="s">
        <v>3062</v>
      </c>
      <c r="AE150" s="2" t="s">
        <v>3062</v>
      </c>
      <c r="AF150" s="2" t="s">
        <v>3062</v>
      </c>
      <c r="AG150" s="2" t="s">
        <v>3062</v>
      </c>
      <c r="AH150" s="2" t="s">
        <v>3062</v>
      </c>
      <c r="AI150" s="2" t="s">
        <v>3062</v>
      </c>
      <c r="AJ150" s="2" t="s">
        <v>3062</v>
      </c>
      <c r="AK150" s="2" t="s">
        <v>3062</v>
      </c>
      <c r="AL150" s="2" t="s">
        <v>3062</v>
      </c>
      <c r="AM150" s="2" t="s">
        <v>3062</v>
      </c>
      <c r="AN150" s="2" t="s">
        <v>3062</v>
      </c>
      <c r="AO150" s="2" t="s">
        <v>3062</v>
      </c>
      <c r="AP150" s="2" t="s">
        <v>3062</v>
      </c>
      <c r="AQ150" s="2" t="s">
        <v>3062</v>
      </c>
      <c r="AR150" s="2" t="s">
        <v>3062</v>
      </c>
      <c r="AS150" s="2" t="s">
        <v>3062</v>
      </c>
      <c r="AT150" s="2" t="s">
        <v>3062</v>
      </c>
      <c r="AU150" s="2" t="s">
        <v>3062</v>
      </c>
      <c r="AV150" s="2" t="s">
        <v>3062</v>
      </c>
      <c r="AW150" s="2" t="s">
        <v>3062</v>
      </c>
      <c r="AX150" s="2" t="s">
        <v>3062</v>
      </c>
      <c r="AY150" s="2" t="s">
        <v>3062</v>
      </c>
      <c r="AZ150" s="2" t="s">
        <v>3062</v>
      </c>
      <c r="BA150" s="2" t="s">
        <v>3062</v>
      </c>
      <c r="BB150" s="2" t="s">
        <v>3062</v>
      </c>
      <c r="BC150" s="2" t="s">
        <v>3062</v>
      </c>
      <c r="BD150" s="2" t="s">
        <v>3062</v>
      </c>
      <c r="BE150" s="2" t="s">
        <v>3062</v>
      </c>
      <c r="BF150" s="2" t="s">
        <v>3062</v>
      </c>
      <c r="BG150" s="2" t="s">
        <v>3062</v>
      </c>
      <c r="BH150" s="2" t="s">
        <v>3062</v>
      </c>
      <c r="BI150" s="2" t="s">
        <v>3062</v>
      </c>
      <c r="BJ150" s="2" t="s">
        <v>3062</v>
      </c>
      <c r="BK150" s="2" t="s">
        <v>3062</v>
      </c>
      <c r="BL150" s="2" t="s">
        <v>3062</v>
      </c>
      <c r="BM150" s="2" t="s">
        <v>3062</v>
      </c>
      <c r="BN150" s="2" t="s">
        <v>3062</v>
      </c>
      <c r="BO150" s="2" t="s">
        <v>3062</v>
      </c>
      <c r="BP150" s="2" t="str">
        <f t="shared" si="2"/>
        <v/>
      </c>
      <c r="BQ150" t="s">
        <v>3062</v>
      </c>
      <c r="BR150" t="s">
        <v>3062</v>
      </c>
      <c r="BS150" t="s">
        <v>3062</v>
      </c>
      <c r="BT150" s="2" t="s">
        <v>3062</v>
      </c>
      <c r="BU150" s="2" t="s">
        <v>3062</v>
      </c>
      <c r="BV150" s="2" t="s">
        <v>3062</v>
      </c>
      <c r="BW150" s="2" t="s">
        <v>3062</v>
      </c>
      <c r="BX150" s="2" t="s">
        <v>3062</v>
      </c>
      <c r="BY150" s="2" t="s">
        <v>3062</v>
      </c>
      <c r="BZ150" s="2" t="s">
        <v>3062</v>
      </c>
      <c r="CA150" s="2" t="s">
        <v>3062</v>
      </c>
      <c r="CB150" s="2" t="s">
        <v>3062</v>
      </c>
      <c r="CC150" s="2" t="s">
        <v>3062</v>
      </c>
      <c r="CD150" s="2" t="s">
        <v>3062</v>
      </c>
      <c r="CE150" s="2" t="s">
        <v>3062</v>
      </c>
      <c r="CF150" s="2" t="s">
        <v>1604</v>
      </c>
      <c r="CG150" s="2" t="s">
        <v>5350</v>
      </c>
      <c r="CH150" s="17">
        <v>0.39583333333333331</v>
      </c>
      <c r="CI150" s="17">
        <v>0.52083333333333337</v>
      </c>
      <c r="CJ150" s="17">
        <v>0.625</v>
      </c>
      <c r="CK150" s="17">
        <v>0.77083333333333337</v>
      </c>
      <c r="CN150" s="17">
        <v>0.39583333333333331</v>
      </c>
      <c r="CO150" s="17">
        <v>0.52083333333333337</v>
      </c>
      <c r="CP150" s="17">
        <v>0.625</v>
      </c>
      <c r="CQ150" s="17">
        <v>0.77083333333333337</v>
      </c>
      <c r="CZ150" s="17">
        <v>0.39583333333333331</v>
      </c>
      <c r="DA150" s="17">
        <v>0.52083333333333337</v>
      </c>
      <c r="DB150" s="17">
        <v>0.625</v>
      </c>
      <c r="DC150" s="17">
        <v>0.77083333333333337</v>
      </c>
      <c r="DF150" s="17">
        <v>0.39583333333333331</v>
      </c>
      <c r="DG150" s="17">
        <v>0.52083333333333337</v>
      </c>
      <c r="DH150" s="17">
        <v>0.625</v>
      </c>
      <c r="DI150" s="17">
        <v>0.77083333333333337</v>
      </c>
      <c r="DL150" s="17">
        <v>0.39583333333333331</v>
      </c>
      <c r="DM150" s="17">
        <v>0.66666666666666663</v>
      </c>
      <c r="DX150" s="2" t="s">
        <v>4182</v>
      </c>
    </row>
    <row r="151" spans="1:128" x14ac:dyDescent="0.45">
      <c r="A151" s="16">
        <v>149</v>
      </c>
      <c r="B151" s="2" t="s">
        <v>5838</v>
      </c>
      <c r="C151" s="2" t="s">
        <v>5839</v>
      </c>
      <c r="D151" s="2" t="s">
        <v>2765</v>
      </c>
      <c r="E151" s="2" t="s">
        <v>2666</v>
      </c>
      <c r="F151" s="2" t="s">
        <v>2564</v>
      </c>
      <c r="G151" s="2" t="s">
        <v>1533</v>
      </c>
      <c r="H151" s="2" t="s">
        <v>1603</v>
      </c>
      <c r="I151" s="2" t="s">
        <v>1602</v>
      </c>
      <c r="J151" s="2" t="s">
        <v>1601</v>
      </c>
      <c r="K151" s="2" t="s">
        <v>12</v>
      </c>
      <c r="L151" s="2" t="s">
        <v>3419</v>
      </c>
      <c r="M151" s="52" t="s">
        <v>3311</v>
      </c>
      <c r="N151" s="2" t="s">
        <v>12</v>
      </c>
      <c r="O151" s="2" t="s">
        <v>12</v>
      </c>
      <c r="P151" s="2" t="s">
        <v>12</v>
      </c>
      <c r="Q151" s="2" t="s">
        <v>12</v>
      </c>
      <c r="R151" s="2" t="s">
        <v>3062</v>
      </c>
      <c r="S151" s="2" t="s">
        <v>3062</v>
      </c>
      <c r="T151" s="2" t="s">
        <v>3062</v>
      </c>
      <c r="U151" s="2" t="s">
        <v>3062</v>
      </c>
      <c r="V151" s="2" t="s">
        <v>3062</v>
      </c>
      <c r="W151" s="2" t="s">
        <v>3062</v>
      </c>
      <c r="X151" s="2" t="s">
        <v>3062</v>
      </c>
      <c r="Y151" s="2" t="s">
        <v>3062</v>
      </c>
      <c r="Z151" s="2" t="s">
        <v>3062</v>
      </c>
      <c r="AA151" s="2" t="s">
        <v>3062</v>
      </c>
      <c r="AB151" s="2" t="s">
        <v>3062</v>
      </c>
      <c r="AC151" s="2" t="s">
        <v>3062</v>
      </c>
      <c r="AD151" s="2" t="s">
        <v>3062</v>
      </c>
      <c r="AE151" s="2" t="s">
        <v>3062</v>
      </c>
      <c r="AF151" s="2" t="s">
        <v>3062</v>
      </c>
      <c r="AG151" s="2" t="s">
        <v>3062</v>
      </c>
      <c r="AH151" s="2" t="s">
        <v>3062</v>
      </c>
      <c r="AI151" s="2" t="s">
        <v>3062</v>
      </c>
      <c r="AJ151" s="2" t="s">
        <v>3062</v>
      </c>
      <c r="AK151" s="2" t="s">
        <v>3062</v>
      </c>
      <c r="AL151" s="2" t="s">
        <v>3062</v>
      </c>
      <c r="AM151" s="2" t="s">
        <v>3062</v>
      </c>
      <c r="AN151" s="2" t="s">
        <v>3062</v>
      </c>
      <c r="AO151" s="2" t="s">
        <v>3062</v>
      </c>
      <c r="AP151" s="2" t="s">
        <v>3062</v>
      </c>
      <c r="AQ151" s="2" t="s">
        <v>3062</v>
      </c>
      <c r="AR151" s="2" t="s">
        <v>3062</v>
      </c>
      <c r="AS151" s="2" t="s">
        <v>3062</v>
      </c>
      <c r="AT151" s="2" t="s">
        <v>3062</v>
      </c>
      <c r="AU151" s="2" t="s">
        <v>3062</v>
      </c>
      <c r="AV151" s="2" t="s">
        <v>3062</v>
      </c>
      <c r="AW151" s="2" t="s">
        <v>3062</v>
      </c>
      <c r="AX151" s="2" t="s">
        <v>3062</v>
      </c>
      <c r="AY151" s="2" t="s">
        <v>3062</v>
      </c>
      <c r="AZ151" s="2" t="s">
        <v>3062</v>
      </c>
      <c r="BA151" s="2" t="s">
        <v>3062</v>
      </c>
      <c r="BB151" s="2" t="s">
        <v>3062</v>
      </c>
      <c r="BC151" s="2" t="s">
        <v>3062</v>
      </c>
      <c r="BD151" s="2" t="s">
        <v>3062</v>
      </c>
      <c r="BE151" s="2" t="s">
        <v>3062</v>
      </c>
      <c r="BF151" s="2" t="s">
        <v>3062</v>
      </c>
      <c r="BG151" s="2" t="s">
        <v>3062</v>
      </c>
      <c r="BH151" s="2" t="s">
        <v>3062</v>
      </c>
      <c r="BI151" s="2" t="s">
        <v>3062</v>
      </c>
      <c r="BJ151" s="2" t="s">
        <v>3062</v>
      </c>
      <c r="BK151" s="2" t="s">
        <v>3062</v>
      </c>
      <c r="BL151" s="2" t="s">
        <v>3062</v>
      </c>
      <c r="BM151" s="2" t="s">
        <v>3062</v>
      </c>
      <c r="BN151" s="2" t="s">
        <v>3062</v>
      </c>
      <c r="BO151" s="2" t="s">
        <v>3062</v>
      </c>
      <c r="BP151" s="2" t="str">
        <f t="shared" si="2"/>
        <v/>
      </c>
      <c r="BQ151" t="s">
        <v>3062</v>
      </c>
      <c r="BR151" t="s">
        <v>3062</v>
      </c>
      <c r="BS151" t="s">
        <v>3062</v>
      </c>
      <c r="BT151" s="2" t="s">
        <v>3062</v>
      </c>
      <c r="BU151" s="2" t="s">
        <v>3062</v>
      </c>
      <c r="BV151" s="2" t="s">
        <v>3062</v>
      </c>
      <c r="BW151" s="2" t="s">
        <v>3062</v>
      </c>
      <c r="BX151" s="2" t="s">
        <v>3062</v>
      </c>
      <c r="BY151" s="2" t="s">
        <v>3062</v>
      </c>
      <c r="BZ151" s="2" t="s">
        <v>3062</v>
      </c>
      <c r="CA151" s="2" t="s">
        <v>3062</v>
      </c>
      <c r="CB151" s="2" t="s">
        <v>3062</v>
      </c>
      <c r="CC151" s="2" t="s">
        <v>3062</v>
      </c>
      <c r="CD151" s="2" t="s">
        <v>3062</v>
      </c>
      <c r="CE151" s="2" t="s">
        <v>3062</v>
      </c>
      <c r="CF151" s="2" t="s">
        <v>5840</v>
      </c>
      <c r="CG151" s="2" t="s">
        <v>5350</v>
      </c>
      <c r="CH151" s="17">
        <v>0.41666666666666669</v>
      </c>
      <c r="CI151" s="17">
        <v>0.54166666666666663</v>
      </c>
      <c r="CJ151" s="17">
        <v>0.625</v>
      </c>
      <c r="CK151" s="17">
        <v>0.77083333333333337</v>
      </c>
      <c r="CN151" s="17">
        <v>0.41666666666666669</v>
      </c>
      <c r="CO151" s="17">
        <v>0.54166666666666663</v>
      </c>
      <c r="CP151" s="17">
        <v>0.625</v>
      </c>
      <c r="CQ151" s="17">
        <v>0.77083333333333337</v>
      </c>
      <c r="CT151" s="17">
        <v>0.41666666666666669</v>
      </c>
      <c r="CU151" s="17">
        <v>0.54166666666666663</v>
      </c>
      <c r="CV151" s="17">
        <v>0.625</v>
      </c>
      <c r="CW151" s="17">
        <v>0.77083333333333337</v>
      </c>
      <c r="CZ151" s="17">
        <v>0.39583333333333331</v>
      </c>
      <c r="DA151" s="17">
        <v>0.52083333333333337</v>
      </c>
      <c r="DB151" s="17">
        <v>0.5625</v>
      </c>
      <c r="DC151" s="17">
        <v>0.70833333333333337</v>
      </c>
      <c r="DF151" s="17">
        <v>0.41666666666666669</v>
      </c>
      <c r="DG151" s="17">
        <v>0.54166666666666663</v>
      </c>
      <c r="DH151" s="17">
        <v>0.625</v>
      </c>
      <c r="DI151" s="17">
        <v>0.77083333333333337</v>
      </c>
      <c r="DL151" s="17">
        <v>0.41666666666666669</v>
      </c>
      <c r="DM151" s="17">
        <v>0.60416666666666663</v>
      </c>
      <c r="DX151" s="2" t="s">
        <v>4182</v>
      </c>
    </row>
    <row r="152" spans="1:128" x14ac:dyDescent="0.45">
      <c r="A152" s="16">
        <v>150</v>
      </c>
      <c r="B152" s="2" t="s">
        <v>5841</v>
      </c>
      <c r="C152" s="2" t="s">
        <v>5842</v>
      </c>
      <c r="D152" s="2" t="s">
        <v>2766</v>
      </c>
      <c r="E152" s="2" t="s">
        <v>2666</v>
      </c>
      <c r="F152" s="2" t="s">
        <v>2564</v>
      </c>
      <c r="G152" s="2" t="s">
        <v>1547</v>
      </c>
      <c r="H152" s="2" t="s">
        <v>1600</v>
      </c>
      <c r="I152" s="2" t="s">
        <v>1599</v>
      </c>
      <c r="J152" s="2" t="s">
        <v>1598</v>
      </c>
      <c r="K152" s="2" t="s">
        <v>12</v>
      </c>
      <c r="L152" s="2" t="s">
        <v>3420</v>
      </c>
      <c r="M152" s="52" t="s">
        <v>3311</v>
      </c>
      <c r="N152" s="2" t="s">
        <v>12</v>
      </c>
      <c r="O152" s="2" t="s">
        <v>12</v>
      </c>
      <c r="P152" s="2" t="s">
        <v>12</v>
      </c>
      <c r="Q152" s="2" t="s">
        <v>12</v>
      </c>
      <c r="R152" s="2" t="s">
        <v>2471</v>
      </c>
      <c r="S152" s="2" t="s">
        <v>3062</v>
      </c>
      <c r="T152" s="2" t="s">
        <v>3062</v>
      </c>
      <c r="U152" s="2" t="s">
        <v>5843</v>
      </c>
      <c r="V152" s="2" t="s">
        <v>3062</v>
      </c>
      <c r="W152" s="2" t="s">
        <v>3062</v>
      </c>
      <c r="X152" s="2" t="s">
        <v>2558</v>
      </c>
      <c r="Y152" s="2" t="s">
        <v>3062</v>
      </c>
      <c r="Z152" s="2" t="s">
        <v>3062</v>
      </c>
      <c r="AA152" s="2" t="s">
        <v>3062</v>
      </c>
      <c r="AB152" s="2" t="s">
        <v>3062</v>
      </c>
      <c r="AC152" s="2" t="s">
        <v>3435</v>
      </c>
      <c r="AD152" s="2" t="s">
        <v>3062</v>
      </c>
      <c r="AE152" s="2" t="s">
        <v>3062</v>
      </c>
      <c r="AF152" s="2" t="s">
        <v>3062</v>
      </c>
      <c r="AG152" s="2" t="s">
        <v>3062</v>
      </c>
      <c r="AH152" s="2" t="s">
        <v>3062</v>
      </c>
      <c r="AI152" s="2" t="s">
        <v>3062</v>
      </c>
      <c r="AJ152" s="2" t="s">
        <v>3062</v>
      </c>
      <c r="AK152" s="2" t="s">
        <v>3062</v>
      </c>
      <c r="AL152" s="2" t="s">
        <v>3062</v>
      </c>
      <c r="AM152" s="2" t="s">
        <v>3062</v>
      </c>
      <c r="AN152" s="2" t="s">
        <v>3062</v>
      </c>
      <c r="AO152" s="2" t="s">
        <v>3062</v>
      </c>
      <c r="AP152" s="2" t="s">
        <v>3062</v>
      </c>
      <c r="AQ152" s="2" t="s">
        <v>3062</v>
      </c>
      <c r="AR152" s="2" t="s">
        <v>3062</v>
      </c>
      <c r="AS152" s="2" t="s">
        <v>3062</v>
      </c>
      <c r="AT152" s="2" t="s">
        <v>3062</v>
      </c>
      <c r="AU152" s="2" t="s">
        <v>3062</v>
      </c>
      <c r="AV152" s="2" t="s">
        <v>3062</v>
      </c>
      <c r="AW152" s="2" t="s">
        <v>3062</v>
      </c>
      <c r="AX152" s="2" t="s">
        <v>3062</v>
      </c>
      <c r="AY152" s="2" t="s">
        <v>3062</v>
      </c>
      <c r="AZ152" s="2" t="s">
        <v>3062</v>
      </c>
      <c r="BA152" s="2" t="s">
        <v>3062</v>
      </c>
      <c r="BB152" s="2" t="s">
        <v>3062</v>
      </c>
      <c r="BC152" s="2" t="s">
        <v>3062</v>
      </c>
      <c r="BD152" s="2" t="s">
        <v>3062</v>
      </c>
      <c r="BE152" s="2" t="s">
        <v>3062</v>
      </c>
      <c r="BF152" s="2" t="s">
        <v>3062</v>
      </c>
      <c r="BG152" s="2" t="s">
        <v>3062</v>
      </c>
      <c r="BH152" s="2" t="s">
        <v>3062</v>
      </c>
      <c r="BI152" s="2" t="s">
        <v>3062</v>
      </c>
      <c r="BJ152" s="2" t="s">
        <v>3062</v>
      </c>
      <c r="BK152" s="2" t="s">
        <v>3062</v>
      </c>
      <c r="BL152" s="2" t="s">
        <v>3062</v>
      </c>
      <c r="BM152" s="2" t="s">
        <v>3062</v>
      </c>
      <c r="BN152" s="2" t="s">
        <v>3062</v>
      </c>
      <c r="BO152" s="2" t="s">
        <v>3062</v>
      </c>
      <c r="BP152" s="2" t="str">
        <f t="shared" si="2"/>
        <v/>
      </c>
      <c r="BQ152" t="s">
        <v>3062</v>
      </c>
      <c r="BR152" t="s">
        <v>3062</v>
      </c>
      <c r="BS152" t="s">
        <v>3062</v>
      </c>
      <c r="BT152" s="2" t="s">
        <v>3062</v>
      </c>
      <c r="BV152" s="2" t="s">
        <v>3062</v>
      </c>
      <c r="BX152" s="2" t="s">
        <v>3062</v>
      </c>
      <c r="BY152" s="2" t="s">
        <v>3062</v>
      </c>
      <c r="BZ152" s="2" t="s">
        <v>3062</v>
      </c>
      <c r="CA152" s="2" t="s">
        <v>3062</v>
      </c>
      <c r="CB152" s="2" t="s">
        <v>3062</v>
      </c>
      <c r="CC152" s="2" t="s">
        <v>3062</v>
      </c>
      <c r="CD152" s="2" t="s">
        <v>5482</v>
      </c>
      <c r="CE152" s="2" t="s">
        <v>5482</v>
      </c>
      <c r="CF152" s="2" t="s">
        <v>5844</v>
      </c>
      <c r="CG152" s="2" t="s">
        <v>5350</v>
      </c>
      <c r="CH152" s="17">
        <v>0.375</v>
      </c>
      <c r="CI152" s="17">
        <v>0.54166666666666663</v>
      </c>
      <c r="CJ152" s="17">
        <v>0.58333333333333337</v>
      </c>
      <c r="CK152" s="17">
        <v>0.75</v>
      </c>
      <c r="CN152" s="17">
        <v>0.375</v>
      </c>
      <c r="CO152" s="17">
        <v>0.54166666666666663</v>
      </c>
      <c r="CP152" s="17">
        <v>0.58333333333333337</v>
      </c>
      <c r="CQ152" s="17">
        <v>0.75</v>
      </c>
      <c r="CT152" s="17">
        <v>0.375</v>
      </c>
      <c r="CU152" s="17">
        <v>0.54166666666666663</v>
      </c>
      <c r="CV152" s="17">
        <v>0.58333333333333337</v>
      </c>
      <c r="CW152" s="17">
        <v>0.75</v>
      </c>
      <c r="DF152" s="17">
        <v>0.375</v>
      </c>
      <c r="DG152" s="17">
        <v>0.54166666666666663</v>
      </c>
      <c r="DH152" s="17">
        <v>0.58333333333333337</v>
      </c>
      <c r="DI152" s="17">
        <v>0.75</v>
      </c>
      <c r="DL152" s="17">
        <v>0.375</v>
      </c>
      <c r="DM152" s="17">
        <v>0.54166666666666663</v>
      </c>
      <c r="DN152" s="17">
        <v>0.58333333333333337</v>
      </c>
      <c r="DO152" s="17">
        <v>0.75</v>
      </c>
      <c r="DX152" s="2" t="s">
        <v>4182</v>
      </c>
    </row>
    <row r="153" spans="1:128" x14ac:dyDescent="0.45">
      <c r="A153" s="16">
        <v>151</v>
      </c>
      <c r="B153" s="2" t="s">
        <v>5845</v>
      </c>
      <c r="C153" s="2" t="s">
        <v>4361</v>
      </c>
      <c r="D153" s="2" t="s">
        <v>2767</v>
      </c>
      <c r="E153" s="2" t="s">
        <v>2666</v>
      </c>
      <c r="F153" s="2" t="s">
        <v>2564</v>
      </c>
      <c r="G153" s="2" t="s">
        <v>1546</v>
      </c>
      <c r="H153" s="2" t="s">
        <v>1597</v>
      </c>
      <c r="I153" s="2" t="s">
        <v>1596</v>
      </c>
      <c r="J153" s="2" t="s">
        <v>3062</v>
      </c>
      <c r="K153" s="2" t="s">
        <v>12</v>
      </c>
      <c r="L153" s="2" t="s">
        <v>3421</v>
      </c>
      <c r="M153" s="52" t="s">
        <v>3311</v>
      </c>
      <c r="N153" s="2" t="s">
        <v>12</v>
      </c>
      <c r="O153" s="2" t="s">
        <v>12</v>
      </c>
      <c r="P153" s="2" t="s">
        <v>12</v>
      </c>
      <c r="Q153" s="2" t="s">
        <v>12</v>
      </c>
      <c r="R153" s="2" t="s">
        <v>3062</v>
      </c>
      <c r="S153" s="2" t="s">
        <v>3062</v>
      </c>
      <c r="T153" s="2" t="s">
        <v>3062</v>
      </c>
      <c r="U153" s="2" t="s">
        <v>3062</v>
      </c>
      <c r="V153" s="2" t="s">
        <v>3062</v>
      </c>
      <c r="W153" s="2" t="s">
        <v>3062</v>
      </c>
      <c r="X153" s="2" t="s">
        <v>3062</v>
      </c>
      <c r="Y153" s="2" t="s">
        <v>3062</v>
      </c>
      <c r="Z153" s="2" t="s">
        <v>3062</v>
      </c>
      <c r="AA153" s="2" t="s">
        <v>3062</v>
      </c>
      <c r="AB153" s="2" t="s">
        <v>3062</v>
      </c>
      <c r="AC153" s="2" t="s">
        <v>3062</v>
      </c>
      <c r="AD153" s="2" t="s">
        <v>3062</v>
      </c>
      <c r="AE153" s="2" t="s">
        <v>3062</v>
      </c>
      <c r="AF153" s="2" t="s">
        <v>3062</v>
      </c>
      <c r="AG153" s="2" t="s">
        <v>3062</v>
      </c>
      <c r="AH153" s="2" t="s">
        <v>3062</v>
      </c>
      <c r="AI153" s="2" t="s">
        <v>3062</v>
      </c>
      <c r="AJ153" s="2" t="s">
        <v>3062</v>
      </c>
      <c r="AK153" s="2" t="s">
        <v>3062</v>
      </c>
      <c r="AL153" s="2" t="s">
        <v>3062</v>
      </c>
      <c r="AM153" s="2" t="s">
        <v>3062</v>
      </c>
      <c r="AN153" s="2" t="s">
        <v>3062</v>
      </c>
      <c r="AO153" s="2" t="s">
        <v>3062</v>
      </c>
      <c r="AP153" s="2" t="s">
        <v>3062</v>
      </c>
      <c r="AQ153" s="2" t="s">
        <v>3062</v>
      </c>
      <c r="AR153" s="2" t="s">
        <v>3062</v>
      </c>
      <c r="AS153" s="2" t="s">
        <v>3062</v>
      </c>
      <c r="AT153" s="2" t="s">
        <v>3062</v>
      </c>
      <c r="AU153" s="2" t="s">
        <v>3062</v>
      </c>
      <c r="AV153" s="2" t="s">
        <v>3062</v>
      </c>
      <c r="AW153" s="2" t="s">
        <v>3062</v>
      </c>
      <c r="AX153" s="2" t="s">
        <v>3062</v>
      </c>
      <c r="AY153" s="2" t="s">
        <v>3062</v>
      </c>
      <c r="AZ153" s="2" t="s">
        <v>3062</v>
      </c>
      <c r="BA153" s="2" t="s">
        <v>3062</v>
      </c>
      <c r="BB153" s="2" t="s">
        <v>3062</v>
      </c>
      <c r="BC153" s="2" t="s">
        <v>3062</v>
      </c>
      <c r="BD153" s="2" t="s">
        <v>3062</v>
      </c>
      <c r="BE153" s="2" t="s">
        <v>3062</v>
      </c>
      <c r="BF153" s="2" t="s">
        <v>3062</v>
      </c>
      <c r="BG153" s="2" t="s">
        <v>3062</v>
      </c>
      <c r="BH153" s="2" t="s">
        <v>3062</v>
      </c>
      <c r="BI153" s="2" t="s">
        <v>3062</v>
      </c>
      <c r="BJ153" s="2" t="s">
        <v>3062</v>
      </c>
      <c r="BK153" s="2" t="s">
        <v>3062</v>
      </c>
      <c r="BL153" s="2" t="s">
        <v>3062</v>
      </c>
      <c r="BM153" s="2" t="s">
        <v>3062</v>
      </c>
      <c r="BN153" s="2" t="s">
        <v>3062</v>
      </c>
      <c r="BO153" s="2" t="s">
        <v>3062</v>
      </c>
      <c r="BP153" s="2" t="str">
        <f t="shared" si="2"/>
        <v/>
      </c>
      <c r="BQ153" t="s">
        <v>3062</v>
      </c>
      <c r="BR153" t="s">
        <v>3062</v>
      </c>
      <c r="BS153" t="s">
        <v>3062</v>
      </c>
      <c r="BT153" s="2" t="s">
        <v>3062</v>
      </c>
      <c r="BU153" s="2" t="s">
        <v>3062</v>
      </c>
      <c r="BV153" s="2" t="s">
        <v>3062</v>
      </c>
      <c r="BW153" s="2" t="s">
        <v>3062</v>
      </c>
      <c r="BX153" s="2" t="s">
        <v>3062</v>
      </c>
      <c r="BY153" s="2" t="s">
        <v>3062</v>
      </c>
      <c r="BZ153" s="2" t="s">
        <v>3062</v>
      </c>
      <c r="CA153" s="2" t="s">
        <v>3062</v>
      </c>
      <c r="CB153" s="2" t="s">
        <v>3062</v>
      </c>
      <c r="CC153" s="2" t="s">
        <v>5352</v>
      </c>
      <c r="CD153" s="2" t="s">
        <v>5353</v>
      </c>
      <c r="CE153" s="2" t="s">
        <v>5354</v>
      </c>
      <c r="CF153" s="2" t="s">
        <v>5846</v>
      </c>
      <c r="CG153" s="2" t="s">
        <v>5350</v>
      </c>
      <c r="CH153" s="17">
        <v>0.41666666666666669</v>
      </c>
      <c r="CI153" s="17">
        <v>0.54166666666666663</v>
      </c>
      <c r="CJ153" s="17">
        <v>0.58333333333333337</v>
      </c>
      <c r="CK153" s="17">
        <v>0.70833333333333337</v>
      </c>
      <c r="CL153" s="17">
        <v>0.75</v>
      </c>
      <c r="CM153" s="17">
        <v>0.875</v>
      </c>
      <c r="CN153" s="17">
        <v>0.41666666666666669</v>
      </c>
      <c r="CO153" s="17">
        <v>0.54166666666666663</v>
      </c>
      <c r="CP153" s="17">
        <v>0.58333333333333337</v>
      </c>
      <c r="CQ153" s="17">
        <v>0.70833333333333337</v>
      </c>
      <c r="CR153" s="17">
        <v>0.75</v>
      </c>
      <c r="CS153" s="17">
        <v>0.875</v>
      </c>
      <c r="CT153" s="17">
        <v>0.41666666666666669</v>
      </c>
      <c r="CU153" s="17">
        <v>0.54166666666666663</v>
      </c>
      <c r="CV153" s="17">
        <v>0.58333333333333337</v>
      </c>
      <c r="CW153" s="17">
        <v>0.70833333333333337</v>
      </c>
      <c r="CX153" s="17">
        <v>0.75</v>
      </c>
      <c r="CY153" s="17">
        <v>0.875</v>
      </c>
      <c r="CZ153" s="17">
        <v>0.41666666666666669</v>
      </c>
      <c r="DA153" s="17">
        <v>0.54166666666666663</v>
      </c>
      <c r="DB153" s="17">
        <v>0.58333333333333337</v>
      </c>
      <c r="DC153" s="17">
        <v>0.70833333333333337</v>
      </c>
      <c r="DD153" s="17">
        <v>0.75</v>
      </c>
      <c r="DE153" s="17">
        <v>0.875</v>
      </c>
      <c r="DF153" s="17">
        <v>0.41666666666666669</v>
      </c>
      <c r="DG153" s="17">
        <v>0.54166666666666663</v>
      </c>
      <c r="DH153" s="17">
        <v>0.58333333333333337</v>
      </c>
      <c r="DI153" s="17">
        <v>0.70833333333333337</v>
      </c>
      <c r="DJ153" s="17">
        <v>0.75</v>
      </c>
      <c r="DK153" s="17">
        <v>0.875</v>
      </c>
      <c r="DL153" s="17">
        <v>0.41666666666666669</v>
      </c>
      <c r="DM153" s="17">
        <v>0.54166666666666663</v>
      </c>
      <c r="DN153" s="17">
        <v>0.58333333333333337</v>
      </c>
      <c r="DO153" s="17">
        <v>0.70833333333333337</v>
      </c>
      <c r="DX153" s="2" t="s">
        <v>4182</v>
      </c>
    </row>
    <row r="154" spans="1:128" x14ac:dyDescent="0.45">
      <c r="A154" s="16">
        <v>152</v>
      </c>
      <c r="B154" s="2" t="s">
        <v>5847</v>
      </c>
      <c r="C154" s="2" t="s">
        <v>5848</v>
      </c>
      <c r="D154" s="2" t="s">
        <v>5849</v>
      </c>
      <c r="E154" s="2" t="s">
        <v>2666</v>
      </c>
      <c r="F154" s="2" t="s">
        <v>2564</v>
      </c>
      <c r="G154" s="2" t="s">
        <v>1534</v>
      </c>
      <c r="H154" s="2" t="s">
        <v>5850</v>
      </c>
      <c r="I154" s="2" t="s">
        <v>5851</v>
      </c>
      <c r="J154" s="2" t="s">
        <v>5852</v>
      </c>
      <c r="K154" s="2" t="s">
        <v>12</v>
      </c>
      <c r="L154" s="2" t="s">
        <v>5853</v>
      </c>
      <c r="M154" s="52" t="s">
        <v>3311</v>
      </c>
      <c r="N154" s="2" t="s">
        <v>12</v>
      </c>
      <c r="O154" s="2" t="s">
        <v>12</v>
      </c>
      <c r="P154" s="2" t="s">
        <v>12</v>
      </c>
      <c r="Q154" s="2" t="s">
        <v>12</v>
      </c>
      <c r="R154" s="2" t="s">
        <v>3062</v>
      </c>
      <c r="S154" s="2" t="s">
        <v>3062</v>
      </c>
      <c r="T154" s="2" t="s">
        <v>3062</v>
      </c>
      <c r="U154" s="2" t="s">
        <v>3062</v>
      </c>
      <c r="V154" s="2" t="s">
        <v>3062</v>
      </c>
      <c r="W154" s="2" t="s">
        <v>3062</v>
      </c>
      <c r="X154" s="2" t="s">
        <v>3062</v>
      </c>
      <c r="Y154" s="2" t="s">
        <v>3062</v>
      </c>
      <c r="Z154" s="2" t="s">
        <v>3062</v>
      </c>
      <c r="AA154" s="2" t="s">
        <v>3062</v>
      </c>
      <c r="AB154" s="2" t="s">
        <v>3062</v>
      </c>
      <c r="AC154" s="2" t="s">
        <v>3062</v>
      </c>
      <c r="AD154" s="2" t="s">
        <v>3062</v>
      </c>
      <c r="AE154" s="2" t="s">
        <v>3062</v>
      </c>
      <c r="AF154" s="2" t="s">
        <v>3062</v>
      </c>
      <c r="AG154" s="2" t="s">
        <v>3062</v>
      </c>
      <c r="AH154" s="2" t="s">
        <v>3062</v>
      </c>
      <c r="AI154" s="2" t="s">
        <v>3062</v>
      </c>
      <c r="AJ154" s="2" t="s">
        <v>3062</v>
      </c>
      <c r="AK154" s="2" t="s">
        <v>3062</v>
      </c>
      <c r="AL154" s="2" t="s">
        <v>3062</v>
      </c>
      <c r="AM154" s="2" t="s">
        <v>3062</v>
      </c>
      <c r="AN154" s="2" t="s">
        <v>3062</v>
      </c>
      <c r="AO154" s="2" t="s">
        <v>3062</v>
      </c>
      <c r="AP154" s="2" t="s">
        <v>3062</v>
      </c>
      <c r="AQ154" s="2" t="s">
        <v>3062</v>
      </c>
      <c r="AR154" s="2" t="s">
        <v>3062</v>
      </c>
      <c r="AS154" s="2" t="s">
        <v>3062</v>
      </c>
      <c r="AT154" s="2" t="s">
        <v>3062</v>
      </c>
      <c r="AU154" s="2" t="s">
        <v>3062</v>
      </c>
      <c r="AV154" s="2" t="s">
        <v>3062</v>
      </c>
      <c r="AW154" s="2" t="s">
        <v>3062</v>
      </c>
      <c r="AX154" s="2" t="s">
        <v>3062</v>
      </c>
      <c r="AY154" s="2" t="s">
        <v>3062</v>
      </c>
      <c r="AZ154" s="2" t="s">
        <v>3062</v>
      </c>
      <c r="BA154" s="2" t="s">
        <v>3062</v>
      </c>
      <c r="BB154" s="2" t="s">
        <v>3062</v>
      </c>
      <c r="BC154" s="2" t="s">
        <v>3062</v>
      </c>
      <c r="BD154" s="2" t="s">
        <v>3062</v>
      </c>
      <c r="BE154" s="2" t="s">
        <v>3062</v>
      </c>
      <c r="BF154" s="2" t="s">
        <v>3062</v>
      </c>
      <c r="BG154" s="2" t="s">
        <v>3062</v>
      </c>
      <c r="BH154" s="2" t="s">
        <v>3062</v>
      </c>
      <c r="BI154" s="2" t="s">
        <v>3062</v>
      </c>
      <c r="BJ154" s="2" t="s">
        <v>3062</v>
      </c>
      <c r="BK154" s="2" t="s">
        <v>3062</v>
      </c>
      <c r="BL154" s="2" t="s">
        <v>3062</v>
      </c>
      <c r="BM154" s="2" t="s">
        <v>3062</v>
      </c>
      <c r="BN154" s="2" t="s">
        <v>3062</v>
      </c>
      <c r="BO154" s="2" t="s">
        <v>3062</v>
      </c>
      <c r="BP154" s="2" t="str">
        <f t="shared" si="2"/>
        <v/>
      </c>
      <c r="BQ154" t="s">
        <v>3062</v>
      </c>
      <c r="BR154" t="s">
        <v>3062</v>
      </c>
      <c r="BS154" t="s">
        <v>3062</v>
      </c>
      <c r="BT154" s="2" t="s">
        <v>3062</v>
      </c>
      <c r="BU154" s="2" t="s">
        <v>3062</v>
      </c>
      <c r="BV154" s="2" t="s">
        <v>3062</v>
      </c>
      <c r="BW154" s="2" t="s">
        <v>3062</v>
      </c>
      <c r="BX154" s="2" t="s">
        <v>3062</v>
      </c>
      <c r="BY154" s="2" t="s">
        <v>3062</v>
      </c>
      <c r="BZ154" s="2" t="s">
        <v>3062</v>
      </c>
      <c r="CA154" s="2" t="s">
        <v>3062</v>
      </c>
      <c r="CB154" s="2" t="s">
        <v>3062</v>
      </c>
      <c r="CC154" s="2" t="s">
        <v>3062</v>
      </c>
      <c r="CD154" s="2" t="s">
        <v>5482</v>
      </c>
      <c r="CE154" s="2" t="s">
        <v>5482</v>
      </c>
      <c r="CF154" s="2" t="s">
        <v>5854</v>
      </c>
      <c r="CG154" s="2" t="s">
        <v>5350</v>
      </c>
      <c r="CN154" s="17">
        <v>0.41666666666666669</v>
      </c>
      <c r="CO154" s="17">
        <v>0.54166666666666663</v>
      </c>
      <c r="CP154" s="17">
        <v>0.625</v>
      </c>
      <c r="CQ154" s="17">
        <v>0.75</v>
      </c>
      <c r="CT154" s="17">
        <v>0.41666666666666669</v>
      </c>
      <c r="CU154" s="17">
        <v>0.54166666666666663</v>
      </c>
      <c r="CV154" s="17">
        <v>0.625</v>
      </c>
      <c r="CW154" s="17">
        <v>0.75</v>
      </c>
      <c r="DF154" s="17">
        <v>0.41666666666666669</v>
      </c>
      <c r="DG154" s="17">
        <v>0.54166666666666663</v>
      </c>
      <c r="DH154" s="17">
        <v>0.625</v>
      </c>
      <c r="DI154" s="17">
        <v>0.75</v>
      </c>
      <c r="DL154" s="17">
        <v>0.41666666666666669</v>
      </c>
      <c r="DM154" s="17">
        <v>0.58333333333333337</v>
      </c>
      <c r="DX154" s="2" t="s">
        <v>4182</v>
      </c>
    </row>
    <row r="155" spans="1:128" x14ac:dyDescent="0.45">
      <c r="A155" s="16">
        <v>153</v>
      </c>
      <c r="B155" s="2" t="s">
        <v>5855</v>
      </c>
      <c r="C155" s="2" t="s">
        <v>2479</v>
      </c>
      <c r="D155" s="2" t="s">
        <v>2768</v>
      </c>
      <c r="E155" s="2" t="s">
        <v>2676</v>
      </c>
      <c r="F155" s="2" t="s">
        <v>2564</v>
      </c>
      <c r="G155" s="2" t="s">
        <v>1642</v>
      </c>
      <c r="H155" s="2" t="s">
        <v>1641</v>
      </c>
      <c r="I155" s="2" t="s">
        <v>1640</v>
      </c>
      <c r="J155" s="2" t="s">
        <v>1639</v>
      </c>
      <c r="K155" s="2" t="s">
        <v>12</v>
      </c>
      <c r="L155" s="2" t="s">
        <v>3422</v>
      </c>
      <c r="M155" s="52">
        <v>16</v>
      </c>
      <c r="N155" s="2" t="s">
        <v>12</v>
      </c>
      <c r="O155" s="2" t="s">
        <v>12</v>
      </c>
      <c r="P155" s="2" t="s">
        <v>12</v>
      </c>
      <c r="Q155" s="2" t="s">
        <v>12</v>
      </c>
      <c r="R155" s="2" t="s">
        <v>3062</v>
      </c>
      <c r="S155" s="2" t="s">
        <v>3062</v>
      </c>
      <c r="T155" s="2" t="s">
        <v>3062</v>
      </c>
      <c r="U155" s="2" t="s">
        <v>3062</v>
      </c>
      <c r="V155" s="2" t="s">
        <v>3062</v>
      </c>
      <c r="W155" s="2" t="s">
        <v>3062</v>
      </c>
      <c r="X155" s="2" t="s">
        <v>3062</v>
      </c>
      <c r="Y155" s="2" t="s">
        <v>3062</v>
      </c>
      <c r="Z155" s="2" t="s">
        <v>3062</v>
      </c>
      <c r="AA155" s="2" t="s">
        <v>3062</v>
      </c>
      <c r="AB155" s="2" t="s">
        <v>3062</v>
      </c>
      <c r="AC155" s="2" t="s">
        <v>3062</v>
      </c>
      <c r="AD155" s="2" t="s">
        <v>3062</v>
      </c>
      <c r="AE155" s="2" t="s">
        <v>3062</v>
      </c>
      <c r="AF155" s="2" t="s">
        <v>3062</v>
      </c>
      <c r="AG155" s="2" t="s">
        <v>3062</v>
      </c>
      <c r="AH155" s="2" t="s">
        <v>3062</v>
      </c>
      <c r="AI155" s="2" t="s">
        <v>3062</v>
      </c>
      <c r="AJ155" s="2" t="s">
        <v>2420</v>
      </c>
      <c r="AK155" s="2" t="s">
        <v>2431</v>
      </c>
      <c r="AL155" s="2" t="s">
        <v>2446</v>
      </c>
      <c r="AM155" s="2" t="s">
        <v>3062</v>
      </c>
      <c r="AN155" s="2" t="s">
        <v>2421</v>
      </c>
      <c r="AO155" s="2" t="s">
        <v>2441</v>
      </c>
      <c r="AP155" s="2" t="s">
        <v>2559</v>
      </c>
      <c r="AQ155" s="2" t="s">
        <v>4205</v>
      </c>
      <c r="AR155" s="2" t="s">
        <v>4309</v>
      </c>
      <c r="AS155" s="2" t="s">
        <v>3062</v>
      </c>
      <c r="AT155" s="2" t="s">
        <v>3062</v>
      </c>
      <c r="AU155" s="2" t="s">
        <v>2452</v>
      </c>
      <c r="AV155" s="2" t="s">
        <v>2442</v>
      </c>
      <c r="AW155" s="2" t="s">
        <v>17</v>
      </c>
      <c r="AX155" s="2" t="s">
        <v>3062</v>
      </c>
      <c r="AY155" s="2" t="s">
        <v>2443</v>
      </c>
      <c r="AZ155" s="2" t="s">
        <v>2439</v>
      </c>
      <c r="BA155" s="2" t="s">
        <v>3062</v>
      </c>
      <c r="BB155" s="2" t="s">
        <v>3062</v>
      </c>
      <c r="BC155" s="2" t="s">
        <v>2422</v>
      </c>
      <c r="BD155" s="2" t="s">
        <v>2438</v>
      </c>
      <c r="BE155" s="2" t="s">
        <v>3062</v>
      </c>
      <c r="BF155" s="2" t="s">
        <v>2455</v>
      </c>
      <c r="BG155" s="2" t="s">
        <v>2450</v>
      </c>
      <c r="BH155" s="2" t="s">
        <v>3062</v>
      </c>
      <c r="BI155" s="2" t="s">
        <v>3062</v>
      </c>
      <c r="BJ155" s="2" t="s">
        <v>2444</v>
      </c>
      <c r="BK155" s="2" t="s">
        <v>2445</v>
      </c>
      <c r="BL155" s="2" t="s">
        <v>3062</v>
      </c>
      <c r="BM155" s="2" t="s">
        <v>2423</v>
      </c>
      <c r="BN155" s="2" t="s">
        <v>3062</v>
      </c>
      <c r="BO155" s="2" t="s">
        <v>1638</v>
      </c>
      <c r="BP155" s="2" t="str">
        <f t="shared" si="2"/>
        <v>神内・小・小外・整・形・循内・消内・呼内・呼外・心外・脳外・眼・耳・泌・皮・産・婦・放・麻・リハ　腎臓・内分泌・代謝内科　血液内科　リウマチ内科　総合診療科　一般・消化器外科　救急科　歯科・口腔外科　スポーツ医学総合センター　漢方医学センター　感染症外来　腫瘍センター　メモリークリニック　緩和ケアセンター　臨床遺伝学センター外来</v>
      </c>
      <c r="BQ155" t="s">
        <v>3062</v>
      </c>
      <c r="BR155" t="s">
        <v>3062</v>
      </c>
      <c r="BS155" t="s">
        <v>3062</v>
      </c>
      <c r="BT155" s="2" t="s">
        <v>3062</v>
      </c>
      <c r="BU155" s="2" t="s">
        <v>3062</v>
      </c>
      <c r="BV155" s="2" t="s">
        <v>12</v>
      </c>
      <c r="BW155" s="2" t="s">
        <v>3062</v>
      </c>
      <c r="BX155" s="2" t="s">
        <v>3062</v>
      </c>
      <c r="BY155" s="2" t="s">
        <v>3062</v>
      </c>
      <c r="BZ155" s="2" t="s">
        <v>3062</v>
      </c>
      <c r="CA155" s="2" t="s">
        <v>3062</v>
      </c>
      <c r="CB155" s="2" t="s">
        <v>3062</v>
      </c>
      <c r="CC155" s="2" t="s">
        <v>3062</v>
      </c>
      <c r="CD155" s="2" t="s">
        <v>3062</v>
      </c>
      <c r="CE155" s="2" t="s">
        <v>3062</v>
      </c>
      <c r="CF155" s="2" t="s">
        <v>5856</v>
      </c>
      <c r="CG155" s="2" t="s">
        <v>3315</v>
      </c>
      <c r="CH155" s="17">
        <v>0.3611111111111111</v>
      </c>
      <c r="CI155" s="17">
        <v>0.5</v>
      </c>
      <c r="CJ155" s="17">
        <v>0.54166666666666663</v>
      </c>
      <c r="CK155" s="17">
        <v>0.66666666666666663</v>
      </c>
      <c r="CN155" s="17">
        <v>0.3611111111111111</v>
      </c>
      <c r="CO155" s="17">
        <v>0.5</v>
      </c>
      <c r="CP155" s="17">
        <v>0.54166666666666663</v>
      </c>
      <c r="CQ155" s="17">
        <v>0.66666666666666663</v>
      </c>
      <c r="CT155" s="17">
        <v>0.3611111111111111</v>
      </c>
      <c r="CU155" s="17">
        <v>0.5</v>
      </c>
      <c r="CV155" s="17">
        <v>0.54166666666666663</v>
      </c>
      <c r="CW155" s="17">
        <v>0.66666666666666663</v>
      </c>
      <c r="CZ155" s="17">
        <v>0.3611111111111111</v>
      </c>
      <c r="DA155" s="17">
        <v>0.5</v>
      </c>
      <c r="DB155" s="17">
        <v>0.54166666666666663</v>
      </c>
      <c r="DC155" s="17">
        <v>0.66666666666666663</v>
      </c>
      <c r="DF155" s="17">
        <v>0.3611111111111111</v>
      </c>
      <c r="DG155" s="17">
        <v>0.5</v>
      </c>
      <c r="DH155" s="17">
        <v>0.54166666666666663</v>
      </c>
      <c r="DI155" s="17">
        <v>0.66666666666666663</v>
      </c>
      <c r="DL155" s="17">
        <v>0.3611111111111111</v>
      </c>
      <c r="DM155" s="17">
        <v>0.5</v>
      </c>
      <c r="DN155" s="17">
        <v>0.54166666666666663</v>
      </c>
      <c r="DO155" s="17">
        <v>0.66666666666666663</v>
      </c>
      <c r="DX155" s="2" t="s">
        <v>4182</v>
      </c>
    </row>
    <row r="156" spans="1:128" x14ac:dyDescent="0.45">
      <c r="A156" s="16">
        <v>154</v>
      </c>
      <c r="B156" s="2" t="s">
        <v>5857</v>
      </c>
      <c r="C156" s="2" t="s">
        <v>4362</v>
      </c>
      <c r="D156" s="2" t="s">
        <v>2769</v>
      </c>
      <c r="E156" s="2" t="s">
        <v>2666</v>
      </c>
      <c r="F156" s="2" t="s">
        <v>2564</v>
      </c>
      <c r="G156" s="2" t="s">
        <v>1526</v>
      </c>
      <c r="H156" s="2" t="s">
        <v>1595</v>
      </c>
      <c r="I156" s="2" t="s">
        <v>1594</v>
      </c>
      <c r="J156" s="2" t="s">
        <v>1593</v>
      </c>
      <c r="K156" s="2" t="s">
        <v>12</v>
      </c>
      <c r="L156" s="2" t="s">
        <v>4363</v>
      </c>
      <c r="M156" s="52" t="s">
        <v>3311</v>
      </c>
      <c r="N156" s="2" t="s">
        <v>12</v>
      </c>
      <c r="O156" s="2" t="s">
        <v>3062</v>
      </c>
      <c r="P156" s="2" t="s">
        <v>12</v>
      </c>
      <c r="Q156" s="2" t="s">
        <v>3062</v>
      </c>
      <c r="R156" s="2" t="s">
        <v>3062</v>
      </c>
      <c r="S156" s="2" t="s">
        <v>3062</v>
      </c>
      <c r="T156" s="2" t="s">
        <v>3062</v>
      </c>
      <c r="U156" s="2" t="s">
        <v>3062</v>
      </c>
      <c r="V156" s="2" t="s">
        <v>3062</v>
      </c>
      <c r="W156" s="2" t="s">
        <v>3062</v>
      </c>
      <c r="X156" s="2" t="s">
        <v>3062</v>
      </c>
      <c r="Y156" s="2" t="s">
        <v>3062</v>
      </c>
      <c r="Z156" s="2" t="s">
        <v>3062</v>
      </c>
      <c r="AA156" s="2" t="s">
        <v>3062</v>
      </c>
      <c r="AB156" s="2" t="s">
        <v>3062</v>
      </c>
      <c r="AC156" s="2" t="s">
        <v>3062</v>
      </c>
      <c r="AD156" s="2" t="s">
        <v>2419</v>
      </c>
      <c r="AE156" s="2" t="s">
        <v>3062</v>
      </c>
      <c r="AF156" s="2" t="s">
        <v>3062</v>
      </c>
      <c r="AG156" s="2" t="s">
        <v>3062</v>
      </c>
      <c r="AH156" s="2" t="s">
        <v>3062</v>
      </c>
      <c r="AI156" s="2" t="s">
        <v>3062</v>
      </c>
      <c r="AJ156" s="2" t="s">
        <v>3062</v>
      </c>
      <c r="AK156" s="2" t="s">
        <v>3062</v>
      </c>
      <c r="AL156" s="2" t="s">
        <v>3062</v>
      </c>
      <c r="AM156" s="2" t="s">
        <v>3062</v>
      </c>
      <c r="AN156" s="2" t="s">
        <v>3062</v>
      </c>
      <c r="AO156" s="2" t="s">
        <v>3062</v>
      </c>
      <c r="AP156" s="2" t="s">
        <v>3062</v>
      </c>
      <c r="AQ156" s="2" t="s">
        <v>4205</v>
      </c>
      <c r="AR156" s="2" t="s">
        <v>3062</v>
      </c>
      <c r="AS156" s="2" t="s">
        <v>3062</v>
      </c>
      <c r="AT156" s="2" t="s">
        <v>3062</v>
      </c>
      <c r="AU156" s="2" t="s">
        <v>3062</v>
      </c>
      <c r="AV156" s="2" t="s">
        <v>3062</v>
      </c>
      <c r="AW156" s="2" t="s">
        <v>3062</v>
      </c>
      <c r="AX156" s="2" t="s">
        <v>3062</v>
      </c>
      <c r="AY156" s="2" t="s">
        <v>3062</v>
      </c>
      <c r="AZ156" s="2" t="s">
        <v>3062</v>
      </c>
      <c r="BA156" s="2" t="s">
        <v>3062</v>
      </c>
      <c r="BB156" s="2" t="s">
        <v>3062</v>
      </c>
      <c r="BC156" s="2" t="s">
        <v>3062</v>
      </c>
      <c r="BD156" s="2" t="s">
        <v>3062</v>
      </c>
      <c r="BE156" s="2" t="s">
        <v>3062</v>
      </c>
      <c r="BF156" s="2" t="s">
        <v>3062</v>
      </c>
      <c r="BG156" s="2" t="s">
        <v>3062</v>
      </c>
      <c r="BH156" s="2" t="s">
        <v>3062</v>
      </c>
      <c r="BI156" s="2" t="s">
        <v>3062</v>
      </c>
      <c r="BJ156" s="2" t="s">
        <v>3062</v>
      </c>
      <c r="BK156" s="2" t="s">
        <v>3062</v>
      </c>
      <c r="BL156" s="2" t="s">
        <v>3062</v>
      </c>
      <c r="BM156" s="2" t="s">
        <v>3062</v>
      </c>
      <c r="BN156" s="2" t="s">
        <v>3062</v>
      </c>
      <c r="BO156" s="2" t="s">
        <v>3062</v>
      </c>
      <c r="BP156" s="2" t="str">
        <f t="shared" si="2"/>
        <v>内・消内</v>
      </c>
      <c r="BQ156" t="s">
        <v>3062</v>
      </c>
      <c r="BR156" t="s">
        <v>3062</v>
      </c>
      <c r="BS156" t="s">
        <v>3062</v>
      </c>
      <c r="BT156" s="2" t="s">
        <v>3062</v>
      </c>
      <c r="BU156" s="2" t="s">
        <v>3062</v>
      </c>
      <c r="BV156" s="2" t="s">
        <v>3062</v>
      </c>
      <c r="BW156" s="2" t="s">
        <v>3062</v>
      </c>
      <c r="BX156" s="2" t="s">
        <v>3062</v>
      </c>
      <c r="BY156" s="2" t="s">
        <v>3062</v>
      </c>
      <c r="BZ156" s="2" t="s">
        <v>3062</v>
      </c>
      <c r="CA156" s="2" t="s">
        <v>3062</v>
      </c>
      <c r="CB156" s="2" t="s">
        <v>3062</v>
      </c>
      <c r="CC156" s="2" t="s">
        <v>3062</v>
      </c>
      <c r="CD156" s="2" t="s">
        <v>3062</v>
      </c>
      <c r="CE156" s="2" t="s">
        <v>3062</v>
      </c>
      <c r="CF156" s="2" t="s">
        <v>3423</v>
      </c>
      <c r="CG156" s="2" t="s">
        <v>3319</v>
      </c>
      <c r="CH156" s="17">
        <v>0.41666666666666669</v>
      </c>
      <c r="CI156" s="17">
        <v>0.52083333333333337</v>
      </c>
      <c r="CJ156" s="17">
        <v>0.625</v>
      </c>
      <c r="CK156" s="17">
        <v>0.72916666666666663</v>
      </c>
      <c r="CN156" s="17">
        <v>0.41666666666666669</v>
      </c>
      <c r="CO156" s="17">
        <v>0.52083333333333337</v>
      </c>
      <c r="CT156" s="17">
        <v>0.41666666666666669</v>
      </c>
      <c r="CU156" s="17">
        <v>0.52083333333333337</v>
      </c>
      <c r="CV156" s="17">
        <v>0.625</v>
      </c>
      <c r="CW156" s="17">
        <v>0.72916666666666663</v>
      </c>
      <c r="CZ156" s="17">
        <v>0.41666666666666669</v>
      </c>
      <c r="DA156" s="17">
        <v>0.52083333333333337</v>
      </c>
      <c r="DB156" s="17">
        <v>0.625</v>
      </c>
      <c r="DC156" s="17">
        <v>0.72916666666666663</v>
      </c>
      <c r="DF156" s="17">
        <v>0.41666666666666669</v>
      </c>
      <c r="DG156" s="17">
        <v>0.52083333333333337</v>
      </c>
      <c r="DL156" s="17">
        <v>0.41666666666666669</v>
      </c>
      <c r="DM156" s="17">
        <v>0.52083333333333337</v>
      </c>
      <c r="DX156" s="2" t="s">
        <v>4182</v>
      </c>
    </row>
    <row r="157" spans="1:128" x14ac:dyDescent="0.45">
      <c r="A157" s="16">
        <v>155</v>
      </c>
      <c r="B157" s="2" t="s">
        <v>5858</v>
      </c>
      <c r="C157" s="2" t="s">
        <v>4364</v>
      </c>
      <c r="D157" s="2" t="s">
        <v>4365</v>
      </c>
      <c r="E157" s="2" t="s">
        <v>2666</v>
      </c>
      <c r="F157" s="2" t="s">
        <v>2564</v>
      </c>
      <c r="G157" s="2" t="s">
        <v>1533</v>
      </c>
      <c r="H157" s="2" t="s">
        <v>5859</v>
      </c>
      <c r="I157" s="2" t="s">
        <v>5860</v>
      </c>
      <c r="J157" s="2" t="s">
        <v>5860</v>
      </c>
      <c r="K157" s="2" t="s">
        <v>12</v>
      </c>
      <c r="L157" s="2" t="s">
        <v>3317</v>
      </c>
      <c r="M157" s="52" t="s">
        <v>3311</v>
      </c>
      <c r="N157" s="2" t="s">
        <v>12</v>
      </c>
      <c r="O157" s="2" t="s">
        <v>3062</v>
      </c>
      <c r="P157" s="2" t="s">
        <v>12</v>
      </c>
      <c r="Q157" s="2" t="s">
        <v>3062</v>
      </c>
      <c r="R157" s="2" t="s">
        <v>3062</v>
      </c>
      <c r="S157" s="2" t="s">
        <v>3062</v>
      </c>
      <c r="T157" s="2" t="s">
        <v>3062</v>
      </c>
      <c r="U157" s="2" t="s">
        <v>3062</v>
      </c>
      <c r="V157" s="2" t="s">
        <v>3062</v>
      </c>
      <c r="W157" s="2" t="s">
        <v>3062</v>
      </c>
      <c r="X157" s="2" t="s">
        <v>3062</v>
      </c>
      <c r="Y157" s="2" t="s">
        <v>3062</v>
      </c>
      <c r="Z157" s="2" t="s">
        <v>3062</v>
      </c>
      <c r="AA157" s="2" t="s">
        <v>3062</v>
      </c>
      <c r="AB157" s="2" t="s">
        <v>3062</v>
      </c>
      <c r="AC157" s="2" t="s">
        <v>3062</v>
      </c>
      <c r="AD157" s="2" t="s">
        <v>3062</v>
      </c>
      <c r="AE157" s="2" t="s">
        <v>3062</v>
      </c>
      <c r="AF157" s="2" t="s">
        <v>3062</v>
      </c>
      <c r="AG157" s="2" t="s">
        <v>3062</v>
      </c>
      <c r="AH157" s="2" t="s">
        <v>3062</v>
      </c>
      <c r="AI157" s="2" t="s">
        <v>3062</v>
      </c>
      <c r="AJ157" s="2" t="s">
        <v>3062</v>
      </c>
      <c r="AK157" s="2" t="s">
        <v>3062</v>
      </c>
      <c r="AL157" s="2" t="s">
        <v>3062</v>
      </c>
      <c r="AM157" s="2" t="s">
        <v>3062</v>
      </c>
      <c r="AN157" s="2" t="s">
        <v>3062</v>
      </c>
      <c r="AO157" s="2" t="s">
        <v>3062</v>
      </c>
      <c r="AP157" s="2" t="s">
        <v>3062</v>
      </c>
      <c r="AQ157" s="2" t="s">
        <v>3062</v>
      </c>
      <c r="AR157" s="2" t="s">
        <v>3062</v>
      </c>
      <c r="AS157" s="2" t="s">
        <v>3062</v>
      </c>
      <c r="AT157" s="2" t="s">
        <v>3062</v>
      </c>
      <c r="AU157" s="2" t="s">
        <v>3062</v>
      </c>
      <c r="AV157" s="2" t="s">
        <v>3062</v>
      </c>
      <c r="AW157" s="2" t="s">
        <v>3062</v>
      </c>
      <c r="AX157" s="2" t="s">
        <v>3062</v>
      </c>
      <c r="AY157" s="2" t="s">
        <v>3062</v>
      </c>
      <c r="AZ157" s="2" t="s">
        <v>3062</v>
      </c>
      <c r="BA157" s="2" t="s">
        <v>3062</v>
      </c>
      <c r="BB157" s="2" t="s">
        <v>3062</v>
      </c>
      <c r="BC157" s="2" t="s">
        <v>3062</v>
      </c>
      <c r="BD157" s="2" t="s">
        <v>3062</v>
      </c>
      <c r="BE157" s="2" t="s">
        <v>3062</v>
      </c>
      <c r="BF157" s="2" t="s">
        <v>3062</v>
      </c>
      <c r="BG157" s="2" t="s">
        <v>3062</v>
      </c>
      <c r="BH157" s="2" t="s">
        <v>3062</v>
      </c>
      <c r="BI157" s="2" t="s">
        <v>3062</v>
      </c>
      <c r="BJ157" s="2" t="s">
        <v>3062</v>
      </c>
      <c r="BK157" s="2" t="s">
        <v>3062</v>
      </c>
      <c r="BL157" s="2" t="s">
        <v>3062</v>
      </c>
      <c r="BM157" s="2" t="s">
        <v>3062</v>
      </c>
      <c r="BN157" s="2" t="s">
        <v>3062</v>
      </c>
      <c r="BO157" s="2" t="s">
        <v>3062</v>
      </c>
      <c r="BP157" s="2" t="str">
        <f t="shared" si="2"/>
        <v/>
      </c>
      <c r="BQ157" t="s">
        <v>3062</v>
      </c>
      <c r="BR157" t="s">
        <v>3062</v>
      </c>
      <c r="BS157" t="s">
        <v>3062</v>
      </c>
      <c r="BT157" s="2" t="s">
        <v>3062</v>
      </c>
      <c r="BU157" s="2" t="s">
        <v>3062</v>
      </c>
      <c r="BV157" s="2" t="s">
        <v>3062</v>
      </c>
      <c r="BW157" s="2" t="s">
        <v>3062</v>
      </c>
      <c r="BX157" s="2" t="s">
        <v>3062</v>
      </c>
      <c r="BY157" s="2" t="s">
        <v>3062</v>
      </c>
      <c r="BZ157" s="2" t="s">
        <v>3062</v>
      </c>
      <c r="CA157" s="2" t="s">
        <v>3062</v>
      </c>
      <c r="CB157" s="2" t="s">
        <v>3062</v>
      </c>
      <c r="CC157" s="2" t="s">
        <v>3062</v>
      </c>
      <c r="CD157" s="2" t="s">
        <v>3062</v>
      </c>
      <c r="CE157" s="2" t="s">
        <v>3062</v>
      </c>
      <c r="CF157" s="2" t="s">
        <v>5861</v>
      </c>
      <c r="CG157" s="2" t="s">
        <v>5350</v>
      </c>
      <c r="CH157" s="17">
        <v>0.41666666666666669</v>
      </c>
      <c r="CI157" s="17">
        <v>0.5</v>
      </c>
      <c r="CJ157" s="17">
        <v>0.58333333333333337</v>
      </c>
      <c r="CK157" s="17">
        <v>0.70833333333333337</v>
      </c>
      <c r="CT157" s="17">
        <v>0.41666666666666669</v>
      </c>
      <c r="CU157" s="17">
        <v>0.54166666666666663</v>
      </c>
      <c r="CV157" s="17">
        <v>0.66666666666666663</v>
      </c>
      <c r="CW157" s="17">
        <v>0.79166666666666663</v>
      </c>
      <c r="CZ157" s="17">
        <v>0.41666666666666669</v>
      </c>
      <c r="DA157" s="17">
        <v>0.54166666666666663</v>
      </c>
      <c r="DB157" s="17">
        <v>0.66666666666666663</v>
      </c>
      <c r="DC157" s="17">
        <v>0.79166666666666663</v>
      </c>
      <c r="DF157" s="17">
        <v>0.58333333333333337</v>
      </c>
      <c r="DG157" s="17">
        <v>0.70833333333333337</v>
      </c>
      <c r="DL157" s="17">
        <v>0.41666666666666669</v>
      </c>
      <c r="DM157" s="17">
        <v>0.5</v>
      </c>
      <c r="DN157" s="17">
        <v>0.54166666666666663</v>
      </c>
      <c r="DO157" s="17">
        <v>0.625</v>
      </c>
      <c r="DX157" s="2" t="s">
        <v>4182</v>
      </c>
    </row>
    <row r="158" spans="1:128" x14ac:dyDescent="0.45">
      <c r="A158" s="16">
        <v>156</v>
      </c>
      <c r="B158" s="2" t="s">
        <v>5862</v>
      </c>
      <c r="C158" s="2" t="s">
        <v>5863</v>
      </c>
      <c r="D158" s="2" t="s">
        <v>2770</v>
      </c>
      <c r="E158" s="2" t="s">
        <v>2676</v>
      </c>
      <c r="F158" s="2" t="s">
        <v>2564</v>
      </c>
      <c r="G158" s="2" t="s">
        <v>1637</v>
      </c>
      <c r="H158" s="2" t="s">
        <v>1636</v>
      </c>
      <c r="I158" s="2" t="s">
        <v>1635</v>
      </c>
      <c r="J158" s="2" t="s">
        <v>1634</v>
      </c>
      <c r="K158" s="2" t="s">
        <v>12</v>
      </c>
      <c r="L158" s="2" t="s">
        <v>3424</v>
      </c>
      <c r="M158" s="52" t="s">
        <v>3311</v>
      </c>
      <c r="N158" s="2" t="s">
        <v>12</v>
      </c>
      <c r="O158" s="2" t="s">
        <v>12</v>
      </c>
      <c r="P158" s="2" t="s">
        <v>12</v>
      </c>
      <c r="Q158" s="2" t="s">
        <v>12</v>
      </c>
      <c r="R158" s="2" t="s">
        <v>3062</v>
      </c>
      <c r="S158" s="2" t="s">
        <v>3062</v>
      </c>
      <c r="T158" s="2" t="s">
        <v>3062</v>
      </c>
      <c r="U158" s="2" t="s">
        <v>3062</v>
      </c>
      <c r="V158" s="2" t="s">
        <v>3062</v>
      </c>
      <c r="W158" s="2" t="s">
        <v>3062</v>
      </c>
      <c r="X158" s="2" t="s">
        <v>3062</v>
      </c>
      <c r="Y158" s="2" t="s">
        <v>3062</v>
      </c>
      <c r="Z158" s="2" t="s">
        <v>3062</v>
      </c>
      <c r="AA158" s="2" t="s">
        <v>3062</v>
      </c>
      <c r="AB158" s="2" t="s">
        <v>3062</v>
      </c>
      <c r="AC158" s="2" t="s">
        <v>3062</v>
      </c>
      <c r="AD158" s="2" t="s">
        <v>2419</v>
      </c>
      <c r="AE158" s="2" t="s">
        <v>3062</v>
      </c>
      <c r="AF158" s="2" t="s">
        <v>3062</v>
      </c>
      <c r="AG158" s="2" t="s">
        <v>3062</v>
      </c>
      <c r="AH158" s="2" t="s">
        <v>3062</v>
      </c>
      <c r="AI158" s="2" t="s">
        <v>3062</v>
      </c>
      <c r="AJ158" s="2" t="s">
        <v>2420</v>
      </c>
      <c r="AK158" s="2" t="s">
        <v>2431</v>
      </c>
      <c r="AL158" s="2" t="s">
        <v>2446</v>
      </c>
      <c r="AM158" s="2" t="s">
        <v>2425</v>
      </c>
      <c r="AN158" s="2" t="s">
        <v>2421</v>
      </c>
      <c r="AO158" s="2" t="s">
        <v>2441</v>
      </c>
      <c r="AP158" s="2" t="s">
        <v>2559</v>
      </c>
      <c r="AQ158" s="2" t="s">
        <v>4205</v>
      </c>
      <c r="AR158" s="2" t="s">
        <v>4309</v>
      </c>
      <c r="AS158" s="2" t="s">
        <v>3062</v>
      </c>
      <c r="AT158" s="2" t="s">
        <v>4227</v>
      </c>
      <c r="AU158" s="2" t="s">
        <v>2452</v>
      </c>
      <c r="AV158" s="2" t="s">
        <v>2442</v>
      </c>
      <c r="AW158" s="2" t="s">
        <v>17</v>
      </c>
      <c r="AX158" s="2" t="s">
        <v>3062</v>
      </c>
      <c r="AY158" s="2" t="s">
        <v>2443</v>
      </c>
      <c r="AZ158" s="2" t="s">
        <v>2439</v>
      </c>
      <c r="BA158" s="2" t="s">
        <v>3062</v>
      </c>
      <c r="BB158" s="2" t="s">
        <v>3062</v>
      </c>
      <c r="BC158" s="2" t="s">
        <v>2422</v>
      </c>
      <c r="BD158" s="2" t="s">
        <v>2438</v>
      </c>
      <c r="BE158" s="2" t="s">
        <v>3062</v>
      </c>
      <c r="BF158" s="2" t="s">
        <v>2455</v>
      </c>
      <c r="BG158" s="2" t="s">
        <v>2450</v>
      </c>
      <c r="BH158" s="2" t="s">
        <v>3062</v>
      </c>
      <c r="BI158" s="2" t="s">
        <v>3062</v>
      </c>
      <c r="BJ158" s="2" t="s">
        <v>3062</v>
      </c>
      <c r="BK158" s="2" t="s">
        <v>2445</v>
      </c>
      <c r="BL158" s="2" t="s">
        <v>2434</v>
      </c>
      <c r="BM158" s="2" t="s">
        <v>2423</v>
      </c>
      <c r="BN158" s="2" t="s">
        <v>2560</v>
      </c>
      <c r="BO158" s="2" t="s">
        <v>1633</v>
      </c>
      <c r="BP158" s="2" t="str">
        <f t="shared" si="2"/>
        <v>内・神内・小・小外・外・整・形・循内・消内・呼内・消外・呼外・心外・脳外・眼・耳・泌・皮・産・婦・麻・リウ・リハ・歯　糖尿病内科　血液内科　内分泌代謝内科　腎臓内科　感染症内科　新生児内科　内視鏡内科　人工透析内科　緩和ケア内科　ペインクリニック内科　アレルギー内科　頭頸部外科　放射線診断科　放射線治療科　歯科口腔外科　病理診断科　救急科</v>
      </c>
      <c r="BQ158" t="s">
        <v>3062</v>
      </c>
      <c r="BR158" t="s">
        <v>3062</v>
      </c>
      <c r="BS158" t="s">
        <v>3062</v>
      </c>
      <c r="BT158" s="2" t="s">
        <v>3062</v>
      </c>
      <c r="BU158" s="2" t="s">
        <v>3062</v>
      </c>
      <c r="BV158" s="2" t="s">
        <v>3062</v>
      </c>
      <c r="BW158" s="2" t="s">
        <v>3062</v>
      </c>
      <c r="BX158" s="2" t="s">
        <v>3062</v>
      </c>
      <c r="BY158" s="2" t="s">
        <v>3062</v>
      </c>
      <c r="BZ158" s="2" t="s">
        <v>3062</v>
      </c>
      <c r="CA158" s="2" t="s">
        <v>3062</v>
      </c>
      <c r="CB158" s="2" t="s">
        <v>3062</v>
      </c>
      <c r="CC158" s="2" t="s">
        <v>3062</v>
      </c>
      <c r="CD158" s="2" t="s">
        <v>3062</v>
      </c>
      <c r="CE158" s="2" t="s">
        <v>3062</v>
      </c>
      <c r="CF158" s="2" t="s">
        <v>5864</v>
      </c>
      <c r="CG158" s="2" t="s">
        <v>5350</v>
      </c>
      <c r="CH158" s="17">
        <v>0.375</v>
      </c>
      <c r="CI158" s="17">
        <v>0.45833333333333331</v>
      </c>
      <c r="CN158" s="17">
        <v>0.375</v>
      </c>
      <c r="CO158" s="17">
        <v>0.45833333333333331</v>
      </c>
      <c r="CT158" s="17">
        <v>0.375</v>
      </c>
      <c r="CU158" s="17">
        <v>0.45833333333333331</v>
      </c>
      <c r="CZ158" s="17">
        <v>0.375</v>
      </c>
      <c r="DA158" s="17">
        <v>0.45833333333333331</v>
      </c>
      <c r="DF158" s="17">
        <v>0.375</v>
      </c>
      <c r="DG158" s="17">
        <v>0.45833333333333331</v>
      </c>
      <c r="DX158" s="2" t="s">
        <v>4182</v>
      </c>
    </row>
    <row r="159" spans="1:128" x14ac:dyDescent="0.45">
      <c r="A159" s="16">
        <v>157</v>
      </c>
      <c r="B159" s="2" t="s">
        <v>5865</v>
      </c>
      <c r="C159" s="2" t="s">
        <v>4366</v>
      </c>
      <c r="D159" s="2" t="s">
        <v>2771</v>
      </c>
      <c r="E159" s="2" t="s">
        <v>2666</v>
      </c>
      <c r="F159" s="2" t="s">
        <v>2564</v>
      </c>
      <c r="G159" s="2" t="s">
        <v>1532</v>
      </c>
      <c r="H159" s="2" t="s">
        <v>1592</v>
      </c>
      <c r="I159" s="2" t="s">
        <v>1591</v>
      </c>
      <c r="J159" s="2" t="s">
        <v>1590</v>
      </c>
      <c r="K159" s="2" t="s">
        <v>12</v>
      </c>
      <c r="L159" s="2" t="s">
        <v>3425</v>
      </c>
      <c r="M159" s="52" t="s">
        <v>3311</v>
      </c>
      <c r="N159" s="2" t="s">
        <v>12</v>
      </c>
      <c r="O159" s="2" t="s">
        <v>12</v>
      </c>
      <c r="P159" s="2" t="s">
        <v>12</v>
      </c>
      <c r="Q159" s="2" t="s">
        <v>12</v>
      </c>
      <c r="R159" s="2" t="s">
        <v>2471</v>
      </c>
      <c r="S159" s="2" t="s">
        <v>3062</v>
      </c>
      <c r="T159" s="2" t="s">
        <v>3062</v>
      </c>
      <c r="U159" s="2" t="s">
        <v>3062</v>
      </c>
      <c r="V159" s="2" t="s">
        <v>3062</v>
      </c>
      <c r="W159" s="2" t="s">
        <v>3062</v>
      </c>
      <c r="X159" s="2" t="s">
        <v>3062</v>
      </c>
      <c r="Y159" s="2" t="s">
        <v>3062</v>
      </c>
      <c r="Z159" s="2" t="s">
        <v>3062</v>
      </c>
      <c r="AA159" s="2" t="s">
        <v>3062</v>
      </c>
      <c r="AB159" s="2" t="s">
        <v>3062</v>
      </c>
      <c r="AC159" s="2" t="s">
        <v>2471</v>
      </c>
      <c r="AD159" s="2" t="s">
        <v>3062</v>
      </c>
      <c r="AE159" s="2" t="s">
        <v>3062</v>
      </c>
      <c r="AF159" s="2" t="s">
        <v>3062</v>
      </c>
      <c r="AG159" s="2" t="s">
        <v>3062</v>
      </c>
      <c r="AH159" s="2" t="s">
        <v>3062</v>
      </c>
      <c r="AI159" s="2" t="s">
        <v>3062</v>
      </c>
      <c r="AJ159" s="2" t="s">
        <v>3062</v>
      </c>
      <c r="AK159" s="2" t="s">
        <v>3062</v>
      </c>
      <c r="AL159" s="2" t="s">
        <v>3062</v>
      </c>
      <c r="AM159" s="2" t="s">
        <v>3062</v>
      </c>
      <c r="AN159" s="2" t="s">
        <v>3062</v>
      </c>
      <c r="AO159" s="2" t="s">
        <v>3062</v>
      </c>
      <c r="AP159" s="2" t="s">
        <v>3062</v>
      </c>
      <c r="AQ159" s="2" t="s">
        <v>3062</v>
      </c>
      <c r="AR159" s="2" t="s">
        <v>3062</v>
      </c>
      <c r="AS159" s="2" t="s">
        <v>3062</v>
      </c>
      <c r="AT159" s="2" t="s">
        <v>3062</v>
      </c>
      <c r="AU159" s="2" t="s">
        <v>3062</v>
      </c>
      <c r="AV159" s="2" t="s">
        <v>3062</v>
      </c>
      <c r="AW159" s="2" t="s">
        <v>3062</v>
      </c>
      <c r="AX159" s="2" t="s">
        <v>3062</v>
      </c>
      <c r="AY159" s="2" t="s">
        <v>3062</v>
      </c>
      <c r="AZ159" s="2" t="s">
        <v>3062</v>
      </c>
      <c r="BA159" s="2" t="s">
        <v>3062</v>
      </c>
      <c r="BB159" s="2" t="s">
        <v>3062</v>
      </c>
      <c r="BC159" s="2" t="s">
        <v>3062</v>
      </c>
      <c r="BD159" s="2" t="s">
        <v>3062</v>
      </c>
      <c r="BE159" s="2" t="s">
        <v>3062</v>
      </c>
      <c r="BF159" s="2" t="s">
        <v>3062</v>
      </c>
      <c r="BG159" s="2" t="s">
        <v>3062</v>
      </c>
      <c r="BH159" s="2" t="s">
        <v>3062</v>
      </c>
      <c r="BI159" s="2" t="s">
        <v>3062</v>
      </c>
      <c r="BJ159" s="2" t="s">
        <v>3062</v>
      </c>
      <c r="BK159" s="2" t="s">
        <v>3062</v>
      </c>
      <c r="BL159" s="2" t="s">
        <v>3062</v>
      </c>
      <c r="BM159" s="2" t="s">
        <v>3062</v>
      </c>
      <c r="BN159" s="2" t="s">
        <v>3062</v>
      </c>
      <c r="BO159" s="2" t="s">
        <v>3062</v>
      </c>
      <c r="BP159" s="2" t="str">
        <f t="shared" si="2"/>
        <v/>
      </c>
      <c r="BQ159" t="s">
        <v>3062</v>
      </c>
      <c r="BR159" t="s">
        <v>185</v>
      </c>
      <c r="BS159" t="s">
        <v>2185</v>
      </c>
      <c r="BT159" s="2" t="s">
        <v>5866</v>
      </c>
      <c r="BU159" s="2" t="s">
        <v>3062</v>
      </c>
      <c r="BV159" s="2" t="s">
        <v>3062</v>
      </c>
      <c r="BW159" s="2" t="s">
        <v>3062</v>
      </c>
      <c r="BX159" s="2" t="s">
        <v>5470</v>
      </c>
      <c r="BY159" s="2" t="s">
        <v>3062</v>
      </c>
      <c r="BZ159" s="2" t="s">
        <v>3062</v>
      </c>
      <c r="CA159" s="2" t="s">
        <v>3062</v>
      </c>
      <c r="CB159" s="2" t="s">
        <v>5470</v>
      </c>
      <c r="CC159" s="2" t="s">
        <v>3062</v>
      </c>
      <c r="CD159" s="2" t="s">
        <v>5482</v>
      </c>
      <c r="CE159" s="2" t="s">
        <v>5482</v>
      </c>
      <c r="CF159" s="2" t="s">
        <v>5867</v>
      </c>
      <c r="CG159" s="2" t="s">
        <v>5448</v>
      </c>
      <c r="CN159" s="17">
        <v>0.41666666666666669</v>
      </c>
      <c r="CO159" s="17">
        <v>0.54166666666666663</v>
      </c>
      <c r="CP159" s="17">
        <v>0.625</v>
      </c>
      <c r="CQ159" s="17">
        <v>0.8125</v>
      </c>
      <c r="CT159" s="17">
        <v>0.41666666666666669</v>
      </c>
      <c r="CU159" s="17">
        <v>0.54166666666666663</v>
      </c>
      <c r="CV159" s="17">
        <v>0.625</v>
      </c>
      <c r="CW159" s="17">
        <v>0.8125</v>
      </c>
      <c r="CZ159" s="17">
        <v>0.625</v>
      </c>
      <c r="DA159" s="17">
        <v>0.8125</v>
      </c>
      <c r="DF159" s="17">
        <v>0.41666666666666669</v>
      </c>
      <c r="DG159" s="17">
        <v>0.54166666666666663</v>
      </c>
      <c r="DH159" s="17">
        <v>0.625</v>
      </c>
      <c r="DI159" s="17">
        <v>0.8125</v>
      </c>
      <c r="DL159" s="17">
        <v>0.41666666666666669</v>
      </c>
      <c r="DM159" s="17">
        <v>0.54166666666666663</v>
      </c>
      <c r="DN159" s="17">
        <v>0.58333333333333337</v>
      </c>
      <c r="DO159" s="17">
        <v>0.75</v>
      </c>
      <c r="DX159" s="2" t="s">
        <v>4182</v>
      </c>
    </row>
    <row r="160" spans="1:128" x14ac:dyDescent="0.45">
      <c r="A160" s="16">
        <v>158</v>
      </c>
      <c r="B160" s="2" t="s">
        <v>5868</v>
      </c>
      <c r="C160" s="2" t="s">
        <v>1589</v>
      </c>
      <c r="D160" s="2" t="s">
        <v>2772</v>
      </c>
      <c r="E160" s="2" t="s">
        <v>2666</v>
      </c>
      <c r="F160" s="2" t="s">
        <v>2564</v>
      </c>
      <c r="G160" s="2" t="s">
        <v>1534</v>
      </c>
      <c r="H160" s="2" t="s">
        <v>1588</v>
      </c>
      <c r="I160" s="2" t="s">
        <v>1587</v>
      </c>
      <c r="J160" s="2" t="s">
        <v>1586</v>
      </c>
      <c r="K160" s="2" t="s">
        <v>12</v>
      </c>
      <c r="L160" s="2" t="s">
        <v>3427</v>
      </c>
      <c r="M160" s="52" t="s">
        <v>3311</v>
      </c>
      <c r="N160" s="2" t="s">
        <v>12</v>
      </c>
      <c r="O160" s="2" t="s">
        <v>12</v>
      </c>
      <c r="P160" s="2" t="s">
        <v>12</v>
      </c>
      <c r="Q160" s="2" t="s">
        <v>12</v>
      </c>
      <c r="R160" s="2" t="s">
        <v>3062</v>
      </c>
      <c r="S160" s="2" t="s">
        <v>3062</v>
      </c>
      <c r="T160" s="2" t="s">
        <v>3062</v>
      </c>
      <c r="U160" s="2" t="s">
        <v>3062</v>
      </c>
      <c r="V160" s="2" t="s">
        <v>3062</v>
      </c>
      <c r="W160" s="2" t="s">
        <v>3062</v>
      </c>
      <c r="X160" s="2" t="s">
        <v>3062</v>
      </c>
      <c r="Y160" s="2" t="s">
        <v>3062</v>
      </c>
      <c r="Z160" s="2" t="s">
        <v>3062</v>
      </c>
      <c r="AA160" s="2" t="s">
        <v>3062</v>
      </c>
      <c r="AB160" s="2" t="s">
        <v>3062</v>
      </c>
      <c r="AC160" s="2" t="s">
        <v>3062</v>
      </c>
      <c r="AD160" s="2" t="s">
        <v>3062</v>
      </c>
      <c r="AE160" s="2" t="s">
        <v>3062</v>
      </c>
      <c r="AF160" s="2" t="s">
        <v>3062</v>
      </c>
      <c r="AG160" s="2" t="s">
        <v>3062</v>
      </c>
      <c r="AH160" s="2" t="s">
        <v>3062</v>
      </c>
      <c r="AI160" s="2" t="s">
        <v>3062</v>
      </c>
      <c r="AJ160" s="2" t="s">
        <v>3062</v>
      </c>
      <c r="AK160" s="2" t="s">
        <v>3062</v>
      </c>
      <c r="AL160" s="2" t="s">
        <v>3062</v>
      </c>
      <c r="AM160" s="2" t="s">
        <v>3062</v>
      </c>
      <c r="AN160" s="2" t="s">
        <v>3062</v>
      </c>
      <c r="AO160" s="2" t="s">
        <v>3062</v>
      </c>
      <c r="AP160" s="2" t="s">
        <v>3062</v>
      </c>
      <c r="AQ160" s="2" t="s">
        <v>3062</v>
      </c>
      <c r="AR160" s="2" t="s">
        <v>3062</v>
      </c>
      <c r="AS160" s="2" t="s">
        <v>3062</v>
      </c>
      <c r="AT160" s="2" t="s">
        <v>3062</v>
      </c>
      <c r="AU160" s="2" t="s">
        <v>3062</v>
      </c>
      <c r="AV160" s="2" t="s">
        <v>3062</v>
      </c>
      <c r="AW160" s="2" t="s">
        <v>3062</v>
      </c>
      <c r="AX160" s="2" t="s">
        <v>3062</v>
      </c>
      <c r="AY160" s="2" t="s">
        <v>3062</v>
      </c>
      <c r="AZ160" s="2" t="s">
        <v>3062</v>
      </c>
      <c r="BA160" s="2" t="s">
        <v>3062</v>
      </c>
      <c r="BB160" s="2" t="s">
        <v>3062</v>
      </c>
      <c r="BC160" s="2" t="s">
        <v>3062</v>
      </c>
      <c r="BD160" s="2" t="s">
        <v>3062</v>
      </c>
      <c r="BE160" s="2" t="s">
        <v>3062</v>
      </c>
      <c r="BF160" s="2" t="s">
        <v>3062</v>
      </c>
      <c r="BG160" s="2" t="s">
        <v>3062</v>
      </c>
      <c r="BH160" s="2" t="s">
        <v>3062</v>
      </c>
      <c r="BI160" s="2" t="s">
        <v>3062</v>
      </c>
      <c r="BJ160" s="2" t="s">
        <v>3062</v>
      </c>
      <c r="BK160" s="2" t="s">
        <v>3062</v>
      </c>
      <c r="BL160" s="2" t="s">
        <v>3062</v>
      </c>
      <c r="BM160" s="2" t="s">
        <v>3062</v>
      </c>
      <c r="BN160" s="2" t="s">
        <v>3062</v>
      </c>
      <c r="BO160" s="2" t="s">
        <v>3062</v>
      </c>
      <c r="BP160" s="2" t="str">
        <f t="shared" si="2"/>
        <v/>
      </c>
      <c r="BQ160" t="s">
        <v>3062</v>
      </c>
      <c r="BR160" t="s">
        <v>3062</v>
      </c>
      <c r="BS160" t="s">
        <v>3062</v>
      </c>
      <c r="BT160" s="2" t="s">
        <v>3062</v>
      </c>
      <c r="BU160" s="2" t="s">
        <v>3062</v>
      </c>
      <c r="BV160" s="2" t="s">
        <v>3062</v>
      </c>
      <c r="BW160" s="2" t="s">
        <v>3062</v>
      </c>
      <c r="BX160" s="2" t="s">
        <v>3062</v>
      </c>
      <c r="BY160" s="2" t="s">
        <v>3062</v>
      </c>
      <c r="BZ160" s="2" t="s">
        <v>3062</v>
      </c>
      <c r="CA160" s="2" t="s">
        <v>3062</v>
      </c>
      <c r="CB160" s="2" t="s">
        <v>3062</v>
      </c>
      <c r="CC160" s="2" t="s">
        <v>3062</v>
      </c>
      <c r="CD160" s="2" t="s">
        <v>3062</v>
      </c>
      <c r="CE160" s="2" t="s">
        <v>3062</v>
      </c>
      <c r="CF160" s="2" t="s">
        <v>4367</v>
      </c>
      <c r="CG160" s="2" t="s">
        <v>5350</v>
      </c>
      <c r="CH160" s="17">
        <v>0.45833333333333331</v>
      </c>
      <c r="CI160" s="17">
        <v>0.72916666666666663</v>
      </c>
      <c r="CJ160" s="17">
        <v>0.75</v>
      </c>
      <c r="CK160" s="17">
        <v>0.83333333333333337</v>
      </c>
      <c r="CN160" s="17">
        <v>0.4375</v>
      </c>
      <c r="CO160" s="17">
        <v>0.5</v>
      </c>
      <c r="CP160" s="17">
        <v>0.52083333333333337</v>
      </c>
      <c r="CQ160" s="17">
        <v>0.75</v>
      </c>
      <c r="CR160" s="17">
        <v>0.77083333333333337</v>
      </c>
      <c r="CS160" s="17">
        <v>0.83333333333333337</v>
      </c>
      <c r="CT160" s="17">
        <v>0.45833333333333331</v>
      </c>
      <c r="CU160" s="17">
        <v>0.70833333333333337</v>
      </c>
      <c r="CZ160" s="17">
        <v>0.5625</v>
      </c>
      <c r="DA160" s="17">
        <v>0.72916666666666663</v>
      </c>
      <c r="DF160" s="17">
        <v>0.41666666666666669</v>
      </c>
      <c r="DG160" s="17">
        <v>0.5</v>
      </c>
      <c r="DH160" s="17">
        <v>0.52083333333333337</v>
      </c>
      <c r="DI160" s="17">
        <v>0.75</v>
      </c>
      <c r="DL160" s="17">
        <v>0.41666666666666669</v>
      </c>
      <c r="DM160" s="17">
        <v>0.5</v>
      </c>
      <c r="DN160" s="17">
        <v>0.52083333333333337</v>
      </c>
      <c r="DO160" s="17">
        <v>0.70833333333333337</v>
      </c>
      <c r="DX160" s="2" t="s">
        <v>4182</v>
      </c>
    </row>
    <row r="161" spans="1:128" x14ac:dyDescent="0.45">
      <c r="A161" s="16">
        <v>159</v>
      </c>
      <c r="B161" s="2" t="s">
        <v>5869</v>
      </c>
      <c r="C161" s="2" t="s">
        <v>5870</v>
      </c>
      <c r="D161" s="2" t="s">
        <v>2773</v>
      </c>
      <c r="E161" s="2" t="s">
        <v>2666</v>
      </c>
      <c r="F161" s="2" t="s">
        <v>2564</v>
      </c>
      <c r="G161" s="2" t="s">
        <v>1534</v>
      </c>
      <c r="H161" s="2" t="s">
        <v>1584</v>
      </c>
      <c r="I161" s="2" t="s">
        <v>1583</v>
      </c>
      <c r="J161" s="2" t="s">
        <v>1582</v>
      </c>
      <c r="K161" s="2" t="s">
        <v>12</v>
      </c>
      <c r="L161" s="2" t="s">
        <v>3428</v>
      </c>
      <c r="M161" s="52" t="s">
        <v>3311</v>
      </c>
      <c r="N161" s="2" t="s">
        <v>12</v>
      </c>
      <c r="O161" s="2" t="s">
        <v>12</v>
      </c>
      <c r="P161" s="2" t="s">
        <v>12</v>
      </c>
      <c r="Q161" s="2" t="s">
        <v>12</v>
      </c>
      <c r="R161" s="2" t="s">
        <v>2471</v>
      </c>
      <c r="S161" s="2" t="s">
        <v>3062</v>
      </c>
      <c r="T161" s="2" t="s">
        <v>3062</v>
      </c>
      <c r="U161" s="2" t="s">
        <v>3062</v>
      </c>
      <c r="V161" s="2" t="s">
        <v>3062</v>
      </c>
      <c r="W161" s="2" t="s">
        <v>3062</v>
      </c>
      <c r="X161" s="2" t="s">
        <v>3062</v>
      </c>
      <c r="Y161" s="2" t="s">
        <v>3062</v>
      </c>
      <c r="Z161" s="2" t="s">
        <v>3062</v>
      </c>
      <c r="AA161" s="2" t="s">
        <v>3062</v>
      </c>
      <c r="AB161" s="2" t="s">
        <v>3062</v>
      </c>
      <c r="AC161" s="2" t="s">
        <v>2471</v>
      </c>
      <c r="AD161" s="2" t="s">
        <v>3062</v>
      </c>
      <c r="AE161" s="2" t="s">
        <v>3062</v>
      </c>
      <c r="AF161" s="2" t="s">
        <v>3062</v>
      </c>
      <c r="AG161" s="2" t="s">
        <v>3062</v>
      </c>
      <c r="AH161" s="2" t="s">
        <v>3062</v>
      </c>
      <c r="AI161" s="2" t="s">
        <v>3062</v>
      </c>
      <c r="AJ161" s="2" t="s">
        <v>3062</v>
      </c>
      <c r="AK161" s="2" t="s">
        <v>3062</v>
      </c>
      <c r="AL161" s="2" t="s">
        <v>3062</v>
      </c>
      <c r="AM161" s="2" t="s">
        <v>3062</v>
      </c>
      <c r="AN161" s="2" t="s">
        <v>3062</v>
      </c>
      <c r="AO161" s="2" t="s">
        <v>3062</v>
      </c>
      <c r="AP161" s="2" t="s">
        <v>3062</v>
      </c>
      <c r="AQ161" s="2" t="s">
        <v>3062</v>
      </c>
      <c r="AR161" s="2" t="s">
        <v>3062</v>
      </c>
      <c r="AS161" s="2" t="s">
        <v>3062</v>
      </c>
      <c r="AT161" s="2" t="s">
        <v>3062</v>
      </c>
      <c r="AU161" s="2" t="s">
        <v>3062</v>
      </c>
      <c r="AV161" s="2" t="s">
        <v>3062</v>
      </c>
      <c r="AW161" s="2" t="s">
        <v>3062</v>
      </c>
      <c r="AX161" s="2" t="s">
        <v>3062</v>
      </c>
      <c r="AY161" s="2" t="s">
        <v>3062</v>
      </c>
      <c r="AZ161" s="2" t="s">
        <v>3062</v>
      </c>
      <c r="BA161" s="2" t="s">
        <v>3062</v>
      </c>
      <c r="BB161" s="2" t="s">
        <v>3062</v>
      </c>
      <c r="BC161" s="2" t="s">
        <v>3062</v>
      </c>
      <c r="BD161" s="2" t="s">
        <v>3062</v>
      </c>
      <c r="BE161" s="2" t="s">
        <v>3062</v>
      </c>
      <c r="BF161" s="2" t="s">
        <v>3062</v>
      </c>
      <c r="BG161" s="2" t="s">
        <v>3062</v>
      </c>
      <c r="BH161" s="2" t="s">
        <v>3062</v>
      </c>
      <c r="BI161" s="2" t="s">
        <v>3062</v>
      </c>
      <c r="BJ161" s="2" t="s">
        <v>3062</v>
      </c>
      <c r="BK161" s="2" t="s">
        <v>3062</v>
      </c>
      <c r="BL161" s="2" t="s">
        <v>3062</v>
      </c>
      <c r="BM161" s="2" t="s">
        <v>3062</v>
      </c>
      <c r="BN161" s="2" t="s">
        <v>3062</v>
      </c>
      <c r="BO161" s="2" t="s">
        <v>3062</v>
      </c>
      <c r="BP161" s="2" t="str">
        <f t="shared" si="2"/>
        <v/>
      </c>
      <c r="BQ161" t="s">
        <v>491</v>
      </c>
      <c r="BR161" t="s">
        <v>3062</v>
      </c>
      <c r="BS161" t="s">
        <v>3062</v>
      </c>
      <c r="BT161" s="2" t="s">
        <v>491</v>
      </c>
      <c r="BU161" s="2" t="s">
        <v>3062</v>
      </c>
      <c r="BV161" s="2" t="s">
        <v>3062</v>
      </c>
      <c r="BW161" s="2" t="s">
        <v>3062</v>
      </c>
      <c r="BX161" s="2" t="s">
        <v>3062</v>
      </c>
      <c r="BY161" s="2" t="s">
        <v>3062</v>
      </c>
      <c r="BZ161" s="2" t="s">
        <v>3062</v>
      </c>
      <c r="CA161" s="2" t="s">
        <v>3062</v>
      </c>
      <c r="CB161" s="2" t="s">
        <v>3062</v>
      </c>
      <c r="CC161" s="2" t="s">
        <v>3062</v>
      </c>
      <c r="CD161" s="2" t="s">
        <v>3062</v>
      </c>
      <c r="CE161" s="2" t="s">
        <v>3062</v>
      </c>
      <c r="CF161" s="2" t="s">
        <v>1581</v>
      </c>
      <c r="CG161" s="2" t="s">
        <v>3315</v>
      </c>
      <c r="CH161" s="17">
        <v>0.375</v>
      </c>
      <c r="CI161" s="17">
        <v>0.52083333333333337</v>
      </c>
      <c r="CJ161" s="17">
        <v>0.625</v>
      </c>
      <c r="CK161" s="17">
        <v>0.77083333333333337</v>
      </c>
      <c r="CN161" s="17">
        <v>0.375</v>
      </c>
      <c r="CO161" s="17">
        <v>0.52083333333333337</v>
      </c>
      <c r="CP161" s="17">
        <v>0.625</v>
      </c>
      <c r="CQ161" s="17">
        <v>0.77083333333333337</v>
      </c>
      <c r="CT161" s="17">
        <v>0.375</v>
      </c>
      <c r="CU161" s="17">
        <v>0.52083333333333337</v>
      </c>
      <c r="CV161" s="17">
        <v>0.625</v>
      </c>
      <c r="CW161" s="17">
        <v>0.77083333333333337</v>
      </c>
      <c r="DF161" s="17">
        <v>0.375</v>
      </c>
      <c r="DG161" s="17">
        <v>0.52083333333333337</v>
      </c>
      <c r="DH161" s="17">
        <v>0.625</v>
      </c>
      <c r="DI161" s="17">
        <v>0.77083333333333337</v>
      </c>
      <c r="DL161" s="17">
        <v>0.375</v>
      </c>
      <c r="DM161" s="17">
        <v>0.52083333333333337</v>
      </c>
      <c r="DN161" s="17">
        <v>0.58333333333333337</v>
      </c>
      <c r="DO161" s="17">
        <v>0.66666666666666663</v>
      </c>
      <c r="DX161" s="2" t="s">
        <v>4182</v>
      </c>
    </row>
    <row r="162" spans="1:128" x14ac:dyDescent="0.45">
      <c r="A162" s="16">
        <v>160</v>
      </c>
      <c r="B162" s="2" t="s">
        <v>5871</v>
      </c>
      <c r="C162" s="2" t="s">
        <v>1580</v>
      </c>
      <c r="D162" s="2" t="s">
        <v>2774</v>
      </c>
      <c r="E162" s="2" t="s">
        <v>2666</v>
      </c>
      <c r="F162" s="2" t="s">
        <v>2564</v>
      </c>
      <c r="G162" s="2" t="s">
        <v>1563</v>
      </c>
      <c r="H162" s="2" t="s">
        <v>1579</v>
      </c>
      <c r="I162" s="2" t="s">
        <v>1578</v>
      </c>
      <c r="J162" s="2" t="s">
        <v>1577</v>
      </c>
      <c r="K162" s="2" t="s">
        <v>12</v>
      </c>
      <c r="L162" s="2" t="s">
        <v>3429</v>
      </c>
      <c r="M162" s="52" t="s">
        <v>3311</v>
      </c>
      <c r="N162" s="2" t="s">
        <v>12</v>
      </c>
      <c r="O162" s="2" t="s">
        <v>3062</v>
      </c>
      <c r="P162" s="2" t="s">
        <v>3062</v>
      </c>
      <c r="Q162" s="2" t="s">
        <v>12</v>
      </c>
      <c r="R162" s="2" t="s">
        <v>3062</v>
      </c>
      <c r="S162" s="2" t="s">
        <v>3062</v>
      </c>
      <c r="T162" s="2" t="s">
        <v>3062</v>
      </c>
      <c r="U162" s="2" t="s">
        <v>3062</v>
      </c>
      <c r="V162" s="2" t="s">
        <v>3062</v>
      </c>
      <c r="W162" s="2" t="s">
        <v>3062</v>
      </c>
      <c r="X162" s="2" t="s">
        <v>3062</v>
      </c>
      <c r="Y162" s="2" t="s">
        <v>3062</v>
      </c>
      <c r="Z162" s="2" t="s">
        <v>3062</v>
      </c>
      <c r="AA162" s="2" t="s">
        <v>3062</v>
      </c>
      <c r="AB162" s="2" t="s">
        <v>3062</v>
      </c>
      <c r="AC162" s="2" t="s">
        <v>3062</v>
      </c>
      <c r="AD162" s="2" t="s">
        <v>3062</v>
      </c>
      <c r="AE162" s="2" t="s">
        <v>3062</v>
      </c>
      <c r="AF162" s="2" t="s">
        <v>3062</v>
      </c>
      <c r="AG162" s="2" t="s">
        <v>3062</v>
      </c>
      <c r="AH162" s="2" t="s">
        <v>3062</v>
      </c>
      <c r="AI162" s="2" t="s">
        <v>3062</v>
      </c>
      <c r="AJ162" s="2" t="s">
        <v>3062</v>
      </c>
      <c r="AK162" s="2" t="s">
        <v>3062</v>
      </c>
      <c r="AL162" s="2" t="s">
        <v>3062</v>
      </c>
      <c r="AM162" s="2" t="s">
        <v>3062</v>
      </c>
      <c r="AN162" s="2" t="s">
        <v>3062</v>
      </c>
      <c r="AO162" s="2" t="s">
        <v>3062</v>
      </c>
      <c r="AP162" s="2" t="s">
        <v>3062</v>
      </c>
      <c r="AQ162" s="2" t="s">
        <v>3062</v>
      </c>
      <c r="AR162" s="2" t="s">
        <v>3062</v>
      </c>
      <c r="AS162" s="2" t="s">
        <v>3062</v>
      </c>
      <c r="AT162" s="2" t="s">
        <v>3062</v>
      </c>
      <c r="AU162" s="2" t="s">
        <v>3062</v>
      </c>
      <c r="AV162" s="2" t="s">
        <v>3062</v>
      </c>
      <c r="AW162" s="2" t="s">
        <v>3062</v>
      </c>
      <c r="AX162" s="2" t="s">
        <v>3062</v>
      </c>
      <c r="AY162" s="2" t="s">
        <v>3062</v>
      </c>
      <c r="AZ162" s="2" t="s">
        <v>3062</v>
      </c>
      <c r="BA162" s="2" t="s">
        <v>3062</v>
      </c>
      <c r="BB162" s="2" t="s">
        <v>3062</v>
      </c>
      <c r="BC162" s="2" t="s">
        <v>3062</v>
      </c>
      <c r="BD162" s="2" t="s">
        <v>3062</v>
      </c>
      <c r="BE162" s="2" t="s">
        <v>3062</v>
      </c>
      <c r="BF162" s="2" t="s">
        <v>3062</v>
      </c>
      <c r="BG162" s="2" t="s">
        <v>3062</v>
      </c>
      <c r="BH162" s="2" t="s">
        <v>3062</v>
      </c>
      <c r="BI162" s="2" t="s">
        <v>3062</v>
      </c>
      <c r="BJ162" s="2" t="s">
        <v>3062</v>
      </c>
      <c r="BK162" s="2" t="s">
        <v>3062</v>
      </c>
      <c r="BL162" s="2" t="s">
        <v>3062</v>
      </c>
      <c r="BM162" s="2" t="s">
        <v>3062</v>
      </c>
      <c r="BN162" s="2" t="s">
        <v>3062</v>
      </c>
      <c r="BO162" s="2" t="s">
        <v>3062</v>
      </c>
      <c r="BP162" s="2" t="str">
        <f t="shared" si="2"/>
        <v/>
      </c>
      <c r="BQ162" t="s">
        <v>3062</v>
      </c>
      <c r="BR162" t="s">
        <v>3062</v>
      </c>
      <c r="BS162" t="s">
        <v>3062</v>
      </c>
      <c r="BT162" s="2" t="s">
        <v>3062</v>
      </c>
      <c r="BU162" s="2" t="s">
        <v>3062</v>
      </c>
      <c r="BV162" s="2" t="s">
        <v>3062</v>
      </c>
      <c r="BW162" s="2" t="s">
        <v>3062</v>
      </c>
      <c r="BX162" s="2" t="s">
        <v>3062</v>
      </c>
      <c r="BY162" s="2" t="s">
        <v>3062</v>
      </c>
      <c r="BZ162" s="2" t="s">
        <v>3062</v>
      </c>
      <c r="CA162" s="2" t="s">
        <v>3062</v>
      </c>
      <c r="CB162" s="2" t="s">
        <v>3062</v>
      </c>
      <c r="CC162" s="2" t="s">
        <v>3062</v>
      </c>
      <c r="CD162" s="2" t="s">
        <v>3062</v>
      </c>
      <c r="CE162" s="2" t="s">
        <v>3062</v>
      </c>
      <c r="CF162" s="2" t="s">
        <v>153</v>
      </c>
      <c r="CG162" s="2" t="s">
        <v>5350</v>
      </c>
      <c r="CN162" s="17">
        <v>0.45833333333333331</v>
      </c>
      <c r="CO162" s="17">
        <v>0.66666666666666663</v>
      </c>
      <c r="CT162" s="17">
        <v>0.45833333333333331</v>
      </c>
      <c r="CU162" s="17">
        <v>0.66666666666666663</v>
      </c>
      <c r="CZ162" s="17">
        <v>0.45833333333333331</v>
      </c>
      <c r="DA162" s="17">
        <v>0.625</v>
      </c>
      <c r="DB162" s="17">
        <v>0.72916666666666663</v>
      </c>
      <c r="DC162" s="17">
        <v>0.8125</v>
      </c>
      <c r="DF162" s="17">
        <v>0.52083333333333337</v>
      </c>
      <c r="DG162" s="17">
        <v>0.72916666666666663</v>
      </c>
      <c r="DL162" s="17">
        <v>0.52083333333333337</v>
      </c>
      <c r="DM162" s="17">
        <v>0.72916666666666663</v>
      </c>
      <c r="DX162" s="2" t="s">
        <v>4182</v>
      </c>
    </row>
    <row r="163" spans="1:128" x14ac:dyDescent="0.45">
      <c r="A163" s="16">
        <v>161</v>
      </c>
      <c r="B163" s="2" t="s">
        <v>5872</v>
      </c>
      <c r="C163" s="2" t="s">
        <v>5873</v>
      </c>
      <c r="D163" s="2" t="s">
        <v>2775</v>
      </c>
      <c r="E163" s="2" t="s">
        <v>2666</v>
      </c>
      <c r="F163" s="2" t="s">
        <v>2564</v>
      </c>
      <c r="G163" s="2" t="s">
        <v>1534</v>
      </c>
      <c r="H163" s="2" t="s">
        <v>1576</v>
      </c>
      <c r="I163" s="2" t="s">
        <v>1575</v>
      </c>
      <c r="J163" s="2" t="s">
        <v>1574</v>
      </c>
      <c r="K163" s="2" t="s">
        <v>12</v>
      </c>
      <c r="L163" s="2" t="s">
        <v>3430</v>
      </c>
      <c r="M163" s="52" t="s">
        <v>3311</v>
      </c>
      <c r="N163" s="2" t="s">
        <v>12</v>
      </c>
      <c r="O163" s="2" t="s">
        <v>12</v>
      </c>
      <c r="P163" s="2" t="s">
        <v>12</v>
      </c>
      <c r="Q163" s="2" t="s">
        <v>12</v>
      </c>
      <c r="R163" s="2" t="s">
        <v>3062</v>
      </c>
      <c r="S163" s="2" t="s">
        <v>3062</v>
      </c>
      <c r="T163" s="2" t="s">
        <v>3062</v>
      </c>
      <c r="U163" s="2" t="s">
        <v>3062</v>
      </c>
      <c r="V163" s="2" t="s">
        <v>3062</v>
      </c>
      <c r="W163" s="2" t="s">
        <v>3062</v>
      </c>
      <c r="X163" s="2" t="s">
        <v>3062</v>
      </c>
      <c r="Y163" s="2" t="s">
        <v>3062</v>
      </c>
      <c r="Z163" s="2" t="s">
        <v>3062</v>
      </c>
      <c r="AA163" s="2" t="s">
        <v>3062</v>
      </c>
      <c r="AB163" s="2" t="s">
        <v>3062</v>
      </c>
      <c r="AC163" s="2" t="s">
        <v>3062</v>
      </c>
      <c r="AF163" s="2" t="s">
        <v>3062</v>
      </c>
      <c r="AG163" s="2" t="s">
        <v>3062</v>
      </c>
      <c r="AH163" s="2" t="s">
        <v>3062</v>
      </c>
      <c r="AJ163" s="2" t="s">
        <v>3062</v>
      </c>
      <c r="AK163" s="2" t="s">
        <v>3062</v>
      </c>
      <c r="AL163" s="2" t="s">
        <v>3062</v>
      </c>
      <c r="AM163" s="2" t="s">
        <v>3062</v>
      </c>
      <c r="AN163" s="2" t="s">
        <v>3062</v>
      </c>
      <c r="AO163" s="2" t="s">
        <v>3062</v>
      </c>
      <c r="AP163" s="2" t="s">
        <v>3062</v>
      </c>
      <c r="AQ163" s="2" t="s">
        <v>3062</v>
      </c>
      <c r="AR163" s="2" t="s">
        <v>3062</v>
      </c>
      <c r="AS163" s="2" t="s">
        <v>3062</v>
      </c>
      <c r="AT163" s="2" t="s">
        <v>3062</v>
      </c>
      <c r="AU163" s="2" t="s">
        <v>3062</v>
      </c>
      <c r="AV163" s="2" t="s">
        <v>3062</v>
      </c>
      <c r="AW163" s="2" t="s">
        <v>3062</v>
      </c>
      <c r="AX163" s="2" t="s">
        <v>3062</v>
      </c>
      <c r="AY163" s="2" t="s">
        <v>3062</v>
      </c>
      <c r="AZ163" s="2" t="s">
        <v>3062</v>
      </c>
      <c r="BA163" s="2" t="s">
        <v>3062</v>
      </c>
      <c r="BB163" s="2" t="s">
        <v>3062</v>
      </c>
      <c r="BC163" s="2" t="s">
        <v>3062</v>
      </c>
      <c r="BD163" s="2" t="s">
        <v>3062</v>
      </c>
      <c r="BE163" s="2" t="s">
        <v>3062</v>
      </c>
      <c r="BF163" s="2" t="s">
        <v>3062</v>
      </c>
      <c r="BG163" s="2" t="s">
        <v>3062</v>
      </c>
      <c r="BH163" s="2" t="s">
        <v>3062</v>
      </c>
      <c r="BI163" s="2" t="s">
        <v>3062</v>
      </c>
      <c r="BJ163" s="2" t="s">
        <v>3062</v>
      </c>
      <c r="BK163" s="2" t="s">
        <v>3062</v>
      </c>
      <c r="BL163" s="2" t="s">
        <v>3062</v>
      </c>
      <c r="BM163" s="2" t="s">
        <v>3062</v>
      </c>
      <c r="BN163" s="2" t="s">
        <v>3062</v>
      </c>
      <c r="BO163" s="2" t="s">
        <v>3062</v>
      </c>
      <c r="BP163" s="2" t="str">
        <f t="shared" si="2"/>
        <v/>
      </c>
      <c r="BQ163" t="s">
        <v>3062</v>
      </c>
      <c r="BR163" t="s">
        <v>3062</v>
      </c>
      <c r="BS163" t="s">
        <v>3062</v>
      </c>
      <c r="BT163" s="2" t="s">
        <v>3062</v>
      </c>
      <c r="BU163" s="2" t="s">
        <v>12</v>
      </c>
      <c r="BV163" s="2" t="s">
        <v>12</v>
      </c>
      <c r="BW163" s="2" t="s">
        <v>3062</v>
      </c>
      <c r="BX163" s="2" t="s">
        <v>5470</v>
      </c>
      <c r="BY163" s="2" t="s">
        <v>3062</v>
      </c>
      <c r="BZ163" s="2" t="s">
        <v>3062</v>
      </c>
      <c r="CA163" s="2" t="s">
        <v>3062</v>
      </c>
      <c r="CB163" s="2" t="s">
        <v>5470</v>
      </c>
      <c r="CC163" s="2" t="s">
        <v>3062</v>
      </c>
      <c r="CD163" s="2" t="s">
        <v>3062</v>
      </c>
      <c r="CE163" s="2" t="s">
        <v>3062</v>
      </c>
      <c r="CF163" s="2" t="s">
        <v>1573</v>
      </c>
      <c r="CG163" s="2" t="s">
        <v>5350</v>
      </c>
      <c r="CH163" s="17">
        <v>0.41666666666666669</v>
      </c>
      <c r="CI163" s="17">
        <v>0.54166666666666663</v>
      </c>
      <c r="CJ163" s="17">
        <v>0.66666666666666663</v>
      </c>
      <c r="CK163" s="17">
        <v>0.79166666666666663</v>
      </c>
      <c r="CN163" s="17">
        <v>0.41666666666666669</v>
      </c>
      <c r="CO163" s="17">
        <v>0.54166666666666663</v>
      </c>
      <c r="CP163" s="17">
        <v>0.625</v>
      </c>
      <c r="CQ163" s="17">
        <v>0.75</v>
      </c>
      <c r="CT163" s="17">
        <v>0.41666666666666669</v>
      </c>
      <c r="CU163" s="17">
        <v>0.54166666666666663</v>
      </c>
      <c r="CV163" s="17">
        <v>0.66666666666666663</v>
      </c>
      <c r="CW163" s="17">
        <v>0.79166666666666663</v>
      </c>
      <c r="CZ163" s="17">
        <v>0.41666666666666669</v>
      </c>
      <c r="DA163" s="17">
        <v>0.54166666666666663</v>
      </c>
      <c r="DB163" s="17">
        <v>0.625</v>
      </c>
      <c r="DC163" s="17">
        <v>0.75</v>
      </c>
      <c r="DF163" s="17">
        <v>0.41666666666666669</v>
      </c>
      <c r="DG163" s="17">
        <v>0.54166666666666663</v>
      </c>
      <c r="DH163" s="17">
        <v>0.66666666666666663</v>
      </c>
      <c r="DI163" s="17">
        <v>0.79166666666666663</v>
      </c>
      <c r="DL163" s="17">
        <v>0.41666666666666669</v>
      </c>
      <c r="DM163" s="17">
        <v>0.54166666666666663</v>
      </c>
      <c r="DX163" s="2" t="s">
        <v>4182</v>
      </c>
    </row>
    <row r="164" spans="1:128" x14ac:dyDescent="0.45">
      <c r="A164" s="16">
        <v>162</v>
      </c>
      <c r="B164" s="2" t="s">
        <v>5874</v>
      </c>
      <c r="C164" s="2" t="s">
        <v>2484</v>
      </c>
      <c r="D164" s="2" t="s">
        <v>2776</v>
      </c>
      <c r="E164" s="2" t="s">
        <v>2666</v>
      </c>
      <c r="F164" s="2" t="s">
        <v>2564</v>
      </c>
      <c r="G164" s="2" t="s">
        <v>1526</v>
      </c>
      <c r="H164" s="2" t="s">
        <v>4368</v>
      </c>
      <c r="I164" s="2" t="s">
        <v>1572</v>
      </c>
      <c r="J164" s="2" t="s">
        <v>1571</v>
      </c>
      <c r="K164" s="2" t="s">
        <v>12</v>
      </c>
      <c r="L164" s="2" t="s">
        <v>3431</v>
      </c>
      <c r="M164" s="52" t="s">
        <v>3311</v>
      </c>
      <c r="N164" s="2" t="s">
        <v>12</v>
      </c>
      <c r="O164" s="2" t="s">
        <v>3062</v>
      </c>
      <c r="P164" s="2" t="s">
        <v>12</v>
      </c>
      <c r="Q164" s="2" t="s">
        <v>12</v>
      </c>
      <c r="R164" s="2" t="s">
        <v>3062</v>
      </c>
      <c r="S164" s="2" t="s">
        <v>3062</v>
      </c>
      <c r="T164" s="2" t="s">
        <v>3062</v>
      </c>
      <c r="U164" s="2" t="s">
        <v>3062</v>
      </c>
      <c r="V164" s="2" t="s">
        <v>3062</v>
      </c>
      <c r="W164" s="2" t="s">
        <v>3062</v>
      </c>
      <c r="X164" s="2" t="s">
        <v>3062</v>
      </c>
      <c r="Y164" s="2" t="s">
        <v>3062</v>
      </c>
      <c r="Z164" s="2" t="s">
        <v>3062</v>
      </c>
      <c r="AA164" s="2" t="s">
        <v>3062</v>
      </c>
      <c r="AB164" s="2" t="s">
        <v>3062</v>
      </c>
      <c r="AC164" s="2" t="s">
        <v>3062</v>
      </c>
      <c r="AD164" s="2" t="s">
        <v>3062</v>
      </c>
      <c r="AE164" s="2" t="s">
        <v>3062</v>
      </c>
      <c r="AF164" s="2" t="s">
        <v>3062</v>
      </c>
      <c r="AG164" s="2" t="s">
        <v>3062</v>
      </c>
      <c r="AH164" s="2" t="s">
        <v>3062</v>
      </c>
      <c r="AI164" s="2" t="s">
        <v>3062</v>
      </c>
      <c r="AJ164" s="2" t="s">
        <v>3062</v>
      </c>
      <c r="AK164" s="2" t="s">
        <v>3062</v>
      </c>
      <c r="AL164" s="2" t="s">
        <v>3062</v>
      </c>
      <c r="AM164" s="2" t="s">
        <v>3062</v>
      </c>
      <c r="AN164" s="2" t="s">
        <v>3062</v>
      </c>
      <c r="AO164" s="2" t="s">
        <v>3062</v>
      </c>
      <c r="AP164" s="2" t="s">
        <v>3062</v>
      </c>
      <c r="AQ164" s="2" t="s">
        <v>3062</v>
      </c>
      <c r="AR164" s="2" t="s">
        <v>3062</v>
      </c>
      <c r="AS164" s="2" t="s">
        <v>3062</v>
      </c>
      <c r="AT164" s="2" t="s">
        <v>3062</v>
      </c>
      <c r="AU164" s="2" t="s">
        <v>3062</v>
      </c>
      <c r="AV164" s="2" t="s">
        <v>3062</v>
      </c>
      <c r="AW164" s="2" t="s">
        <v>3062</v>
      </c>
      <c r="AX164" s="2" t="s">
        <v>3062</v>
      </c>
      <c r="AY164" s="2" t="s">
        <v>3062</v>
      </c>
      <c r="AZ164" s="2" t="s">
        <v>3062</v>
      </c>
      <c r="BA164" s="2" t="s">
        <v>3062</v>
      </c>
      <c r="BB164" s="2" t="s">
        <v>3062</v>
      </c>
      <c r="BC164" s="2" t="s">
        <v>3062</v>
      </c>
      <c r="BD164" s="2" t="s">
        <v>3062</v>
      </c>
      <c r="BE164" s="2" t="s">
        <v>3062</v>
      </c>
      <c r="BF164" s="2" t="s">
        <v>3062</v>
      </c>
      <c r="BG164" s="2" t="s">
        <v>3062</v>
      </c>
      <c r="BH164" s="2" t="s">
        <v>3062</v>
      </c>
      <c r="BI164" s="2" t="s">
        <v>3062</v>
      </c>
      <c r="BJ164" s="2" t="s">
        <v>3062</v>
      </c>
      <c r="BK164" s="2" t="s">
        <v>3062</v>
      </c>
      <c r="BL164" s="2" t="s">
        <v>3062</v>
      </c>
      <c r="BM164" s="2" t="s">
        <v>3062</v>
      </c>
      <c r="BN164" s="2" t="s">
        <v>3062</v>
      </c>
      <c r="BO164" s="2" t="s">
        <v>3062</v>
      </c>
      <c r="BP164" s="2" t="str">
        <f t="shared" si="2"/>
        <v/>
      </c>
      <c r="BQ164" t="s">
        <v>3062</v>
      </c>
      <c r="BR164" t="s">
        <v>3062</v>
      </c>
      <c r="BS164" t="s">
        <v>3062</v>
      </c>
      <c r="BT164" s="2" t="s">
        <v>3062</v>
      </c>
      <c r="BU164" s="2" t="s">
        <v>3062</v>
      </c>
      <c r="BV164" s="2" t="s">
        <v>3062</v>
      </c>
      <c r="BW164" s="2" t="s">
        <v>3062</v>
      </c>
      <c r="BX164" s="2" t="s">
        <v>3062</v>
      </c>
      <c r="BY164" s="2" t="s">
        <v>3062</v>
      </c>
      <c r="BZ164" s="2" t="s">
        <v>3062</v>
      </c>
      <c r="CA164" s="2" t="s">
        <v>3062</v>
      </c>
      <c r="CB164" s="2" t="s">
        <v>3062</v>
      </c>
      <c r="CC164" s="2" t="s">
        <v>3062</v>
      </c>
      <c r="CD164" s="2" t="s">
        <v>3062</v>
      </c>
      <c r="CE164" s="2" t="s">
        <v>3062</v>
      </c>
      <c r="CF164" s="2" t="s">
        <v>1570</v>
      </c>
      <c r="CG164" s="2" t="s">
        <v>5350</v>
      </c>
      <c r="CH164" s="17">
        <v>0.375</v>
      </c>
      <c r="CI164" s="17">
        <v>0.54166666666666663</v>
      </c>
      <c r="CJ164" s="17">
        <v>0.70833333333333337</v>
      </c>
      <c r="CK164" s="17">
        <v>0.86111111111111116</v>
      </c>
      <c r="CN164" s="17">
        <v>0.70833333333333337</v>
      </c>
      <c r="CO164" s="17">
        <v>0.86111111111111116</v>
      </c>
      <c r="CT164" s="17">
        <v>0.375</v>
      </c>
      <c r="CU164" s="17">
        <v>0.54166666666666663</v>
      </c>
      <c r="CV164" s="17">
        <v>0.70833333333333337</v>
      </c>
      <c r="CW164" s="17">
        <v>0.86111111111111116</v>
      </c>
      <c r="CZ164" s="17">
        <v>0.70833333333333337</v>
      </c>
      <c r="DA164" s="17">
        <v>0.86111111111111116</v>
      </c>
      <c r="DF164" s="17">
        <v>0.375</v>
      </c>
      <c r="DG164" s="17">
        <v>0.54166666666666663</v>
      </c>
      <c r="DH164" s="17">
        <v>0.70833333333333337</v>
      </c>
      <c r="DI164" s="17">
        <v>0.86111111111111116</v>
      </c>
      <c r="DX164" s="2" t="s">
        <v>4182</v>
      </c>
    </row>
    <row r="165" spans="1:128" x14ac:dyDescent="0.45">
      <c r="A165" s="16">
        <v>163</v>
      </c>
      <c r="B165" s="2" t="s">
        <v>5875</v>
      </c>
      <c r="C165" s="2" t="s">
        <v>4369</v>
      </c>
      <c r="D165" s="2" t="s">
        <v>4370</v>
      </c>
      <c r="E165" s="2" t="s">
        <v>2666</v>
      </c>
      <c r="F165" s="2" t="s">
        <v>2564</v>
      </c>
      <c r="G165" s="2" t="s">
        <v>1532</v>
      </c>
      <c r="H165" s="2" t="s">
        <v>5876</v>
      </c>
      <c r="I165" s="2" t="s">
        <v>4371</v>
      </c>
      <c r="J165" s="2" t="s">
        <v>4372</v>
      </c>
      <c r="K165" s="2" t="s">
        <v>12</v>
      </c>
      <c r="L165" s="2" t="s">
        <v>5877</v>
      </c>
      <c r="M165" s="52" t="s">
        <v>3311</v>
      </c>
      <c r="N165" s="2" t="s">
        <v>12</v>
      </c>
      <c r="O165" s="2" t="s">
        <v>12</v>
      </c>
      <c r="P165" s="2" t="s">
        <v>3062</v>
      </c>
      <c r="Q165" s="2" t="s">
        <v>12</v>
      </c>
      <c r="R165" s="2" t="s">
        <v>3062</v>
      </c>
      <c r="S165" s="2" t="s">
        <v>3062</v>
      </c>
      <c r="T165" s="2" t="s">
        <v>3062</v>
      </c>
      <c r="U165" s="2" t="s">
        <v>3062</v>
      </c>
      <c r="V165" s="2" t="s">
        <v>3062</v>
      </c>
      <c r="W165" s="2" t="s">
        <v>3062</v>
      </c>
      <c r="X165" s="2" t="s">
        <v>3062</v>
      </c>
      <c r="Y165" s="2" t="s">
        <v>3062</v>
      </c>
      <c r="Z165" s="2" t="s">
        <v>3062</v>
      </c>
      <c r="AA165" s="2" t="s">
        <v>3062</v>
      </c>
      <c r="AB165" s="2" t="s">
        <v>3062</v>
      </c>
      <c r="AC165" s="2" t="s">
        <v>3062</v>
      </c>
      <c r="AD165" s="2" t="s">
        <v>3062</v>
      </c>
      <c r="AE165" s="2" t="s">
        <v>3062</v>
      </c>
      <c r="AF165" s="2" t="s">
        <v>3062</v>
      </c>
      <c r="AG165" s="2" t="s">
        <v>3062</v>
      </c>
      <c r="AH165" s="2" t="s">
        <v>3062</v>
      </c>
      <c r="AI165" s="2" t="s">
        <v>3062</v>
      </c>
      <c r="AJ165" s="2" t="s">
        <v>3062</v>
      </c>
      <c r="AK165" s="2" t="s">
        <v>3062</v>
      </c>
      <c r="AL165" s="2" t="s">
        <v>3062</v>
      </c>
      <c r="AM165" s="2" t="s">
        <v>3062</v>
      </c>
      <c r="AN165" s="2" t="s">
        <v>3062</v>
      </c>
      <c r="AO165" s="2" t="s">
        <v>3062</v>
      </c>
      <c r="AP165" s="2" t="s">
        <v>3062</v>
      </c>
      <c r="AQ165" s="2" t="s">
        <v>3062</v>
      </c>
      <c r="AR165" s="2" t="s">
        <v>3062</v>
      </c>
      <c r="AS165" s="2" t="s">
        <v>3062</v>
      </c>
      <c r="AT165" s="2" t="s">
        <v>3062</v>
      </c>
      <c r="AU165" s="2" t="s">
        <v>3062</v>
      </c>
      <c r="AV165" s="2" t="s">
        <v>3062</v>
      </c>
      <c r="AW165" s="2" t="s">
        <v>3062</v>
      </c>
      <c r="AX165" s="2" t="s">
        <v>3062</v>
      </c>
      <c r="AY165" s="2" t="s">
        <v>3062</v>
      </c>
      <c r="AZ165" s="2" t="s">
        <v>3062</v>
      </c>
      <c r="BA165" s="2" t="s">
        <v>3062</v>
      </c>
      <c r="BB165" s="2" t="s">
        <v>3062</v>
      </c>
      <c r="BC165" s="2" t="s">
        <v>3062</v>
      </c>
      <c r="BD165" s="2" t="s">
        <v>3062</v>
      </c>
      <c r="BE165" s="2" t="s">
        <v>3062</v>
      </c>
      <c r="BF165" s="2" t="s">
        <v>3062</v>
      </c>
      <c r="BG165" s="2" t="s">
        <v>3062</v>
      </c>
      <c r="BH165" s="2" t="s">
        <v>3062</v>
      </c>
      <c r="BI165" s="2" t="s">
        <v>3062</v>
      </c>
      <c r="BJ165" s="2" t="s">
        <v>3062</v>
      </c>
      <c r="BK165" s="2" t="s">
        <v>3062</v>
      </c>
      <c r="BL165" s="2" t="s">
        <v>3062</v>
      </c>
      <c r="BM165" s="2" t="s">
        <v>3062</v>
      </c>
      <c r="BN165" s="2" t="s">
        <v>3062</v>
      </c>
      <c r="BO165" s="2" t="s">
        <v>3062</v>
      </c>
      <c r="BP165" s="2" t="str">
        <f t="shared" si="2"/>
        <v/>
      </c>
      <c r="BQ165" t="s">
        <v>3062</v>
      </c>
      <c r="BR165" t="s">
        <v>3062</v>
      </c>
      <c r="BS165" t="s">
        <v>3062</v>
      </c>
      <c r="BT165" s="2" t="s">
        <v>3062</v>
      </c>
      <c r="BU165" s="2" t="s">
        <v>3062</v>
      </c>
      <c r="BV165" s="2" t="s">
        <v>3062</v>
      </c>
      <c r="BW165" s="2" t="s">
        <v>3062</v>
      </c>
      <c r="BX165" s="2" t="s">
        <v>5470</v>
      </c>
      <c r="BY165" s="2" t="s">
        <v>3062</v>
      </c>
      <c r="BZ165" s="2" t="s">
        <v>3062</v>
      </c>
      <c r="CA165" s="2" t="s">
        <v>3062</v>
      </c>
      <c r="CB165" s="2" t="s">
        <v>5470</v>
      </c>
      <c r="CC165" s="2" t="s">
        <v>3062</v>
      </c>
      <c r="CD165" s="2" t="s">
        <v>3062</v>
      </c>
      <c r="CE165" s="2" t="s">
        <v>3062</v>
      </c>
      <c r="CF165" s="2" t="s">
        <v>3062</v>
      </c>
      <c r="CG165" s="2" t="s">
        <v>5350</v>
      </c>
      <c r="CH165" s="17">
        <v>0.58333333333333337</v>
      </c>
      <c r="CI165" s="17">
        <v>0.875</v>
      </c>
      <c r="CT165" s="17">
        <v>0.58333333333333337</v>
      </c>
      <c r="CU165" s="17">
        <v>0.875</v>
      </c>
      <c r="CZ165" s="17">
        <v>0.58333333333333337</v>
      </c>
      <c r="DA165" s="17">
        <v>0.875</v>
      </c>
      <c r="DF165" s="17">
        <v>0.58333333333333337</v>
      </c>
      <c r="DG165" s="17">
        <v>0.875</v>
      </c>
      <c r="DL165" s="17">
        <v>0.45833333333333331</v>
      </c>
      <c r="DM165" s="17">
        <v>0.79166666666666663</v>
      </c>
      <c r="DR165" s="17">
        <v>0.45833333333333331</v>
      </c>
      <c r="DS165" s="17">
        <v>0.79166666666666663</v>
      </c>
      <c r="DX165" s="2" t="s">
        <v>4182</v>
      </c>
    </row>
    <row r="166" spans="1:128" x14ac:dyDescent="0.45">
      <c r="A166" s="16">
        <v>164</v>
      </c>
      <c r="B166" s="2" t="s">
        <v>5878</v>
      </c>
      <c r="C166" s="2" t="s">
        <v>4373</v>
      </c>
      <c r="D166" s="2" t="s">
        <v>2777</v>
      </c>
      <c r="E166" s="2" t="s">
        <v>2666</v>
      </c>
      <c r="F166" s="2" t="s">
        <v>2564</v>
      </c>
      <c r="G166" s="2" t="s">
        <v>1526</v>
      </c>
      <c r="H166" s="2" t="s">
        <v>1569</v>
      </c>
      <c r="I166" s="2" t="s">
        <v>1568</v>
      </c>
      <c r="J166" s="2" t="s">
        <v>1567</v>
      </c>
      <c r="K166" s="2" t="s">
        <v>12</v>
      </c>
      <c r="L166" s="2" t="s">
        <v>3432</v>
      </c>
      <c r="M166" s="52" t="s">
        <v>3311</v>
      </c>
      <c r="N166" s="2" t="s">
        <v>12</v>
      </c>
      <c r="O166" s="2" t="s">
        <v>12</v>
      </c>
      <c r="P166" s="2" t="s">
        <v>12</v>
      </c>
      <c r="Q166" s="2" t="s">
        <v>12</v>
      </c>
      <c r="R166" s="2" t="s">
        <v>3062</v>
      </c>
      <c r="S166" s="2" t="s">
        <v>3062</v>
      </c>
      <c r="T166" s="2" t="s">
        <v>3062</v>
      </c>
      <c r="U166" s="2" t="s">
        <v>3062</v>
      </c>
      <c r="V166" s="2" t="s">
        <v>3062</v>
      </c>
      <c r="W166" s="2" t="s">
        <v>3062</v>
      </c>
      <c r="X166" s="2" t="s">
        <v>3062</v>
      </c>
      <c r="Y166" s="2" t="s">
        <v>3062</v>
      </c>
      <c r="Z166" s="2" t="s">
        <v>3062</v>
      </c>
      <c r="AA166" s="2" t="s">
        <v>3062</v>
      </c>
      <c r="AB166" s="2" t="s">
        <v>3062</v>
      </c>
      <c r="AC166" s="2" t="s">
        <v>3062</v>
      </c>
      <c r="AD166" s="2" t="s">
        <v>2419</v>
      </c>
      <c r="AE166" s="2" t="s">
        <v>3062</v>
      </c>
      <c r="AF166" s="2" t="s">
        <v>3062</v>
      </c>
      <c r="AG166" s="2" t="s">
        <v>3062</v>
      </c>
      <c r="AH166" s="2" t="s">
        <v>3062</v>
      </c>
      <c r="AI166" s="2" t="s">
        <v>3062</v>
      </c>
      <c r="AJ166" s="2" t="s">
        <v>3062</v>
      </c>
      <c r="AK166" s="2" t="s">
        <v>3062</v>
      </c>
      <c r="AL166" s="2" t="s">
        <v>3062</v>
      </c>
      <c r="AM166" s="2" t="s">
        <v>3062</v>
      </c>
      <c r="AN166" s="2" t="s">
        <v>3062</v>
      </c>
      <c r="AO166" s="2" t="s">
        <v>3062</v>
      </c>
      <c r="AP166" s="2" t="s">
        <v>3062</v>
      </c>
      <c r="AQ166" s="2" t="s">
        <v>3062</v>
      </c>
      <c r="AR166" s="2" t="s">
        <v>3062</v>
      </c>
      <c r="AS166" s="2" t="s">
        <v>3062</v>
      </c>
      <c r="AT166" s="2" t="s">
        <v>3062</v>
      </c>
      <c r="AU166" s="2" t="s">
        <v>3062</v>
      </c>
      <c r="AV166" s="2" t="s">
        <v>3062</v>
      </c>
      <c r="AW166" s="2" t="s">
        <v>3062</v>
      </c>
      <c r="AX166" s="2" t="s">
        <v>3062</v>
      </c>
      <c r="AY166" s="2" t="s">
        <v>3062</v>
      </c>
      <c r="AZ166" s="2" t="s">
        <v>3062</v>
      </c>
      <c r="BA166" s="2" t="s">
        <v>3062</v>
      </c>
      <c r="BB166" s="2" t="s">
        <v>3062</v>
      </c>
      <c r="BC166" s="2" t="s">
        <v>3062</v>
      </c>
      <c r="BD166" s="2" t="s">
        <v>3062</v>
      </c>
      <c r="BE166" s="2" t="s">
        <v>3062</v>
      </c>
      <c r="BF166" s="2" t="s">
        <v>3062</v>
      </c>
      <c r="BG166" s="2" t="s">
        <v>3062</v>
      </c>
      <c r="BH166" s="2" t="s">
        <v>3062</v>
      </c>
      <c r="BI166" s="2" t="s">
        <v>3062</v>
      </c>
      <c r="BJ166" s="2" t="s">
        <v>3062</v>
      </c>
      <c r="BK166" s="2" t="s">
        <v>3062</v>
      </c>
      <c r="BL166" s="2" t="s">
        <v>3062</v>
      </c>
      <c r="BM166" s="2" t="s">
        <v>3062</v>
      </c>
      <c r="BN166" s="2" t="s">
        <v>3062</v>
      </c>
      <c r="BO166" s="2" t="s">
        <v>3062</v>
      </c>
      <c r="BP166" s="2" t="str">
        <f t="shared" si="2"/>
        <v>内</v>
      </c>
      <c r="BQ166" t="s">
        <v>3062</v>
      </c>
      <c r="BR166" t="s">
        <v>3062</v>
      </c>
      <c r="BS166" t="s">
        <v>3062</v>
      </c>
      <c r="BT166" s="2" t="s">
        <v>3062</v>
      </c>
      <c r="BU166" s="2" t="s">
        <v>3062</v>
      </c>
      <c r="BV166" s="2" t="s">
        <v>3062</v>
      </c>
      <c r="BW166" s="2" t="s">
        <v>3062</v>
      </c>
      <c r="BX166" s="2" t="s">
        <v>3062</v>
      </c>
      <c r="BY166" s="2" t="s">
        <v>3062</v>
      </c>
      <c r="BZ166" s="2" t="s">
        <v>3062</v>
      </c>
      <c r="CA166" s="2" t="s">
        <v>3062</v>
      </c>
      <c r="CB166" s="2" t="s">
        <v>3062</v>
      </c>
      <c r="CC166" s="2" t="s">
        <v>3062</v>
      </c>
      <c r="CD166" s="2" t="s">
        <v>3062</v>
      </c>
      <c r="CE166" s="2" t="s">
        <v>3062</v>
      </c>
      <c r="CF166" s="2" t="s">
        <v>5879</v>
      </c>
      <c r="CG166" s="2" t="s">
        <v>5350</v>
      </c>
      <c r="CN166" s="17">
        <v>0.41666666666666669</v>
      </c>
      <c r="CO166" s="17">
        <v>0.54166666666666663</v>
      </c>
      <c r="CP166" s="17">
        <v>0.625</v>
      </c>
      <c r="CQ166" s="17">
        <v>0.79166666666666663</v>
      </c>
      <c r="CT166" s="17">
        <v>0.41666666666666669</v>
      </c>
      <c r="CU166" s="17">
        <v>0.54166666666666663</v>
      </c>
      <c r="CZ166" s="17">
        <v>0.41666666666666669</v>
      </c>
      <c r="DA166" s="17">
        <v>0.54166666666666663</v>
      </c>
      <c r="DB166" s="17">
        <v>0.625</v>
      </c>
      <c r="DC166" s="17">
        <v>0.75</v>
      </c>
      <c r="DL166" s="17">
        <v>0.41666666666666669</v>
      </c>
      <c r="DM166" s="17">
        <v>0.54166666666666663</v>
      </c>
      <c r="DN166" s="17">
        <v>0.58333333333333337</v>
      </c>
      <c r="DO166" s="17">
        <v>0.70833333333333337</v>
      </c>
      <c r="DX166" s="2" t="s">
        <v>4182</v>
      </c>
    </row>
    <row r="167" spans="1:128" x14ac:dyDescent="0.45">
      <c r="A167" s="16">
        <v>165</v>
      </c>
      <c r="B167" s="2" t="s">
        <v>5880</v>
      </c>
      <c r="C167" s="2" t="s">
        <v>2485</v>
      </c>
      <c r="D167" s="2" t="s">
        <v>2778</v>
      </c>
      <c r="E167" s="2" t="s">
        <v>2666</v>
      </c>
      <c r="F167" s="2" t="s">
        <v>2564</v>
      </c>
      <c r="G167" s="2" t="s">
        <v>1526</v>
      </c>
      <c r="H167" s="2" t="s">
        <v>1566</v>
      </c>
      <c r="I167" s="2" t="s">
        <v>1565</v>
      </c>
      <c r="J167" s="2" t="s">
        <v>3062</v>
      </c>
      <c r="K167" s="2" t="s">
        <v>12</v>
      </c>
      <c r="L167" s="2" t="s">
        <v>3433</v>
      </c>
      <c r="M167" s="52" t="s">
        <v>3311</v>
      </c>
      <c r="N167" s="2" t="s">
        <v>12</v>
      </c>
      <c r="O167" s="2" t="s">
        <v>12</v>
      </c>
      <c r="P167" s="2" t="s">
        <v>12</v>
      </c>
      <c r="Q167" s="2" t="s">
        <v>12</v>
      </c>
      <c r="R167" s="2" t="s">
        <v>3062</v>
      </c>
      <c r="S167" s="2" t="s">
        <v>3062</v>
      </c>
      <c r="T167" s="2" t="s">
        <v>3062</v>
      </c>
      <c r="U167" s="2" t="s">
        <v>3062</v>
      </c>
      <c r="V167" s="2" t="s">
        <v>3062</v>
      </c>
      <c r="W167" s="2" t="s">
        <v>3062</v>
      </c>
      <c r="X167" s="2" t="s">
        <v>3062</v>
      </c>
      <c r="Y167" s="2" t="s">
        <v>3062</v>
      </c>
      <c r="Z167" s="2" t="s">
        <v>3062</v>
      </c>
      <c r="AA167" s="2" t="s">
        <v>3062</v>
      </c>
      <c r="AB167" s="2" t="s">
        <v>3062</v>
      </c>
      <c r="AC167" s="2" t="s">
        <v>3062</v>
      </c>
      <c r="AD167" s="2" t="s">
        <v>3062</v>
      </c>
      <c r="AE167" s="2" t="s">
        <v>3062</v>
      </c>
      <c r="AF167" s="2" t="s">
        <v>3062</v>
      </c>
      <c r="AG167" s="2" t="s">
        <v>3062</v>
      </c>
      <c r="AH167" s="2" t="s">
        <v>3062</v>
      </c>
      <c r="AI167" s="2" t="s">
        <v>3062</v>
      </c>
      <c r="AJ167" s="2" t="s">
        <v>3062</v>
      </c>
      <c r="AK167" s="2" t="s">
        <v>3062</v>
      </c>
      <c r="AL167" s="2" t="s">
        <v>3062</v>
      </c>
      <c r="AM167" s="2" t="s">
        <v>3062</v>
      </c>
      <c r="AN167" s="2" t="s">
        <v>3062</v>
      </c>
      <c r="AO167" s="2" t="s">
        <v>3062</v>
      </c>
      <c r="AP167" s="2" t="s">
        <v>3062</v>
      </c>
      <c r="AQ167" s="2" t="s">
        <v>3062</v>
      </c>
      <c r="AR167" s="2" t="s">
        <v>3062</v>
      </c>
      <c r="AS167" s="2" t="s">
        <v>3062</v>
      </c>
      <c r="AT167" s="2" t="s">
        <v>3062</v>
      </c>
      <c r="AU167" s="2" t="s">
        <v>3062</v>
      </c>
      <c r="AV167" s="2" t="s">
        <v>3062</v>
      </c>
      <c r="AW167" s="2" t="s">
        <v>3062</v>
      </c>
      <c r="AX167" s="2" t="s">
        <v>3062</v>
      </c>
      <c r="AY167" s="2" t="s">
        <v>3062</v>
      </c>
      <c r="AZ167" s="2" t="s">
        <v>3062</v>
      </c>
      <c r="BA167" s="2" t="s">
        <v>3062</v>
      </c>
      <c r="BB167" s="2" t="s">
        <v>3062</v>
      </c>
      <c r="BC167" s="2" t="s">
        <v>3062</v>
      </c>
      <c r="BD167" s="2" t="s">
        <v>3062</v>
      </c>
      <c r="BE167" s="2" t="s">
        <v>3062</v>
      </c>
      <c r="BF167" s="2" t="s">
        <v>3062</v>
      </c>
      <c r="BG167" s="2" t="s">
        <v>3062</v>
      </c>
      <c r="BH167" s="2" t="s">
        <v>3062</v>
      </c>
      <c r="BI167" s="2" t="s">
        <v>3062</v>
      </c>
      <c r="BJ167" s="2" t="s">
        <v>3062</v>
      </c>
      <c r="BK167" s="2" t="s">
        <v>3062</v>
      </c>
      <c r="BL167" s="2" t="s">
        <v>3062</v>
      </c>
      <c r="BM167" s="2" t="s">
        <v>3062</v>
      </c>
      <c r="BN167" s="2" t="s">
        <v>3062</v>
      </c>
      <c r="BO167" s="2" t="s">
        <v>3062</v>
      </c>
      <c r="BP167" s="2" t="str">
        <f t="shared" si="2"/>
        <v/>
      </c>
      <c r="BQ167" t="s">
        <v>3062</v>
      </c>
      <c r="BR167" t="s">
        <v>3062</v>
      </c>
      <c r="BS167" t="s">
        <v>3062</v>
      </c>
      <c r="BT167" s="2" t="s">
        <v>3062</v>
      </c>
      <c r="BU167" s="2" t="s">
        <v>3062</v>
      </c>
      <c r="BV167" s="2" t="s">
        <v>3062</v>
      </c>
      <c r="BW167" s="2" t="s">
        <v>3062</v>
      </c>
      <c r="BX167" s="2" t="s">
        <v>3062</v>
      </c>
      <c r="BY167" s="2" t="s">
        <v>3062</v>
      </c>
      <c r="BZ167" s="2" t="s">
        <v>3062</v>
      </c>
      <c r="CA167" s="2" t="s">
        <v>3062</v>
      </c>
      <c r="CB167" s="2" t="s">
        <v>3062</v>
      </c>
      <c r="CC167" s="2" t="s">
        <v>3062</v>
      </c>
      <c r="CD167" s="2" t="s">
        <v>3062</v>
      </c>
      <c r="CE167" s="2" t="s">
        <v>3062</v>
      </c>
      <c r="CF167" s="2" t="s">
        <v>1564</v>
      </c>
      <c r="CG167" s="2" t="s">
        <v>5350</v>
      </c>
      <c r="CN167" s="17">
        <v>0.41666666666666669</v>
      </c>
      <c r="CO167" s="17">
        <v>0.54166666666666663</v>
      </c>
      <c r="CP167" s="17">
        <v>0.625</v>
      </c>
      <c r="CQ167" s="17">
        <v>0.79166666666666663</v>
      </c>
      <c r="CT167" s="17">
        <v>0.625</v>
      </c>
      <c r="CU167" s="17">
        <v>0.79166666666666663</v>
      </c>
      <c r="CZ167" s="17">
        <v>0.625</v>
      </c>
      <c r="DA167" s="17">
        <v>0.79166666666666663</v>
      </c>
      <c r="DF167" s="17">
        <v>0.41666666666666669</v>
      </c>
      <c r="DG167" s="17">
        <v>0.54166666666666663</v>
      </c>
      <c r="DH167" s="17">
        <v>0.625</v>
      </c>
      <c r="DI167" s="17">
        <v>0.79166666666666663</v>
      </c>
      <c r="DL167" s="17">
        <v>0.39583333333333331</v>
      </c>
      <c r="DM167" s="17">
        <v>0.54166666666666663</v>
      </c>
      <c r="DN167" s="17">
        <v>0.58333333333333337</v>
      </c>
      <c r="DO167" s="17">
        <v>0.72916666666666663</v>
      </c>
      <c r="DR167" s="17">
        <v>0.39583333333333331</v>
      </c>
      <c r="DS167" s="17">
        <v>0.54166666666666663</v>
      </c>
      <c r="DT167" s="17">
        <v>0.58333333333333337</v>
      </c>
      <c r="DU167" s="17">
        <v>0.72916666666666663</v>
      </c>
      <c r="DX167" s="2" t="s">
        <v>4182</v>
      </c>
    </row>
    <row r="168" spans="1:128" x14ac:dyDescent="0.45">
      <c r="A168" s="16">
        <v>166</v>
      </c>
      <c r="B168" s="2" t="s">
        <v>5881</v>
      </c>
      <c r="C168" s="2" t="s">
        <v>5882</v>
      </c>
      <c r="D168" s="2" t="s">
        <v>2779</v>
      </c>
      <c r="E168" s="2" t="s">
        <v>2676</v>
      </c>
      <c r="F168" s="2" t="s">
        <v>2564</v>
      </c>
      <c r="G168" s="2" t="s">
        <v>1632</v>
      </c>
      <c r="H168" s="2" t="s">
        <v>1631</v>
      </c>
      <c r="I168" s="2" t="s">
        <v>1630</v>
      </c>
      <c r="J168" s="2" t="s">
        <v>1629</v>
      </c>
      <c r="K168" s="2" t="s">
        <v>12</v>
      </c>
      <c r="L168" s="2" t="s">
        <v>3434</v>
      </c>
      <c r="M168" s="52" t="s">
        <v>3311</v>
      </c>
      <c r="N168" s="2" t="s">
        <v>12</v>
      </c>
      <c r="O168" s="2" t="s">
        <v>12</v>
      </c>
      <c r="P168" s="2" t="s">
        <v>12</v>
      </c>
      <c r="Q168" s="2" t="s">
        <v>12</v>
      </c>
      <c r="R168" s="2" t="s">
        <v>2471</v>
      </c>
      <c r="S168" s="2" t="s">
        <v>3062</v>
      </c>
      <c r="T168" s="2" t="s">
        <v>3062</v>
      </c>
      <c r="U168" s="2" t="s">
        <v>5843</v>
      </c>
      <c r="V168" s="2" t="s">
        <v>3062</v>
      </c>
      <c r="W168" s="2" t="s">
        <v>3062</v>
      </c>
      <c r="X168" s="2" t="s">
        <v>2558</v>
      </c>
      <c r="Y168" s="2" t="s">
        <v>3062</v>
      </c>
      <c r="Z168" s="2" t="s">
        <v>3062</v>
      </c>
      <c r="AA168" s="2" t="s">
        <v>3062</v>
      </c>
      <c r="AB168" s="2" t="s">
        <v>3062</v>
      </c>
      <c r="AC168" s="2" t="s">
        <v>3435</v>
      </c>
      <c r="AD168" s="2" t="s">
        <v>2419</v>
      </c>
      <c r="AE168" s="2" t="s">
        <v>3062</v>
      </c>
      <c r="AF168" s="2" t="s">
        <v>3062</v>
      </c>
      <c r="AG168" s="2" t="s">
        <v>3062</v>
      </c>
      <c r="AH168" s="2" t="s">
        <v>3062</v>
      </c>
      <c r="AI168" s="2" t="s">
        <v>3062</v>
      </c>
      <c r="AJ168" s="2" t="s">
        <v>3062</v>
      </c>
      <c r="AK168" s="2" t="s">
        <v>2431</v>
      </c>
      <c r="AL168" s="2" t="s">
        <v>3062</v>
      </c>
      <c r="AM168" s="2" t="s">
        <v>2425</v>
      </c>
      <c r="AN168" s="2" t="s">
        <v>2421</v>
      </c>
      <c r="AO168" s="2" t="s">
        <v>3062</v>
      </c>
      <c r="AP168" s="2" t="s">
        <v>3062</v>
      </c>
      <c r="AQ168" s="2" t="s">
        <v>3062</v>
      </c>
      <c r="AR168" s="2" t="s">
        <v>3062</v>
      </c>
      <c r="AS168" s="2" t="s">
        <v>3062</v>
      </c>
      <c r="AT168" s="2" t="s">
        <v>3062</v>
      </c>
      <c r="AU168" s="2" t="s">
        <v>3062</v>
      </c>
      <c r="AV168" s="2" t="s">
        <v>3062</v>
      </c>
      <c r="AW168" s="2" t="s">
        <v>3062</v>
      </c>
      <c r="AX168" s="2" t="s">
        <v>3062</v>
      </c>
      <c r="AY168" s="2" t="s">
        <v>2443</v>
      </c>
      <c r="AZ168" s="2" t="s">
        <v>2439</v>
      </c>
      <c r="BA168" s="2" t="s">
        <v>3062</v>
      </c>
      <c r="BB168" s="2" t="s">
        <v>3062</v>
      </c>
      <c r="BC168" s="2" t="s">
        <v>2422</v>
      </c>
      <c r="BD168" s="2" t="s">
        <v>2438</v>
      </c>
      <c r="BE168" s="2" t="s">
        <v>3062</v>
      </c>
      <c r="BF168" s="2" t="s">
        <v>3062</v>
      </c>
      <c r="BG168" s="2" t="s">
        <v>3062</v>
      </c>
      <c r="BH168" s="2" t="s">
        <v>2436</v>
      </c>
      <c r="BI168" s="2" t="s">
        <v>3062</v>
      </c>
      <c r="BJ168" s="2" t="s">
        <v>2444</v>
      </c>
      <c r="BK168" s="2" t="s">
        <v>2445</v>
      </c>
      <c r="BL168" s="2" t="s">
        <v>3062</v>
      </c>
      <c r="BM168" s="2" t="s">
        <v>3062</v>
      </c>
      <c r="BN168" s="2" t="s">
        <v>3062</v>
      </c>
      <c r="BO168" s="2" t="s">
        <v>236</v>
      </c>
      <c r="BP168" s="2" t="str">
        <f t="shared" si="2"/>
        <v>内・小・外・整・眼・耳・泌・皮・産婦・放・麻　乳腺外科</v>
      </c>
      <c r="BQ168" t="s">
        <v>3062</v>
      </c>
      <c r="BR168" t="s">
        <v>3062</v>
      </c>
      <c r="BS168" t="s">
        <v>3062</v>
      </c>
      <c r="BT168" s="2" t="s">
        <v>3062</v>
      </c>
      <c r="BU168" s="2" t="s">
        <v>3062</v>
      </c>
      <c r="BV168" s="2" t="s">
        <v>3062</v>
      </c>
      <c r="BW168" s="2" t="s">
        <v>3062</v>
      </c>
      <c r="BX168" s="2" t="s">
        <v>3062</v>
      </c>
      <c r="BY168" s="2" t="s">
        <v>3062</v>
      </c>
      <c r="BZ168" s="2" t="s">
        <v>3062</v>
      </c>
      <c r="CA168" s="2" t="s">
        <v>3062</v>
      </c>
      <c r="CB168" s="2" t="s">
        <v>3062</v>
      </c>
      <c r="CC168" s="2" t="s">
        <v>3062</v>
      </c>
      <c r="CD168" s="2" t="s">
        <v>3062</v>
      </c>
      <c r="CE168" s="2" t="s">
        <v>3062</v>
      </c>
      <c r="CF168" s="2" t="s">
        <v>3436</v>
      </c>
      <c r="CG168" s="2" t="s">
        <v>3315</v>
      </c>
      <c r="CH168" s="17">
        <v>0.33333333333333331</v>
      </c>
      <c r="CI168" s="17">
        <v>0.45833333333333331</v>
      </c>
      <c r="CN168" s="17">
        <v>0.33333333333333331</v>
      </c>
      <c r="CO168" s="17">
        <v>0.45833333333333331</v>
      </c>
      <c r="CT168" s="17">
        <v>0.33333333333333331</v>
      </c>
      <c r="CU168" s="17">
        <v>0.45833333333333331</v>
      </c>
      <c r="CZ168" s="17">
        <v>0.33333333333333331</v>
      </c>
      <c r="DA168" s="17">
        <v>0.45833333333333331</v>
      </c>
      <c r="DF168" s="17">
        <v>0.33333333333333331</v>
      </c>
      <c r="DG168" s="17">
        <v>0.45833333333333331</v>
      </c>
      <c r="DL168" s="17">
        <v>0.33333333333333331</v>
      </c>
      <c r="DM168" s="17">
        <v>0.45833333333333331</v>
      </c>
      <c r="DX168" s="2" t="s">
        <v>4182</v>
      </c>
    </row>
    <row r="169" spans="1:128" x14ac:dyDescent="0.45">
      <c r="A169" s="16">
        <v>167</v>
      </c>
      <c r="B169" s="2" t="s">
        <v>5883</v>
      </c>
      <c r="C169" s="2" t="s">
        <v>2486</v>
      </c>
      <c r="D169" s="2" t="s">
        <v>2780</v>
      </c>
      <c r="E169" s="2" t="s">
        <v>2666</v>
      </c>
      <c r="F169" s="2" t="s">
        <v>2564</v>
      </c>
      <c r="G169" s="2" t="s">
        <v>1545</v>
      </c>
      <c r="H169" s="2" t="s">
        <v>1562</v>
      </c>
      <c r="I169" s="2" t="s">
        <v>1561</v>
      </c>
      <c r="J169" s="2" t="s">
        <v>3062</v>
      </c>
      <c r="K169" s="2" t="s">
        <v>12</v>
      </c>
      <c r="L169" s="2" t="s">
        <v>3437</v>
      </c>
      <c r="M169" s="52" t="s">
        <v>3311</v>
      </c>
      <c r="N169" s="2" t="s">
        <v>12</v>
      </c>
      <c r="O169" s="2" t="s">
        <v>3062</v>
      </c>
      <c r="P169" s="2" t="s">
        <v>12</v>
      </c>
      <c r="Q169" s="2" t="s">
        <v>12</v>
      </c>
      <c r="R169" s="2" t="s">
        <v>3062</v>
      </c>
      <c r="S169" s="2" t="s">
        <v>3062</v>
      </c>
      <c r="T169" s="2" t="s">
        <v>3062</v>
      </c>
      <c r="U169" s="2" t="s">
        <v>3062</v>
      </c>
      <c r="V169" s="2" t="s">
        <v>3062</v>
      </c>
      <c r="W169" s="2" t="s">
        <v>3062</v>
      </c>
      <c r="X169" s="2" t="s">
        <v>3062</v>
      </c>
      <c r="Y169" s="2" t="s">
        <v>3062</v>
      </c>
      <c r="Z169" s="2" t="s">
        <v>3062</v>
      </c>
      <c r="AA169" s="2" t="s">
        <v>3062</v>
      </c>
      <c r="AB169" s="2" t="s">
        <v>3062</v>
      </c>
      <c r="AC169" s="2" t="s">
        <v>3062</v>
      </c>
      <c r="AD169" s="2" t="s">
        <v>3062</v>
      </c>
      <c r="AE169" s="2" t="s">
        <v>3062</v>
      </c>
      <c r="AF169" s="2" t="s">
        <v>3062</v>
      </c>
      <c r="AG169" s="2" t="s">
        <v>3062</v>
      </c>
      <c r="AH169" s="2" t="s">
        <v>3062</v>
      </c>
      <c r="AI169" s="2" t="s">
        <v>3062</v>
      </c>
      <c r="AJ169" s="2" t="s">
        <v>3062</v>
      </c>
      <c r="AK169" s="2" t="s">
        <v>3062</v>
      </c>
      <c r="AL169" s="2" t="s">
        <v>3062</v>
      </c>
      <c r="AM169" s="2" t="s">
        <v>3062</v>
      </c>
      <c r="AN169" s="2" t="s">
        <v>3062</v>
      </c>
      <c r="AO169" s="2" t="s">
        <v>3062</v>
      </c>
      <c r="AP169" s="2" t="s">
        <v>3062</v>
      </c>
      <c r="AQ169" s="2" t="s">
        <v>3062</v>
      </c>
      <c r="AR169" s="2" t="s">
        <v>3062</v>
      </c>
      <c r="AS169" s="2" t="s">
        <v>3062</v>
      </c>
      <c r="AT169" s="2" t="s">
        <v>3062</v>
      </c>
      <c r="AU169" s="2" t="s">
        <v>3062</v>
      </c>
      <c r="AV169" s="2" t="s">
        <v>3062</v>
      </c>
      <c r="AW169" s="2" t="s">
        <v>3062</v>
      </c>
      <c r="AX169" s="2" t="s">
        <v>3062</v>
      </c>
      <c r="AY169" s="2" t="s">
        <v>3062</v>
      </c>
      <c r="AZ169" s="2" t="s">
        <v>3062</v>
      </c>
      <c r="BA169" s="2" t="s">
        <v>3062</v>
      </c>
      <c r="BB169" s="2" t="s">
        <v>3062</v>
      </c>
      <c r="BC169" s="2" t="s">
        <v>3062</v>
      </c>
      <c r="BD169" s="2" t="s">
        <v>3062</v>
      </c>
      <c r="BE169" s="2" t="s">
        <v>3062</v>
      </c>
      <c r="BF169" s="2" t="s">
        <v>3062</v>
      </c>
      <c r="BG169" s="2" t="s">
        <v>3062</v>
      </c>
      <c r="BH169" s="2" t="s">
        <v>3062</v>
      </c>
      <c r="BI169" s="2" t="s">
        <v>3062</v>
      </c>
      <c r="BJ169" s="2" t="s">
        <v>3062</v>
      </c>
      <c r="BK169" s="2" t="s">
        <v>3062</v>
      </c>
      <c r="BL169" s="2" t="s">
        <v>3062</v>
      </c>
      <c r="BM169" s="2" t="s">
        <v>3062</v>
      </c>
      <c r="BN169" s="2" t="s">
        <v>3062</v>
      </c>
      <c r="BO169" s="2" t="s">
        <v>3062</v>
      </c>
      <c r="BP169" s="2" t="str">
        <f t="shared" si="2"/>
        <v/>
      </c>
      <c r="BQ169" t="s">
        <v>3062</v>
      </c>
      <c r="BR169" t="s">
        <v>3062</v>
      </c>
      <c r="BS169" t="s">
        <v>3062</v>
      </c>
      <c r="BT169" s="2" t="s">
        <v>3062</v>
      </c>
      <c r="BU169" s="2" t="s">
        <v>3062</v>
      </c>
      <c r="BV169" s="2" t="s">
        <v>3062</v>
      </c>
      <c r="BW169" s="2" t="s">
        <v>3062</v>
      </c>
      <c r="BX169" s="2" t="s">
        <v>3062</v>
      </c>
      <c r="BY169" s="2" t="s">
        <v>3062</v>
      </c>
      <c r="BZ169" s="2" t="s">
        <v>3062</v>
      </c>
      <c r="CA169" s="2" t="s">
        <v>3062</v>
      </c>
      <c r="CB169" s="2" t="s">
        <v>3062</v>
      </c>
      <c r="CC169" s="2" t="s">
        <v>3062</v>
      </c>
      <c r="CD169" s="2" t="s">
        <v>3062</v>
      </c>
      <c r="CE169" s="2" t="s">
        <v>3062</v>
      </c>
      <c r="CF169" s="2" t="s">
        <v>5884</v>
      </c>
      <c r="CG169" s="2" t="s">
        <v>5350</v>
      </c>
      <c r="CH169" s="17">
        <v>0.41666666666666669</v>
      </c>
      <c r="CI169" s="17">
        <v>0.52083333333333337</v>
      </c>
      <c r="CJ169" s="17">
        <v>0.58333333333333337</v>
      </c>
      <c r="CK169" s="17">
        <v>0.77083333333333337</v>
      </c>
      <c r="CN169" s="17">
        <v>0.58333333333333337</v>
      </c>
      <c r="CO169" s="17">
        <v>0.77083333333333337</v>
      </c>
      <c r="CT169" s="17">
        <v>0.41666666666666669</v>
      </c>
      <c r="CU169" s="17">
        <v>0.52083333333333337</v>
      </c>
      <c r="CV169" s="17">
        <v>0.58333333333333337</v>
      </c>
      <c r="CW169" s="17">
        <v>0.77083333333333337</v>
      </c>
      <c r="DF169" s="17">
        <v>0.41666666666666669</v>
      </c>
      <c r="DG169" s="17">
        <v>0.52083333333333337</v>
      </c>
      <c r="DH169" s="17">
        <v>0.58333333333333337</v>
      </c>
      <c r="DI169" s="17">
        <v>0.77083333333333337</v>
      </c>
      <c r="DL169" s="17">
        <v>0.41666666666666669</v>
      </c>
      <c r="DM169" s="17">
        <v>0.52083333333333337</v>
      </c>
      <c r="DN169" s="17">
        <v>0.58333333333333337</v>
      </c>
      <c r="DO169" s="17">
        <v>0.6875</v>
      </c>
      <c r="DX169" s="2" t="s">
        <v>4182</v>
      </c>
    </row>
    <row r="170" spans="1:128" x14ac:dyDescent="0.45">
      <c r="A170" s="16">
        <v>168</v>
      </c>
      <c r="B170" s="2" t="s">
        <v>5885</v>
      </c>
      <c r="C170" s="2" t="s">
        <v>5886</v>
      </c>
      <c r="D170" s="2" t="s">
        <v>4374</v>
      </c>
      <c r="E170" s="2" t="s">
        <v>2666</v>
      </c>
      <c r="F170" s="2" t="s">
        <v>2564</v>
      </c>
      <c r="G170" s="2" t="s">
        <v>1534</v>
      </c>
      <c r="H170" s="2" t="s">
        <v>4375</v>
      </c>
      <c r="I170" s="2" t="s">
        <v>4376</v>
      </c>
      <c r="J170" s="2" t="s">
        <v>4377</v>
      </c>
      <c r="K170" s="2" t="s">
        <v>12</v>
      </c>
      <c r="L170" s="2" t="s">
        <v>5887</v>
      </c>
      <c r="M170" s="52" t="s">
        <v>3311</v>
      </c>
      <c r="N170" s="2" t="s">
        <v>12</v>
      </c>
      <c r="O170" s="2" t="s">
        <v>3062</v>
      </c>
      <c r="P170" s="2" t="s">
        <v>12</v>
      </c>
      <c r="Q170" s="2" t="s">
        <v>12</v>
      </c>
      <c r="R170" s="2" t="s">
        <v>3062</v>
      </c>
      <c r="S170" s="2" t="s">
        <v>3062</v>
      </c>
      <c r="T170" s="2" t="s">
        <v>3062</v>
      </c>
      <c r="U170" s="2" t="s">
        <v>3062</v>
      </c>
      <c r="V170" s="2" t="s">
        <v>3062</v>
      </c>
      <c r="W170" s="2" t="s">
        <v>3062</v>
      </c>
      <c r="X170" s="2" t="s">
        <v>3062</v>
      </c>
      <c r="Y170" s="2" t="s">
        <v>3062</v>
      </c>
      <c r="Z170" s="2" t="s">
        <v>3062</v>
      </c>
      <c r="AA170" s="2" t="s">
        <v>3062</v>
      </c>
      <c r="AB170" s="2" t="s">
        <v>3062</v>
      </c>
      <c r="AC170" s="2" t="s">
        <v>3062</v>
      </c>
      <c r="AD170" s="2" t="s">
        <v>3062</v>
      </c>
      <c r="AE170" s="2" t="s">
        <v>3062</v>
      </c>
      <c r="AF170" s="2" t="s">
        <v>3062</v>
      </c>
      <c r="AG170" s="2" t="s">
        <v>3062</v>
      </c>
      <c r="AH170" s="2" t="s">
        <v>3062</v>
      </c>
      <c r="AI170" s="2" t="s">
        <v>3062</v>
      </c>
      <c r="AJ170" s="2" t="s">
        <v>3062</v>
      </c>
      <c r="AK170" s="2" t="s">
        <v>3062</v>
      </c>
      <c r="AL170" s="2" t="s">
        <v>3062</v>
      </c>
      <c r="AM170" s="2" t="s">
        <v>3062</v>
      </c>
      <c r="AN170" s="2" t="s">
        <v>3062</v>
      </c>
      <c r="AO170" s="2" t="s">
        <v>3062</v>
      </c>
      <c r="AP170" s="2" t="s">
        <v>3062</v>
      </c>
      <c r="AQ170" s="2" t="s">
        <v>3062</v>
      </c>
      <c r="AR170" s="2" t="s">
        <v>3062</v>
      </c>
      <c r="AS170" s="2" t="s">
        <v>3062</v>
      </c>
      <c r="AT170" s="2" t="s">
        <v>3062</v>
      </c>
      <c r="AU170" s="2" t="s">
        <v>3062</v>
      </c>
      <c r="AV170" s="2" t="s">
        <v>3062</v>
      </c>
      <c r="AW170" s="2" t="s">
        <v>3062</v>
      </c>
      <c r="AX170" s="2" t="s">
        <v>3062</v>
      </c>
      <c r="AY170" s="2" t="s">
        <v>3062</v>
      </c>
      <c r="AZ170" s="2" t="s">
        <v>3062</v>
      </c>
      <c r="BA170" s="2" t="s">
        <v>3062</v>
      </c>
      <c r="BB170" s="2" t="s">
        <v>3062</v>
      </c>
      <c r="BC170" s="2" t="s">
        <v>3062</v>
      </c>
      <c r="BD170" s="2" t="s">
        <v>3062</v>
      </c>
      <c r="BE170" s="2" t="s">
        <v>3062</v>
      </c>
      <c r="BF170" s="2" t="s">
        <v>3062</v>
      </c>
      <c r="BG170" s="2" t="s">
        <v>3062</v>
      </c>
      <c r="BH170" s="2" t="s">
        <v>3062</v>
      </c>
      <c r="BI170" s="2" t="s">
        <v>3062</v>
      </c>
      <c r="BJ170" s="2" t="s">
        <v>3062</v>
      </c>
      <c r="BK170" s="2" t="s">
        <v>3062</v>
      </c>
      <c r="BL170" s="2" t="s">
        <v>3062</v>
      </c>
      <c r="BM170" s="2" t="s">
        <v>3062</v>
      </c>
      <c r="BN170" s="2" t="s">
        <v>3062</v>
      </c>
      <c r="BO170" s="2" t="s">
        <v>3062</v>
      </c>
      <c r="BP170" s="2" t="str">
        <f t="shared" si="2"/>
        <v/>
      </c>
      <c r="BQ170" t="s">
        <v>3062</v>
      </c>
      <c r="BR170" t="s">
        <v>3062</v>
      </c>
      <c r="BS170" t="s">
        <v>3062</v>
      </c>
      <c r="BT170" s="2" t="s">
        <v>3062</v>
      </c>
      <c r="BU170" s="2" t="s">
        <v>3062</v>
      </c>
      <c r="BV170" s="2" t="s">
        <v>3062</v>
      </c>
      <c r="BW170" s="2" t="s">
        <v>3062</v>
      </c>
      <c r="BX170" s="2" t="s">
        <v>3062</v>
      </c>
      <c r="BY170" s="2" t="s">
        <v>3062</v>
      </c>
      <c r="BZ170" s="2" t="s">
        <v>3062</v>
      </c>
      <c r="CA170" s="2" t="s">
        <v>3062</v>
      </c>
      <c r="CB170" s="2" t="s">
        <v>3062</v>
      </c>
      <c r="CC170" s="2" t="s">
        <v>3062</v>
      </c>
      <c r="CD170" s="2" t="s">
        <v>5482</v>
      </c>
      <c r="CE170" s="2" t="s">
        <v>5482</v>
      </c>
      <c r="CF170" s="2" t="s">
        <v>5888</v>
      </c>
      <c r="CG170" s="2" t="s">
        <v>5448</v>
      </c>
      <c r="CH170" s="17">
        <v>0.375</v>
      </c>
      <c r="CI170" s="17">
        <v>0.54166666666666663</v>
      </c>
      <c r="CJ170" s="17">
        <v>0.58333333333333337</v>
      </c>
      <c r="CK170" s="17">
        <v>0.70833333333333337</v>
      </c>
      <c r="CN170" s="17">
        <v>0.5</v>
      </c>
      <c r="CO170" s="17">
        <v>0.66666666666666663</v>
      </c>
      <c r="CP170" s="17">
        <v>0.70833333333333337</v>
      </c>
      <c r="CQ170" s="17">
        <v>0.83333333333333337</v>
      </c>
      <c r="CT170" s="17">
        <v>0.4375</v>
      </c>
      <c r="CU170" s="17">
        <v>0.58333333333333337</v>
      </c>
      <c r="CV170" s="17">
        <v>0.625</v>
      </c>
      <c r="CW170" s="17">
        <v>0.77083333333333337</v>
      </c>
      <c r="CZ170" s="17">
        <v>0.5</v>
      </c>
      <c r="DA170" s="17">
        <v>0.66666666666666663</v>
      </c>
      <c r="DB170" s="17">
        <v>0.70833333333333337</v>
      </c>
      <c r="DC170" s="17">
        <v>0.83333333333333337</v>
      </c>
      <c r="DF170" s="17">
        <v>0.375</v>
      </c>
      <c r="DG170" s="17">
        <v>0.54166666666666663</v>
      </c>
      <c r="DH170" s="17">
        <v>0.58333333333333337</v>
      </c>
      <c r="DI170" s="17">
        <v>0.70833333333333337</v>
      </c>
      <c r="DL170" s="17">
        <v>0.4375</v>
      </c>
      <c r="DM170" s="17">
        <v>0.58333333333333337</v>
      </c>
      <c r="DN170" s="17">
        <v>0.625</v>
      </c>
      <c r="DO170" s="17">
        <v>0.77083333333333337</v>
      </c>
      <c r="DX170" s="2" t="s">
        <v>4182</v>
      </c>
    </row>
    <row r="171" spans="1:128" x14ac:dyDescent="0.45">
      <c r="A171" s="16">
        <v>169</v>
      </c>
      <c r="B171" s="2" t="s">
        <v>5889</v>
      </c>
      <c r="C171" s="2" t="s">
        <v>5890</v>
      </c>
      <c r="D171" s="2" t="s">
        <v>5891</v>
      </c>
      <c r="E171" s="2" t="s">
        <v>2666</v>
      </c>
      <c r="F171" s="2" t="s">
        <v>2564</v>
      </c>
      <c r="G171" s="2" t="s">
        <v>1534</v>
      </c>
      <c r="H171" s="2" t="s">
        <v>5892</v>
      </c>
      <c r="I171" s="2" t="s">
        <v>5893</v>
      </c>
      <c r="J171" s="2" t="s">
        <v>3062</v>
      </c>
      <c r="K171" s="2" t="s">
        <v>12</v>
      </c>
      <c r="L171" s="2" t="s">
        <v>5894</v>
      </c>
      <c r="M171" s="52" t="s">
        <v>3311</v>
      </c>
      <c r="N171" s="2" t="s">
        <v>3062</v>
      </c>
      <c r="O171" s="2" t="s">
        <v>3062</v>
      </c>
      <c r="P171" s="2" t="s">
        <v>3062</v>
      </c>
      <c r="Q171" s="2" t="s">
        <v>3062</v>
      </c>
      <c r="R171" s="2" t="s">
        <v>2471</v>
      </c>
      <c r="S171" s="2" t="s">
        <v>3062</v>
      </c>
      <c r="T171" s="2" t="s">
        <v>3062</v>
      </c>
      <c r="U171" s="2" t="s">
        <v>3062</v>
      </c>
      <c r="V171" s="2" t="s">
        <v>3062</v>
      </c>
      <c r="W171" s="2" t="s">
        <v>3062</v>
      </c>
      <c r="X171" s="2" t="s">
        <v>3062</v>
      </c>
      <c r="Y171" s="2" t="s">
        <v>3062</v>
      </c>
      <c r="Z171" s="2" t="s">
        <v>3062</v>
      </c>
      <c r="AA171" s="2" t="s">
        <v>3062</v>
      </c>
      <c r="AB171" s="2" t="s">
        <v>3062</v>
      </c>
      <c r="AC171" s="2" t="s">
        <v>2471</v>
      </c>
      <c r="AD171" s="2" t="s">
        <v>3062</v>
      </c>
      <c r="AE171" s="2" t="s">
        <v>3062</v>
      </c>
      <c r="AF171" s="2" t="s">
        <v>3062</v>
      </c>
      <c r="AG171" s="2" t="s">
        <v>3062</v>
      </c>
      <c r="AH171" s="2" t="s">
        <v>3062</v>
      </c>
      <c r="AI171" s="2" t="s">
        <v>3062</v>
      </c>
      <c r="AJ171" s="2" t="s">
        <v>3062</v>
      </c>
      <c r="AK171" s="2" t="s">
        <v>3062</v>
      </c>
      <c r="AL171" s="2" t="s">
        <v>3062</v>
      </c>
      <c r="AM171" s="2" t="s">
        <v>3062</v>
      </c>
      <c r="AN171" s="2" t="s">
        <v>3062</v>
      </c>
      <c r="AO171" s="2" t="s">
        <v>3062</v>
      </c>
      <c r="AP171" s="2" t="s">
        <v>3062</v>
      </c>
      <c r="AQ171" s="2" t="s">
        <v>3062</v>
      </c>
      <c r="AR171" s="2" t="s">
        <v>3062</v>
      </c>
      <c r="AS171" s="2" t="s">
        <v>3062</v>
      </c>
      <c r="AT171" s="2" t="s">
        <v>3062</v>
      </c>
      <c r="AU171" s="2" t="s">
        <v>3062</v>
      </c>
      <c r="AV171" s="2" t="s">
        <v>3062</v>
      </c>
      <c r="AW171" s="2" t="s">
        <v>3062</v>
      </c>
      <c r="AX171" s="2" t="s">
        <v>3062</v>
      </c>
      <c r="AY171" s="2" t="s">
        <v>3062</v>
      </c>
      <c r="AZ171" s="2" t="s">
        <v>3062</v>
      </c>
      <c r="BA171" s="2" t="s">
        <v>3062</v>
      </c>
      <c r="BB171" s="2" t="s">
        <v>3062</v>
      </c>
      <c r="BC171" s="2" t="s">
        <v>3062</v>
      </c>
      <c r="BD171" s="2" t="s">
        <v>3062</v>
      </c>
      <c r="BE171" s="2" t="s">
        <v>3062</v>
      </c>
      <c r="BF171" s="2" t="s">
        <v>3062</v>
      </c>
      <c r="BG171" s="2" t="s">
        <v>3062</v>
      </c>
      <c r="BH171" s="2" t="s">
        <v>3062</v>
      </c>
      <c r="BI171" s="2" t="s">
        <v>3062</v>
      </c>
      <c r="BJ171" s="2" t="s">
        <v>3062</v>
      </c>
      <c r="BK171" s="2" t="s">
        <v>3062</v>
      </c>
      <c r="BL171" s="2" t="s">
        <v>3062</v>
      </c>
      <c r="BM171" s="2" t="s">
        <v>3062</v>
      </c>
      <c r="BN171" s="2" t="s">
        <v>3062</v>
      </c>
      <c r="BO171" s="2" t="s">
        <v>132</v>
      </c>
      <c r="BP171" s="2" t="str">
        <f t="shared" si="2"/>
        <v>　漢方内科</v>
      </c>
      <c r="BQ171" t="s">
        <v>3062</v>
      </c>
      <c r="BR171" t="s">
        <v>3062</v>
      </c>
      <c r="BS171" t="s">
        <v>3062</v>
      </c>
      <c r="BT171" s="2" t="s">
        <v>3062</v>
      </c>
      <c r="BU171" s="2" t="s">
        <v>3062</v>
      </c>
      <c r="BV171" s="2" t="s">
        <v>3062</v>
      </c>
      <c r="BW171" s="2" t="s">
        <v>3062</v>
      </c>
      <c r="BX171" s="2" t="s">
        <v>3062</v>
      </c>
      <c r="BY171" s="2" t="s">
        <v>3062</v>
      </c>
      <c r="BZ171" s="2" t="s">
        <v>3062</v>
      </c>
      <c r="CA171" s="2" t="s">
        <v>3062</v>
      </c>
      <c r="CB171" s="2" t="s">
        <v>3062</v>
      </c>
      <c r="CC171" s="2" t="s">
        <v>3062</v>
      </c>
      <c r="CD171" s="2" t="s">
        <v>3062</v>
      </c>
      <c r="CE171" s="2" t="s">
        <v>3062</v>
      </c>
      <c r="CF171" s="2" t="s">
        <v>5895</v>
      </c>
      <c r="CG171" s="2" t="s">
        <v>5379</v>
      </c>
      <c r="CH171" s="17">
        <v>0.375</v>
      </c>
      <c r="CI171" s="17">
        <v>0.52083333333333337</v>
      </c>
      <c r="CJ171" s="17">
        <v>0.58333333333333337</v>
      </c>
      <c r="CK171" s="17">
        <v>0.79166666666666663</v>
      </c>
      <c r="CN171" s="17">
        <v>0.375</v>
      </c>
      <c r="CO171" s="17">
        <v>0.52083333333333337</v>
      </c>
      <c r="CP171" s="17">
        <v>0.58333333333333337</v>
      </c>
      <c r="CQ171" s="17">
        <v>0.79166666666666663</v>
      </c>
      <c r="CT171" s="17">
        <v>0.375</v>
      </c>
      <c r="CU171" s="17">
        <v>0.52083333333333337</v>
      </c>
      <c r="CV171" s="17">
        <v>0.58333333333333337</v>
      </c>
      <c r="CW171" s="17">
        <v>0.79166666666666663</v>
      </c>
      <c r="DF171" s="17">
        <v>0.375</v>
      </c>
      <c r="DG171" s="17">
        <v>0.52083333333333337</v>
      </c>
      <c r="DH171" s="17">
        <v>0.58333333333333337</v>
      </c>
      <c r="DI171" s="17">
        <v>0.79166666666666663</v>
      </c>
      <c r="DL171" s="17">
        <v>0.375</v>
      </c>
      <c r="DM171" s="17">
        <v>0.52083333333333337</v>
      </c>
      <c r="DN171" s="17">
        <v>0.58333333333333337</v>
      </c>
      <c r="DO171" s="17">
        <v>0.72916666666666663</v>
      </c>
      <c r="DX171" s="2" t="s">
        <v>4182</v>
      </c>
    </row>
    <row r="172" spans="1:128" x14ac:dyDescent="0.45">
      <c r="A172" s="16">
        <v>170</v>
      </c>
      <c r="C172" s="2" t="s">
        <v>1560</v>
      </c>
      <c r="D172" s="2" t="s">
        <v>2781</v>
      </c>
      <c r="E172" s="2" t="s">
        <v>2666</v>
      </c>
      <c r="F172" s="2" t="s">
        <v>2564</v>
      </c>
      <c r="G172" s="2" t="s">
        <v>1559</v>
      </c>
      <c r="H172" s="2" t="s">
        <v>1558</v>
      </c>
      <c r="I172" s="2" t="s">
        <v>1557</v>
      </c>
      <c r="J172" s="2" t="s">
        <v>1557</v>
      </c>
      <c r="K172" s="2" t="s">
        <v>3062</v>
      </c>
      <c r="L172" s="2" t="s">
        <v>3426</v>
      </c>
      <c r="M172" s="52" t="s">
        <v>3311</v>
      </c>
      <c r="N172" s="2" t="s">
        <v>3062</v>
      </c>
      <c r="O172" s="2" t="s">
        <v>3062</v>
      </c>
      <c r="P172" s="2" t="s">
        <v>12</v>
      </c>
      <c r="Q172" s="2" t="s">
        <v>3062</v>
      </c>
      <c r="R172" s="2" t="s">
        <v>2471</v>
      </c>
      <c r="S172" s="2" t="s">
        <v>3062</v>
      </c>
      <c r="T172" s="2" t="s">
        <v>3062</v>
      </c>
      <c r="U172" s="2" t="s">
        <v>3062</v>
      </c>
      <c r="V172" s="2" t="s">
        <v>3062</v>
      </c>
      <c r="W172" s="2" t="s">
        <v>3062</v>
      </c>
      <c r="X172" s="2" t="s">
        <v>3062</v>
      </c>
      <c r="Y172" s="2" t="s">
        <v>3062</v>
      </c>
      <c r="Z172" s="2" t="s">
        <v>3062</v>
      </c>
      <c r="AA172" s="2" t="s">
        <v>3062</v>
      </c>
      <c r="AB172" s="2" t="s">
        <v>3062</v>
      </c>
      <c r="AC172" s="2" t="s">
        <v>2471</v>
      </c>
      <c r="AD172" s="2" t="s">
        <v>3062</v>
      </c>
      <c r="AE172" s="2" t="s">
        <v>3062</v>
      </c>
      <c r="AF172" s="2" t="s">
        <v>3062</v>
      </c>
      <c r="AG172" s="2" t="s">
        <v>3062</v>
      </c>
      <c r="AH172" s="2" t="s">
        <v>3062</v>
      </c>
      <c r="AI172" s="2" t="s">
        <v>3062</v>
      </c>
      <c r="AJ172" s="2" t="s">
        <v>3062</v>
      </c>
      <c r="AK172" s="2" t="s">
        <v>3062</v>
      </c>
      <c r="AL172" s="2" t="s">
        <v>3062</v>
      </c>
      <c r="AM172" s="2" t="s">
        <v>3062</v>
      </c>
      <c r="AN172" s="2" t="s">
        <v>3062</v>
      </c>
      <c r="AO172" s="2" t="s">
        <v>3062</v>
      </c>
      <c r="AP172" s="2" t="s">
        <v>3062</v>
      </c>
      <c r="AQ172" s="2" t="s">
        <v>3062</v>
      </c>
      <c r="AR172" s="2" t="s">
        <v>3062</v>
      </c>
      <c r="AS172" s="2" t="s">
        <v>3062</v>
      </c>
      <c r="AT172" s="2" t="s">
        <v>3062</v>
      </c>
      <c r="AU172" s="2" t="s">
        <v>3062</v>
      </c>
      <c r="AV172" s="2" t="s">
        <v>3062</v>
      </c>
      <c r="AW172" s="2" t="s">
        <v>3062</v>
      </c>
      <c r="AX172" s="2" t="s">
        <v>3062</v>
      </c>
      <c r="AY172" s="2" t="s">
        <v>3062</v>
      </c>
      <c r="AZ172" s="2" t="s">
        <v>3062</v>
      </c>
      <c r="BA172" s="2" t="s">
        <v>3062</v>
      </c>
      <c r="BB172" s="2" t="s">
        <v>3062</v>
      </c>
      <c r="BC172" s="2" t="s">
        <v>3062</v>
      </c>
      <c r="BD172" s="2" t="s">
        <v>3062</v>
      </c>
      <c r="BE172" s="2" t="s">
        <v>3062</v>
      </c>
      <c r="BF172" s="2" t="s">
        <v>3062</v>
      </c>
      <c r="BG172" s="2" t="s">
        <v>3062</v>
      </c>
      <c r="BH172" s="2" t="s">
        <v>3062</v>
      </c>
      <c r="BI172" s="2" t="s">
        <v>3062</v>
      </c>
      <c r="BJ172" s="2" t="s">
        <v>3062</v>
      </c>
      <c r="BK172" s="2" t="s">
        <v>3062</v>
      </c>
      <c r="BL172" s="2" t="s">
        <v>3062</v>
      </c>
      <c r="BM172" s="2" t="s">
        <v>3062</v>
      </c>
      <c r="BN172" s="2" t="s">
        <v>3062</v>
      </c>
      <c r="BO172" s="2" t="s">
        <v>3062</v>
      </c>
      <c r="BP172" s="2" t="str">
        <f t="shared" si="2"/>
        <v/>
      </c>
      <c r="BQ172" t="s">
        <v>3062</v>
      </c>
      <c r="BR172" t="s">
        <v>3062</v>
      </c>
      <c r="BS172" t="s">
        <v>3062</v>
      </c>
      <c r="BT172" s="2" t="s">
        <v>3062</v>
      </c>
      <c r="BU172" s="2" t="s">
        <v>3062</v>
      </c>
      <c r="BV172" s="2" t="s">
        <v>3062</v>
      </c>
      <c r="BW172" s="2" t="s">
        <v>3062</v>
      </c>
      <c r="BX172" s="2" t="s">
        <v>3062</v>
      </c>
      <c r="BY172" s="2" t="s">
        <v>3062</v>
      </c>
      <c r="BZ172" s="2" t="s">
        <v>3062</v>
      </c>
      <c r="CA172" s="2" t="s">
        <v>3062</v>
      </c>
      <c r="CB172" s="2" t="s">
        <v>3062</v>
      </c>
      <c r="CC172" s="2" t="s">
        <v>3062</v>
      </c>
      <c r="CD172" s="2" t="s">
        <v>3062</v>
      </c>
      <c r="CE172" s="2" t="s">
        <v>3062</v>
      </c>
      <c r="CF172" s="2" t="s">
        <v>3438</v>
      </c>
      <c r="CG172" s="2" t="s">
        <v>5350</v>
      </c>
      <c r="CT172" s="17">
        <v>0.375</v>
      </c>
      <c r="CU172" s="17">
        <v>0.54166666666666663</v>
      </c>
      <c r="CV172" s="17">
        <v>0.64583333333333337</v>
      </c>
      <c r="CW172" s="17">
        <v>0.77083333333333337</v>
      </c>
      <c r="CX172" s="17">
        <v>0.79166666666666663</v>
      </c>
      <c r="CY172" s="17">
        <v>0.83333333333333337</v>
      </c>
      <c r="CZ172" s="17">
        <v>0.375</v>
      </c>
      <c r="DA172" s="17">
        <v>0.54166666666666663</v>
      </c>
      <c r="DB172" s="17">
        <v>0.64583333333333337</v>
      </c>
      <c r="DC172" s="17">
        <v>0.77083333333333337</v>
      </c>
      <c r="DD172" s="17">
        <v>0.79166666666666663</v>
      </c>
      <c r="DE172" s="17">
        <v>0.83333333333333337</v>
      </c>
      <c r="DL172" s="17">
        <v>0.39583333333333331</v>
      </c>
      <c r="DM172" s="17">
        <v>0.52083333333333337</v>
      </c>
      <c r="DN172" s="17">
        <v>0.625</v>
      </c>
      <c r="DO172" s="17">
        <v>0.75</v>
      </c>
      <c r="DP172" s="17">
        <v>0.77083333333333337</v>
      </c>
      <c r="DQ172" s="17">
        <v>0.8125</v>
      </c>
      <c r="DX172" s="2" t="s">
        <v>4182</v>
      </c>
    </row>
    <row r="173" spans="1:128" x14ac:dyDescent="0.45">
      <c r="A173" s="16">
        <v>171</v>
      </c>
      <c r="B173" s="2" t="s">
        <v>5896</v>
      </c>
      <c r="C173" s="2" t="s">
        <v>2472</v>
      </c>
      <c r="D173" s="2" t="s">
        <v>2782</v>
      </c>
      <c r="E173" s="2" t="s">
        <v>2666</v>
      </c>
      <c r="F173" s="2" t="s">
        <v>2564</v>
      </c>
      <c r="G173" s="2" t="s">
        <v>1534</v>
      </c>
      <c r="H173" s="2" t="s">
        <v>1556</v>
      </c>
      <c r="I173" s="2" t="s">
        <v>1555</v>
      </c>
      <c r="J173" s="2" t="s">
        <v>1555</v>
      </c>
      <c r="K173" s="2" t="s">
        <v>12</v>
      </c>
      <c r="L173" s="2" t="s">
        <v>3439</v>
      </c>
      <c r="M173" s="52" t="s">
        <v>3311</v>
      </c>
      <c r="N173" s="2" t="s">
        <v>12</v>
      </c>
      <c r="O173" s="2" t="s">
        <v>12</v>
      </c>
      <c r="P173" s="2" t="s">
        <v>12</v>
      </c>
      <c r="Q173" s="2" t="s">
        <v>12</v>
      </c>
      <c r="R173" s="2" t="s">
        <v>3062</v>
      </c>
      <c r="S173" s="2" t="s">
        <v>3062</v>
      </c>
      <c r="T173" s="2" t="s">
        <v>3062</v>
      </c>
      <c r="U173" s="2" t="s">
        <v>3062</v>
      </c>
      <c r="V173" s="2" t="s">
        <v>3062</v>
      </c>
      <c r="W173" s="2" t="s">
        <v>3062</v>
      </c>
      <c r="X173" s="2" t="s">
        <v>3062</v>
      </c>
      <c r="Y173" s="2" t="s">
        <v>3062</v>
      </c>
      <c r="Z173" s="2" t="s">
        <v>3062</v>
      </c>
      <c r="AA173" s="2" t="s">
        <v>3062</v>
      </c>
      <c r="AB173" s="2" t="s">
        <v>3062</v>
      </c>
      <c r="AC173" s="2" t="s">
        <v>3062</v>
      </c>
      <c r="AD173" s="2" t="s">
        <v>3062</v>
      </c>
      <c r="AE173" s="2" t="s">
        <v>3062</v>
      </c>
      <c r="AF173" s="2" t="s">
        <v>3062</v>
      </c>
      <c r="AG173" s="2" t="s">
        <v>3062</v>
      </c>
      <c r="AH173" s="2" t="s">
        <v>3062</v>
      </c>
      <c r="AI173" s="2" t="s">
        <v>3062</v>
      </c>
      <c r="AJ173" s="2" t="s">
        <v>3062</v>
      </c>
      <c r="AK173" s="2" t="s">
        <v>3062</v>
      </c>
      <c r="AL173" s="2" t="s">
        <v>3062</v>
      </c>
      <c r="AM173" s="2" t="s">
        <v>3062</v>
      </c>
      <c r="AN173" s="2" t="s">
        <v>3062</v>
      </c>
      <c r="AO173" s="2" t="s">
        <v>3062</v>
      </c>
      <c r="AP173" s="2" t="s">
        <v>3062</v>
      </c>
      <c r="AQ173" s="2" t="s">
        <v>3062</v>
      </c>
      <c r="AR173" s="2" t="s">
        <v>3062</v>
      </c>
      <c r="AS173" s="2" t="s">
        <v>3062</v>
      </c>
      <c r="AT173" s="2" t="s">
        <v>3062</v>
      </c>
      <c r="AU173" s="2" t="s">
        <v>3062</v>
      </c>
      <c r="AV173" s="2" t="s">
        <v>3062</v>
      </c>
      <c r="AW173" s="2" t="s">
        <v>3062</v>
      </c>
      <c r="AX173" s="2" t="s">
        <v>3062</v>
      </c>
      <c r="AY173" s="2" t="s">
        <v>3062</v>
      </c>
      <c r="AZ173" s="2" t="s">
        <v>3062</v>
      </c>
      <c r="BA173" s="2" t="s">
        <v>3062</v>
      </c>
      <c r="BB173" s="2" t="s">
        <v>3062</v>
      </c>
      <c r="BC173" s="2" t="s">
        <v>3062</v>
      </c>
      <c r="BD173" s="2" t="s">
        <v>3062</v>
      </c>
      <c r="BE173" s="2" t="s">
        <v>3062</v>
      </c>
      <c r="BF173" s="2" t="s">
        <v>3062</v>
      </c>
      <c r="BG173" s="2" t="s">
        <v>3062</v>
      </c>
      <c r="BH173" s="2" t="s">
        <v>3062</v>
      </c>
      <c r="BI173" s="2" t="s">
        <v>3062</v>
      </c>
      <c r="BJ173" s="2" t="s">
        <v>3062</v>
      </c>
      <c r="BK173" s="2" t="s">
        <v>3062</v>
      </c>
      <c r="BL173" s="2" t="s">
        <v>3062</v>
      </c>
      <c r="BM173" s="2" t="s">
        <v>3062</v>
      </c>
      <c r="BN173" s="2" t="s">
        <v>3062</v>
      </c>
      <c r="BO173" s="2" t="s">
        <v>3062</v>
      </c>
      <c r="BP173" s="2" t="str">
        <f t="shared" si="2"/>
        <v/>
      </c>
      <c r="BQ173" t="s">
        <v>3062</v>
      </c>
      <c r="BR173" t="s">
        <v>3062</v>
      </c>
      <c r="BS173" t="s">
        <v>3062</v>
      </c>
      <c r="BT173" s="2" t="s">
        <v>3062</v>
      </c>
      <c r="BU173" s="2" t="s">
        <v>3062</v>
      </c>
      <c r="BV173" s="2" t="s">
        <v>3062</v>
      </c>
      <c r="BW173" s="2" t="s">
        <v>3062</v>
      </c>
      <c r="BX173" s="2" t="s">
        <v>3062</v>
      </c>
      <c r="BY173" s="2" t="s">
        <v>3062</v>
      </c>
      <c r="BZ173" s="2" t="s">
        <v>3062</v>
      </c>
      <c r="CA173" s="2" t="s">
        <v>3062</v>
      </c>
      <c r="CB173" s="2" t="s">
        <v>3062</v>
      </c>
      <c r="CC173" s="2" t="s">
        <v>3062</v>
      </c>
      <c r="CD173" s="2" t="s">
        <v>3062</v>
      </c>
      <c r="CE173" s="2" t="s">
        <v>3062</v>
      </c>
      <c r="CF173" s="2" t="s">
        <v>3062</v>
      </c>
      <c r="CG173" s="2" t="s">
        <v>5350</v>
      </c>
      <c r="CH173" s="17">
        <v>0.4375</v>
      </c>
      <c r="CI173" s="17">
        <v>0.54166666666666663</v>
      </c>
      <c r="CJ173" s="17">
        <v>0.625</v>
      </c>
      <c r="CK173" s="17">
        <v>0.83333333333333337</v>
      </c>
      <c r="CN173" s="17">
        <v>0.4375</v>
      </c>
      <c r="CO173" s="17">
        <v>0.54166666666666663</v>
      </c>
      <c r="CP173" s="17">
        <v>0.625</v>
      </c>
      <c r="CQ173" s="17">
        <v>0.83333333333333337</v>
      </c>
      <c r="CZ173" s="17">
        <v>0.4375</v>
      </c>
      <c r="DA173" s="17">
        <v>0.54166666666666663</v>
      </c>
      <c r="DB173" s="17">
        <v>0.625</v>
      </c>
      <c r="DC173" s="17">
        <v>0.83333333333333337</v>
      </c>
      <c r="DF173" s="17">
        <v>0.4375</v>
      </c>
      <c r="DG173" s="17">
        <v>0.54166666666666663</v>
      </c>
      <c r="DH173" s="17">
        <v>0.625</v>
      </c>
      <c r="DI173" s="17">
        <v>0.83333333333333337</v>
      </c>
      <c r="DL173" s="17">
        <v>0.4375</v>
      </c>
      <c r="DM173" s="17">
        <v>0.54166666666666663</v>
      </c>
      <c r="DN173" s="17">
        <v>0.625</v>
      </c>
      <c r="DO173" s="17">
        <v>0.75</v>
      </c>
      <c r="DX173" s="2" t="s">
        <v>4182</v>
      </c>
    </row>
    <row r="174" spans="1:128" x14ac:dyDescent="0.45">
      <c r="A174" s="16">
        <v>172</v>
      </c>
      <c r="B174" s="2" t="s">
        <v>5897</v>
      </c>
      <c r="C174" s="2" t="s">
        <v>1554</v>
      </c>
      <c r="D174" s="2" t="s">
        <v>2783</v>
      </c>
      <c r="E174" s="2" t="s">
        <v>2666</v>
      </c>
      <c r="F174" s="2" t="s">
        <v>2564</v>
      </c>
      <c r="G174" s="2" t="s">
        <v>1526</v>
      </c>
      <c r="H174" s="2" t="s">
        <v>1553</v>
      </c>
      <c r="I174" s="2" t="s">
        <v>1552</v>
      </c>
      <c r="J174" s="2" t="s">
        <v>1551</v>
      </c>
      <c r="K174" s="2" t="s">
        <v>3062</v>
      </c>
      <c r="L174" s="2" t="s">
        <v>3440</v>
      </c>
      <c r="M174" s="52" t="s">
        <v>3311</v>
      </c>
      <c r="N174" s="2" t="s">
        <v>12</v>
      </c>
      <c r="O174" s="2" t="s">
        <v>12</v>
      </c>
      <c r="P174" s="2" t="s">
        <v>12</v>
      </c>
      <c r="Q174" s="2" t="s">
        <v>12</v>
      </c>
      <c r="R174" s="2" t="s">
        <v>3062</v>
      </c>
      <c r="S174" s="2" t="s">
        <v>3062</v>
      </c>
      <c r="T174" s="2" t="s">
        <v>3062</v>
      </c>
      <c r="U174" s="2" t="s">
        <v>3062</v>
      </c>
      <c r="V174" s="2" t="s">
        <v>3062</v>
      </c>
      <c r="W174" s="2" t="s">
        <v>3062</v>
      </c>
      <c r="X174" s="2" t="s">
        <v>3062</v>
      </c>
      <c r="Y174" s="2" t="s">
        <v>3062</v>
      </c>
      <c r="Z174" s="2" t="s">
        <v>3062</v>
      </c>
      <c r="AA174" s="2" t="s">
        <v>3062</v>
      </c>
      <c r="AB174" s="2" t="s">
        <v>3062</v>
      </c>
      <c r="AC174" s="2" t="s">
        <v>3062</v>
      </c>
      <c r="AD174" s="2" t="s">
        <v>2419</v>
      </c>
      <c r="AE174" s="2" t="s">
        <v>3062</v>
      </c>
      <c r="AF174" s="2" t="s">
        <v>3062</v>
      </c>
      <c r="AG174" s="2" t="s">
        <v>3062</v>
      </c>
      <c r="AH174" s="2" t="s">
        <v>3062</v>
      </c>
      <c r="AI174" s="2" t="s">
        <v>3062</v>
      </c>
      <c r="AJ174" s="2" t="s">
        <v>3062</v>
      </c>
      <c r="AK174" s="2" t="s">
        <v>3062</v>
      </c>
      <c r="AL174" s="2" t="s">
        <v>3062</v>
      </c>
      <c r="AM174" s="2" t="s">
        <v>3062</v>
      </c>
      <c r="AN174" s="2" t="s">
        <v>3062</v>
      </c>
      <c r="AO174" s="2" t="s">
        <v>3062</v>
      </c>
      <c r="AP174" s="2" t="s">
        <v>3062</v>
      </c>
      <c r="AQ174" s="2" t="s">
        <v>3062</v>
      </c>
      <c r="AR174" s="2" t="s">
        <v>3062</v>
      </c>
      <c r="AS174" s="2" t="s">
        <v>3062</v>
      </c>
      <c r="AT174" s="2" t="s">
        <v>3062</v>
      </c>
      <c r="AU174" s="2" t="s">
        <v>3062</v>
      </c>
      <c r="AV174" s="2" t="s">
        <v>3062</v>
      </c>
      <c r="AW174" s="2" t="s">
        <v>3062</v>
      </c>
      <c r="AX174" s="2" t="s">
        <v>3062</v>
      </c>
      <c r="AY174" s="2" t="s">
        <v>3062</v>
      </c>
      <c r="AZ174" s="2" t="s">
        <v>3062</v>
      </c>
      <c r="BA174" s="2" t="s">
        <v>3062</v>
      </c>
      <c r="BB174" s="2" t="s">
        <v>3062</v>
      </c>
      <c r="BC174" s="2" t="s">
        <v>3062</v>
      </c>
      <c r="BD174" s="2" t="s">
        <v>3062</v>
      </c>
      <c r="BE174" s="2" t="s">
        <v>3062</v>
      </c>
      <c r="BF174" s="2" t="s">
        <v>3062</v>
      </c>
      <c r="BG174" s="2" t="s">
        <v>3062</v>
      </c>
      <c r="BH174" s="2" t="s">
        <v>3062</v>
      </c>
      <c r="BI174" s="2" t="s">
        <v>3062</v>
      </c>
      <c r="BJ174" s="2" t="s">
        <v>3062</v>
      </c>
      <c r="BK174" s="2" t="s">
        <v>3062</v>
      </c>
      <c r="BL174" s="2" t="s">
        <v>3062</v>
      </c>
      <c r="BM174" s="2" t="s">
        <v>3062</v>
      </c>
      <c r="BN174" s="2" t="s">
        <v>3062</v>
      </c>
      <c r="BO174" s="2" t="s">
        <v>3062</v>
      </c>
      <c r="BP174" s="2" t="str">
        <f t="shared" si="2"/>
        <v>内</v>
      </c>
      <c r="BQ174" t="s">
        <v>3062</v>
      </c>
      <c r="BR174" t="s">
        <v>3062</v>
      </c>
      <c r="BS174" t="s">
        <v>2185</v>
      </c>
      <c r="BT174" s="2" t="s">
        <v>2185</v>
      </c>
      <c r="BU174" s="2" t="s">
        <v>3062</v>
      </c>
      <c r="BV174" s="2" t="s">
        <v>3062</v>
      </c>
      <c r="BW174" s="2" t="s">
        <v>3062</v>
      </c>
      <c r="BX174" s="2" t="s">
        <v>5470</v>
      </c>
      <c r="BY174" s="2" t="s">
        <v>5818</v>
      </c>
      <c r="BZ174" s="2" t="s">
        <v>3062</v>
      </c>
      <c r="CA174" s="2" t="s">
        <v>3062</v>
      </c>
      <c r="CB174" s="2" t="s">
        <v>5898</v>
      </c>
      <c r="CC174" s="2" t="s">
        <v>3062</v>
      </c>
      <c r="CD174" s="2" t="s">
        <v>5482</v>
      </c>
      <c r="CE174" s="2" t="s">
        <v>5482</v>
      </c>
      <c r="CF174" s="2" t="s">
        <v>5899</v>
      </c>
      <c r="CG174" s="2" t="s">
        <v>5350</v>
      </c>
      <c r="CH174" s="17">
        <v>0.4375</v>
      </c>
      <c r="CI174" s="17">
        <v>0.54166666666666663</v>
      </c>
      <c r="CJ174" s="17">
        <v>0.625</v>
      </c>
      <c r="CK174" s="17">
        <v>0.75</v>
      </c>
      <c r="CN174" s="17">
        <v>0.4375</v>
      </c>
      <c r="CO174" s="17">
        <v>0.54166666666666663</v>
      </c>
      <c r="CP174" s="17">
        <v>0.625</v>
      </c>
      <c r="CQ174" s="17">
        <v>0.75</v>
      </c>
      <c r="CT174" s="17">
        <v>0.4375</v>
      </c>
      <c r="CU174" s="17">
        <v>0.54166666666666663</v>
      </c>
      <c r="CV174" s="17">
        <v>0.625</v>
      </c>
      <c r="CW174" s="17">
        <v>0.75</v>
      </c>
      <c r="DF174" s="17">
        <v>0.4375</v>
      </c>
      <c r="DG174" s="17">
        <v>0.54166666666666663</v>
      </c>
      <c r="DH174" s="17">
        <v>0.60416666666666663</v>
      </c>
      <c r="DI174" s="17">
        <v>0.75</v>
      </c>
      <c r="DL174" s="17">
        <v>0.4375</v>
      </c>
      <c r="DM174" s="17">
        <v>0.54166666666666663</v>
      </c>
      <c r="DX174" s="2" t="s">
        <v>4182</v>
      </c>
    </row>
    <row r="175" spans="1:128" x14ac:dyDescent="0.45">
      <c r="A175" s="16">
        <v>173</v>
      </c>
      <c r="B175" s="2" t="s">
        <v>5900</v>
      </c>
      <c r="C175" s="2" t="s">
        <v>4378</v>
      </c>
      <c r="D175" s="2" t="s">
        <v>2784</v>
      </c>
      <c r="E175" s="2" t="s">
        <v>2666</v>
      </c>
      <c r="F175" s="2" t="s">
        <v>2564</v>
      </c>
      <c r="G175" s="2" t="s">
        <v>1550</v>
      </c>
      <c r="H175" s="2" t="s">
        <v>4379</v>
      </c>
      <c r="I175" s="2" t="s">
        <v>1549</v>
      </c>
      <c r="J175" s="2" t="s">
        <v>1548</v>
      </c>
      <c r="K175" s="2" t="s">
        <v>12</v>
      </c>
      <c r="L175" s="2" t="s">
        <v>4380</v>
      </c>
      <c r="M175" s="52" t="s">
        <v>3311</v>
      </c>
      <c r="N175" s="2" t="s">
        <v>12</v>
      </c>
      <c r="O175" s="2" t="s">
        <v>12</v>
      </c>
      <c r="P175" s="2" t="s">
        <v>3062</v>
      </c>
      <c r="Q175" s="2" t="s">
        <v>12</v>
      </c>
      <c r="R175" s="2" t="s">
        <v>3062</v>
      </c>
      <c r="S175" s="2" t="s">
        <v>3062</v>
      </c>
      <c r="T175" s="2" t="s">
        <v>3062</v>
      </c>
      <c r="U175" s="2" t="s">
        <v>3062</v>
      </c>
      <c r="V175" s="2" t="s">
        <v>3062</v>
      </c>
      <c r="W175" s="2" t="s">
        <v>3062</v>
      </c>
      <c r="X175" s="2" t="s">
        <v>3062</v>
      </c>
      <c r="Y175" s="2" t="s">
        <v>3062</v>
      </c>
      <c r="Z175" s="2" t="s">
        <v>3062</v>
      </c>
      <c r="AA175" s="2" t="s">
        <v>3062</v>
      </c>
      <c r="AB175" s="2" t="s">
        <v>3062</v>
      </c>
      <c r="AC175" s="2" t="s">
        <v>3062</v>
      </c>
      <c r="AD175" s="2" t="s">
        <v>2419</v>
      </c>
      <c r="AE175" s="2" t="s">
        <v>3062</v>
      </c>
      <c r="AF175" s="2" t="s">
        <v>3062</v>
      </c>
      <c r="AG175" s="2" t="s">
        <v>3062</v>
      </c>
      <c r="AH175" s="2" t="s">
        <v>3062</v>
      </c>
      <c r="AI175" s="2" t="s">
        <v>3062</v>
      </c>
      <c r="AJ175" s="2" t="s">
        <v>3062</v>
      </c>
      <c r="AK175" s="2" t="s">
        <v>3062</v>
      </c>
      <c r="AL175" s="2" t="s">
        <v>3062</v>
      </c>
      <c r="AM175" s="2" t="s">
        <v>3062</v>
      </c>
      <c r="AN175" s="2" t="s">
        <v>3062</v>
      </c>
      <c r="AO175" s="2" t="s">
        <v>3062</v>
      </c>
      <c r="AP175" s="2" t="s">
        <v>3062</v>
      </c>
      <c r="AQ175" s="2" t="s">
        <v>4205</v>
      </c>
      <c r="AR175" s="2" t="s">
        <v>4309</v>
      </c>
      <c r="AS175" s="2" t="s">
        <v>3062</v>
      </c>
      <c r="AT175" s="2" t="s">
        <v>3062</v>
      </c>
      <c r="AU175" s="2" t="s">
        <v>3062</v>
      </c>
      <c r="AV175" s="2" t="s">
        <v>3062</v>
      </c>
      <c r="AW175" s="2" t="s">
        <v>3062</v>
      </c>
      <c r="AX175" s="2" t="s">
        <v>3062</v>
      </c>
      <c r="AY175" s="2" t="s">
        <v>3062</v>
      </c>
      <c r="AZ175" s="2" t="s">
        <v>3062</v>
      </c>
      <c r="BA175" s="2" t="s">
        <v>3062</v>
      </c>
      <c r="BB175" s="2" t="s">
        <v>3062</v>
      </c>
      <c r="BC175" s="2" t="s">
        <v>3062</v>
      </c>
      <c r="BD175" s="2" t="s">
        <v>3062</v>
      </c>
      <c r="BE175" s="2" t="s">
        <v>3062</v>
      </c>
      <c r="BF175" s="2" t="s">
        <v>3062</v>
      </c>
      <c r="BG175" s="2" t="s">
        <v>3062</v>
      </c>
      <c r="BH175" s="2" t="s">
        <v>3062</v>
      </c>
      <c r="BI175" s="2" t="s">
        <v>2456</v>
      </c>
      <c r="BJ175" s="2" t="s">
        <v>3062</v>
      </c>
      <c r="BK175" s="2" t="s">
        <v>3062</v>
      </c>
      <c r="BL175" s="2" t="s">
        <v>3062</v>
      </c>
      <c r="BM175" s="2" t="s">
        <v>3062</v>
      </c>
      <c r="BN175" s="2" t="s">
        <v>3062</v>
      </c>
      <c r="BO175" s="2" t="s">
        <v>3062</v>
      </c>
      <c r="BP175" s="2" t="str">
        <f t="shared" si="2"/>
        <v>内・消内・呼内・アレ</v>
      </c>
      <c r="BQ175" t="s">
        <v>3062</v>
      </c>
      <c r="BR175" t="s">
        <v>3062</v>
      </c>
      <c r="BS175" t="s">
        <v>2185</v>
      </c>
      <c r="BT175" s="2" t="s">
        <v>2185</v>
      </c>
      <c r="BU175" s="2" t="s">
        <v>3062</v>
      </c>
      <c r="BV175" s="2" t="s">
        <v>3062</v>
      </c>
      <c r="BW175" s="2" t="s">
        <v>3062</v>
      </c>
      <c r="BX175" s="2" t="s">
        <v>3062</v>
      </c>
      <c r="BY175" s="2" t="s">
        <v>3062</v>
      </c>
      <c r="BZ175" s="2" t="s">
        <v>3062</v>
      </c>
      <c r="CA175" s="2" t="s">
        <v>3062</v>
      </c>
      <c r="CB175" s="2" t="s">
        <v>3062</v>
      </c>
      <c r="CC175" s="2" t="s">
        <v>3062</v>
      </c>
      <c r="CD175" s="2" t="s">
        <v>3062</v>
      </c>
      <c r="CE175" s="2" t="s">
        <v>3062</v>
      </c>
      <c r="CF175" s="2" t="s">
        <v>5901</v>
      </c>
      <c r="CG175" s="2" t="s">
        <v>3319</v>
      </c>
      <c r="CH175" s="17">
        <v>0.375</v>
      </c>
      <c r="CI175" s="17">
        <v>0.54166666666666663</v>
      </c>
      <c r="CJ175" s="17">
        <v>0.625</v>
      </c>
      <c r="CK175" s="17">
        <v>0.79166666666666663</v>
      </c>
      <c r="CN175" s="17">
        <v>0.375</v>
      </c>
      <c r="CO175" s="17">
        <v>0.54166666666666663</v>
      </c>
      <c r="CP175" s="17">
        <v>0.625</v>
      </c>
      <c r="CQ175" s="17">
        <v>0.79166666666666663</v>
      </c>
      <c r="CT175" s="17">
        <v>0.375</v>
      </c>
      <c r="CU175" s="17">
        <v>0.54166666666666663</v>
      </c>
      <c r="CV175" s="17">
        <v>0.625</v>
      </c>
      <c r="CW175" s="17">
        <v>0.79166666666666663</v>
      </c>
      <c r="CZ175" s="17">
        <v>0.625</v>
      </c>
      <c r="DA175" s="17">
        <v>0.79166666666666663</v>
      </c>
      <c r="DF175" s="17">
        <v>0.375</v>
      </c>
      <c r="DG175" s="17">
        <v>0.54166666666666663</v>
      </c>
      <c r="DH175" s="17">
        <v>0.625</v>
      </c>
      <c r="DI175" s="17">
        <v>0.79166666666666663</v>
      </c>
      <c r="DL175" s="17">
        <v>0.375</v>
      </c>
      <c r="DM175" s="17">
        <v>0.54166666666666663</v>
      </c>
      <c r="DX175" s="2" t="s">
        <v>4182</v>
      </c>
    </row>
    <row r="176" spans="1:128" x14ac:dyDescent="0.45">
      <c r="A176" s="16">
        <v>174</v>
      </c>
      <c r="B176" s="2" t="s">
        <v>5902</v>
      </c>
      <c r="C176" s="2" t="s">
        <v>2480</v>
      </c>
      <c r="D176" s="2" t="s">
        <v>2785</v>
      </c>
      <c r="E176" s="2" t="s">
        <v>2676</v>
      </c>
      <c r="F176" s="2" t="s">
        <v>2564</v>
      </c>
      <c r="G176" s="2" t="s">
        <v>1526</v>
      </c>
      <c r="H176" s="2" t="s">
        <v>1628</v>
      </c>
      <c r="I176" s="2" t="s">
        <v>1627</v>
      </c>
      <c r="J176" s="2" t="s">
        <v>1626</v>
      </c>
      <c r="K176" s="2" t="s">
        <v>12</v>
      </c>
      <c r="L176" s="2" t="s">
        <v>3441</v>
      </c>
      <c r="M176" s="52">
        <v>19</v>
      </c>
      <c r="N176" s="2" t="s">
        <v>12</v>
      </c>
      <c r="O176" s="2" t="s">
        <v>12</v>
      </c>
      <c r="P176" s="2" t="s">
        <v>12</v>
      </c>
      <c r="Q176" s="2" t="s">
        <v>12</v>
      </c>
      <c r="R176" s="2" t="s">
        <v>3062</v>
      </c>
      <c r="S176" s="2" t="s">
        <v>3062</v>
      </c>
      <c r="T176" s="2" t="s">
        <v>3062</v>
      </c>
      <c r="U176" s="2" t="s">
        <v>3062</v>
      </c>
      <c r="V176" s="2" t="s">
        <v>3062</v>
      </c>
      <c r="W176" s="2" t="s">
        <v>3062</v>
      </c>
      <c r="X176" s="2" t="s">
        <v>3062</v>
      </c>
      <c r="Y176" s="2" t="s">
        <v>3062</v>
      </c>
      <c r="Z176" s="2" t="s">
        <v>3062</v>
      </c>
      <c r="AA176" s="2" t="s">
        <v>3062</v>
      </c>
      <c r="AB176" s="2" t="s">
        <v>3062</v>
      </c>
      <c r="AC176" s="2" t="s">
        <v>3062</v>
      </c>
      <c r="AD176" s="2" t="s">
        <v>2419</v>
      </c>
      <c r="AE176" s="2" t="s">
        <v>3062</v>
      </c>
      <c r="AF176" s="2" t="s">
        <v>3062</v>
      </c>
      <c r="AG176" s="2" t="s">
        <v>2426</v>
      </c>
      <c r="AH176" s="2" t="s">
        <v>2427</v>
      </c>
      <c r="AI176" s="2" t="s">
        <v>2428</v>
      </c>
      <c r="AJ176" s="2" t="s">
        <v>2420</v>
      </c>
      <c r="AK176" s="2" t="s">
        <v>2431</v>
      </c>
      <c r="AL176" s="2" t="s">
        <v>2446</v>
      </c>
      <c r="AM176" s="2" t="s">
        <v>2425</v>
      </c>
      <c r="AN176" s="2" t="s">
        <v>2421</v>
      </c>
      <c r="AO176" s="2" t="s">
        <v>2441</v>
      </c>
      <c r="AP176" s="2" t="s">
        <v>3062</v>
      </c>
      <c r="AQ176" s="2" t="s">
        <v>3062</v>
      </c>
      <c r="AR176" s="2" t="s">
        <v>3062</v>
      </c>
      <c r="AS176" s="2" t="s">
        <v>3062</v>
      </c>
      <c r="AT176" s="2" t="s">
        <v>3062</v>
      </c>
      <c r="AU176" s="2" t="s">
        <v>2452</v>
      </c>
      <c r="AV176" s="2" t="s">
        <v>2442</v>
      </c>
      <c r="AW176" s="2" t="s">
        <v>17</v>
      </c>
      <c r="AX176" s="2" t="s">
        <v>3062</v>
      </c>
      <c r="AY176" s="2" t="s">
        <v>2443</v>
      </c>
      <c r="AZ176" s="2" t="s">
        <v>2439</v>
      </c>
      <c r="BA176" s="2" t="s">
        <v>3062</v>
      </c>
      <c r="BB176" s="2" t="s">
        <v>3062</v>
      </c>
      <c r="BC176" s="2" t="s">
        <v>2422</v>
      </c>
      <c r="BD176" s="2" t="s">
        <v>2438</v>
      </c>
      <c r="BE176" s="2" t="s">
        <v>3062</v>
      </c>
      <c r="BF176" s="2" t="s">
        <v>2455</v>
      </c>
      <c r="BG176" s="2" t="s">
        <v>2450</v>
      </c>
      <c r="BH176" s="2" t="s">
        <v>3062</v>
      </c>
      <c r="BI176" s="2" t="s">
        <v>3062</v>
      </c>
      <c r="BJ176" s="2" t="s">
        <v>2444</v>
      </c>
      <c r="BK176" s="2" t="s">
        <v>2445</v>
      </c>
      <c r="BL176" s="2" t="s">
        <v>2434</v>
      </c>
      <c r="BM176" s="2" t="s">
        <v>2423</v>
      </c>
      <c r="BN176" s="2" t="s">
        <v>2560</v>
      </c>
      <c r="BO176" s="2" t="s">
        <v>3062</v>
      </c>
      <c r="BP176" s="2" t="str">
        <f t="shared" si="2"/>
        <v>内・呼・循・消・神内・小・小外・外・整・形・呼外・心外・脳外・眼・耳・泌・皮・産・婦・放・麻・リウ・リハ・歯</v>
      </c>
      <c r="BQ176" t="s">
        <v>3062</v>
      </c>
      <c r="BR176" t="s">
        <v>3062</v>
      </c>
      <c r="BS176" t="s">
        <v>3062</v>
      </c>
      <c r="BT176" s="2" t="s">
        <v>3062</v>
      </c>
      <c r="BX176" s="2" t="s">
        <v>3062</v>
      </c>
      <c r="BY176" s="2" t="s">
        <v>3062</v>
      </c>
      <c r="BZ176" s="2" t="s">
        <v>3062</v>
      </c>
      <c r="CA176" s="2" t="s">
        <v>3062</v>
      </c>
      <c r="CB176" s="2" t="s">
        <v>3062</v>
      </c>
      <c r="CC176" s="2" t="s">
        <v>5427</v>
      </c>
      <c r="CD176" s="2" t="s">
        <v>3062</v>
      </c>
      <c r="CE176" s="2" t="s">
        <v>5427</v>
      </c>
      <c r="CF176" s="2" t="s">
        <v>1625</v>
      </c>
      <c r="CG176" s="2" t="s">
        <v>3315</v>
      </c>
      <c r="CH176" s="17">
        <v>0.35416666666666669</v>
      </c>
      <c r="CI176" s="17">
        <v>0.45833333333333331</v>
      </c>
      <c r="CN176" s="17">
        <v>0.35416666666666669</v>
      </c>
      <c r="CO176" s="17">
        <v>0.45833333333333331</v>
      </c>
      <c r="CT176" s="17">
        <v>0.35416666666666669</v>
      </c>
      <c r="CU176" s="17">
        <v>0.45833333333333331</v>
      </c>
      <c r="CZ176" s="17">
        <v>0.35416666666666669</v>
      </c>
      <c r="DA176" s="17">
        <v>0.45833333333333331</v>
      </c>
      <c r="DF176" s="17">
        <v>0.35416666666666669</v>
      </c>
      <c r="DG176" s="17">
        <v>0.45833333333333331</v>
      </c>
      <c r="DL176" s="17">
        <v>0.35416666666666669</v>
      </c>
      <c r="DM176" s="17">
        <v>0.45833333333333331</v>
      </c>
      <c r="DX176" s="2" t="s">
        <v>4182</v>
      </c>
    </row>
    <row r="177" spans="1:128" x14ac:dyDescent="0.45">
      <c r="A177" s="16">
        <v>175</v>
      </c>
      <c r="B177" s="2" t="s">
        <v>5903</v>
      </c>
      <c r="C177" s="2" t="s">
        <v>2481</v>
      </c>
      <c r="D177" s="2" t="s">
        <v>4381</v>
      </c>
      <c r="E177" s="2" t="s">
        <v>2676</v>
      </c>
      <c r="F177" s="2" t="s">
        <v>2564</v>
      </c>
      <c r="G177" s="2" t="s">
        <v>1624</v>
      </c>
      <c r="H177" s="2" t="s">
        <v>1623</v>
      </c>
      <c r="I177" s="2" t="s">
        <v>1622</v>
      </c>
      <c r="J177" s="2" t="s">
        <v>1621</v>
      </c>
      <c r="K177" s="2" t="s">
        <v>12</v>
      </c>
      <c r="L177" s="2" t="s">
        <v>3424</v>
      </c>
      <c r="M177" s="52">
        <v>46</v>
      </c>
      <c r="N177" s="2" t="s">
        <v>12</v>
      </c>
      <c r="O177" s="2" t="s">
        <v>12</v>
      </c>
      <c r="P177" s="2" t="s">
        <v>12</v>
      </c>
      <c r="Q177" s="2" t="s">
        <v>12</v>
      </c>
      <c r="R177" s="2" t="s">
        <v>3062</v>
      </c>
      <c r="S177" s="2" t="s">
        <v>3062</v>
      </c>
      <c r="T177" s="2" t="s">
        <v>3062</v>
      </c>
      <c r="U177" s="2" t="s">
        <v>3062</v>
      </c>
      <c r="V177" s="2" t="s">
        <v>3062</v>
      </c>
      <c r="W177" s="2" t="s">
        <v>3062</v>
      </c>
      <c r="X177" s="2" t="s">
        <v>3062</v>
      </c>
      <c r="Y177" s="2" t="s">
        <v>3062</v>
      </c>
      <c r="Z177" s="2" t="s">
        <v>3062</v>
      </c>
      <c r="AA177" s="2" t="s">
        <v>3062</v>
      </c>
      <c r="AB177" s="2" t="s">
        <v>3062</v>
      </c>
      <c r="AC177" s="2" t="s">
        <v>3062</v>
      </c>
      <c r="AD177" s="2" t="s">
        <v>2419</v>
      </c>
      <c r="AE177" s="2" t="s">
        <v>3062</v>
      </c>
      <c r="AF177" s="2" t="s">
        <v>3062</v>
      </c>
      <c r="AG177" s="2" t="s">
        <v>3062</v>
      </c>
      <c r="AH177" s="2" t="s">
        <v>3062</v>
      </c>
      <c r="AI177" s="2" t="s">
        <v>3062</v>
      </c>
      <c r="AJ177" s="2" t="s">
        <v>2420</v>
      </c>
      <c r="AK177" s="2" t="s">
        <v>2431</v>
      </c>
      <c r="AL177" s="2" t="s">
        <v>2446</v>
      </c>
      <c r="AM177" s="2" t="s">
        <v>2425</v>
      </c>
      <c r="AN177" s="2" t="s">
        <v>2421</v>
      </c>
      <c r="AO177" s="2" t="s">
        <v>2441</v>
      </c>
      <c r="AP177" s="2" t="s">
        <v>2559</v>
      </c>
      <c r="AQ177" s="2" t="s">
        <v>4205</v>
      </c>
      <c r="AR177" s="2" t="s">
        <v>4309</v>
      </c>
      <c r="AS177" s="2" t="s">
        <v>3062</v>
      </c>
      <c r="AT177" s="2" t="s">
        <v>4227</v>
      </c>
      <c r="AU177" s="2" t="s">
        <v>2452</v>
      </c>
      <c r="AV177" s="2" t="s">
        <v>2442</v>
      </c>
      <c r="AW177" s="2" t="s">
        <v>17</v>
      </c>
      <c r="AX177" s="2" t="s">
        <v>3062</v>
      </c>
      <c r="AY177" s="2" t="s">
        <v>2443</v>
      </c>
      <c r="AZ177" s="2" t="s">
        <v>2439</v>
      </c>
      <c r="BA177" s="2" t="s">
        <v>3062</v>
      </c>
      <c r="BB177" s="2" t="s">
        <v>3062</v>
      </c>
      <c r="BC177" s="2" t="s">
        <v>2422</v>
      </c>
      <c r="BD177" s="2" t="s">
        <v>2438</v>
      </c>
      <c r="BE177" s="2" t="s">
        <v>3062</v>
      </c>
      <c r="BF177" s="2" t="s">
        <v>2455</v>
      </c>
      <c r="BG177" s="2" t="s">
        <v>2450</v>
      </c>
      <c r="BH177" s="2" t="s">
        <v>3062</v>
      </c>
      <c r="BI177" s="2" t="s">
        <v>3062</v>
      </c>
      <c r="BJ177" s="2" t="s">
        <v>2444</v>
      </c>
      <c r="BK177" s="2" t="s">
        <v>2445</v>
      </c>
      <c r="BL177" s="2" t="s">
        <v>3062</v>
      </c>
      <c r="BM177" s="2" t="s">
        <v>2423</v>
      </c>
      <c r="BN177" s="2" t="s">
        <v>2560</v>
      </c>
      <c r="BO177" s="2" t="s">
        <v>1620</v>
      </c>
      <c r="BP177" s="2" t="str">
        <f t="shared" si="2"/>
        <v>内・神内・小・小外・外・整・形・循内・消内・呼内・消外・呼外・心外・脳外・眼・耳・泌・皮・産・婦・放・麻・リハ・歯　血液内科　内分泌内科　腎臓内科　血液浄化療法科　化学療法・緩和ケア科　画像診断・核医学科　放射線腫瘍科　病理診断科　救急科　小児科（新生児）　歯科口腔外科　内分泌外科　腎臓外科　腎臓小児科　循環器小児科　糖尿病代謝内科　糖尿病眼科</v>
      </c>
      <c r="BQ177" t="s">
        <v>3062</v>
      </c>
      <c r="BR177" t="s">
        <v>3062</v>
      </c>
      <c r="BS177" t="s">
        <v>3062</v>
      </c>
      <c r="BT177" s="2" t="s">
        <v>3062</v>
      </c>
      <c r="BU177" s="2" t="s">
        <v>3062</v>
      </c>
      <c r="BV177" s="2" t="s">
        <v>3062</v>
      </c>
      <c r="BW177" s="2" t="s">
        <v>3062</v>
      </c>
      <c r="BX177" s="2" t="s">
        <v>3062</v>
      </c>
      <c r="BY177" s="2" t="s">
        <v>3062</v>
      </c>
      <c r="BZ177" s="2" t="s">
        <v>3062</v>
      </c>
      <c r="CA177" s="2" t="s">
        <v>3062</v>
      </c>
      <c r="CB177" s="2" t="s">
        <v>3062</v>
      </c>
      <c r="CC177" s="2" t="s">
        <v>3062</v>
      </c>
      <c r="CD177" s="2" t="s">
        <v>3062</v>
      </c>
      <c r="CE177" s="2" t="s">
        <v>3062</v>
      </c>
      <c r="CF177" s="2" t="s">
        <v>3442</v>
      </c>
      <c r="CG177" s="2" t="s">
        <v>3315</v>
      </c>
      <c r="CH177" s="17">
        <v>0.375</v>
      </c>
      <c r="CI177" s="17">
        <v>0.45833333333333331</v>
      </c>
      <c r="CJ177" s="17">
        <v>0.54166666666666663</v>
      </c>
      <c r="CK177" s="17">
        <v>0.625</v>
      </c>
      <c r="CN177" s="17">
        <v>0.375</v>
      </c>
      <c r="CO177" s="17">
        <v>0.45833333333333331</v>
      </c>
      <c r="CP177" s="17">
        <v>0.54166666666666663</v>
      </c>
      <c r="CQ177" s="17">
        <v>0.625</v>
      </c>
      <c r="CT177" s="17">
        <v>0.375</v>
      </c>
      <c r="CU177" s="17">
        <v>0.45833333333333331</v>
      </c>
      <c r="CV177" s="17">
        <v>0.54166666666666663</v>
      </c>
      <c r="CW177" s="17">
        <v>0.625</v>
      </c>
      <c r="CZ177" s="17">
        <v>0.375</v>
      </c>
      <c r="DA177" s="17">
        <v>0.45833333333333331</v>
      </c>
      <c r="DB177" s="17">
        <v>0.54166666666666663</v>
      </c>
      <c r="DC177" s="17">
        <v>0.625</v>
      </c>
      <c r="DF177" s="17">
        <v>0.375</v>
      </c>
      <c r="DG177" s="17">
        <v>0.45833333333333331</v>
      </c>
      <c r="DH177" s="17">
        <v>0.54166666666666663</v>
      </c>
      <c r="DI177" s="17">
        <v>0.625</v>
      </c>
      <c r="DL177" s="17">
        <v>0.375</v>
      </c>
      <c r="DM177" s="17">
        <v>0.45833333333333331</v>
      </c>
      <c r="DX177" s="2" t="s">
        <v>4182</v>
      </c>
    </row>
    <row r="178" spans="1:128" x14ac:dyDescent="0.45">
      <c r="A178" s="16">
        <v>176</v>
      </c>
      <c r="B178" s="2" t="s">
        <v>5904</v>
      </c>
      <c r="C178" s="2" t="s">
        <v>5905</v>
      </c>
      <c r="D178" s="2" t="s">
        <v>2786</v>
      </c>
      <c r="E178" s="2" t="s">
        <v>2676</v>
      </c>
      <c r="F178" s="2" t="s">
        <v>2564</v>
      </c>
      <c r="G178" s="2" t="s">
        <v>1619</v>
      </c>
      <c r="H178" s="2" t="s">
        <v>1618</v>
      </c>
      <c r="I178" s="2" t="s">
        <v>1617</v>
      </c>
      <c r="J178" s="2" t="s">
        <v>1616</v>
      </c>
      <c r="K178" s="2" t="s">
        <v>12</v>
      </c>
      <c r="L178" s="2" t="s">
        <v>3443</v>
      </c>
      <c r="M178" s="52">
        <v>25</v>
      </c>
      <c r="N178" s="2" t="s">
        <v>12</v>
      </c>
      <c r="O178" s="2" t="s">
        <v>12</v>
      </c>
      <c r="P178" s="2" t="s">
        <v>12</v>
      </c>
      <c r="Q178" s="2" t="s">
        <v>12</v>
      </c>
      <c r="R178" s="2" t="s">
        <v>2471</v>
      </c>
      <c r="S178" s="2" t="s">
        <v>3062</v>
      </c>
      <c r="T178" s="2" t="s">
        <v>3062</v>
      </c>
      <c r="U178" s="2" t="s">
        <v>3062</v>
      </c>
      <c r="V178" s="2" t="s">
        <v>3062</v>
      </c>
      <c r="W178" s="2" t="s">
        <v>3062</v>
      </c>
      <c r="X178" s="2" t="s">
        <v>3062</v>
      </c>
      <c r="Y178" s="2" t="s">
        <v>3062</v>
      </c>
      <c r="Z178" s="2" t="s">
        <v>3062</v>
      </c>
      <c r="AA178" s="2" t="s">
        <v>3062</v>
      </c>
      <c r="AB178" s="2" t="s">
        <v>3062</v>
      </c>
      <c r="AC178" s="2" t="s">
        <v>2471</v>
      </c>
      <c r="AD178" s="2" t="s">
        <v>2419</v>
      </c>
      <c r="AE178" s="2" t="s">
        <v>3062</v>
      </c>
      <c r="AF178" s="2" t="s">
        <v>3062</v>
      </c>
      <c r="AG178" s="2" t="s">
        <v>3062</v>
      </c>
      <c r="AH178" s="2" t="s">
        <v>3062</v>
      </c>
      <c r="AI178" s="2" t="s">
        <v>3062</v>
      </c>
      <c r="AJ178" s="2" t="s">
        <v>3062</v>
      </c>
      <c r="AK178" s="2" t="s">
        <v>2431</v>
      </c>
      <c r="AL178" s="2" t="s">
        <v>3062</v>
      </c>
      <c r="AM178" s="2" t="s">
        <v>2425</v>
      </c>
      <c r="AN178" s="2" t="s">
        <v>2421</v>
      </c>
      <c r="AO178" s="2" t="s">
        <v>2441</v>
      </c>
      <c r="AP178" s="2" t="s">
        <v>2559</v>
      </c>
      <c r="AQ178" s="2" t="s">
        <v>4205</v>
      </c>
      <c r="AR178" s="2" t="s">
        <v>4309</v>
      </c>
      <c r="AS178" s="2" t="s">
        <v>3062</v>
      </c>
      <c r="AT178" s="2" t="s">
        <v>3062</v>
      </c>
      <c r="AU178" s="2" t="s">
        <v>3062</v>
      </c>
      <c r="AV178" s="2" t="s">
        <v>3062</v>
      </c>
      <c r="AW178" s="2" t="s">
        <v>17</v>
      </c>
      <c r="AX178" s="2" t="s">
        <v>3062</v>
      </c>
      <c r="AY178" s="2" t="s">
        <v>2443</v>
      </c>
      <c r="AZ178" s="2" t="s">
        <v>2439</v>
      </c>
      <c r="BA178" s="2" t="s">
        <v>3062</v>
      </c>
      <c r="BB178" s="2" t="s">
        <v>3062</v>
      </c>
      <c r="BC178" s="2" t="s">
        <v>2422</v>
      </c>
      <c r="BD178" s="2" t="s">
        <v>2438</v>
      </c>
      <c r="BE178" s="2" t="s">
        <v>3062</v>
      </c>
      <c r="BF178" s="2" t="s">
        <v>3062</v>
      </c>
      <c r="BG178" s="2" t="s">
        <v>3062</v>
      </c>
      <c r="BH178" s="2" t="s">
        <v>2436</v>
      </c>
      <c r="BI178" s="2" t="s">
        <v>3062</v>
      </c>
      <c r="BJ178" s="2" t="s">
        <v>3062</v>
      </c>
      <c r="BK178" s="2" t="s">
        <v>2445</v>
      </c>
      <c r="BL178" s="2" t="s">
        <v>2434</v>
      </c>
      <c r="BM178" s="2" t="s">
        <v>2423</v>
      </c>
      <c r="BN178" s="2" t="s">
        <v>3062</v>
      </c>
      <c r="BO178" s="2" t="s">
        <v>4382</v>
      </c>
      <c r="BP178" s="2" t="str">
        <f t="shared" si="2"/>
        <v>内・小・外・整・形・循内・消内・呼内・脳外・眼・耳・泌・皮・産婦・麻・リウ・リハ　脳神経内科　腎臓内科　糖尿病内分泌内科　血液内科　緩和ケア内科　脊椎病科　脊椎脊髄外科　脳神経血管内治療科　歯科・歯科口腔外科　放射線診断科　放射線治療科　病理診断科　救急科</v>
      </c>
      <c r="BQ178" t="s">
        <v>491</v>
      </c>
      <c r="BR178" t="s">
        <v>3062</v>
      </c>
      <c r="BS178" t="s">
        <v>2185</v>
      </c>
      <c r="BT178" s="2" t="s">
        <v>2463</v>
      </c>
      <c r="BU178" s="2" t="s">
        <v>3062</v>
      </c>
      <c r="BV178" s="2" t="s">
        <v>3062</v>
      </c>
      <c r="BW178" s="2" t="s">
        <v>3062</v>
      </c>
      <c r="BX178" s="2" t="s">
        <v>3062</v>
      </c>
      <c r="BY178" s="2" t="s">
        <v>3062</v>
      </c>
      <c r="BZ178" s="2" t="s">
        <v>3062</v>
      </c>
      <c r="CA178" s="2" t="s">
        <v>3062</v>
      </c>
      <c r="CB178" s="2" t="s">
        <v>3062</v>
      </c>
      <c r="CC178" s="2" t="s">
        <v>3062</v>
      </c>
      <c r="CD178" s="2" t="s">
        <v>3062</v>
      </c>
      <c r="CE178" s="2" t="s">
        <v>3062</v>
      </c>
      <c r="CF178" s="2" t="s">
        <v>1615</v>
      </c>
      <c r="CG178" s="2" t="s">
        <v>3315</v>
      </c>
      <c r="CH178" s="17">
        <v>0.35416666666666669</v>
      </c>
      <c r="CI178" s="17">
        <v>0.47916666666666669</v>
      </c>
      <c r="CN178" s="17">
        <v>0.35416666666666669</v>
      </c>
      <c r="CO178" s="17">
        <v>0.47916666666666669</v>
      </c>
      <c r="CT178" s="17">
        <v>0.35416666666666669</v>
      </c>
      <c r="CU178" s="17">
        <v>0.47916666666666669</v>
      </c>
      <c r="CZ178" s="17">
        <v>0.35416666666666669</v>
      </c>
      <c r="DA178" s="17">
        <v>0.47916666666666669</v>
      </c>
      <c r="DF178" s="17">
        <v>0.35416666666666669</v>
      </c>
      <c r="DG178" s="17">
        <v>0.47916666666666669</v>
      </c>
      <c r="DX178" s="2" t="s">
        <v>4182</v>
      </c>
    </row>
    <row r="179" spans="1:128" x14ac:dyDescent="0.45">
      <c r="A179" s="16">
        <v>177</v>
      </c>
      <c r="B179" s="2" t="s">
        <v>5906</v>
      </c>
      <c r="C179" s="2" t="s">
        <v>5907</v>
      </c>
      <c r="D179" s="2" t="s">
        <v>2787</v>
      </c>
      <c r="E179" s="2" t="s">
        <v>2666</v>
      </c>
      <c r="F179" s="2" t="s">
        <v>2564</v>
      </c>
      <c r="G179" s="2" t="s">
        <v>1545</v>
      </c>
      <c r="H179" s="2" t="s">
        <v>1544</v>
      </c>
      <c r="I179" s="2" t="s">
        <v>1543</v>
      </c>
      <c r="J179" s="2" t="s">
        <v>1542</v>
      </c>
      <c r="K179" s="2" t="s">
        <v>12</v>
      </c>
      <c r="L179" s="2" t="s">
        <v>3444</v>
      </c>
      <c r="M179" s="52" t="s">
        <v>3311</v>
      </c>
      <c r="N179" s="2" t="s">
        <v>12</v>
      </c>
      <c r="O179" s="2" t="s">
        <v>3062</v>
      </c>
      <c r="P179" s="2" t="s">
        <v>12</v>
      </c>
      <c r="Q179" s="2" t="s">
        <v>12</v>
      </c>
      <c r="R179" s="2" t="s">
        <v>2471</v>
      </c>
      <c r="S179" s="2" t="s">
        <v>3062</v>
      </c>
      <c r="T179" s="2" t="s">
        <v>3062</v>
      </c>
      <c r="U179" s="2" t="s">
        <v>3062</v>
      </c>
      <c r="V179" s="2" t="s">
        <v>3062</v>
      </c>
      <c r="W179" s="2" t="s">
        <v>3062</v>
      </c>
      <c r="X179" s="2" t="s">
        <v>3062</v>
      </c>
      <c r="Y179" s="2" t="s">
        <v>3062</v>
      </c>
      <c r="Z179" s="2" t="s">
        <v>3062</v>
      </c>
      <c r="AA179" s="2" t="s">
        <v>3062</v>
      </c>
      <c r="AB179" s="2" t="s">
        <v>3062</v>
      </c>
      <c r="AC179" s="2" t="s">
        <v>2471</v>
      </c>
      <c r="AD179" s="2" t="s">
        <v>3062</v>
      </c>
      <c r="AE179" s="2" t="s">
        <v>3062</v>
      </c>
      <c r="AF179" s="2" t="s">
        <v>3062</v>
      </c>
      <c r="AG179" s="2" t="s">
        <v>3062</v>
      </c>
      <c r="AH179" s="2" t="s">
        <v>3062</v>
      </c>
      <c r="AI179" s="2" t="s">
        <v>3062</v>
      </c>
      <c r="AJ179" s="2" t="s">
        <v>3062</v>
      </c>
      <c r="AK179" s="2" t="s">
        <v>3062</v>
      </c>
      <c r="AL179" s="2" t="s">
        <v>3062</v>
      </c>
      <c r="AM179" s="2" t="s">
        <v>3062</v>
      </c>
      <c r="AN179" s="2" t="s">
        <v>3062</v>
      </c>
      <c r="AO179" s="2" t="s">
        <v>3062</v>
      </c>
      <c r="AP179" s="2" t="s">
        <v>3062</v>
      </c>
      <c r="AQ179" s="2" t="s">
        <v>3062</v>
      </c>
      <c r="AR179" s="2" t="s">
        <v>3062</v>
      </c>
      <c r="AS179" s="2" t="s">
        <v>3062</v>
      </c>
      <c r="AT179" s="2" t="s">
        <v>3062</v>
      </c>
      <c r="AU179" s="2" t="s">
        <v>3062</v>
      </c>
      <c r="AV179" s="2" t="s">
        <v>3062</v>
      </c>
      <c r="AW179" s="2" t="s">
        <v>3062</v>
      </c>
      <c r="AX179" s="2" t="s">
        <v>3062</v>
      </c>
      <c r="AY179" s="2" t="s">
        <v>3062</v>
      </c>
      <c r="AZ179" s="2" t="s">
        <v>3062</v>
      </c>
      <c r="BA179" s="2" t="s">
        <v>3062</v>
      </c>
      <c r="BB179" s="2" t="s">
        <v>3062</v>
      </c>
      <c r="BC179" s="2" t="s">
        <v>3062</v>
      </c>
      <c r="BD179" s="2" t="s">
        <v>3062</v>
      </c>
      <c r="BE179" s="2" t="s">
        <v>3062</v>
      </c>
      <c r="BF179" s="2" t="s">
        <v>3062</v>
      </c>
      <c r="BG179" s="2" t="s">
        <v>3062</v>
      </c>
      <c r="BH179" s="2" t="s">
        <v>3062</v>
      </c>
      <c r="BI179" s="2" t="s">
        <v>3062</v>
      </c>
      <c r="BJ179" s="2" t="s">
        <v>3062</v>
      </c>
      <c r="BK179" s="2" t="s">
        <v>3062</v>
      </c>
      <c r="BL179" s="2" t="s">
        <v>3062</v>
      </c>
      <c r="BM179" s="2" t="s">
        <v>3062</v>
      </c>
      <c r="BN179" s="2" t="s">
        <v>3062</v>
      </c>
      <c r="BO179" s="2" t="s">
        <v>3062</v>
      </c>
      <c r="BP179" s="2" t="str">
        <f t="shared" si="2"/>
        <v/>
      </c>
      <c r="BQ179" t="s">
        <v>3062</v>
      </c>
      <c r="BR179" t="s">
        <v>3062</v>
      </c>
      <c r="BS179" t="s">
        <v>3062</v>
      </c>
      <c r="BT179" s="2" t="s">
        <v>3062</v>
      </c>
      <c r="BU179" s="2" t="s">
        <v>3062</v>
      </c>
      <c r="BV179" s="2" t="s">
        <v>3062</v>
      </c>
      <c r="BW179" s="2" t="s">
        <v>3062</v>
      </c>
      <c r="BX179" s="2" t="s">
        <v>3062</v>
      </c>
      <c r="BY179" s="2" t="s">
        <v>3062</v>
      </c>
      <c r="BZ179" s="2" t="s">
        <v>3062</v>
      </c>
      <c r="CA179" s="2" t="s">
        <v>3062</v>
      </c>
      <c r="CB179" s="2" t="s">
        <v>3062</v>
      </c>
      <c r="CC179" s="2" t="s">
        <v>3062</v>
      </c>
      <c r="CD179" s="2" t="s">
        <v>5353</v>
      </c>
      <c r="CE179" s="2" t="s">
        <v>5482</v>
      </c>
      <c r="CF179" s="2" t="s">
        <v>1541</v>
      </c>
      <c r="CG179" s="2" t="s">
        <v>5350</v>
      </c>
      <c r="CH179" s="17">
        <v>0.58333333333333337</v>
      </c>
      <c r="CI179" s="17">
        <v>0.8125</v>
      </c>
      <c r="CN179" s="17">
        <v>0.41666666666666669</v>
      </c>
      <c r="CO179" s="17">
        <v>0.52083333333333337</v>
      </c>
      <c r="CP179" s="17">
        <v>0.625</v>
      </c>
      <c r="CQ179" s="17">
        <v>0.77083333333333337</v>
      </c>
      <c r="CT179" s="17">
        <v>0.41666666666666669</v>
      </c>
      <c r="CU179" s="17">
        <v>0.52083333333333337</v>
      </c>
      <c r="CV179" s="17">
        <v>0.625</v>
      </c>
      <c r="CW179" s="17">
        <v>0.8125</v>
      </c>
      <c r="CZ179" s="17">
        <v>0.41666666666666669</v>
      </c>
      <c r="DA179" s="17">
        <v>0.52083333333333337</v>
      </c>
      <c r="DB179" s="17">
        <v>0.625</v>
      </c>
      <c r="DC179" s="17">
        <v>0.77083333333333337</v>
      </c>
      <c r="DF179" s="17">
        <v>0.41666666666666669</v>
      </c>
      <c r="DG179" s="17">
        <v>0.52083333333333337</v>
      </c>
      <c r="DH179" s="17">
        <v>0.625</v>
      </c>
      <c r="DI179" s="17">
        <v>0.77083333333333337</v>
      </c>
      <c r="DL179" s="17">
        <v>0.39583333333333331</v>
      </c>
      <c r="DM179" s="17">
        <v>0.5625</v>
      </c>
      <c r="DX179" s="2" t="s">
        <v>4182</v>
      </c>
    </row>
    <row r="180" spans="1:128" x14ac:dyDescent="0.45">
      <c r="A180" s="16">
        <v>178</v>
      </c>
      <c r="B180" s="2" t="s">
        <v>5908</v>
      </c>
      <c r="C180" s="2" t="s">
        <v>4383</v>
      </c>
      <c r="D180" s="2" t="s">
        <v>2762</v>
      </c>
      <c r="E180" s="2" t="s">
        <v>2666</v>
      </c>
      <c r="F180" s="2" t="s">
        <v>2564</v>
      </c>
      <c r="G180" s="2" t="s">
        <v>1526</v>
      </c>
      <c r="H180" s="2" t="s">
        <v>1783</v>
      </c>
      <c r="I180" s="2" t="s">
        <v>1782</v>
      </c>
      <c r="J180" s="2" t="s">
        <v>1781</v>
      </c>
      <c r="K180" s="2" t="s">
        <v>12</v>
      </c>
      <c r="L180" s="2" t="s">
        <v>3415</v>
      </c>
      <c r="M180" s="52" t="s">
        <v>3311</v>
      </c>
      <c r="N180" s="2" t="s">
        <v>12</v>
      </c>
      <c r="O180" s="2" t="s">
        <v>3062</v>
      </c>
      <c r="P180" s="2" t="s">
        <v>12</v>
      </c>
      <c r="Q180" s="2" t="s">
        <v>12</v>
      </c>
      <c r="R180" s="2" t="s">
        <v>3062</v>
      </c>
      <c r="S180" s="2" t="s">
        <v>3062</v>
      </c>
      <c r="T180" s="2" t="s">
        <v>3062</v>
      </c>
      <c r="U180" s="2" t="s">
        <v>3062</v>
      </c>
      <c r="V180" s="2" t="s">
        <v>3062</v>
      </c>
      <c r="W180" s="2" t="s">
        <v>3062</v>
      </c>
      <c r="X180" s="2" t="s">
        <v>3062</v>
      </c>
      <c r="Y180" s="2" t="s">
        <v>3062</v>
      </c>
      <c r="Z180" s="2" t="s">
        <v>3062</v>
      </c>
      <c r="AA180" s="2" t="s">
        <v>3062</v>
      </c>
      <c r="AB180" s="2" t="s">
        <v>3062</v>
      </c>
      <c r="AC180" s="2" t="s">
        <v>3062</v>
      </c>
      <c r="AD180" s="2" t="s">
        <v>2419</v>
      </c>
      <c r="AE180" s="2" t="s">
        <v>3062</v>
      </c>
      <c r="AF180" s="2" t="s">
        <v>3062</v>
      </c>
      <c r="AG180" s="2" t="s">
        <v>3062</v>
      </c>
      <c r="AH180" s="2" t="s">
        <v>3062</v>
      </c>
      <c r="AI180" s="2" t="s">
        <v>3062</v>
      </c>
      <c r="AJ180" s="2" t="s">
        <v>3062</v>
      </c>
      <c r="AK180" s="2" t="s">
        <v>3062</v>
      </c>
      <c r="AL180" s="2" t="s">
        <v>3062</v>
      </c>
      <c r="AM180" s="2" t="s">
        <v>3062</v>
      </c>
      <c r="AN180" s="2" t="s">
        <v>3062</v>
      </c>
      <c r="AO180" s="2" t="s">
        <v>3062</v>
      </c>
      <c r="AP180" s="2" t="s">
        <v>3062</v>
      </c>
      <c r="AQ180" s="2" t="s">
        <v>3062</v>
      </c>
      <c r="AR180" s="2" t="s">
        <v>3062</v>
      </c>
      <c r="AS180" s="2" t="s">
        <v>3062</v>
      </c>
      <c r="AT180" s="2" t="s">
        <v>3062</v>
      </c>
      <c r="AU180" s="2" t="s">
        <v>3062</v>
      </c>
      <c r="AV180" s="2" t="s">
        <v>3062</v>
      </c>
      <c r="AW180" s="2" t="s">
        <v>3062</v>
      </c>
      <c r="AX180" s="2" t="s">
        <v>3062</v>
      </c>
      <c r="AY180" s="2" t="s">
        <v>3062</v>
      </c>
      <c r="AZ180" s="2" t="s">
        <v>3062</v>
      </c>
      <c r="BA180" s="2" t="s">
        <v>3062</v>
      </c>
      <c r="BB180" s="2" t="s">
        <v>3062</v>
      </c>
      <c r="BC180" s="2" t="s">
        <v>3062</v>
      </c>
      <c r="BD180" s="2" t="s">
        <v>3062</v>
      </c>
      <c r="BE180" s="2" t="s">
        <v>3062</v>
      </c>
      <c r="BF180" s="2" t="s">
        <v>3062</v>
      </c>
      <c r="BG180" s="2" t="s">
        <v>3062</v>
      </c>
      <c r="BH180" s="2" t="s">
        <v>3062</v>
      </c>
      <c r="BI180" s="2" t="s">
        <v>3062</v>
      </c>
      <c r="BJ180" s="2" t="s">
        <v>3062</v>
      </c>
      <c r="BK180" s="2" t="s">
        <v>3062</v>
      </c>
      <c r="BL180" s="2" t="s">
        <v>3062</v>
      </c>
      <c r="BM180" s="2" t="s">
        <v>3062</v>
      </c>
      <c r="BN180" s="2" t="s">
        <v>3062</v>
      </c>
      <c r="BO180" s="2" t="s">
        <v>3062</v>
      </c>
      <c r="BP180" s="2" t="str">
        <f t="shared" si="2"/>
        <v>内</v>
      </c>
      <c r="BQ180" t="s">
        <v>3062</v>
      </c>
      <c r="BR180" t="s">
        <v>3062</v>
      </c>
      <c r="BS180" t="s">
        <v>3062</v>
      </c>
      <c r="BT180" s="2" t="s">
        <v>3062</v>
      </c>
      <c r="BU180" s="2" t="s">
        <v>3062</v>
      </c>
      <c r="BV180" s="2" t="s">
        <v>3062</v>
      </c>
      <c r="BW180" s="2" t="s">
        <v>3062</v>
      </c>
      <c r="BX180" s="2" t="s">
        <v>3062</v>
      </c>
      <c r="BY180" s="2" t="s">
        <v>3062</v>
      </c>
      <c r="BZ180" s="2" t="s">
        <v>3062</v>
      </c>
      <c r="CA180" s="2" t="s">
        <v>3062</v>
      </c>
      <c r="CB180" s="2" t="s">
        <v>3062</v>
      </c>
      <c r="CC180" s="2" t="s">
        <v>3062</v>
      </c>
      <c r="CD180" s="2" t="s">
        <v>5353</v>
      </c>
      <c r="CE180" s="2" t="s">
        <v>5482</v>
      </c>
      <c r="CF180" s="2" t="s">
        <v>5909</v>
      </c>
      <c r="CG180" s="2" t="s">
        <v>5350</v>
      </c>
      <c r="CH180" s="17">
        <v>0.41666666666666669</v>
      </c>
      <c r="CI180" s="17">
        <v>0.58333333333333337</v>
      </c>
      <c r="CJ180" s="17">
        <v>0.625</v>
      </c>
      <c r="CK180" s="17">
        <v>0.79166666666666663</v>
      </c>
      <c r="CZ180" s="17">
        <v>0.41666666666666669</v>
      </c>
      <c r="DA180" s="17">
        <v>0.58333333333333337</v>
      </c>
      <c r="DB180" s="17">
        <v>0.625</v>
      </c>
      <c r="DC180" s="17">
        <v>0.79166666666666663</v>
      </c>
      <c r="DF180" s="17">
        <v>0.41666666666666669</v>
      </c>
      <c r="DG180" s="17">
        <v>0.58333333333333337</v>
      </c>
      <c r="DH180" s="17">
        <v>0.625</v>
      </c>
      <c r="DI180" s="17">
        <v>0.79166666666666663</v>
      </c>
      <c r="DL180" s="17">
        <v>0.41666666666666669</v>
      </c>
      <c r="DM180" s="17">
        <v>0.54166666666666663</v>
      </c>
      <c r="DN180" s="17">
        <v>0.58333333333333337</v>
      </c>
      <c r="DO180" s="17">
        <v>0.70833333333333337</v>
      </c>
      <c r="DR180" s="17">
        <v>0.41666666666666669</v>
      </c>
      <c r="DS180" s="17">
        <v>0.58333333333333337</v>
      </c>
      <c r="DX180" s="2" t="s">
        <v>4182</v>
      </c>
    </row>
    <row r="181" spans="1:128" x14ac:dyDescent="0.45">
      <c r="A181" s="16">
        <v>179</v>
      </c>
      <c r="B181" s="2" t="s">
        <v>5910</v>
      </c>
      <c r="C181" s="2" t="s">
        <v>5911</v>
      </c>
      <c r="D181" s="2" t="s">
        <v>2788</v>
      </c>
      <c r="E181" s="2" t="s">
        <v>2666</v>
      </c>
      <c r="F181" s="2" t="s">
        <v>2564</v>
      </c>
      <c r="G181" s="2" t="s">
        <v>1526</v>
      </c>
      <c r="H181" s="2" t="s">
        <v>1540</v>
      </c>
      <c r="I181" s="2" t="s">
        <v>1539</v>
      </c>
      <c r="J181" s="2" t="s">
        <v>1538</v>
      </c>
      <c r="K181" s="2" t="s">
        <v>12</v>
      </c>
      <c r="L181" s="2" t="s">
        <v>3445</v>
      </c>
      <c r="M181" s="52" t="s">
        <v>3311</v>
      </c>
      <c r="N181" s="2" t="s">
        <v>12</v>
      </c>
      <c r="O181" s="2" t="s">
        <v>12</v>
      </c>
      <c r="P181" s="2" t="s">
        <v>12</v>
      </c>
      <c r="Q181" s="2" t="s">
        <v>12</v>
      </c>
      <c r="R181" s="2" t="s">
        <v>3062</v>
      </c>
      <c r="S181" s="2" t="s">
        <v>3062</v>
      </c>
      <c r="T181" s="2" t="s">
        <v>3062</v>
      </c>
      <c r="U181" s="2" t="s">
        <v>3062</v>
      </c>
      <c r="V181" s="2" t="s">
        <v>3062</v>
      </c>
      <c r="W181" s="2" t="s">
        <v>3062</v>
      </c>
      <c r="X181" s="2" t="s">
        <v>3062</v>
      </c>
      <c r="Y181" s="2" t="s">
        <v>3062</v>
      </c>
      <c r="Z181" s="2" t="s">
        <v>3062</v>
      </c>
      <c r="AA181" s="2" t="s">
        <v>3062</v>
      </c>
      <c r="AB181" s="2" t="s">
        <v>3062</v>
      </c>
      <c r="AC181" s="2" t="s">
        <v>3062</v>
      </c>
      <c r="AD181" s="2" t="s">
        <v>3062</v>
      </c>
      <c r="AE181" s="2" t="s">
        <v>3062</v>
      </c>
      <c r="AF181" s="2" t="s">
        <v>3062</v>
      </c>
      <c r="AG181" s="2" t="s">
        <v>3062</v>
      </c>
      <c r="AH181" s="2" t="s">
        <v>3062</v>
      </c>
      <c r="AI181" s="2" t="s">
        <v>3062</v>
      </c>
      <c r="AJ181" s="2" t="s">
        <v>3062</v>
      </c>
      <c r="AK181" s="2" t="s">
        <v>3062</v>
      </c>
      <c r="AL181" s="2" t="s">
        <v>3062</v>
      </c>
      <c r="AM181" s="2" t="s">
        <v>3062</v>
      </c>
      <c r="AN181" s="2" t="s">
        <v>3062</v>
      </c>
      <c r="AO181" s="2" t="s">
        <v>3062</v>
      </c>
      <c r="AP181" s="2" t="s">
        <v>3062</v>
      </c>
      <c r="AQ181" s="2" t="s">
        <v>3062</v>
      </c>
      <c r="AR181" s="2" t="s">
        <v>3062</v>
      </c>
      <c r="AS181" s="2" t="s">
        <v>3062</v>
      </c>
      <c r="AT181" s="2" t="s">
        <v>3062</v>
      </c>
      <c r="AU181" s="2" t="s">
        <v>3062</v>
      </c>
      <c r="AV181" s="2" t="s">
        <v>3062</v>
      </c>
      <c r="AW181" s="2" t="s">
        <v>3062</v>
      </c>
      <c r="AX181" s="2" t="s">
        <v>3062</v>
      </c>
      <c r="AY181" s="2" t="s">
        <v>3062</v>
      </c>
      <c r="AZ181" s="2" t="s">
        <v>3062</v>
      </c>
      <c r="BA181" s="2" t="s">
        <v>3062</v>
      </c>
      <c r="BB181" s="2" t="s">
        <v>3062</v>
      </c>
      <c r="BC181" s="2" t="s">
        <v>3062</v>
      </c>
      <c r="BD181" s="2" t="s">
        <v>3062</v>
      </c>
      <c r="BE181" s="2" t="s">
        <v>3062</v>
      </c>
      <c r="BF181" s="2" t="s">
        <v>3062</v>
      </c>
      <c r="BG181" s="2" t="s">
        <v>3062</v>
      </c>
      <c r="BH181" s="2" t="s">
        <v>3062</v>
      </c>
      <c r="BI181" s="2" t="s">
        <v>3062</v>
      </c>
      <c r="BJ181" s="2" t="s">
        <v>3062</v>
      </c>
      <c r="BK181" s="2" t="s">
        <v>3062</v>
      </c>
      <c r="BL181" s="2" t="s">
        <v>3062</v>
      </c>
      <c r="BM181" s="2" t="s">
        <v>3062</v>
      </c>
      <c r="BN181" s="2" t="s">
        <v>3062</v>
      </c>
      <c r="BO181" s="2" t="s">
        <v>3062</v>
      </c>
      <c r="BP181" s="2" t="str">
        <f t="shared" si="2"/>
        <v/>
      </c>
      <c r="BQ181" t="s">
        <v>491</v>
      </c>
      <c r="BR181" t="s">
        <v>3062</v>
      </c>
      <c r="BS181" t="s">
        <v>3062</v>
      </c>
      <c r="BT181" s="2" t="s">
        <v>491</v>
      </c>
      <c r="BU181" s="2" t="s">
        <v>3062</v>
      </c>
      <c r="BV181" s="2" t="s">
        <v>3062</v>
      </c>
      <c r="BW181" s="2" t="s">
        <v>3062</v>
      </c>
      <c r="BX181" s="2" t="s">
        <v>5470</v>
      </c>
      <c r="BY181" s="2" t="s">
        <v>3062</v>
      </c>
      <c r="BZ181" s="2" t="s">
        <v>3062</v>
      </c>
      <c r="CA181" s="2" t="s">
        <v>3062</v>
      </c>
      <c r="CB181" s="2" t="s">
        <v>5470</v>
      </c>
      <c r="CC181" s="2" t="s">
        <v>3062</v>
      </c>
      <c r="CD181" s="2" t="s">
        <v>3062</v>
      </c>
      <c r="CE181" s="2" t="s">
        <v>3062</v>
      </c>
      <c r="CF181" s="2" t="s">
        <v>5912</v>
      </c>
      <c r="CG181" s="2" t="s">
        <v>5913</v>
      </c>
      <c r="CN181" s="17">
        <v>0.39583333333333331</v>
      </c>
      <c r="CO181" s="17">
        <v>0.52083333333333337</v>
      </c>
      <c r="CP181" s="17">
        <v>0.58333333333333337</v>
      </c>
      <c r="CQ181" s="17">
        <v>0.75</v>
      </c>
      <c r="CT181" s="17">
        <v>0.39583333333333331</v>
      </c>
      <c r="CU181" s="17">
        <v>0.52083333333333337</v>
      </c>
      <c r="CV181" s="17">
        <v>0.58333333333333337</v>
      </c>
      <c r="CW181" s="17">
        <v>0.75</v>
      </c>
      <c r="CZ181" s="17">
        <v>0.39583333333333331</v>
      </c>
      <c r="DA181" s="17">
        <v>0.52083333333333337</v>
      </c>
      <c r="DF181" s="17">
        <v>0.39583333333333331</v>
      </c>
      <c r="DG181" s="17">
        <v>0.52083333333333337</v>
      </c>
      <c r="DH181" s="17">
        <v>0.58333333333333337</v>
      </c>
      <c r="DI181" s="17">
        <v>0.75</v>
      </c>
      <c r="DL181" s="17">
        <v>0.39583333333333331</v>
      </c>
      <c r="DM181" s="17">
        <v>0.52083333333333337</v>
      </c>
      <c r="DN181" s="17">
        <v>0.58333333333333337</v>
      </c>
      <c r="DO181" s="17">
        <v>0.70833333333333337</v>
      </c>
      <c r="DX181" s="2" t="s">
        <v>4182</v>
      </c>
    </row>
    <row r="182" spans="1:128" x14ac:dyDescent="0.45">
      <c r="A182" s="16">
        <v>180</v>
      </c>
      <c r="B182" s="2" t="s">
        <v>5914</v>
      </c>
      <c r="C182" s="2" t="s">
        <v>4384</v>
      </c>
      <c r="D182" s="2" t="s">
        <v>2789</v>
      </c>
      <c r="E182" s="2" t="s">
        <v>2666</v>
      </c>
      <c r="F182" s="2" t="s">
        <v>2564</v>
      </c>
      <c r="G182" s="2" t="s">
        <v>1532</v>
      </c>
      <c r="H182" s="2" t="s">
        <v>1537</v>
      </c>
      <c r="I182" s="2" t="s">
        <v>1536</v>
      </c>
      <c r="J182" s="2" t="s">
        <v>1535</v>
      </c>
      <c r="K182" s="2" t="s">
        <v>12</v>
      </c>
      <c r="L182" s="2" t="s">
        <v>3446</v>
      </c>
      <c r="M182" s="52" t="s">
        <v>3311</v>
      </c>
      <c r="N182" s="2" t="s">
        <v>12</v>
      </c>
      <c r="O182" s="2" t="s">
        <v>12</v>
      </c>
      <c r="P182" s="2" t="s">
        <v>12</v>
      </c>
      <c r="Q182" s="2" t="s">
        <v>12</v>
      </c>
      <c r="R182" s="2" t="s">
        <v>2471</v>
      </c>
      <c r="S182" s="2" t="s">
        <v>3062</v>
      </c>
      <c r="T182" s="2" t="s">
        <v>3062</v>
      </c>
      <c r="U182" s="2" t="s">
        <v>3062</v>
      </c>
      <c r="V182" s="2" t="s">
        <v>3062</v>
      </c>
      <c r="W182" s="2" t="s">
        <v>3062</v>
      </c>
      <c r="X182" s="2" t="s">
        <v>3062</v>
      </c>
      <c r="Y182" s="2" t="s">
        <v>3062</v>
      </c>
      <c r="Z182" s="2" t="s">
        <v>3062</v>
      </c>
      <c r="AA182" s="2" t="s">
        <v>3062</v>
      </c>
      <c r="AB182" s="2" t="s">
        <v>3062</v>
      </c>
      <c r="AC182" s="2" t="s">
        <v>2471</v>
      </c>
      <c r="AD182" s="2" t="s">
        <v>3062</v>
      </c>
      <c r="AE182" s="2" t="s">
        <v>3062</v>
      </c>
      <c r="AF182" s="2" t="s">
        <v>3062</v>
      </c>
      <c r="AG182" s="2" t="s">
        <v>3062</v>
      </c>
      <c r="AH182" s="2" t="s">
        <v>3062</v>
      </c>
      <c r="AI182" s="2" t="s">
        <v>3062</v>
      </c>
      <c r="AJ182" s="2" t="s">
        <v>3062</v>
      </c>
      <c r="AK182" s="2" t="s">
        <v>3062</v>
      </c>
      <c r="AL182" s="2" t="s">
        <v>3062</v>
      </c>
      <c r="AM182" s="2" t="s">
        <v>3062</v>
      </c>
      <c r="AN182" s="2" t="s">
        <v>3062</v>
      </c>
      <c r="AO182" s="2" t="s">
        <v>3062</v>
      </c>
      <c r="AP182" s="2" t="s">
        <v>3062</v>
      </c>
      <c r="AQ182" s="2" t="s">
        <v>3062</v>
      </c>
      <c r="AR182" s="2" t="s">
        <v>3062</v>
      </c>
      <c r="AS182" s="2" t="s">
        <v>3062</v>
      </c>
      <c r="AT182" s="2" t="s">
        <v>3062</v>
      </c>
      <c r="AU182" s="2" t="s">
        <v>3062</v>
      </c>
      <c r="AV182" s="2" t="s">
        <v>3062</v>
      </c>
      <c r="AW182" s="2" t="s">
        <v>3062</v>
      </c>
      <c r="AX182" s="2" t="s">
        <v>3062</v>
      </c>
      <c r="AY182" s="2" t="s">
        <v>3062</v>
      </c>
      <c r="AZ182" s="2" t="s">
        <v>3062</v>
      </c>
      <c r="BA182" s="2" t="s">
        <v>3062</v>
      </c>
      <c r="BB182" s="2" t="s">
        <v>3062</v>
      </c>
      <c r="BC182" s="2" t="s">
        <v>3062</v>
      </c>
      <c r="BD182" s="2" t="s">
        <v>3062</v>
      </c>
      <c r="BE182" s="2" t="s">
        <v>3062</v>
      </c>
      <c r="BF182" s="2" t="s">
        <v>3062</v>
      </c>
      <c r="BG182" s="2" t="s">
        <v>3062</v>
      </c>
      <c r="BH182" s="2" t="s">
        <v>3062</v>
      </c>
      <c r="BI182" s="2" t="s">
        <v>3062</v>
      </c>
      <c r="BJ182" s="2" t="s">
        <v>3062</v>
      </c>
      <c r="BK182" s="2" t="s">
        <v>3062</v>
      </c>
      <c r="BL182" s="2" t="s">
        <v>3062</v>
      </c>
      <c r="BM182" s="2" t="s">
        <v>3062</v>
      </c>
      <c r="BN182" s="2" t="s">
        <v>3062</v>
      </c>
      <c r="BO182" s="2" t="s">
        <v>3062</v>
      </c>
      <c r="BP182" s="2" t="str">
        <f t="shared" si="2"/>
        <v/>
      </c>
      <c r="BQ182" t="s">
        <v>3062</v>
      </c>
      <c r="BR182" t="s">
        <v>3062</v>
      </c>
      <c r="BS182" t="s">
        <v>3062</v>
      </c>
      <c r="BT182" s="2" t="s">
        <v>3062</v>
      </c>
      <c r="BU182" s="2" t="s">
        <v>3062</v>
      </c>
      <c r="BV182" s="2" t="s">
        <v>3062</v>
      </c>
      <c r="BW182" s="2" t="s">
        <v>3062</v>
      </c>
      <c r="BX182" s="2" t="s">
        <v>3062</v>
      </c>
      <c r="BY182" s="2" t="s">
        <v>3062</v>
      </c>
      <c r="BZ182" s="2" t="s">
        <v>3062</v>
      </c>
      <c r="CA182" s="2" t="s">
        <v>5529</v>
      </c>
      <c r="CB182" s="2" t="s">
        <v>5529</v>
      </c>
      <c r="CC182" s="2" t="s">
        <v>3062</v>
      </c>
      <c r="CD182" s="2" t="s">
        <v>5482</v>
      </c>
      <c r="CE182" s="2" t="s">
        <v>5482</v>
      </c>
      <c r="CF182" s="2" t="s">
        <v>5915</v>
      </c>
      <c r="CG182" s="2" t="s">
        <v>5350</v>
      </c>
      <c r="CH182" s="17">
        <v>0.41666666666666669</v>
      </c>
      <c r="CI182" s="17">
        <v>0.54166666666666663</v>
      </c>
      <c r="CJ182" s="17">
        <v>0.625</v>
      </c>
      <c r="CK182" s="17">
        <v>0.79166666666666663</v>
      </c>
      <c r="CN182" s="17">
        <v>0.41666666666666669</v>
      </c>
      <c r="CO182" s="17">
        <v>0.54166666666666663</v>
      </c>
      <c r="CP182" s="17">
        <v>0.625</v>
      </c>
      <c r="CQ182" s="17">
        <v>0.79166666666666663</v>
      </c>
      <c r="CT182" s="17">
        <v>0.41666666666666669</v>
      </c>
      <c r="CU182" s="17">
        <v>0.54166666666666663</v>
      </c>
      <c r="CV182" s="17">
        <v>0.625</v>
      </c>
      <c r="CW182" s="17">
        <v>0.79166666666666663</v>
      </c>
      <c r="CZ182" s="17">
        <v>0.41666666666666669</v>
      </c>
      <c r="DA182" s="17">
        <v>0.54166666666666663</v>
      </c>
      <c r="DB182" s="17">
        <v>0.625</v>
      </c>
      <c r="DC182" s="17">
        <v>0.79166666666666663</v>
      </c>
      <c r="DF182" s="17">
        <v>0.41666666666666669</v>
      </c>
      <c r="DG182" s="17">
        <v>0.54166666666666663</v>
      </c>
      <c r="DH182" s="17">
        <v>0.625</v>
      </c>
      <c r="DI182" s="17">
        <v>0.79166666666666663</v>
      </c>
      <c r="DL182" s="17">
        <v>0.45833333333333331</v>
      </c>
      <c r="DM182" s="17">
        <v>0.58333333333333337</v>
      </c>
      <c r="DN182" s="17">
        <v>0.625</v>
      </c>
      <c r="DO182" s="17">
        <v>0.75</v>
      </c>
      <c r="DX182" s="2" t="s">
        <v>4182</v>
      </c>
    </row>
    <row r="183" spans="1:128" x14ac:dyDescent="0.45">
      <c r="A183" s="16">
        <v>181</v>
      </c>
      <c r="B183" s="2" t="s">
        <v>5916</v>
      </c>
      <c r="C183" s="2" t="s">
        <v>5917</v>
      </c>
      <c r="D183" s="2" t="s">
        <v>2763</v>
      </c>
      <c r="E183" s="2" t="s">
        <v>2666</v>
      </c>
      <c r="F183" s="2" t="s">
        <v>2564</v>
      </c>
      <c r="G183" s="2" t="s">
        <v>1532</v>
      </c>
      <c r="H183" s="2" t="s">
        <v>7947</v>
      </c>
      <c r="I183" s="2" t="s">
        <v>4385</v>
      </c>
      <c r="J183" s="2" t="s">
        <v>5918</v>
      </c>
      <c r="K183" s="2" t="s">
        <v>12</v>
      </c>
      <c r="L183" s="2" t="s">
        <v>5919</v>
      </c>
      <c r="M183" s="52" t="s">
        <v>3311</v>
      </c>
      <c r="N183" s="2" t="s">
        <v>12</v>
      </c>
      <c r="P183" s="2" t="s">
        <v>12</v>
      </c>
      <c r="Q183" s="2" t="s">
        <v>12</v>
      </c>
      <c r="R183" s="2" t="s">
        <v>3062</v>
      </c>
      <c r="S183" s="2" t="s">
        <v>3062</v>
      </c>
      <c r="T183" s="2" t="s">
        <v>3062</v>
      </c>
      <c r="U183" s="2" t="s">
        <v>3062</v>
      </c>
      <c r="V183" s="2" t="s">
        <v>3062</v>
      </c>
      <c r="W183" s="2" t="s">
        <v>3062</v>
      </c>
      <c r="X183" s="2" t="s">
        <v>3062</v>
      </c>
      <c r="Y183" s="2" t="s">
        <v>3062</v>
      </c>
      <c r="Z183" s="2" t="s">
        <v>3062</v>
      </c>
      <c r="AA183" s="2" t="s">
        <v>3062</v>
      </c>
      <c r="AB183" s="2" t="s">
        <v>3062</v>
      </c>
      <c r="AC183" s="2" t="s">
        <v>3062</v>
      </c>
      <c r="AD183" s="2" t="s">
        <v>3062</v>
      </c>
      <c r="AE183" s="2" t="s">
        <v>3062</v>
      </c>
      <c r="AF183" s="2" t="s">
        <v>3062</v>
      </c>
      <c r="AG183" s="2" t="s">
        <v>3062</v>
      </c>
      <c r="AH183" s="2" t="s">
        <v>3062</v>
      </c>
      <c r="AI183" s="2" t="s">
        <v>3062</v>
      </c>
      <c r="AJ183" s="2" t="s">
        <v>2420</v>
      </c>
      <c r="AK183" s="2" t="s">
        <v>3062</v>
      </c>
      <c r="AL183" s="2" t="s">
        <v>3062</v>
      </c>
      <c r="AM183" s="2" t="s">
        <v>3062</v>
      </c>
      <c r="AN183" s="2" t="s">
        <v>3062</v>
      </c>
      <c r="AO183" s="2" t="s">
        <v>3062</v>
      </c>
      <c r="AP183" s="2" t="s">
        <v>3062</v>
      </c>
      <c r="AQ183" s="2" t="s">
        <v>3062</v>
      </c>
      <c r="AR183" s="2" t="s">
        <v>3062</v>
      </c>
      <c r="AS183" s="2" t="s">
        <v>3062</v>
      </c>
      <c r="AT183" s="2" t="s">
        <v>3062</v>
      </c>
      <c r="AU183" s="2" t="s">
        <v>3062</v>
      </c>
      <c r="AV183" s="2" t="s">
        <v>3062</v>
      </c>
      <c r="AW183" s="2" t="s">
        <v>3062</v>
      </c>
      <c r="AX183" s="2" t="s">
        <v>3062</v>
      </c>
      <c r="AY183" s="2" t="s">
        <v>3062</v>
      </c>
      <c r="AZ183" s="2" t="s">
        <v>3062</v>
      </c>
      <c r="BA183" s="2" t="s">
        <v>3062</v>
      </c>
      <c r="BB183" s="2" t="s">
        <v>3062</v>
      </c>
      <c r="BC183" s="2" t="s">
        <v>3062</v>
      </c>
      <c r="BD183" s="2" t="s">
        <v>3062</v>
      </c>
      <c r="BE183" s="2" t="s">
        <v>3062</v>
      </c>
      <c r="BF183" s="2" t="s">
        <v>3062</v>
      </c>
      <c r="BG183" s="2" t="s">
        <v>3062</v>
      </c>
      <c r="BH183" s="2" t="s">
        <v>3062</v>
      </c>
      <c r="BI183" s="2" t="s">
        <v>3062</v>
      </c>
      <c r="BJ183" s="2" t="s">
        <v>3062</v>
      </c>
      <c r="BK183" s="2" t="s">
        <v>3062</v>
      </c>
      <c r="BL183" s="2" t="s">
        <v>3062</v>
      </c>
      <c r="BM183" s="2" t="s">
        <v>3062</v>
      </c>
      <c r="BN183" s="2" t="s">
        <v>3062</v>
      </c>
      <c r="BO183" s="2" t="s">
        <v>3062</v>
      </c>
      <c r="BP183" s="2" t="str">
        <f t="shared" si="2"/>
        <v>神内</v>
      </c>
      <c r="BQ183" t="s">
        <v>3062</v>
      </c>
      <c r="BR183" t="s">
        <v>3062</v>
      </c>
      <c r="BS183" t="s">
        <v>3062</v>
      </c>
      <c r="BT183" s="2" t="s">
        <v>3062</v>
      </c>
      <c r="BU183" s="2" t="s">
        <v>3062</v>
      </c>
      <c r="BV183" s="2" t="s">
        <v>12</v>
      </c>
      <c r="BW183" s="2" t="s">
        <v>3062</v>
      </c>
      <c r="BX183" s="2" t="s">
        <v>3062</v>
      </c>
      <c r="BY183" s="2" t="s">
        <v>3062</v>
      </c>
      <c r="BZ183" s="2" t="s">
        <v>3062</v>
      </c>
      <c r="CA183" s="2" t="s">
        <v>3062</v>
      </c>
      <c r="CB183" s="2" t="s">
        <v>3062</v>
      </c>
      <c r="CC183" s="2" t="s">
        <v>3062</v>
      </c>
      <c r="CD183" s="2" t="s">
        <v>3062</v>
      </c>
      <c r="CE183" s="2" t="s">
        <v>3062</v>
      </c>
      <c r="CF183" s="2" t="s">
        <v>5920</v>
      </c>
      <c r="CG183" s="2" t="s">
        <v>5350</v>
      </c>
      <c r="CH183" s="17">
        <v>0.39583333333333331</v>
      </c>
      <c r="CI183" s="17">
        <v>0.54166666666666663</v>
      </c>
      <c r="CJ183" s="17">
        <v>0.625</v>
      </c>
      <c r="CK183" s="17">
        <v>0.79166666666666663</v>
      </c>
      <c r="CN183" s="17">
        <v>0.39583333333333331</v>
      </c>
      <c r="CO183" s="17">
        <v>0.54166666666666663</v>
      </c>
      <c r="CP183" s="17">
        <v>0.58333333333333337</v>
      </c>
      <c r="CQ183" s="17">
        <v>0.75</v>
      </c>
      <c r="CT183" s="17">
        <v>0.41666666666666669</v>
      </c>
      <c r="CU183" s="17">
        <v>0.54166666666666663</v>
      </c>
      <c r="CV183" s="17">
        <v>0.625</v>
      </c>
      <c r="CW183" s="17">
        <v>0.79166666666666663</v>
      </c>
      <c r="CZ183" s="17">
        <v>0.41666666666666669</v>
      </c>
      <c r="DA183" s="17">
        <v>0.54166666666666663</v>
      </c>
      <c r="DB183" s="17">
        <v>0.58333333333333337</v>
      </c>
      <c r="DC183" s="17">
        <v>0.79166666666666663</v>
      </c>
      <c r="DF183" s="17">
        <v>0.39583333333333331</v>
      </c>
      <c r="DG183" s="17">
        <v>0.54166666666666663</v>
      </c>
      <c r="DH183" s="17">
        <v>0.625</v>
      </c>
      <c r="DI183" s="17">
        <v>0.77083333333333337</v>
      </c>
      <c r="DL183" s="17">
        <v>0.375</v>
      </c>
      <c r="DM183" s="17">
        <v>0.54166666666666663</v>
      </c>
      <c r="DN183" s="17">
        <v>0.58333333333333337</v>
      </c>
      <c r="DO183" s="17">
        <v>0.66666666666666663</v>
      </c>
      <c r="DX183" s="2" t="s">
        <v>4182</v>
      </c>
    </row>
    <row r="184" spans="1:128" x14ac:dyDescent="0.45">
      <c r="A184" s="16">
        <v>182</v>
      </c>
      <c r="B184" s="2" t="s">
        <v>5921</v>
      </c>
      <c r="C184" s="2" t="s">
        <v>2487</v>
      </c>
      <c r="D184" s="2" t="s">
        <v>2790</v>
      </c>
      <c r="E184" s="2" t="s">
        <v>2666</v>
      </c>
      <c r="F184" s="2" t="s">
        <v>2564</v>
      </c>
      <c r="G184" s="2" t="s">
        <v>1531</v>
      </c>
      <c r="H184" s="2" t="s">
        <v>1530</v>
      </c>
      <c r="I184" s="2" t="s">
        <v>1529</v>
      </c>
      <c r="J184" s="2" t="s">
        <v>1528</v>
      </c>
      <c r="K184" s="2" t="s">
        <v>12</v>
      </c>
      <c r="L184" s="2" t="s">
        <v>3447</v>
      </c>
      <c r="M184" s="52" t="s">
        <v>3311</v>
      </c>
      <c r="N184" s="2" t="s">
        <v>12</v>
      </c>
      <c r="O184" s="2" t="s">
        <v>12</v>
      </c>
      <c r="P184" s="2" t="s">
        <v>12</v>
      </c>
      <c r="Q184" s="2" t="s">
        <v>12</v>
      </c>
      <c r="R184" s="2" t="s">
        <v>2471</v>
      </c>
      <c r="S184" s="2" t="s">
        <v>3062</v>
      </c>
      <c r="T184" s="2" t="s">
        <v>3062</v>
      </c>
      <c r="U184" s="2" t="s">
        <v>3062</v>
      </c>
      <c r="V184" s="2" t="s">
        <v>3062</v>
      </c>
      <c r="W184" s="2" t="s">
        <v>2557</v>
      </c>
      <c r="X184" s="2" t="s">
        <v>2558</v>
      </c>
      <c r="Y184" s="2" t="s">
        <v>3062</v>
      </c>
      <c r="Z184" s="2" t="s">
        <v>3062</v>
      </c>
      <c r="AA184" s="2" t="s">
        <v>3062</v>
      </c>
      <c r="AB184" s="2" t="s">
        <v>3062</v>
      </c>
      <c r="AC184" s="2" t="s">
        <v>3448</v>
      </c>
      <c r="AD184" s="2" t="s">
        <v>3062</v>
      </c>
      <c r="AE184" s="2" t="s">
        <v>3062</v>
      </c>
      <c r="AF184" s="2" t="s">
        <v>3062</v>
      </c>
      <c r="AG184" s="2" t="s">
        <v>3062</v>
      </c>
      <c r="AH184" s="2" t="s">
        <v>3062</v>
      </c>
      <c r="AI184" s="2" t="s">
        <v>3062</v>
      </c>
      <c r="AJ184" s="2" t="s">
        <v>3062</v>
      </c>
      <c r="AK184" s="2" t="s">
        <v>3062</v>
      </c>
      <c r="AL184" s="2" t="s">
        <v>3062</v>
      </c>
      <c r="AM184" s="2" t="s">
        <v>3062</v>
      </c>
      <c r="AN184" s="2" t="s">
        <v>3062</v>
      </c>
      <c r="AO184" s="2" t="s">
        <v>3062</v>
      </c>
      <c r="AP184" s="2" t="s">
        <v>3062</v>
      </c>
      <c r="AQ184" s="2" t="s">
        <v>3062</v>
      </c>
      <c r="AR184" s="2" t="s">
        <v>3062</v>
      </c>
      <c r="AS184" s="2" t="s">
        <v>3062</v>
      </c>
      <c r="AT184" s="2" t="s">
        <v>3062</v>
      </c>
      <c r="AU184" s="2" t="s">
        <v>3062</v>
      </c>
      <c r="AV184" s="2" t="s">
        <v>3062</v>
      </c>
      <c r="AW184" s="2" t="s">
        <v>3062</v>
      </c>
      <c r="AX184" s="2" t="s">
        <v>3062</v>
      </c>
      <c r="AY184" s="2" t="s">
        <v>3062</v>
      </c>
      <c r="AZ184" s="2" t="s">
        <v>3062</v>
      </c>
      <c r="BA184" s="2" t="s">
        <v>3062</v>
      </c>
      <c r="BB184" s="2" t="s">
        <v>3062</v>
      </c>
      <c r="BC184" s="2" t="s">
        <v>3062</v>
      </c>
      <c r="BD184" s="2" t="s">
        <v>3062</v>
      </c>
      <c r="BE184" s="2" t="s">
        <v>3062</v>
      </c>
      <c r="BF184" s="2" t="s">
        <v>3062</v>
      </c>
      <c r="BG184" s="2" t="s">
        <v>3062</v>
      </c>
      <c r="BH184" s="2" t="s">
        <v>3062</v>
      </c>
      <c r="BI184" s="2" t="s">
        <v>3062</v>
      </c>
      <c r="BJ184" s="2" t="s">
        <v>3062</v>
      </c>
      <c r="BK184" s="2" t="s">
        <v>3062</v>
      </c>
      <c r="BL184" s="2" t="s">
        <v>3062</v>
      </c>
      <c r="BM184" s="2" t="s">
        <v>3062</v>
      </c>
      <c r="BN184" s="2" t="s">
        <v>3062</v>
      </c>
      <c r="BO184" s="2" t="s">
        <v>3062</v>
      </c>
      <c r="BP184" s="2" t="str">
        <f t="shared" si="2"/>
        <v/>
      </c>
      <c r="BQ184" t="s">
        <v>3062</v>
      </c>
      <c r="BR184" t="s">
        <v>3062</v>
      </c>
      <c r="BS184" t="s">
        <v>3062</v>
      </c>
      <c r="BT184" s="2" t="s">
        <v>3062</v>
      </c>
      <c r="BU184" s="2" t="s">
        <v>3062</v>
      </c>
      <c r="BV184" s="2" t="s">
        <v>3062</v>
      </c>
      <c r="BW184" s="2" t="s">
        <v>3062</v>
      </c>
      <c r="BX184" s="2" t="s">
        <v>3062</v>
      </c>
      <c r="BY184" s="2" t="s">
        <v>3062</v>
      </c>
      <c r="BZ184" s="2" t="s">
        <v>3062</v>
      </c>
      <c r="CA184" s="2" t="s">
        <v>3062</v>
      </c>
      <c r="CB184" s="2" t="s">
        <v>3062</v>
      </c>
      <c r="CC184" s="2" t="s">
        <v>3062</v>
      </c>
      <c r="CD184" s="2" t="s">
        <v>3062</v>
      </c>
      <c r="CE184" s="2" t="s">
        <v>3062</v>
      </c>
      <c r="CF184" s="2" t="s">
        <v>3449</v>
      </c>
      <c r="CG184" s="2" t="s">
        <v>5350</v>
      </c>
      <c r="CN184" s="17">
        <v>0.41666666666666669</v>
      </c>
      <c r="CO184" s="17">
        <v>0.54166666666666663</v>
      </c>
      <c r="CP184" s="17">
        <v>0.60416666666666663</v>
      </c>
      <c r="CQ184" s="17">
        <v>0.75</v>
      </c>
      <c r="CT184" s="17">
        <v>0.41666666666666669</v>
      </c>
      <c r="CU184" s="17">
        <v>0.54166666666666663</v>
      </c>
      <c r="CV184" s="17">
        <v>0.60416666666666663</v>
      </c>
      <c r="CW184" s="17">
        <v>0.75</v>
      </c>
      <c r="CZ184" s="17">
        <v>0.41666666666666669</v>
      </c>
      <c r="DA184" s="17">
        <v>0.54166666666666663</v>
      </c>
      <c r="DF184" s="17">
        <v>0.41666666666666669</v>
      </c>
      <c r="DG184" s="17">
        <v>0.54166666666666663</v>
      </c>
      <c r="DH184" s="17">
        <v>0.625</v>
      </c>
      <c r="DI184" s="17">
        <v>0.79166666666666663</v>
      </c>
      <c r="DL184" s="17">
        <v>0.41666666666666669</v>
      </c>
      <c r="DM184" s="17">
        <v>0.54166666666666663</v>
      </c>
      <c r="DN184" s="17">
        <v>0.60416666666666663</v>
      </c>
      <c r="DO184" s="17">
        <v>0.75</v>
      </c>
      <c r="DX184" s="2" t="s">
        <v>4182</v>
      </c>
    </row>
    <row r="185" spans="1:128" x14ac:dyDescent="0.45">
      <c r="A185" s="16">
        <v>183</v>
      </c>
      <c r="B185" s="2" t="s">
        <v>5922</v>
      </c>
      <c r="C185" s="2" t="s">
        <v>1527</v>
      </c>
      <c r="D185" s="2" t="s">
        <v>2791</v>
      </c>
      <c r="E185" s="2" t="s">
        <v>2666</v>
      </c>
      <c r="F185" s="2" t="s">
        <v>2564</v>
      </c>
      <c r="G185" s="2" t="s">
        <v>1526</v>
      </c>
      <c r="H185" s="2" t="s">
        <v>7948</v>
      </c>
      <c r="I185" s="2" t="s">
        <v>1525</v>
      </c>
      <c r="J185" s="2" t="s">
        <v>1525</v>
      </c>
      <c r="K185" s="2" t="s">
        <v>12</v>
      </c>
      <c r="L185" s="2" t="s">
        <v>3450</v>
      </c>
      <c r="M185" s="52" t="s">
        <v>3311</v>
      </c>
      <c r="N185" s="2" t="s">
        <v>12</v>
      </c>
      <c r="O185" s="2" t="s">
        <v>12</v>
      </c>
      <c r="P185" s="2" t="s">
        <v>12</v>
      </c>
      <c r="Q185" s="2" t="s">
        <v>12</v>
      </c>
      <c r="R185" s="2" t="s">
        <v>3062</v>
      </c>
      <c r="S185" s="2" t="s">
        <v>3062</v>
      </c>
      <c r="T185" s="2" t="s">
        <v>3062</v>
      </c>
      <c r="U185" s="2" t="s">
        <v>3062</v>
      </c>
      <c r="V185" s="2" t="s">
        <v>3062</v>
      </c>
      <c r="W185" s="2" t="s">
        <v>3062</v>
      </c>
      <c r="X185" s="2" t="s">
        <v>3062</v>
      </c>
      <c r="Y185" s="2" t="s">
        <v>3062</v>
      </c>
      <c r="Z185" s="2" t="s">
        <v>3062</v>
      </c>
      <c r="AA185" s="2" t="s">
        <v>3062</v>
      </c>
      <c r="AB185" s="2" t="s">
        <v>3062</v>
      </c>
      <c r="AC185" s="2" t="s">
        <v>3062</v>
      </c>
      <c r="AD185" s="2" t="s">
        <v>3062</v>
      </c>
      <c r="AE185" s="2" t="s">
        <v>3062</v>
      </c>
      <c r="AF185" s="2" t="s">
        <v>3062</v>
      </c>
      <c r="AG185" s="2" t="s">
        <v>3062</v>
      </c>
      <c r="AH185" s="2" t="s">
        <v>3062</v>
      </c>
      <c r="AI185" s="2" t="s">
        <v>3062</v>
      </c>
      <c r="AJ185" s="2" t="s">
        <v>3062</v>
      </c>
      <c r="AK185" s="2" t="s">
        <v>3062</v>
      </c>
      <c r="AL185" s="2" t="s">
        <v>3062</v>
      </c>
      <c r="AM185" s="2" t="s">
        <v>3062</v>
      </c>
      <c r="AN185" s="2" t="s">
        <v>3062</v>
      </c>
      <c r="AO185" s="2" t="s">
        <v>3062</v>
      </c>
      <c r="AP185" s="2" t="s">
        <v>3062</v>
      </c>
      <c r="AQ185" s="2" t="s">
        <v>3062</v>
      </c>
      <c r="AR185" s="2" t="s">
        <v>3062</v>
      </c>
      <c r="AS185" s="2" t="s">
        <v>3062</v>
      </c>
      <c r="AT185" s="2" t="s">
        <v>3062</v>
      </c>
      <c r="AU185" s="2" t="s">
        <v>3062</v>
      </c>
      <c r="AV185" s="2" t="s">
        <v>3062</v>
      </c>
      <c r="AW185" s="2" t="s">
        <v>3062</v>
      </c>
      <c r="AX185" s="2" t="s">
        <v>3062</v>
      </c>
      <c r="AY185" s="2" t="s">
        <v>3062</v>
      </c>
      <c r="AZ185" s="2" t="s">
        <v>3062</v>
      </c>
      <c r="BA185" s="2" t="s">
        <v>3062</v>
      </c>
      <c r="BB185" s="2" t="s">
        <v>3062</v>
      </c>
      <c r="BC185" s="2" t="s">
        <v>3062</v>
      </c>
      <c r="BD185" s="2" t="s">
        <v>3062</v>
      </c>
      <c r="BE185" s="2" t="s">
        <v>3062</v>
      </c>
      <c r="BF185" s="2" t="s">
        <v>3062</v>
      </c>
      <c r="BG185" s="2" t="s">
        <v>3062</v>
      </c>
      <c r="BH185" s="2" t="s">
        <v>3062</v>
      </c>
      <c r="BI185" s="2" t="s">
        <v>3062</v>
      </c>
      <c r="BJ185" s="2" t="s">
        <v>3062</v>
      </c>
      <c r="BK185" s="2" t="s">
        <v>3062</v>
      </c>
      <c r="BL185" s="2" t="s">
        <v>3062</v>
      </c>
      <c r="BM185" s="2" t="s">
        <v>3062</v>
      </c>
      <c r="BN185" s="2" t="s">
        <v>3062</v>
      </c>
      <c r="BO185" s="2" t="s">
        <v>3062</v>
      </c>
      <c r="BP185" s="2" t="str">
        <f t="shared" si="2"/>
        <v/>
      </c>
      <c r="BQ185" t="s">
        <v>3062</v>
      </c>
      <c r="BR185" t="s">
        <v>3062</v>
      </c>
      <c r="BS185" t="s">
        <v>3062</v>
      </c>
      <c r="BT185" s="2" t="s">
        <v>3062</v>
      </c>
      <c r="BU185" s="2" t="s">
        <v>3062</v>
      </c>
      <c r="BV185" s="2" t="s">
        <v>3062</v>
      </c>
      <c r="BW185" s="2" t="s">
        <v>3062</v>
      </c>
      <c r="BX185" s="2" t="s">
        <v>3062</v>
      </c>
      <c r="BY185" s="2" t="s">
        <v>3062</v>
      </c>
      <c r="BZ185" s="2" t="s">
        <v>3062</v>
      </c>
      <c r="CA185" s="2" t="s">
        <v>3062</v>
      </c>
      <c r="CB185" s="2" t="s">
        <v>3062</v>
      </c>
      <c r="CC185" s="2" t="s">
        <v>3062</v>
      </c>
      <c r="CD185" s="2" t="s">
        <v>3062</v>
      </c>
      <c r="CE185" s="2" t="s">
        <v>3062</v>
      </c>
      <c r="CF185" s="2" t="s">
        <v>2488</v>
      </c>
      <c r="CG185" s="2" t="s">
        <v>5350</v>
      </c>
      <c r="CH185" s="17">
        <v>0.39583333333333331</v>
      </c>
      <c r="CI185" s="17">
        <v>0.52083333333333337</v>
      </c>
      <c r="CJ185" s="17">
        <v>0.58333333333333337</v>
      </c>
      <c r="CK185" s="17">
        <v>0.75</v>
      </c>
      <c r="CN185" s="17">
        <v>0.39583333333333331</v>
      </c>
      <c r="CO185" s="17">
        <v>0.52083333333333337</v>
      </c>
      <c r="CP185" s="17">
        <v>0.58333333333333337</v>
      </c>
      <c r="CQ185" s="17">
        <v>0.75</v>
      </c>
      <c r="CT185" s="17">
        <v>0.39583333333333331</v>
      </c>
      <c r="CU185" s="17">
        <v>0.52083333333333337</v>
      </c>
      <c r="CV185" s="17">
        <v>0.58333333333333337</v>
      </c>
      <c r="CW185" s="17">
        <v>0.75</v>
      </c>
      <c r="CZ185" s="17">
        <v>0.39583333333333331</v>
      </c>
      <c r="DA185" s="17">
        <v>0.52083333333333337</v>
      </c>
      <c r="DB185" s="17">
        <v>0.58333333333333337</v>
      </c>
      <c r="DC185" s="17">
        <v>0.75</v>
      </c>
      <c r="DF185" s="17">
        <v>0.39583333333333331</v>
      </c>
      <c r="DG185" s="17">
        <v>0.52083333333333337</v>
      </c>
      <c r="DH185" s="17">
        <v>0.58333333333333337</v>
      </c>
      <c r="DI185" s="17">
        <v>0.75</v>
      </c>
      <c r="DL185" s="17">
        <v>0.39583333333333331</v>
      </c>
      <c r="DM185" s="17">
        <v>0.52083333333333337</v>
      </c>
      <c r="DN185" s="17">
        <v>0.58333333333333337</v>
      </c>
      <c r="DO185" s="17">
        <v>0.66666666666666663</v>
      </c>
      <c r="DX185" s="2" t="s">
        <v>4182</v>
      </c>
    </row>
    <row r="186" spans="1:128" x14ac:dyDescent="0.45">
      <c r="A186" s="16">
        <v>184</v>
      </c>
      <c r="B186" s="2" t="s">
        <v>5923</v>
      </c>
      <c r="C186" s="2" t="s">
        <v>5924</v>
      </c>
      <c r="D186" s="2" t="s">
        <v>5925</v>
      </c>
      <c r="E186" s="2" t="s">
        <v>5926</v>
      </c>
      <c r="F186" s="2" t="s">
        <v>2564</v>
      </c>
      <c r="G186" s="2" t="s">
        <v>1547</v>
      </c>
      <c r="H186" s="2" t="s">
        <v>5927</v>
      </c>
      <c r="I186" s="2" t="s">
        <v>5928</v>
      </c>
      <c r="K186" s="2" t="s">
        <v>12</v>
      </c>
      <c r="L186" s="2" t="s">
        <v>5929</v>
      </c>
      <c r="M186" s="52" t="s">
        <v>3311</v>
      </c>
      <c r="N186" s="2" t="s">
        <v>12</v>
      </c>
      <c r="P186" s="2" t="s">
        <v>12</v>
      </c>
      <c r="Q186" s="2" t="s">
        <v>12</v>
      </c>
      <c r="R186" s="2" t="s">
        <v>3062</v>
      </c>
      <c r="S186" s="2" t="s">
        <v>3062</v>
      </c>
      <c r="T186" s="2" t="s">
        <v>3062</v>
      </c>
      <c r="U186" s="2" t="s">
        <v>3062</v>
      </c>
      <c r="V186" s="2" t="s">
        <v>3062</v>
      </c>
      <c r="W186" s="2" t="s">
        <v>3062</v>
      </c>
      <c r="X186" s="2" t="s">
        <v>3062</v>
      </c>
      <c r="Y186" s="2" t="s">
        <v>3062</v>
      </c>
      <c r="Z186" s="2" t="s">
        <v>3062</v>
      </c>
      <c r="AA186" s="2" t="s">
        <v>3062</v>
      </c>
      <c r="AB186" s="2" t="s">
        <v>3062</v>
      </c>
      <c r="AC186" s="2" t="s">
        <v>3062</v>
      </c>
      <c r="AD186" s="2" t="s">
        <v>5930</v>
      </c>
      <c r="AE186" s="2" t="s">
        <v>3062</v>
      </c>
      <c r="AF186" s="2" t="s">
        <v>3062</v>
      </c>
      <c r="AG186" s="2" t="s">
        <v>3062</v>
      </c>
      <c r="AH186" s="2" t="s">
        <v>3062</v>
      </c>
      <c r="AI186" s="2" t="s">
        <v>3062</v>
      </c>
      <c r="AJ186" s="2" t="s">
        <v>3062</v>
      </c>
      <c r="AK186" s="2" t="s">
        <v>3062</v>
      </c>
      <c r="AL186" s="2" t="s">
        <v>3062</v>
      </c>
      <c r="AM186" s="2" t="s">
        <v>3062</v>
      </c>
      <c r="AN186" s="2" t="s">
        <v>3062</v>
      </c>
      <c r="AO186" s="2" t="s">
        <v>3062</v>
      </c>
      <c r="AP186" s="2" t="s">
        <v>3062</v>
      </c>
      <c r="AQ186" s="2" t="s">
        <v>3062</v>
      </c>
      <c r="AR186" s="2" t="s">
        <v>3062</v>
      </c>
      <c r="AS186" s="2" t="s">
        <v>3062</v>
      </c>
      <c r="AT186" s="2" t="s">
        <v>3062</v>
      </c>
      <c r="AU186" s="2" t="s">
        <v>3062</v>
      </c>
      <c r="AV186" s="2" t="s">
        <v>3062</v>
      </c>
      <c r="AW186" s="2" t="s">
        <v>3062</v>
      </c>
      <c r="AX186" s="2" t="s">
        <v>3062</v>
      </c>
      <c r="AY186" s="2" t="s">
        <v>3062</v>
      </c>
      <c r="AZ186" s="2" t="s">
        <v>3062</v>
      </c>
      <c r="BA186" s="2" t="s">
        <v>3062</v>
      </c>
      <c r="BB186" s="2" t="s">
        <v>5931</v>
      </c>
      <c r="BC186" s="2" t="s">
        <v>3062</v>
      </c>
      <c r="BD186" s="2" t="s">
        <v>5932</v>
      </c>
      <c r="BE186" s="2" t="s">
        <v>3062</v>
      </c>
      <c r="BF186" s="2" t="s">
        <v>3062</v>
      </c>
      <c r="BG186" s="2" t="s">
        <v>3062</v>
      </c>
      <c r="BH186" s="2" t="s">
        <v>3062</v>
      </c>
      <c r="BI186" s="2" t="s">
        <v>3062</v>
      </c>
      <c r="BJ186" s="2" t="s">
        <v>3062</v>
      </c>
      <c r="BK186" s="2" t="s">
        <v>3062</v>
      </c>
      <c r="BL186" s="2" t="s">
        <v>3062</v>
      </c>
      <c r="BM186" s="2" t="s">
        <v>3062</v>
      </c>
      <c r="BN186" s="2" t="s">
        <v>3062</v>
      </c>
      <c r="BO186" s="2" t="s">
        <v>3062</v>
      </c>
      <c r="BP186" s="2" t="str">
        <f t="shared" si="2"/>
        <v>内・性・皮</v>
      </c>
      <c r="BQ186" t="s">
        <v>3062</v>
      </c>
      <c r="BR186" t="s">
        <v>3062</v>
      </c>
      <c r="BS186" t="s">
        <v>3062</v>
      </c>
      <c r="BT186" s="2" t="s">
        <v>3062</v>
      </c>
      <c r="BU186" s="2" t="s">
        <v>3062</v>
      </c>
      <c r="BV186" s="2" t="s">
        <v>3062</v>
      </c>
      <c r="BW186" s="2" t="s">
        <v>3062</v>
      </c>
      <c r="BX186" s="2" t="s">
        <v>3062</v>
      </c>
      <c r="BY186" s="2" t="s">
        <v>3062</v>
      </c>
      <c r="BZ186" s="2" t="s">
        <v>3062</v>
      </c>
      <c r="CA186" s="2" t="s">
        <v>3062</v>
      </c>
      <c r="CB186" s="2" t="s">
        <v>3062</v>
      </c>
      <c r="CC186" s="2" t="s">
        <v>3062</v>
      </c>
      <c r="CD186" s="2" t="s">
        <v>5933</v>
      </c>
      <c r="CE186" s="2" t="s">
        <v>5482</v>
      </c>
      <c r="CF186" s="2" t="s">
        <v>5934</v>
      </c>
      <c r="CG186" s="2" t="s">
        <v>5350</v>
      </c>
      <c r="CH186" s="17">
        <v>0.41666666666666669</v>
      </c>
      <c r="CI186" s="17">
        <v>0.54166666666666663</v>
      </c>
      <c r="CJ186" s="17">
        <v>0.58333333333333337</v>
      </c>
      <c r="CK186" s="17">
        <v>0.79166666666666663</v>
      </c>
      <c r="CN186" s="17">
        <v>0.41666666666666669</v>
      </c>
      <c r="CO186" s="17">
        <v>0.54166666666666663</v>
      </c>
      <c r="CP186" s="17">
        <v>0.58333333333333337</v>
      </c>
      <c r="CQ186" s="17">
        <v>0.79166666666666663</v>
      </c>
      <c r="CT186" s="17">
        <v>0.41666666666666669</v>
      </c>
      <c r="CU186" s="17">
        <v>0.54166666666666663</v>
      </c>
      <c r="CV186" s="17">
        <v>0.58333333333333337</v>
      </c>
      <c r="CW186" s="17">
        <v>0.79166666666666663</v>
      </c>
      <c r="CZ186" s="17">
        <v>0.41666666666666669</v>
      </c>
      <c r="DA186" s="17">
        <v>0.54166666666666663</v>
      </c>
      <c r="DB186" s="17">
        <v>0.58333333333333337</v>
      </c>
      <c r="DC186" s="17">
        <v>0.79166666666666663</v>
      </c>
      <c r="DF186" s="17">
        <v>0.41666666666666669</v>
      </c>
      <c r="DG186" s="17">
        <v>0.54166666666666663</v>
      </c>
      <c r="DH186" s="17">
        <v>0.58333333333333337</v>
      </c>
      <c r="DI186" s="17">
        <v>0.79166666666666663</v>
      </c>
      <c r="DL186" s="17">
        <v>0.41666666666666669</v>
      </c>
      <c r="DM186" s="17">
        <v>0.54166666666666663</v>
      </c>
      <c r="DN186" s="17">
        <v>0.58333333333333337</v>
      </c>
      <c r="DO186" s="17">
        <v>0.79166666666666663</v>
      </c>
      <c r="DR186" s="17">
        <v>0.41666666666666669</v>
      </c>
      <c r="DS186" s="17">
        <v>0.54166666666666663</v>
      </c>
      <c r="DT186" s="17">
        <v>0.58333333333333337</v>
      </c>
      <c r="DU186" s="17">
        <v>0.79166666666666663</v>
      </c>
      <c r="DX186" s="2" t="s">
        <v>4182</v>
      </c>
    </row>
    <row r="187" spans="1:128" x14ac:dyDescent="0.45">
      <c r="A187" s="16">
        <v>185</v>
      </c>
      <c r="B187" s="2" t="s">
        <v>5935</v>
      </c>
      <c r="C187" s="2" t="s">
        <v>5936</v>
      </c>
      <c r="D187" s="2" t="s">
        <v>4792</v>
      </c>
      <c r="E187" s="2" t="s">
        <v>2666</v>
      </c>
      <c r="F187" s="2" t="s">
        <v>2564</v>
      </c>
      <c r="G187" s="2" t="s">
        <v>1532</v>
      </c>
      <c r="H187" s="2" t="s">
        <v>7949</v>
      </c>
      <c r="I187" s="2" t="s">
        <v>5937</v>
      </c>
      <c r="J187" s="2" t="s">
        <v>1524</v>
      </c>
      <c r="K187" s="2" t="s">
        <v>12</v>
      </c>
      <c r="L187" s="2" t="s">
        <v>3629</v>
      </c>
      <c r="M187" s="52" t="s">
        <v>3311</v>
      </c>
      <c r="N187" s="2" t="s">
        <v>12</v>
      </c>
      <c r="O187" s="2" t="s">
        <v>3062</v>
      </c>
      <c r="P187" s="2" t="s">
        <v>12</v>
      </c>
      <c r="Q187" s="2" t="s">
        <v>12</v>
      </c>
      <c r="R187" s="2" t="s">
        <v>3062</v>
      </c>
      <c r="S187" s="2" t="s">
        <v>3062</v>
      </c>
      <c r="T187" s="2" t="s">
        <v>3062</v>
      </c>
      <c r="U187" s="2" t="s">
        <v>3062</v>
      </c>
      <c r="V187" s="2" t="s">
        <v>3062</v>
      </c>
      <c r="W187" s="2" t="s">
        <v>3062</v>
      </c>
      <c r="X187" s="2" t="s">
        <v>3062</v>
      </c>
      <c r="Y187" s="2" t="s">
        <v>3062</v>
      </c>
      <c r="Z187" s="2" t="s">
        <v>3062</v>
      </c>
      <c r="AA187" s="2" t="s">
        <v>3062</v>
      </c>
      <c r="AB187" s="2" t="s">
        <v>3062</v>
      </c>
      <c r="AC187" s="2" t="s">
        <v>3062</v>
      </c>
      <c r="AD187" s="2" t="s">
        <v>3062</v>
      </c>
      <c r="AE187" s="2" t="s">
        <v>3062</v>
      </c>
      <c r="AF187" s="2" t="s">
        <v>3062</v>
      </c>
      <c r="AG187" s="2" t="s">
        <v>3062</v>
      </c>
      <c r="AH187" s="2" t="s">
        <v>3062</v>
      </c>
      <c r="AI187" s="2" t="s">
        <v>3062</v>
      </c>
      <c r="AJ187" s="2" t="s">
        <v>3062</v>
      </c>
      <c r="AK187" s="2" t="s">
        <v>3062</v>
      </c>
      <c r="AL187" s="2" t="s">
        <v>3062</v>
      </c>
      <c r="AM187" s="2" t="s">
        <v>3062</v>
      </c>
      <c r="AN187" s="2" t="s">
        <v>3062</v>
      </c>
      <c r="AO187" s="2" t="s">
        <v>3062</v>
      </c>
      <c r="AP187" s="2" t="s">
        <v>3062</v>
      </c>
      <c r="AQ187" s="2" t="s">
        <v>3062</v>
      </c>
      <c r="AR187" s="2" t="s">
        <v>3062</v>
      </c>
      <c r="AS187" s="2" t="s">
        <v>3062</v>
      </c>
      <c r="AT187" s="2" t="s">
        <v>3062</v>
      </c>
      <c r="AU187" s="2" t="s">
        <v>3062</v>
      </c>
      <c r="AV187" s="2" t="s">
        <v>3062</v>
      </c>
      <c r="AW187" s="2" t="s">
        <v>3062</v>
      </c>
      <c r="AX187" s="2" t="s">
        <v>3062</v>
      </c>
      <c r="AY187" s="2" t="s">
        <v>3062</v>
      </c>
      <c r="AZ187" s="2" t="s">
        <v>3062</v>
      </c>
      <c r="BA187" s="2" t="s">
        <v>3062</v>
      </c>
      <c r="BB187" s="2" t="s">
        <v>3062</v>
      </c>
      <c r="BC187" s="2" t="s">
        <v>3062</v>
      </c>
      <c r="BD187" s="2" t="s">
        <v>3062</v>
      </c>
      <c r="BE187" s="2" t="s">
        <v>3062</v>
      </c>
      <c r="BF187" s="2" t="s">
        <v>3062</v>
      </c>
      <c r="BG187" s="2" t="s">
        <v>3062</v>
      </c>
      <c r="BH187" s="2" t="s">
        <v>3062</v>
      </c>
      <c r="BI187" s="2" t="s">
        <v>3062</v>
      </c>
      <c r="BJ187" s="2" t="s">
        <v>3062</v>
      </c>
      <c r="BK187" s="2" t="s">
        <v>3062</v>
      </c>
      <c r="BL187" s="2" t="s">
        <v>3062</v>
      </c>
      <c r="BM187" s="2" t="s">
        <v>3062</v>
      </c>
      <c r="BN187" s="2" t="s">
        <v>3062</v>
      </c>
      <c r="BO187" s="2" t="s">
        <v>3062</v>
      </c>
      <c r="BP187" s="2" t="str">
        <f t="shared" si="2"/>
        <v/>
      </c>
      <c r="BQ187" t="s">
        <v>3062</v>
      </c>
      <c r="BR187" t="s">
        <v>3062</v>
      </c>
      <c r="BS187" t="s">
        <v>3062</v>
      </c>
      <c r="BT187" s="2" t="s">
        <v>3062</v>
      </c>
      <c r="BU187" s="2" t="s">
        <v>3062</v>
      </c>
      <c r="BV187" s="2" t="s">
        <v>12</v>
      </c>
      <c r="BW187" s="2" t="s">
        <v>3062</v>
      </c>
      <c r="BX187" s="2" t="s">
        <v>3062</v>
      </c>
      <c r="BY187" s="2" t="s">
        <v>3062</v>
      </c>
      <c r="BZ187" s="2" t="s">
        <v>3062</v>
      </c>
      <c r="CA187" s="2" t="s">
        <v>3062</v>
      </c>
      <c r="CB187" s="2" t="s">
        <v>3062</v>
      </c>
      <c r="CC187" s="2" t="s">
        <v>3062</v>
      </c>
      <c r="CD187" s="2" t="s">
        <v>3062</v>
      </c>
      <c r="CE187" s="2" t="s">
        <v>3062</v>
      </c>
      <c r="CF187" s="2" t="s">
        <v>4348</v>
      </c>
      <c r="CG187" s="2" t="s">
        <v>5448</v>
      </c>
      <c r="CH187" s="17">
        <v>0.41666666666666669</v>
      </c>
      <c r="CI187" s="17">
        <v>0.52083333333333337</v>
      </c>
      <c r="CJ187" s="17">
        <v>0.5625</v>
      </c>
      <c r="CK187" s="17">
        <v>0.79166666666666663</v>
      </c>
      <c r="CN187" s="17">
        <v>0.41666666666666669</v>
      </c>
      <c r="CO187" s="17">
        <v>0.52083333333333337</v>
      </c>
      <c r="CP187" s="17">
        <v>0.5625</v>
      </c>
      <c r="CQ187" s="17">
        <v>0.79166666666666663</v>
      </c>
      <c r="CT187" s="17">
        <v>0.41666666666666669</v>
      </c>
      <c r="CU187" s="17">
        <v>0.52083333333333337</v>
      </c>
      <c r="CV187" s="17">
        <v>0.5625</v>
      </c>
      <c r="CW187" s="17">
        <v>0.79166666666666663</v>
      </c>
      <c r="CZ187" s="17">
        <v>0.41666666666666669</v>
      </c>
      <c r="DA187" s="17">
        <v>0.52083333333333337</v>
      </c>
      <c r="DB187" s="17">
        <v>0.5625</v>
      </c>
      <c r="DC187" s="17">
        <v>0.79166666666666663</v>
      </c>
      <c r="DF187" s="17">
        <v>0.41666666666666669</v>
      </c>
      <c r="DG187" s="17">
        <v>0.52083333333333337</v>
      </c>
      <c r="DH187" s="17">
        <v>0.5625</v>
      </c>
      <c r="DI187" s="17">
        <v>0.79166666666666663</v>
      </c>
      <c r="DL187" s="17">
        <v>0.375</v>
      </c>
      <c r="DM187" s="17">
        <v>0.5</v>
      </c>
      <c r="DN187" s="17">
        <v>0.5625</v>
      </c>
      <c r="DO187" s="17">
        <v>0.77083333333333337</v>
      </c>
      <c r="DR187" s="17">
        <v>0.41666666666666669</v>
      </c>
      <c r="DS187" s="17">
        <v>0.52083333333333337</v>
      </c>
      <c r="DT187" s="17">
        <v>0.5625</v>
      </c>
      <c r="DU187" s="17">
        <v>0.75</v>
      </c>
      <c r="DX187" s="2" t="s">
        <v>4182</v>
      </c>
    </row>
    <row r="188" spans="1:128" x14ac:dyDescent="0.45">
      <c r="A188" s="16">
        <v>186</v>
      </c>
      <c r="B188" s="2" t="s">
        <v>5938</v>
      </c>
      <c r="C188" s="2" t="s">
        <v>4386</v>
      </c>
      <c r="D188" s="2" t="s">
        <v>2792</v>
      </c>
      <c r="E188" s="2" t="s">
        <v>2666</v>
      </c>
      <c r="F188" s="2" t="s">
        <v>2564</v>
      </c>
      <c r="G188" s="2" t="s">
        <v>1521</v>
      </c>
      <c r="H188" s="2" t="s">
        <v>1523</v>
      </c>
      <c r="I188" s="2" t="s">
        <v>1522</v>
      </c>
      <c r="J188" s="2" t="s">
        <v>3062</v>
      </c>
      <c r="K188" s="2" t="s">
        <v>12</v>
      </c>
      <c r="L188" s="2" t="s">
        <v>5939</v>
      </c>
      <c r="M188" s="52" t="s">
        <v>3311</v>
      </c>
      <c r="N188" s="2" t="s">
        <v>12</v>
      </c>
      <c r="O188" s="2" t="s">
        <v>3062</v>
      </c>
      <c r="P188" s="2" t="s">
        <v>12</v>
      </c>
      <c r="Q188" s="2" t="s">
        <v>12</v>
      </c>
      <c r="R188" s="2" t="s">
        <v>2471</v>
      </c>
      <c r="S188" s="2" t="s">
        <v>3062</v>
      </c>
      <c r="T188" s="2" t="s">
        <v>3062</v>
      </c>
      <c r="U188" s="2" t="s">
        <v>3062</v>
      </c>
      <c r="V188" s="2" t="s">
        <v>3062</v>
      </c>
      <c r="W188" s="2" t="s">
        <v>3062</v>
      </c>
      <c r="X188" s="2" t="s">
        <v>3062</v>
      </c>
      <c r="Y188" s="2" t="s">
        <v>3062</v>
      </c>
      <c r="Z188" s="2" t="s">
        <v>3062</v>
      </c>
      <c r="AA188" s="2" t="s">
        <v>3062</v>
      </c>
      <c r="AB188" s="2" t="s">
        <v>3062</v>
      </c>
      <c r="AC188" s="2" t="s">
        <v>2471</v>
      </c>
      <c r="AD188" s="2" t="s">
        <v>3062</v>
      </c>
      <c r="AE188" s="2" t="s">
        <v>3062</v>
      </c>
      <c r="AF188" s="2" t="s">
        <v>3062</v>
      </c>
      <c r="AG188" s="2" t="s">
        <v>3062</v>
      </c>
      <c r="AH188" s="2" t="s">
        <v>3062</v>
      </c>
      <c r="AI188" s="2" t="s">
        <v>3062</v>
      </c>
      <c r="AJ188" s="2" t="s">
        <v>3062</v>
      </c>
      <c r="AK188" s="2" t="s">
        <v>3062</v>
      </c>
      <c r="AL188" s="2" t="s">
        <v>3062</v>
      </c>
      <c r="AM188" s="2" t="s">
        <v>3062</v>
      </c>
      <c r="AN188" s="2" t="s">
        <v>3062</v>
      </c>
      <c r="AO188" s="2" t="s">
        <v>3062</v>
      </c>
      <c r="AP188" s="2" t="s">
        <v>3062</v>
      </c>
      <c r="AQ188" s="2" t="s">
        <v>3062</v>
      </c>
      <c r="AR188" s="2" t="s">
        <v>3062</v>
      </c>
      <c r="AS188" s="2" t="s">
        <v>3062</v>
      </c>
      <c r="AT188" s="2" t="s">
        <v>3062</v>
      </c>
      <c r="AU188" s="2" t="s">
        <v>3062</v>
      </c>
      <c r="AV188" s="2" t="s">
        <v>3062</v>
      </c>
      <c r="AW188" s="2" t="s">
        <v>3062</v>
      </c>
      <c r="AX188" s="2" t="s">
        <v>3062</v>
      </c>
      <c r="AY188" s="2" t="s">
        <v>3062</v>
      </c>
      <c r="AZ188" s="2" t="s">
        <v>3062</v>
      </c>
      <c r="BA188" s="2" t="s">
        <v>3062</v>
      </c>
      <c r="BB188" s="2" t="s">
        <v>3062</v>
      </c>
      <c r="BC188" s="2" t="s">
        <v>3062</v>
      </c>
      <c r="BD188" s="2" t="s">
        <v>3062</v>
      </c>
      <c r="BE188" s="2" t="s">
        <v>3062</v>
      </c>
      <c r="BF188" s="2" t="s">
        <v>3062</v>
      </c>
      <c r="BG188" s="2" t="s">
        <v>3062</v>
      </c>
      <c r="BH188" s="2" t="s">
        <v>3062</v>
      </c>
      <c r="BI188" s="2" t="s">
        <v>3062</v>
      </c>
      <c r="BJ188" s="2" t="s">
        <v>3062</v>
      </c>
      <c r="BK188" s="2" t="s">
        <v>3062</v>
      </c>
      <c r="BL188" s="2" t="s">
        <v>3062</v>
      </c>
      <c r="BM188" s="2" t="s">
        <v>3062</v>
      </c>
      <c r="BN188" s="2" t="s">
        <v>3062</v>
      </c>
      <c r="BO188" s="2" t="s">
        <v>3062</v>
      </c>
      <c r="BP188" s="2" t="str">
        <f t="shared" si="2"/>
        <v/>
      </c>
      <c r="BQ188" t="s">
        <v>3062</v>
      </c>
      <c r="BR188" t="s">
        <v>3062</v>
      </c>
      <c r="BS188" t="s">
        <v>3062</v>
      </c>
      <c r="BT188" s="2" t="s">
        <v>3062</v>
      </c>
      <c r="BU188" s="2" t="s">
        <v>3062</v>
      </c>
      <c r="BV188" s="2" t="s">
        <v>3062</v>
      </c>
      <c r="BW188" s="2" t="s">
        <v>3062</v>
      </c>
      <c r="BX188" s="2" t="s">
        <v>3062</v>
      </c>
      <c r="BY188" s="2" t="s">
        <v>3062</v>
      </c>
      <c r="BZ188" s="2" t="s">
        <v>3062</v>
      </c>
      <c r="CA188" s="2" t="s">
        <v>3062</v>
      </c>
      <c r="CB188" s="2" t="s">
        <v>3062</v>
      </c>
      <c r="CC188" s="2" t="s">
        <v>3062</v>
      </c>
      <c r="CD188" s="2" t="s">
        <v>3062</v>
      </c>
      <c r="CE188" s="2" t="s">
        <v>3062</v>
      </c>
      <c r="CF188" s="2" t="s">
        <v>2489</v>
      </c>
      <c r="CG188" s="2" t="s">
        <v>5350</v>
      </c>
      <c r="CH188" s="17">
        <v>0.45833333333333331</v>
      </c>
      <c r="CI188" s="17">
        <v>0.79166666666666663</v>
      </c>
      <c r="CN188" s="17">
        <v>0.45833333333333331</v>
      </c>
      <c r="CO188" s="17">
        <v>0.79166666666666663</v>
      </c>
      <c r="CT188" s="17">
        <v>0.45833333333333331</v>
      </c>
      <c r="CU188" s="17">
        <v>0.79166666666666663</v>
      </c>
      <c r="DF188" s="17">
        <v>0.45833333333333331</v>
      </c>
      <c r="DG188" s="17">
        <v>0.79166666666666663</v>
      </c>
      <c r="DL188" s="17">
        <v>0.41666666666666669</v>
      </c>
      <c r="DM188" s="17">
        <v>0.70833333333333337</v>
      </c>
      <c r="DX188" s="2" t="s">
        <v>4182</v>
      </c>
    </row>
    <row r="189" spans="1:128" x14ac:dyDescent="0.45">
      <c r="A189" s="16">
        <v>187</v>
      </c>
      <c r="B189" s="2" t="s">
        <v>5940</v>
      </c>
      <c r="C189" s="2" t="s">
        <v>4387</v>
      </c>
      <c r="D189" s="2" t="s">
        <v>2793</v>
      </c>
      <c r="E189" s="2" t="s">
        <v>2666</v>
      </c>
      <c r="F189" s="2" t="s">
        <v>2564</v>
      </c>
      <c r="G189" s="2" t="s">
        <v>1520</v>
      </c>
      <c r="H189" s="2" t="s">
        <v>5941</v>
      </c>
      <c r="I189" s="2" t="s">
        <v>1519</v>
      </c>
      <c r="J189" s="2" t="s">
        <v>1518</v>
      </c>
      <c r="K189" s="2" t="s">
        <v>12</v>
      </c>
      <c r="L189" s="2" t="s">
        <v>3451</v>
      </c>
      <c r="M189" s="52" t="s">
        <v>3311</v>
      </c>
      <c r="N189" s="2" t="s">
        <v>12</v>
      </c>
      <c r="O189" s="2" t="s">
        <v>12</v>
      </c>
      <c r="P189" s="2" t="s">
        <v>12</v>
      </c>
      <c r="Q189" s="2" t="s">
        <v>12</v>
      </c>
      <c r="R189" s="2" t="s">
        <v>2471</v>
      </c>
      <c r="S189" s="2" t="s">
        <v>3062</v>
      </c>
      <c r="T189" s="2" t="s">
        <v>3062</v>
      </c>
      <c r="U189" s="2" t="s">
        <v>3062</v>
      </c>
      <c r="V189" s="2" t="s">
        <v>3062</v>
      </c>
      <c r="W189" s="2" t="s">
        <v>3062</v>
      </c>
      <c r="X189" s="2" t="s">
        <v>3062</v>
      </c>
      <c r="Y189" s="2" t="s">
        <v>3062</v>
      </c>
      <c r="Z189" s="2" t="s">
        <v>3062</v>
      </c>
      <c r="AA189" s="2" t="s">
        <v>3062</v>
      </c>
      <c r="AB189" s="2" t="s">
        <v>3062</v>
      </c>
      <c r="AC189" s="2" t="s">
        <v>2471</v>
      </c>
      <c r="AD189" s="2" t="s">
        <v>3062</v>
      </c>
      <c r="AE189" s="2" t="s">
        <v>3062</v>
      </c>
      <c r="AF189" s="2" t="s">
        <v>3062</v>
      </c>
      <c r="AG189" s="2" t="s">
        <v>3062</v>
      </c>
      <c r="AH189" s="2" t="s">
        <v>3062</v>
      </c>
      <c r="AI189" s="2" t="s">
        <v>3062</v>
      </c>
      <c r="AJ189" s="2" t="s">
        <v>3062</v>
      </c>
      <c r="AK189" s="2" t="s">
        <v>3062</v>
      </c>
      <c r="AL189" s="2" t="s">
        <v>3062</v>
      </c>
      <c r="AM189" s="2" t="s">
        <v>3062</v>
      </c>
      <c r="AN189" s="2" t="s">
        <v>3062</v>
      </c>
      <c r="AO189" s="2" t="s">
        <v>3062</v>
      </c>
      <c r="AP189" s="2" t="s">
        <v>3062</v>
      </c>
      <c r="AQ189" s="2" t="s">
        <v>3062</v>
      </c>
      <c r="AR189" s="2" t="s">
        <v>3062</v>
      </c>
      <c r="AS189" s="2" t="s">
        <v>3062</v>
      </c>
      <c r="AT189" s="2" t="s">
        <v>3062</v>
      </c>
      <c r="AU189" s="2" t="s">
        <v>3062</v>
      </c>
      <c r="AV189" s="2" t="s">
        <v>3062</v>
      </c>
      <c r="AW189" s="2" t="s">
        <v>3062</v>
      </c>
      <c r="AX189" s="2" t="s">
        <v>3062</v>
      </c>
      <c r="AY189" s="2" t="s">
        <v>3062</v>
      </c>
      <c r="AZ189" s="2" t="s">
        <v>3062</v>
      </c>
      <c r="BA189" s="2" t="s">
        <v>3062</v>
      </c>
      <c r="BB189" s="2" t="s">
        <v>3062</v>
      </c>
      <c r="BC189" s="2" t="s">
        <v>3062</v>
      </c>
      <c r="BD189" s="2" t="s">
        <v>3062</v>
      </c>
      <c r="BE189" s="2" t="s">
        <v>3062</v>
      </c>
      <c r="BF189" s="2" t="s">
        <v>3062</v>
      </c>
      <c r="BG189" s="2" t="s">
        <v>3062</v>
      </c>
      <c r="BH189" s="2" t="s">
        <v>3062</v>
      </c>
      <c r="BI189" s="2" t="s">
        <v>3062</v>
      </c>
      <c r="BJ189" s="2" t="s">
        <v>3062</v>
      </c>
      <c r="BK189" s="2" t="s">
        <v>3062</v>
      </c>
      <c r="BL189" s="2" t="s">
        <v>3062</v>
      </c>
      <c r="BM189" s="2" t="s">
        <v>3062</v>
      </c>
      <c r="BN189" s="2" t="s">
        <v>3062</v>
      </c>
      <c r="BO189" s="2" t="s">
        <v>3062</v>
      </c>
      <c r="BP189" s="2" t="str">
        <f t="shared" si="2"/>
        <v/>
      </c>
      <c r="BQ189" t="s">
        <v>3062</v>
      </c>
      <c r="BR189" t="s">
        <v>3062</v>
      </c>
      <c r="BS189" t="s">
        <v>3062</v>
      </c>
      <c r="BT189" s="2" t="s">
        <v>3062</v>
      </c>
      <c r="BU189" s="2" t="s">
        <v>3062</v>
      </c>
      <c r="BV189" s="2" t="s">
        <v>3062</v>
      </c>
      <c r="BW189" s="2" t="s">
        <v>3062</v>
      </c>
      <c r="BX189" s="2" t="s">
        <v>3062</v>
      </c>
      <c r="BY189" s="2" t="s">
        <v>3062</v>
      </c>
      <c r="BZ189" s="2" t="s">
        <v>3062</v>
      </c>
      <c r="CA189" s="2" t="s">
        <v>3062</v>
      </c>
      <c r="CB189" s="2" t="s">
        <v>3062</v>
      </c>
      <c r="CC189" s="2" t="s">
        <v>3062</v>
      </c>
      <c r="CD189" s="2" t="s">
        <v>5353</v>
      </c>
      <c r="CE189" s="2" t="s">
        <v>5482</v>
      </c>
      <c r="CF189" s="2" t="s">
        <v>1517</v>
      </c>
      <c r="CG189" s="2" t="s">
        <v>5350</v>
      </c>
      <c r="CN189" s="17">
        <v>0.45833333333333331</v>
      </c>
      <c r="CO189" s="17">
        <v>0.54166666666666663</v>
      </c>
      <c r="CP189" s="17">
        <v>0.60416666666666663</v>
      </c>
      <c r="CQ189" s="17">
        <v>0.75</v>
      </c>
      <c r="CT189" s="17">
        <v>0.45833333333333331</v>
      </c>
      <c r="CU189" s="17">
        <v>0.54166666666666663</v>
      </c>
      <c r="CV189" s="17">
        <v>0.60416666666666663</v>
      </c>
      <c r="CW189" s="17">
        <v>0.75</v>
      </c>
      <c r="CZ189" s="17">
        <v>0.45833333333333331</v>
      </c>
      <c r="DA189" s="17">
        <v>0.54166666666666663</v>
      </c>
      <c r="DB189" s="17">
        <v>0.60416666666666663</v>
      </c>
      <c r="DC189" s="17">
        <v>0.75</v>
      </c>
      <c r="DF189" s="17">
        <v>0.45833333333333331</v>
      </c>
      <c r="DG189" s="17">
        <v>0.54166666666666663</v>
      </c>
      <c r="DH189" s="17">
        <v>0.60416666666666663</v>
      </c>
      <c r="DI189" s="17">
        <v>0.75</v>
      </c>
      <c r="DL189" s="17">
        <v>0.45833333333333331</v>
      </c>
      <c r="DM189" s="17">
        <v>0.54166666666666663</v>
      </c>
      <c r="DX189" s="2" t="s">
        <v>4182</v>
      </c>
    </row>
    <row r="190" spans="1:128" x14ac:dyDescent="0.45">
      <c r="A190" s="16">
        <v>188</v>
      </c>
      <c r="B190" s="2" t="s">
        <v>5942</v>
      </c>
      <c r="C190" s="2" t="s">
        <v>4388</v>
      </c>
      <c r="D190" s="2" t="s">
        <v>4389</v>
      </c>
      <c r="E190" s="2" t="s">
        <v>2666</v>
      </c>
      <c r="F190" s="2" t="s">
        <v>2564</v>
      </c>
      <c r="G190" s="2" t="s">
        <v>1521</v>
      </c>
      <c r="H190" s="2" t="s">
        <v>4390</v>
      </c>
      <c r="I190" s="2" t="s">
        <v>4391</v>
      </c>
      <c r="J190" s="2" t="s">
        <v>3062</v>
      </c>
      <c r="K190" s="2" t="s">
        <v>12</v>
      </c>
      <c r="L190" s="2" t="s">
        <v>4392</v>
      </c>
      <c r="M190" s="52" t="s">
        <v>3311</v>
      </c>
      <c r="N190" s="2" t="s">
        <v>12</v>
      </c>
      <c r="P190" s="2" t="s">
        <v>12</v>
      </c>
      <c r="Q190" s="2" t="s">
        <v>12</v>
      </c>
      <c r="R190" s="2" t="s">
        <v>3062</v>
      </c>
      <c r="S190" s="2" t="s">
        <v>3062</v>
      </c>
      <c r="T190" s="2" t="s">
        <v>3062</v>
      </c>
      <c r="U190" s="2" t="s">
        <v>3062</v>
      </c>
      <c r="V190" s="2" t="s">
        <v>3062</v>
      </c>
      <c r="W190" s="2" t="s">
        <v>3062</v>
      </c>
      <c r="X190" s="2" t="s">
        <v>3062</v>
      </c>
      <c r="Y190" s="2" t="s">
        <v>3062</v>
      </c>
      <c r="Z190" s="2" t="s">
        <v>3062</v>
      </c>
      <c r="AA190" s="2" t="s">
        <v>3062</v>
      </c>
      <c r="AB190" s="2" t="s">
        <v>3062</v>
      </c>
      <c r="AC190" s="2" t="s">
        <v>3062</v>
      </c>
      <c r="AD190" s="2" t="s">
        <v>3062</v>
      </c>
      <c r="AE190" s="2" t="s">
        <v>3062</v>
      </c>
      <c r="AF190" s="2" t="s">
        <v>3062</v>
      </c>
      <c r="AG190" s="2" t="s">
        <v>3062</v>
      </c>
      <c r="AH190" s="2" t="s">
        <v>3062</v>
      </c>
      <c r="AI190" s="2" t="s">
        <v>3062</v>
      </c>
      <c r="AJ190" s="2" t="s">
        <v>3062</v>
      </c>
      <c r="AK190" s="2" t="s">
        <v>3062</v>
      </c>
      <c r="AL190" s="2" t="s">
        <v>3062</v>
      </c>
      <c r="AM190" s="2" t="s">
        <v>3062</v>
      </c>
      <c r="AN190" s="2" t="s">
        <v>3062</v>
      </c>
      <c r="AO190" s="2" t="s">
        <v>3062</v>
      </c>
      <c r="AP190" s="2" t="s">
        <v>3062</v>
      </c>
      <c r="AQ190" s="2" t="s">
        <v>3062</v>
      </c>
      <c r="AR190" s="2" t="s">
        <v>3062</v>
      </c>
      <c r="AS190" s="2" t="s">
        <v>3062</v>
      </c>
      <c r="AT190" s="2" t="s">
        <v>3062</v>
      </c>
      <c r="AU190" s="2" t="s">
        <v>3062</v>
      </c>
      <c r="AV190" s="2" t="s">
        <v>3062</v>
      </c>
      <c r="AW190" s="2" t="s">
        <v>3062</v>
      </c>
      <c r="AX190" s="2" t="s">
        <v>3062</v>
      </c>
      <c r="AY190" s="2" t="s">
        <v>3062</v>
      </c>
      <c r="AZ190" s="2" t="s">
        <v>3062</v>
      </c>
      <c r="BA190" s="2" t="s">
        <v>3062</v>
      </c>
      <c r="BB190" s="2" t="s">
        <v>3062</v>
      </c>
      <c r="BC190" s="2" t="s">
        <v>3062</v>
      </c>
      <c r="BD190" s="2" t="s">
        <v>3062</v>
      </c>
      <c r="BE190" s="2" t="s">
        <v>3062</v>
      </c>
      <c r="BF190" s="2" t="s">
        <v>3062</v>
      </c>
      <c r="BG190" s="2" t="s">
        <v>3062</v>
      </c>
      <c r="BH190" s="2" t="s">
        <v>3062</v>
      </c>
      <c r="BI190" s="2" t="s">
        <v>3062</v>
      </c>
      <c r="BJ190" s="2" t="s">
        <v>3062</v>
      </c>
      <c r="BK190" s="2" t="s">
        <v>3062</v>
      </c>
      <c r="BL190" s="2" t="s">
        <v>3062</v>
      </c>
      <c r="BM190" s="2" t="s">
        <v>3062</v>
      </c>
      <c r="BN190" s="2" t="s">
        <v>3062</v>
      </c>
      <c r="BO190" s="2" t="s">
        <v>3062</v>
      </c>
      <c r="BP190" s="2" t="str">
        <f t="shared" si="2"/>
        <v/>
      </c>
      <c r="BQ190" t="s">
        <v>3062</v>
      </c>
      <c r="BR190" t="s">
        <v>3062</v>
      </c>
      <c r="BS190" t="s">
        <v>3062</v>
      </c>
      <c r="BT190" s="2" t="s">
        <v>3062</v>
      </c>
      <c r="BU190" s="2" t="s">
        <v>3062</v>
      </c>
      <c r="BV190" s="2" t="s">
        <v>3062</v>
      </c>
      <c r="BW190" s="2" t="s">
        <v>3062</v>
      </c>
      <c r="BX190" s="2" t="s">
        <v>3062</v>
      </c>
      <c r="BY190" s="2" t="s">
        <v>3062</v>
      </c>
      <c r="BZ190" s="2" t="s">
        <v>3062</v>
      </c>
      <c r="CA190" s="2" t="s">
        <v>3062</v>
      </c>
      <c r="CB190" s="2" t="s">
        <v>3062</v>
      </c>
      <c r="CC190" s="2" t="s">
        <v>3062</v>
      </c>
      <c r="CD190" s="2" t="s">
        <v>3062</v>
      </c>
      <c r="CE190" s="2" t="s">
        <v>3062</v>
      </c>
      <c r="CF190" s="2" t="s">
        <v>5943</v>
      </c>
      <c r="CG190" s="2" t="s">
        <v>5350</v>
      </c>
      <c r="CH190" s="17">
        <v>0.41666666666666669</v>
      </c>
      <c r="CI190" s="17">
        <v>0.5625</v>
      </c>
      <c r="CJ190" s="17">
        <v>0.625</v>
      </c>
      <c r="CK190" s="17">
        <v>0.77083333333333337</v>
      </c>
      <c r="CN190" s="17">
        <v>0.41666666666666669</v>
      </c>
      <c r="CO190" s="17">
        <v>0.5625</v>
      </c>
      <c r="CP190" s="17">
        <v>0.625</v>
      </c>
      <c r="CQ190" s="17">
        <v>0.77083333333333337</v>
      </c>
      <c r="CT190" s="17">
        <v>0.54166666666666663</v>
      </c>
      <c r="CU190" s="17">
        <v>0.66666666666666663</v>
      </c>
      <c r="CV190" s="17">
        <v>0.70833333333333337</v>
      </c>
      <c r="CW190" s="17">
        <v>0.85416666666666663</v>
      </c>
      <c r="DF190" s="17">
        <v>0.41666666666666669</v>
      </c>
      <c r="DG190" s="17">
        <v>0.5625</v>
      </c>
      <c r="DH190" s="17">
        <v>0.625</v>
      </c>
      <c r="DI190" s="17">
        <v>0.77083333333333337</v>
      </c>
      <c r="DL190" s="17">
        <v>0.41666666666666669</v>
      </c>
      <c r="DM190" s="17">
        <v>0.5625</v>
      </c>
      <c r="DN190" s="17">
        <v>0.625</v>
      </c>
      <c r="DO190" s="17">
        <v>0.77083333333333337</v>
      </c>
      <c r="DX190" s="2" t="s">
        <v>4182</v>
      </c>
    </row>
    <row r="191" spans="1:128" x14ac:dyDescent="0.45">
      <c r="A191" s="16">
        <v>189</v>
      </c>
      <c r="B191" s="2" t="s">
        <v>5944</v>
      </c>
      <c r="C191" s="2" t="s">
        <v>4393</v>
      </c>
      <c r="D191" s="2" t="s">
        <v>2794</v>
      </c>
      <c r="E191" s="2" t="s">
        <v>2666</v>
      </c>
      <c r="F191" s="2" t="s">
        <v>2564</v>
      </c>
      <c r="G191" s="2" t="s">
        <v>1516</v>
      </c>
      <c r="H191" s="2" t="s">
        <v>1515</v>
      </c>
      <c r="I191" s="2" t="s">
        <v>1514</v>
      </c>
      <c r="J191" s="2" t="s">
        <v>3062</v>
      </c>
      <c r="K191" s="2" t="s">
        <v>12</v>
      </c>
      <c r="L191" s="2" t="s">
        <v>3452</v>
      </c>
      <c r="M191" s="52" t="s">
        <v>3311</v>
      </c>
      <c r="N191" s="2" t="s">
        <v>12</v>
      </c>
      <c r="O191" s="2" t="s">
        <v>12</v>
      </c>
      <c r="P191" s="2" t="s">
        <v>12</v>
      </c>
      <c r="Q191" s="2" t="s">
        <v>12</v>
      </c>
      <c r="R191" s="2" t="s">
        <v>2471</v>
      </c>
      <c r="S191" s="2" t="s">
        <v>2490</v>
      </c>
      <c r="T191" s="2" t="s">
        <v>3062</v>
      </c>
      <c r="U191" s="2" t="s">
        <v>5843</v>
      </c>
      <c r="V191" s="2" t="s">
        <v>2491</v>
      </c>
      <c r="W191" s="2" t="s">
        <v>3062</v>
      </c>
      <c r="X191" s="2" t="s">
        <v>3062</v>
      </c>
      <c r="Y191" s="2" t="s">
        <v>3062</v>
      </c>
      <c r="Z191" s="2" t="s">
        <v>3062</v>
      </c>
      <c r="AA191" s="2" t="s">
        <v>3062</v>
      </c>
      <c r="AB191" s="2" t="s">
        <v>4394</v>
      </c>
      <c r="AC191" s="2" t="s">
        <v>3453</v>
      </c>
      <c r="AD191" s="2" t="s">
        <v>3062</v>
      </c>
      <c r="AE191" s="2" t="s">
        <v>3062</v>
      </c>
      <c r="AF191" s="2" t="s">
        <v>3062</v>
      </c>
      <c r="AG191" s="2" t="s">
        <v>3062</v>
      </c>
      <c r="AH191" s="2" t="s">
        <v>3062</v>
      </c>
      <c r="AI191" s="2" t="s">
        <v>3062</v>
      </c>
      <c r="AJ191" s="2" t="s">
        <v>3062</v>
      </c>
      <c r="AK191" s="2" t="s">
        <v>3062</v>
      </c>
      <c r="AL191" s="2" t="s">
        <v>3062</v>
      </c>
      <c r="AM191" s="2" t="s">
        <v>3062</v>
      </c>
      <c r="AN191" s="2" t="s">
        <v>3062</v>
      </c>
      <c r="AO191" s="2" t="s">
        <v>3062</v>
      </c>
      <c r="AP191" s="2" t="s">
        <v>3062</v>
      </c>
      <c r="AQ191" s="2" t="s">
        <v>3062</v>
      </c>
      <c r="AR191" s="2" t="s">
        <v>3062</v>
      </c>
      <c r="AS191" s="2" t="s">
        <v>3062</v>
      </c>
      <c r="AT191" s="2" t="s">
        <v>3062</v>
      </c>
      <c r="AU191" s="2" t="s">
        <v>3062</v>
      </c>
      <c r="AV191" s="2" t="s">
        <v>3062</v>
      </c>
      <c r="AW191" s="2" t="s">
        <v>3062</v>
      </c>
      <c r="AX191" s="2" t="s">
        <v>3062</v>
      </c>
      <c r="AY191" s="2" t="s">
        <v>3062</v>
      </c>
      <c r="AZ191" s="2" t="s">
        <v>3062</v>
      </c>
      <c r="BA191" s="2" t="s">
        <v>3062</v>
      </c>
      <c r="BB191" s="2" t="s">
        <v>3062</v>
      </c>
      <c r="BC191" s="2" t="s">
        <v>3062</v>
      </c>
      <c r="BD191" s="2" t="s">
        <v>3062</v>
      </c>
      <c r="BE191" s="2" t="s">
        <v>3062</v>
      </c>
      <c r="BF191" s="2" t="s">
        <v>3062</v>
      </c>
      <c r="BG191" s="2" t="s">
        <v>3062</v>
      </c>
      <c r="BH191" s="2" t="s">
        <v>3062</v>
      </c>
      <c r="BI191" s="2" t="s">
        <v>3062</v>
      </c>
      <c r="BJ191" s="2" t="s">
        <v>3062</v>
      </c>
      <c r="BK191" s="2" t="s">
        <v>3062</v>
      </c>
      <c r="BL191" s="2" t="s">
        <v>3062</v>
      </c>
      <c r="BM191" s="2" t="s">
        <v>3062</v>
      </c>
      <c r="BN191" s="2" t="s">
        <v>3062</v>
      </c>
      <c r="BO191" s="2" t="s">
        <v>3062</v>
      </c>
      <c r="BP191" s="2" t="str">
        <f t="shared" si="2"/>
        <v/>
      </c>
      <c r="BQ191" t="s">
        <v>3062</v>
      </c>
      <c r="BR191" t="s">
        <v>3062</v>
      </c>
      <c r="BS191" t="s">
        <v>3062</v>
      </c>
      <c r="BT191" s="2" t="s">
        <v>3062</v>
      </c>
      <c r="BU191" s="2" t="s">
        <v>3062</v>
      </c>
      <c r="BV191" s="2" t="s">
        <v>3062</v>
      </c>
      <c r="BW191" s="2" t="s">
        <v>3062</v>
      </c>
      <c r="BX191" s="2" t="s">
        <v>3062</v>
      </c>
      <c r="BY191" s="2" t="s">
        <v>3062</v>
      </c>
      <c r="BZ191" s="2" t="s">
        <v>3062</v>
      </c>
      <c r="CA191" s="2" t="s">
        <v>3062</v>
      </c>
      <c r="CB191" s="2" t="s">
        <v>3062</v>
      </c>
      <c r="CC191" s="2" t="s">
        <v>3062</v>
      </c>
      <c r="CD191" s="2" t="s">
        <v>3062</v>
      </c>
      <c r="CE191" s="2" t="s">
        <v>3062</v>
      </c>
      <c r="CF191" s="2" t="s">
        <v>4395</v>
      </c>
      <c r="CG191" s="2" t="s">
        <v>5350</v>
      </c>
      <c r="CH191" s="17">
        <v>0.41666666666666669</v>
      </c>
      <c r="CI191" s="17">
        <v>0.54166666666666663</v>
      </c>
      <c r="CJ191" s="17">
        <v>0.60416666666666663</v>
      </c>
      <c r="CK191" s="17">
        <v>0.79166666666666663</v>
      </c>
      <c r="CN191" s="17">
        <v>0.41666666666666669</v>
      </c>
      <c r="CO191" s="17">
        <v>0.54166666666666663</v>
      </c>
      <c r="CP191" s="17">
        <v>0.60416666666666663</v>
      </c>
      <c r="CQ191" s="17">
        <v>0.70833333333333337</v>
      </c>
      <c r="CT191" s="17">
        <v>0.41666666666666669</v>
      </c>
      <c r="CU191" s="17">
        <v>0.54166666666666663</v>
      </c>
      <c r="CV191" s="17">
        <v>0.58333333333333337</v>
      </c>
      <c r="CW191" s="17">
        <v>0.70833333333333337</v>
      </c>
      <c r="CZ191" s="17">
        <v>0.41666666666666669</v>
      </c>
      <c r="DA191" s="17">
        <v>0.54166666666666663</v>
      </c>
      <c r="DB191" s="17">
        <v>0.60416666666666663</v>
      </c>
      <c r="DC191" s="17">
        <v>0.79166666666666663</v>
      </c>
      <c r="DL191" s="17">
        <v>0.41666666666666669</v>
      </c>
      <c r="DM191" s="17">
        <v>0.54166666666666663</v>
      </c>
      <c r="DN191" s="17">
        <v>0.58333333333333337</v>
      </c>
      <c r="DO191" s="17">
        <v>0.75</v>
      </c>
      <c r="DX191" s="2" t="s">
        <v>4182</v>
      </c>
    </row>
    <row r="192" spans="1:128" x14ac:dyDescent="0.45">
      <c r="A192" s="16">
        <v>190</v>
      </c>
      <c r="B192" s="2" t="s">
        <v>5945</v>
      </c>
      <c r="C192" s="2" t="s">
        <v>5946</v>
      </c>
      <c r="D192" s="2" t="s">
        <v>5947</v>
      </c>
      <c r="E192" s="2" t="s">
        <v>2666</v>
      </c>
      <c r="F192" s="2" t="s">
        <v>2564</v>
      </c>
      <c r="G192" s="2" t="s">
        <v>1513</v>
      </c>
      <c r="H192" s="2" t="s">
        <v>8009</v>
      </c>
      <c r="I192" s="2" t="s">
        <v>5948</v>
      </c>
      <c r="J192" s="2" t="s">
        <v>5949</v>
      </c>
      <c r="K192" s="2" t="s">
        <v>12</v>
      </c>
      <c r="L192" s="2" t="s">
        <v>5950</v>
      </c>
      <c r="M192" s="52" t="s">
        <v>3311</v>
      </c>
      <c r="N192" s="2" t="s">
        <v>12</v>
      </c>
      <c r="O192" s="2" t="s">
        <v>12</v>
      </c>
      <c r="P192" s="2" t="s">
        <v>12</v>
      </c>
      <c r="Q192" s="2" t="s">
        <v>12</v>
      </c>
      <c r="R192" s="2" t="s">
        <v>3062</v>
      </c>
      <c r="S192" s="2" t="s">
        <v>3062</v>
      </c>
      <c r="T192" s="2" t="s">
        <v>3062</v>
      </c>
      <c r="U192" s="2" t="s">
        <v>3062</v>
      </c>
      <c r="V192" s="2" t="s">
        <v>3062</v>
      </c>
      <c r="W192" s="2" t="s">
        <v>3062</v>
      </c>
      <c r="X192" s="2" t="s">
        <v>3062</v>
      </c>
      <c r="Y192" s="2" t="s">
        <v>3062</v>
      </c>
      <c r="Z192" s="2" t="s">
        <v>3062</v>
      </c>
      <c r="AA192" s="2" t="s">
        <v>3062</v>
      </c>
      <c r="AB192" s="2" t="s">
        <v>3062</v>
      </c>
      <c r="AC192" s="2" t="s">
        <v>3062</v>
      </c>
      <c r="AD192" s="2" t="s">
        <v>3062</v>
      </c>
      <c r="AE192" s="2" t="s">
        <v>3062</v>
      </c>
      <c r="AF192" s="2" t="s">
        <v>3062</v>
      </c>
      <c r="AG192" s="2" t="s">
        <v>3062</v>
      </c>
      <c r="AH192" s="2" t="s">
        <v>3062</v>
      </c>
      <c r="AI192" s="2" t="s">
        <v>3062</v>
      </c>
      <c r="AJ192" s="2" t="s">
        <v>3062</v>
      </c>
      <c r="AK192" s="2" t="s">
        <v>3062</v>
      </c>
      <c r="AL192" s="2" t="s">
        <v>3062</v>
      </c>
      <c r="AM192" s="2" t="s">
        <v>3062</v>
      </c>
      <c r="AN192" s="2" t="s">
        <v>3062</v>
      </c>
      <c r="AO192" s="2" t="s">
        <v>3062</v>
      </c>
      <c r="AP192" s="2" t="s">
        <v>3062</v>
      </c>
      <c r="AQ192" s="2" t="s">
        <v>3062</v>
      </c>
      <c r="AR192" s="2" t="s">
        <v>3062</v>
      </c>
      <c r="AS192" s="2" t="s">
        <v>3062</v>
      </c>
      <c r="AT192" s="2" t="s">
        <v>3062</v>
      </c>
      <c r="AU192" s="2" t="s">
        <v>3062</v>
      </c>
      <c r="AV192" s="2" t="s">
        <v>3062</v>
      </c>
      <c r="AW192" s="2" t="s">
        <v>3062</v>
      </c>
      <c r="AX192" s="2" t="s">
        <v>3062</v>
      </c>
      <c r="AY192" s="2" t="s">
        <v>3062</v>
      </c>
      <c r="AZ192" s="2" t="s">
        <v>3062</v>
      </c>
      <c r="BA192" s="2" t="s">
        <v>3062</v>
      </c>
      <c r="BB192" s="2" t="s">
        <v>3062</v>
      </c>
      <c r="BC192" s="2" t="s">
        <v>3062</v>
      </c>
      <c r="BD192" s="2" t="s">
        <v>3062</v>
      </c>
      <c r="BE192" s="2" t="s">
        <v>3062</v>
      </c>
      <c r="BF192" s="2" t="s">
        <v>3062</v>
      </c>
      <c r="BG192" s="2" t="s">
        <v>3062</v>
      </c>
      <c r="BH192" s="2" t="s">
        <v>3062</v>
      </c>
      <c r="BI192" s="2" t="s">
        <v>3062</v>
      </c>
      <c r="BJ192" s="2" t="s">
        <v>3062</v>
      </c>
      <c r="BK192" s="2" t="s">
        <v>3062</v>
      </c>
      <c r="BL192" s="2" t="s">
        <v>3062</v>
      </c>
      <c r="BM192" s="2" t="s">
        <v>3062</v>
      </c>
      <c r="BN192" s="2" t="s">
        <v>3062</v>
      </c>
      <c r="BO192" s="2" t="s">
        <v>5951</v>
      </c>
      <c r="BP192" s="2" t="str">
        <f t="shared" si="2"/>
        <v>　美容内科</v>
      </c>
      <c r="BQ192" t="s">
        <v>491</v>
      </c>
      <c r="BR192" t="s">
        <v>3062</v>
      </c>
      <c r="BS192" t="s">
        <v>3062</v>
      </c>
      <c r="BT192" s="2" t="s">
        <v>491</v>
      </c>
      <c r="BU192" s="2" t="s">
        <v>3062</v>
      </c>
      <c r="BW192" s="2" t="s">
        <v>3062</v>
      </c>
      <c r="BX192" s="2" t="s">
        <v>5470</v>
      </c>
      <c r="BY192" s="2" t="s">
        <v>3062</v>
      </c>
      <c r="BZ192" s="2" t="s">
        <v>3062</v>
      </c>
      <c r="CA192" s="2" t="s">
        <v>3062</v>
      </c>
      <c r="CB192" s="2" t="s">
        <v>5470</v>
      </c>
      <c r="CC192" s="2" t="s">
        <v>5427</v>
      </c>
      <c r="CD192" s="2" t="s">
        <v>5482</v>
      </c>
      <c r="CE192" s="2" t="s">
        <v>5354</v>
      </c>
      <c r="CF192" s="2" t="s">
        <v>5952</v>
      </c>
      <c r="CG192" s="2" t="s">
        <v>5953</v>
      </c>
      <c r="CH192" s="17">
        <v>0.41666666666666669</v>
      </c>
      <c r="CI192" s="17">
        <v>0.54166666666666663</v>
      </c>
      <c r="CJ192" s="17">
        <v>0.58333333333333337</v>
      </c>
      <c r="CK192" s="17">
        <v>0.75</v>
      </c>
      <c r="CL192" s="17">
        <v>0.79166666666666663</v>
      </c>
      <c r="CM192" s="17">
        <v>0.95833333333333337</v>
      </c>
      <c r="CN192" s="17">
        <v>0.41666666666666669</v>
      </c>
      <c r="CO192" s="17">
        <v>0.54166666666666663</v>
      </c>
      <c r="CP192" s="17">
        <v>0.58333333333333337</v>
      </c>
      <c r="CQ192" s="17">
        <v>0.75</v>
      </c>
      <c r="CR192" s="17">
        <v>0.79166666666666663</v>
      </c>
      <c r="CS192" s="17">
        <v>0.95833333333333337</v>
      </c>
      <c r="CT192" s="17">
        <v>0.41666666666666669</v>
      </c>
      <c r="CU192" s="17">
        <v>0.54166666666666663</v>
      </c>
      <c r="CV192" s="17">
        <v>0.58333333333333337</v>
      </c>
      <c r="CW192" s="17">
        <v>0.75</v>
      </c>
      <c r="CX192" s="17">
        <v>0.79166666666666663</v>
      </c>
      <c r="CY192" s="17">
        <v>0.95833333333333337</v>
      </c>
      <c r="CZ192" s="17">
        <v>0.41666666666666669</v>
      </c>
      <c r="DA192" s="17">
        <v>0.54166666666666663</v>
      </c>
      <c r="DB192" s="17">
        <v>0.58333333333333337</v>
      </c>
      <c r="DC192" s="17">
        <v>0.75</v>
      </c>
      <c r="DD192" s="17">
        <v>0.79166666666666663</v>
      </c>
      <c r="DE192" s="17">
        <v>0.95833333333333337</v>
      </c>
      <c r="DF192" s="17">
        <v>0.41666666666666669</v>
      </c>
      <c r="DG192" s="17">
        <v>0.54166666666666663</v>
      </c>
      <c r="DH192" s="17">
        <v>0.58333333333333337</v>
      </c>
      <c r="DI192" s="17">
        <v>0.75</v>
      </c>
      <c r="DJ192" s="17">
        <v>0.79166666666666663</v>
      </c>
      <c r="DK192" s="17">
        <v>0.95833333333333337</v>
      </c>
      <c r="DL192" s="17">
        <v>0.41666666666666669</v>
      </c>
      <c r="DM192" s="17">
        <v>0.54166666666666663</v>
      </c>
      <c r="DN192" s="17">
        <v>0.58333333333333337</v>
      </c>
      <c r="DO192" s="17">
        <v>0.75</v>
      </c>
      <c r="DR192" s="17">
        <v>0.41666666666666669</v>
      </c>
      <c r="DS192" s="17">
        <v>0.54166666666666663</v>
      </c>
      <c r="DT192" s="17">
        <v>0.58333333333333337</v>
      </c>
      <c r="DU192" s="17">
        <v>0.75</v>
      </c>
      <c r="DX192" s="2" t="s">
        <v>4182</v>
      </c>
    </row>
    <row r="193" spans="1:128" x14ac:dyDescent="0.45">
      <c r="A193" s="16">
        <v>191</v>
      </c>
      <c r="B193" s="2" t="s">
        <v>5954</v>
      </c>
      <c r="C193" s="2" t="s">
        <v>5955</v>
      </c>
      <c r="D193" s="2" t="s">
        <v>2795</v>
      </c>
      <c r="E193" s="2" t="s">
        <v>2666</v>
      </c>
      <c r="F193" s="2" t="s">
        <v>2564</v>
      </c>
      <c r="G193" s="2" t="s">
        <v>1585</v>
      </c>
      <c r="H193" s="2" t="s">
        <v>2796</v>
      </c>
      <c r="I193" s="2" t="s">
        <v>2797</v>
      </c>
      <c r="J193" s="2" t="s">
        <v>4396</v>
      </c>
      <c r="K193" s="2" t="s">
        <v>12</v>
      </c>
      <c r="L193" s="2" t="s">
        <v>4397</v>
      </c>
      <c r="M193" s="52" t="s">
        <v>3311</v>
      </c>
      <c r="N193" s="2" t="s">
        <v>12</v>
      </c>
      <c r="O193" s="2" t="s">
        <v>12</v>
      </c>
      <c r="P193" s="2" t="s">
        <v>12</v>
      </c>
      <c r="Q193" s="2" t="s">
        <v>12</v>
      </c>
      <c r="R193" s="2" t="s">
        <v>3062</v>
      </c>
      <c r="S193" s="2" t="s">
        <v>3062</v>
      </c>
      <c r="T193" s="2" t="s">
        <v>3062</v>
      </c>
      <c r="U193" s="2" t="s">
        <v>3062</v>
      </c>
      <c r="V193" s="2" t="s">
        <v>3062</v>
      </c>
      <c r="W193" s="2" t="s">
        <v>3062</v>
      </c>
      <c r="X193" s="2" t="s">
        <v>3062</v>
      </c>
      <c r="Y193" s="2" t="s">
        <v>3062</v>
      </c>
      <c r="Z193" s="2" t="s">
        <v>3062</v>
      </c>
      <c r="AA193" s="2" t="s">
        <v>3062</v>
      </c>
      <c r="AB193" s="2" t="s">
        <v>3062</v>
      </c>
      <c r="AC193" s="2" t="s">
        <v>3062</v>
      </c>
      <c r="AD193" s="2" t="s">
        <v>3062</v>
      </c>
      <c r="AE193" s="2" t="s">
        <v>3062</v>
      </c>
      <c r="AF193" s="2" t="s">
        <v>3062</v>
      </c>
      <c r="AG193" s="2" t="s">
        <v>3062</v>
      </c>
      <c r="AH193" s="2" t="s">
        <v>3062</v>
      </c>
      <c r="AI193" s="2" t="s">
        <v>3062</v>
      </c>
      <c r="AJ193" s="2" t="s">
        <v>3062</v>
      </c>
      <c r="AK193" s="2" t="s">
        <v>3062</v>
      </c>
      <c r="AL193" s="2" t="s">
        <v>3062</v>
      </c>
      <c r="AM193" s="2" t="s">
        <v>3062</v>
      </c>
      <c r="AN193" s="2" t="s">
        <v>3062</v>
      </c>
      <c r="AO193" s="2" t="s">
        <v>3062</v>
      </c>
      <c r="AP193" s="2" t="s">
        <v>3062</v>
      </c>
      <c r="AQ193" s="2" t="s">
        <v>3062</v>
      </c>
      <c r="AR193" s="2" t="s">
        <v>3062</v>
      </c>
      <c r="AS193" s="2" t="s">
        <v>3062</v>
      </c>
      <c r="AT193" s="2" t="s">
        <v>3062</v>
      </c>
      <c r="AU193" s="2" t="s">
        <v>3062</v>
      </c>
      <c r="AV193" s="2" t="s">
        <v>3062</v>
      </c>
      <c r="AW193" s="2" t="s">
        <v>3062</v>
      </c>
      <c r="AX193" s="2" t="s">
        <v>3062</v>
      </c>
      <c r="AY193" s="2" t="s">
        <v>3062</v>
      </c>
      <c r="AZ193" s="2" t="s">
        <v>3062</v>
      </c>
      <c r="BA193" s="2" t="s">
        <v>3062</v>
      </c>
      <c r="BB193" s="2" t="s">
        <v>3062</v>
      </c>
      <c r="BC193" s="2" t="s">
        <v>3062</v>
      </c>
      <c r="BD193" s="2" t="s">
        <v>3062</v>
      </c>
      <c r="BE193" s="2" t="s">
        <v>3062</v>
      </c>
      <c r="BF193" s="2" t="s">
        <v>3062</v>
      </c>
      <c r="BG193" s="2" t="s">
        <v>3062</v>
      </c>
      <c r="BH193" s="2" t="s">
        <v>3062</v>
      </c>
      <c r="BI193" s="2" t="s">
        <v>3062</v>
      </c>
      <c r="BJ193" s="2" t="s">
        <v>3062</v>
      </c>
      <c r="BK193" s="2" t="s">
        <v>3062</v>
      </c>
      <c r="BL193" s="2" t="s">
        <v>3062</v>
      </c>
      <c r="BM193" s="2" t="s">
        <v>3062</v>
      </c>
      <c r="BN193" s="2" t="s">
        <v>3062</v>
      </c>
      <c r="BO193" s="2" t="s">
        <v>3062</v>
      </c>
      <c r="BP193" s="2" t="str">
        <f t="shared" si="2"/>
        <v/>
      </c>
      <c r="BQ193" t="s">
        <v>3062</v>
      </c>
      <c r="BR193" t="s">
        <v>3062</v>
      </c>
      <c r="BS193" t="s">
        <v>3062</v>
      </c>
      <c r="BT193" s="2" t="s">
        <v>3062</v>
      </c>
      <c r="BU193" s="2" t="s">
        <v>12</v>
      </c>
      <c r="BV193" s="2" t="s">
        <v>3062</v>
      </c>
      <c r="BW193" s="2" t="s">
        <v>3062</v>
      </c>
      <c r="BX193" s="2" t="s">
        <v>3062</v>
      </c>
      <c r="BY193" s="2" t="s">
        <v>3062</v>
      </c>
      <c r="BZ193" s="2" t="s">
        <v>3062</v>
      </c>
      <c r="CA193" s="2" t="s">
        <v>3062</v>
      </c>
      <c r="CB193" s="2" t="s">
        <v>3062</v>
      </c>
      <c r="CC193" s="2" t="s">
        <v>3062</v>
      </c>
      <c r="CD193" s="2" t="s">
        <v>3062</v>
      </c>
      <c r="CE193" s="2" t="s">
        <v>3062</v>
      </c>
      <c r="CF193" s="2" t="s">
        <v>4398</v>
      </c>
      <c r="CG193" s="2" t="s">
        <v>3315</v>
      </c>
      <c r="CH193" s="17">
        <v>0.5</v>
      </c>
      <c r="CI193" s="17">
        <v>0.83333333333333337</v>
      </c>
      <c r="CN193" s="17">
        <v>0.5</v>
      </c>
      <c r="CO193" s="17">
        <v>0.83333333333333337</v>
      </c>
      <c r="CT193" s="17">
        <v>0.5</v>
      </c>
      <c r="CU193" s="17">
        <v>0.83333333333333337</v>
      </c>
      <c r="CZ193" s="17">
        <v>0.5</v>
      </c>
      <c r="DA193" s="17">
        <v>0.83333333333333337</v>
      </c>
      <c r="DF193" s="17">
        <v>0.5</v>
      </c>
      <c r="DG193" s="17">
        <v>0.83333333333333337</v>
      </c>
      <c r="DL193" s="17">
        <v>0.5</v>
      </c>
      <c r="DM193" s="17">
        <v>0.83333333333333337</v>
      </c>
      <c r="DX193" s="2" t="s">
        <v>4182</v>
      </c>
    </row>
    <row r="194" spans="1:128" x14ac:dyDescent="0.45">
      <c r="A194" s="16">
        <v>192</v>
      </c>
      <c r="B194" s="2" t="s">
        <v>5956</v>
      </c>
      <c r="C194" s="2" t="s">
        <v>4399</v>
      </c>
      <c r="D194" s="2" t="s">
        <v>2798</v>
      </c>
      <c r="E194" s="2" t="s">
        <v>2666</v>
      </c>
      <c r="F194" s="2" t="s">
        <v>2564</v>
      </c>
      <c r="G194" s="2" t="s">
        <v>1513</v>
      </c>
      <c r="H194" s="2" t="s">
        <v>1512</v>
      </c>
      <c r="I194" s="2" t="s">
        <v>1511</v>
      </c>
      <c r="J194" s="2" t="s">
        <v>1511</v>
      </c>
      <c r="K194" s="2" t="s">
        <v>12</v>
      </c>
      <c r="L194" s="2" t="s">
        <v>3417</v>
      </c>
      <c r="M194" s="52" t="s">
        <v>3311</v>
      </c>
      <c r="N194" s="2" t="s">
        <v>12</v>
      </c>
      <c r="O194" s="2" t="s">
        <v>12</v>
      </c>
      <c r="P194" s="2" t="s">
        <v>12</v>
      </c>
      <c r="Q194" s="2" t="s">
        <v>12</v>
      </c>
      <c r="R194" s="2" t="s">
        <v>3062</v>
      </c>
      <c r="S194" s="2" t="s">
        <v>3062</v>
      </c>
      <c r="T194" s="2" t="s">
        <v>3062</v>
      </c>
      <c r="U194" s="2" t="s">
        <v>3062</v>
      </c>
      <c r="V194" s="2" t="s">
        <v>3062</v>
      </c>
      <c r="W194" s="2" t="s">
        <v>3062</v>
      </c>
      <c r="X194" s="2" t="s">
        <v>3062</v>
      </c>
      <c r="Y194" s="2" t="s">
        <v>3062</v>
      </c>
      <c r="Z194" s="2" t="s">
        <v>3062</v>
      </c>
      <c r="AA194" s="2" t="s">
        <v>3062</v>
      </c>
      <c r="AB194" s="2" t="s">
        <v>3062</v>
      </c>
      <c r="AC194" s="2" t="s">
        <v>3062</v>
      </c>
      <c r="AD194" s="2" t="s">
        <v>3062</v>
      </c>
      <c r="AE194" s="2" t="s">
        <v>3062</v>
      </c>
      <c r="AF194" s="2" t="s">
        <v>3062</v>
      </c>
      <c r="AG194" s="2" t="s">
        <v>3062</v>
      </c>
      <c r="AH194" s="2" t="s">
        <v>3062</v>
      </c>
      <c r="AI194" s="2" t="s">
        <v>3062</v>
      </c>
      <c r="AJ194" s="2" t="s">
        <v>3062</v>
      </c>
      <c r="AK194" s="2" t="s">
        <v>3062</v>
      </c>
      <c r="AL194" s="2" t="s">
        <v>3062</v>
      </c>
      <c r="AM194" s="2" t="s">
        <v>3062</v>
      </c>
      <c r="AN194" s="2" t="s">
        <v>3062</v>
      </c>
      <c r="AO194" s="2" t="s">
        <v>3062</v>
      </c>
      <c r="AP194" s="2" t="s">
        <v>3062</v>
      </c>
      <c r="AQ194" s="2" t="s">
        <v>3062</v>
      </c>
      <c r="AR194" s="2" t="s">
        <v>3062</v>
      </c>
      <c r="AS194" s="2" t="s">
        <v>3062</v>
      </c>
      <c r="AT194" s="2" t="s">
        <v>3062</v>
      </c>
      <c r="AU194" s="2" t="s">
        <v>3062</v>
      </c>
      <c r="AV194" s="2" t="s">
        <v>3062</v>
      </c>
      <c r="AW194" s="2" t="s">
        <v>3062</v>
      </c>
      <c r="AX194" s="2" t="s">
        <v>3062</v>
      </c>
      <c r="AY194" s="2" t="s">
        <v>3062</v>
      </c>
      <c r="AZ194" s="2" t="s">
        <v>3062</v>
      </c>
      <c r="BA194" s="2" t="s">
        <v>3062</v>
      </c>
      <c r="BB194" s="2" t="s">
        <v>3062</v>
      </c>
      <c r="BC194" s="2" t="s">
        <v>3062</v>
      </c>
      <c r="BD194" s="2" t="s">
        <v>3062</v>
      </c>
      <c r="BE194" s="2" t="s">
        <v>3062</v>
      </c>
      <c r="BF194" s="2" t="s">
        <v>3062</v>
      </c>
      <c r="BG194" s="2" t="s">
        <v>3062</v>
      </c>
      <c r="BH194" s="2" t="s">
        <v>3062</v>
      </c>
      <c r="BI194" s="2" t="s">
        <v>3062</v>
      </c>
      <c r="BJ194" s="2" t="s">
        <v>3062</v>
      </c>
      <c r="BK194" s="2" t="s">
        <v>3062</v>
      </c>
      <c r="BL194" s="2" t="s">
        <v>3062</v>
      </c>
      <c r="BM194" s="2" t="s">
        <v>3062</v>
      </c>
      <c r="BN194" s="2" t="s">
        <v>3062</v>
      </c>
      <c r="BO194" s="2" t="s">
        <v>3062</v>
      </c>
      <c r="BP194" s="2" t="str">
        <f t="shared" si="2"/>
        <v/>
      </c>
      <c r="BQ194" t="s">
        <v>3062</v>
      </c>
      <c r="BR194" t="s">
        <v>3062</v>
      </c>
      <c r="BS194" t="s">
        <v>3062</v>
      </c>
      <c r="BT194" s="2" t="s">
        <v>3062</v>
      </c>
      <c r="BU194" s="2" t="s">
        <v>3062</v>
      </c>
      <c r="BV194" s="2" t="s">
        <v>3062</v>
      </c>
      <c r="BW194" s="2" t="s">
        <v>3062</v>
      </c>
      <c r="BX194" s="2" t="s">
        <v>3062</v>
      </c>
      <c r="BY194" s="2" t="s">
        <v>3062</v>
      </c>
      <c r="BZ194" s="2" t="s">
        <v>3062</v>
      </c>
      <c r="CA194" s="2" t="s">
        <v>3062</v>
      </c>
      <c r="CB194" s="2" t="s">
        <v>3062</v>
      </c>
      <c r="CC194" s="2" t="s">
        <v>3062</v>
      </c>
      <c r="CD194" s="2" t="s">
        <v>5482</v>
      </c>
      <c r="CE194" s="2" t="s">
        <v>5482</v>
      </c>
      <c r="CF194" s="2" t="s">
        <v>5957</v>
      </c>
      <c r="CG194" s="2" t="s">
        <v>3315</v>
      </c>
      <c r="CH194" s="17">
        <v>0.66666666666666663</v>
      </c>
      <c r="CI194" s="17">
        <v>0.83333333333333337</v>
      </c>
      <c r="CN194" s="17">
        <v>0.41666666666666669</v>
      </c>
      <c r="CO194" s="17">
        <v>0.54166666666666663</v>
      </c>
      <c r="CP194" s="17">
        <v>0.66666666666666663</v>
      </c>
      <c r="CQ194" s="17">
        <v>0.79166666666666663</v>
      </c>
      <c r="CZ194" s="17">
        <v>0.41666666666666669</v>
      </c>
      <c r="DA194" s="17">
        <v>0.54166666666666663</v>
      </c>
      <c r="DB194" s="17">
        <v>0.66666666666666663</v>
      </c>
      <c r="DC194" s="17">
        <v>0.79166666666666663</v>
      </c>
      <c r="DF194" s="17">
        <v>0.41666666666666669</v>
      </c>
      <c r="DG194" s="17">
        <v>0.54166666666666663</v>
      </c>
      <c r="DH194" s="17">
        <v>0.66666666666666663</v>
      </c>
      <c r="DI194" s="17">
        <v>0.79166666666666663</v>
      </c>
      <c r="DL194" s="17">
        <v>0.41666666666666669</v>
      </c>
      <c r="DM194" s="17">
        <v>0.54166666666666663</v>
      </c>
      <c r="DX194" s="2" t="s">
        <v>4182</v>
      </c>
    </row>
    <row r="195" spans="1:128" x14ac:dyDescent="0.45">
      <c r="A195" s="16">
        <v>193</v>
      </c>
      <c r="B195" s="2" t="s">
        <v>5958</v>
      </c>
      <c r="C195" s="2" t="s">
        <v>4400</v>
      </c>
      <c r="D195" s="2" t="s">
        <v>2799</v>
      </c>
      <c r="E195" s="2" t="s">
        <v>2666</v>
      </c>
      <c r="F195" s="2" t="s">
        <v>2564</v>
      </c>
      <c r="G195" s="2" t="s">
        <v>1510</v>
      </c>
      <c r="H195" s="2" t="s">
        <v>4401</v>
      </c>
      <c r="I195" s="2" t="s">
        <v>1509</v>
      </c>
      <c r="J195" s="2" t="s">
        <v>1509</v>
      </c>
      <c r="K195" s="2" t="s">
        <v>12</v>
      </c>
      <c r="L195" s="2" t="s">
        <v>5959</v>
      </c>
      <c r="M195" s="52" t="s">
        <v>3311</v>
      </c>
      <c r="N195" s="2" t="s">
        <v>12</v>
      </c>
      <c r="O195" s="2" t="s">
        <v>12</v>
      </c>
      <c r="P195" s="2" t="s">
        <v>12</v>
      </c>
      <c r="Q195" s="2" t="s">
        <v>12</v>
      </c>
      <c r="R195" s="2" t="s">
        <v>3062</v>
      </c>
      <c r="S195" s="2" t="s">
        <v>3062</v>
      </c>
      <c r="T195" s="2" t="s">
        <v>3062</v>
      </c>
      <c r="U195" s="2" t="s">
        <v>3062</v>
      </c>
      <c r="V195" s="2" t="s">
        <v>3062</v>
      </c>
      <c r="W195" s="2" t="s">
        <v>3062</v>
      </c>
      <c r="X195" s="2" t="s">
        <v>3062</v>
      </c>
      <c r="Y195" s="2" t="s">
        <v>3062</v>
      </c>
      <c r="Z195" s="2" t="s">
        <v>3062</v>
      </c>
      <c r="AA195" s="2" t="s">
        <v>3062</v>
      </c>
      <c r="AB195" s="2" t="s">
        <v>3062</v>
      </c>
      <c r="AC195" s="2" t="s">
        <v>3062</v>
      </c>
      <c r="AD195" s="2" t="s">
        <v>3062</v>
      </c>
      <c r="AE195" s="2" t="s">
        <v>3062</v>
      </c>
      <c r="AF195" s="2" t="s">
        <v>3062</v>
      </c>
      <c r="AG195" s="2" t="s">
        <v>3062</v>
      </c>
      <c r="AH195" s="2" t="s">
        <v>3062</v>
      </c>
      <c r="AI195" s="2" t="s">
        <v>3062</v>
      </c>
      <c r="AJ195" s="2" t="s">
        <v>3062</v>
      </c>
      <c r="AK195" s="2" t="s">
        <v>3062</v>
      </c>
      <c r="AL195" s="2" t="s">
        <v>3062</v>
      </c>
      <c r="AM195" s="2" t="s">
        <v>3062</v>
      </c>
      <c r="AN195" s="2" t="s">
        <v>3062</v>
      </c>
      <c r="AO195" s="2" t="s">
        <v>3062</v>
      </c>
      <c r="AP195" s="2" t="s">
        <v>3062</v>
      </c>
      <c r="AQ195" s="2" t="s">
        <v>3062</v>
      </c>
      <c r="AR195" s="2" t="s">
        <v>3062</v>
      </c>
      <c r="AS195" s="2" t="s">
        <v>3062</v>
      </c>
      <c r="AT195" s="2" t="s">
        <v>3062</v>
      </c>
      <c r="AU195" s="2" t="s">
        <v>3062</v>
      </c>
      <c r="AV195" s="2" t="s">
        <v>3062</v>
      </c>
      <c r="AW195" s="2" t="s">
        <v>3062</v>
      </c>
      <c r="AX195" s="2" t="s">
        <v>3062</v>
      </c>
      <c r="AY195" s="2" t="s">
        <v>3062</v>
      </c>
      <c r="AZ195" s="2" t="s">
        <v>3062</v>
      </c>
      <c r="BA195" s="2" t="s">
        <v>3062</v>
      </c>
      <c r="BB195" s="2" t="s">
        <v>3062</v>
      </c>
      <c r="BC195" s="2" t="s">
        <v>3062</v>
      </c>
      <c r="BD195" s="2" t="s">
        <v>3062</v>
      </c>
      <c r="BE195" s="2" t="s">
        <v>3062</v>
      </c>
      <c r="BF195" s="2" t="s">
        <v>3062</v>
      </c>
      <c r="BG195" s="2" t="s">
        <v>3062</v>
      </c>
      <c r="BH195" s="2" t="s">
        <v>3062</v>
      </c>
      <c r="BI195" s="2" t="s">
        <v>3062</v>
      </c>
      <c r="BJ195" s="2" t="s">
        <v>3062</v>
      </c>
      <c r="BK195" s="2" t="s">
        <v>3062</v>
      </c>
      <c r="BL195" s="2" t="s">
        <v>3062</v>
      </c>
      <c r="BM195" s="2" t="s">
        <v>3062</v>
      </c>
      <c r="BN195" s="2" t="s">
        <v>3062</v>
      </c>
      <c r="BO195" s="2" t="s">
        <v>3062</v>
      </c>
      <c r="BP195" s="2" t="str">
        <f t="shared" si="2"/>
        <v/>
      </c>
      <c r="BQ195" t="s">
        <v>3062</v>
      </c>
      <c r="BR195" t="s">
        <v>3062</v>
      </c>
      <c r="BS195" t="s">
        <v>3062</v>
      </c>
      <c r="BT195" s="2" t="s">
        <v>3062</v>
      </c>
      <c r="BU195" s="2" t="s">
        <v>3062</v>
      </c>
      <c r="BV195" s="2" t="s">
        <v>3062</v>
      </c>
      <c r="BW195" s="2" t="s">
        <v>3062</v>
      </c>
      <c r="BX195" s="2" t="s">
        <v>3062</v>
      </c>
      <c r="BY195" s="2" t="s">
        <v>3062</v>
      </c>
      <c r="BZ195" s="2" t="s">
        <v>3062</v>
      </c>
      <c r="CA195" s="2" t="s">
        <v>3062</v>
      </c>
      <c r="CB195" s="2" t="s">
        <v>3062</v>
      </c>
      <c r="CC195" s="2" t="s">
        <v>3062</v>
      </c>
      <c r="CD195" s="2" t="s">
        <v>3062</v>
      </c>
      <c r="CE195" s="2" t="s">
        <v>3062</v>
      </c>
      <c r="CF195" s="2" t="s">
        <v>5960</v>
      </c>
      <c r="CG195" s="2" t="s">
        <v>3315</v>
      </c>
      <c r="CH195" s="17">
        <v>0.45833333333333331</v>
      </c>
      <c r="CI195" s="17">
        <v>0.54166666666666663</v>
      </c>
      <c r="CJ195" s="17">
        <v>0.58333333333333337</v>
      </c>
      <c r="CK195" s="17">
        <v>0.79166666666666663</v>
      </c>
      <c r="CN195" s="17">
        <v>0.45833333333333331</v>
      </c>
      <c r="CO195" s="17">
        <v>0.54166666666666663</v>
      </c>
      <c r="CP195" s="17">
        <v>0.58333333333333337</v>
      </c>
      <c r="CQ195" s="17">
        <v>0.79166666666666663</v>
      </c>
      <c r="CT195" s="17">
        <v>0.45833333333333331</v>
      </c>
      <c r="CU195" s="17">
        <v>0.54166666666666663</v>
      </c>
      <c r="CV195" s="17">
        <v>0.58333333333333337</v>
      </c>
      <c r="CW195" s="17">
        <v>0.79166666666666663</v>
      </c>
      <c r="DF195" s="17">
        <v>0.45833333333333331</v>
      </c>
      <c r="DG195" s="17">
        <v>0.54166666666666663</v>
      </c>
      <c r="DH195" s="17">
        <v>0.58333333333333337</v>
      </c>
      <c r="DI195" s="17">
        <v>0.79166666666666663</v>
      </c>
      <c r="DL195" s="17">
        <v>0.41666666666666669</v>
      </c>
      <c r="DM195" s="17">
        <v>0.54166666666666663</v>
      </c>
      <c r="DN195" s="17">
        <v>0.58333333333333337</v>
      </c>
      <c r="DO195" s="17">
        <v>0.75</v>
      </c>
      <c r="DX195" s="2" t="s">
        <v>4182</v>
      </c>
    </row>
    <row r="196" spans="1:128" x14ac:dyDescent="0.45">
      <c r="A196" s="16">
        <v>194</v>
      </c>
      <c r="B196" s="2" t="s">
        <v>5961</v>
      </c>
      <c r="C196" s="2" t="s">
        <v>4402</v>
      </c>
      <c r="D196" s="2" t="s">
        <v>2800</v>
      </c>
      <c r="E196" s="2" t="s">
        <v>2666</v>
      </c>
      <c r="F196" s="2" t="s">
        <v>2565</v>
      </c>
      <c r="G196" s="2" t="s">
        <v>447</v>
      </c>
      <c r="H196" s="2" t="s">
        <v>446</v>
      </c>
      <c r="I196" s="2" t="s">
        <v>445</v>
      </c>
      <c r="J196" s="2" t="s">
        <v>444</v>
      </c>
      <c r="K196" s="2" t="s">
        <v>12</v>
      </c>
      <c r="L196" s="2" t="s">
        <v>3454</v>
      </c>
      <c r="M196" s="52" t="s">
        <v>3311</v>
      </c>
      <c r="N196" s="2" t="s">
        <v>12</v>
      </c>
      <c r="O196" s="2" t="s">
        <v>12</v>
      </c>
      <c r="P196" s="2" t="s">
        <v>12</v>
      </c>
      <c r="Q196" s="2" t="s">
        <v>12</v>
      </c>
      <c r="R196" s="2" t="s">
        <v>3062</v>
      </c>
      <c r="S196" s="2" t="s">
        <v>3062</v>
      </c>
      <c r="T196" s="2" t="s">
        <v>3062</v>
      </c>
      <c r="U196" s="2" t="s">
        <v>3062</v>
      </c>
      <c r="V196" s="2" t="s">
        <v>3062</v>
      </c>
      <c r="W196" s="2" t="s">
        <v>3062</v>
      </c>
      <c r="X196" s="2" t="s">
        <v>3062</v>
      </c>
      <c r="Y196" s="2" t="s">
        <v>3062</v>
      </c>
      <c r="Z196" s="2" t="s">
        <v>3062</v>
      </c>
      <c r="AA196" s="2" t="s">
        <v>3062</v>
      </c>
      <c r="AB196" s="2" t="s">
        <v>3062</v>
      </c>
      <c r="AC196" s="2" t="s">
        <v>3062</v>
      </c>
      <c r="AD196" s="2" t="s">
        <v>3062</v>
      </c>
      <c r="AE196" s="2" t="s">
        <v>3062</v>
      </c>
      <c r="AF196" s="2" t="s">
        <v>3062</v>
      </c>
      <c r="AG196" s="2" t="s">
        <v>3062</v>
      </c>
      <c r="AH196" s="2" t="s">
        <v>3062</v>
      </c>
      <c r="AI196" s="2" t="s">
        <v>3062</v>
      </c>
      <c r="AJ196" s="2" t="s">
        <v>3062</v>
      </c>
      <c r="AK196" s="2" t="s">
        <v>3062</v>
      </c>
      <c r="AL196" s="2" t="s">
        <v>3062</v>
      </c>
      <c r="AM196" s="2" t="s">
        <v>3062</v>
      </c>
      <c r="AN196" s="2" t="s">
        <v>3062</v>
      </c>
      <c r="AO196" s="2" t="s">
        <v>3062</v>
      </c>
      <c r="AP196" s="2" t="s">
        <v>3062</v>
      </c>
      <c r="AQ196" s="2" t="s">
        <v>3062</v>
      </c>
      <c r="AR196" s="2" t="s">
        <v>3062</v>
      </c>
      <c r="AS196" s="2" t="s">
        <v>3062</v>
      </c>
      <c r="AT196" s="2" t="s">
        <v>3062</v>
      </c>
      <c r="AU196" s="2" t="s">
        <v>3062</v>
      </c>
      <c r="AV196" s="2" t="s">
        <v>3062</v>
      </c>
      <c r="AW196" s="2" t="s">
        <v>3062</v>
      </c>
      <c r="AX196" s="2" t="s">
        <v>3062</v>
      </c>
      <c r="AY196" s="2" t="s">
        <v>3062</v>
      </c>
      <c r="AZ196" s="2" t="s">
        <v>3062</v>
      </c>
      <c r="BA196" s="2" t="s">
        <v>3062</v>
      </c>
      <c r="BB196" s="2" t="s">
        <v>3062</v>
      </c>
      <c r="BC196" s="2" t="s">
        <v>3062</v>
      </c>
      <c r="BD196" s="2" t="s">
        <v>3062</v>
      </c>
      <c r="BE196" s="2" t="s">
        <v>3062</v>
      </c>
      <c r="BF196" s="2" t="s">
        <v>3062</v>
      </c>
      <c r="BG196" s="2" t="s">
        <v>3062</v>
      </c>
      <c r="BH196" s="2" t="s">
        <v>3062</v>
      </c>
      <c r="BI196" s="2" t="s">
        <v>3062</v>
      </c>
      <c r="BJ196" s="2" t="s">
        <v>3062</v>
      </c>
      <c r="BK196" s="2" t="s">
        <v>3062</v>
      </c>
      <c r="BL196" s="2" t="s">
        <v>3062</v>
      </c>
      <c r="BM196" s="2" t="s">
        <v>3062</v>
      </c>
      <c r="BN196" s="2" t="s">
        <v>3062</v>
      </c>
      <c r="BO196" s="2" t="s">
        <v>3062</v>
      </c>
      <c r="BP196" s="2" t="str">
        <f t="shared" ref="BP196:BP259" si="3">_xlfn.TEXTJOIN("・",TRUE,AD196:BN196)&amp; IF(BO196&lt;&gt;"","　" &amp; BO196,"")</f>
        <v/>
      </c>
      <c r="BQ196" t="s">
        <v>3062</v>
      </c>
      <c r="BR196" t="s">
        <v>3062</v>
      </c>
      <c r="BS196" t="s">
        <v>3062</v>
      </c>
      <c r="BT196" s="2" t="s">
        <v>3062</v>
      </c>
      <c r="BU196" s="2" t="s">
        <v>3062</v>
      </c>
      <c r="BV196" s="2" t="s">
        <v>3062</v>
      </c>
      <c r="BW196" s="2" t="s">
        <v>3062</v>
      </c>
      <c r="BX196" s="2" t="s">
        <v>3062</v>
      </c>
      <c r="BY196" s="2" t="s">
        <v>3062</v>
      </c>
      <c r="BZ196" s="2" t="s">
        <v>3062</v>
      </c>
      <c r="CA196" s="2" t="s">
        <v>3062</v>
      </c>
      <c r="CB196" s="2" t="s">
        <v>3062</v>
      </c>
      <c r="CC196" s="2" t="s">
        <v>3062</v>
      </c>
      <c r="CD196" s="2" t="s">
        <v>3062</v>
      </c>
      <c r="CE196" s="2" t="s">
        <v>3062</v>
      </c>
      <c r="CF196" s="2" t="s">
        <v>2533</v>
      </c>
      <c r="CG196" s="2" t="s">
        <v>5350</v>
      </c>
      <c r="CN196" s="17">
        <v>0.375</v>
      </c>
      <c r="CO196" s="17">
        <v>0.5</v>
      </c>
      <c r="CP196" s="17">
        <v>0.58333333333333337</v>
      </c>
      <c r="CQ196" s="17">
        <v>0.70833333333333337</v>
      </c>
      <c r="CT196" s="17">
        <v>0.375</v>
      </c>
      <c r="CU196" s="17">
        <v>0.5</v>
      </c>
      <c r="CV196" s="17">
        <v>0.58333333333333337</v>
      </c>
      <c r="CW196" s="17">
        <v>0.70833333333333337</v>
      </c>
      <c r="DF196" s="17">
        <v>0.375</v>
      </c>
      <c r="DG196" s="17">
        <v>0.5</v>
      </c>
      <c r="DH196" s="17">
        <v>0.58333333333333337</v>
      </c>
      <c r="DI196" s="17">
        <v>0.70833333333333337</v>
      </c>
      <c r="DL196" s="17">
        <v>0.375</v>
      </c>
      <c r="DM196" s="17">
        <v>0.5</v>
      </c>
      <c r="DN196" s="17">
        <v>0.58333333333333337</v>
      </c>
      <c r="DO196" s="17">
        <v>0.70833333333333337</v>
      </c>
      <c r="DX196" s="2" t="s">
        <v>4182</v>
      </c>
    </row>
    <row r="197" spans="1:128" x14ac:dyDescent="0.45">
      <c r="A197" s="16">
        <v>195</v>
      </c>
      <c r="B197" s="2" t="s">
        <v>5962</v>
      </c>
      <c r="C197" s="2" t="s">
        <v>5963</v>
      </c>
      <c r="D197" s="2" t="s">
        <v>4403</v>
      </c>
      <c r="E197" s="2" t="s">
        <v>2666</v>
      </c>
      <c r="F197" s="2" t="s">
        <v>2565</v>
      </c>
      <c r="G197" s="2" t="s">
        <v>443</v>
      </c>
      <c r="H197" s="2" t="s">
        <v>4404</v>
      </c>
      <c r="I197" s="2" t="s">
        <v>5964</v>
      </c>
      <c r="J197" s="2" t="s">
        <v>4038</v>
      </c>
      <c r="K197" s="2" t="s">
        <v>12</v>
      </c>
      <c r="L197" s="2" t="s">
        <v>3455</v>
      </c>
      <c r="M197" s="52" t="s">
        <v>3311</v>
      </c>
      <c r="N197" s="2" t="s">
        <v>12</v>
      </c>
      <c r="O197" s="2" t="s">
        <v>3062</v>
      </c>
      <c r="P197" s="2" t="s">
        <v>12</v>
      </c>
      <c r="Q197" s="2" t="s">
        <v>12</v>
      </c>
      <c r="R197" s="2" t="s">
        <v>3062</v>
      </c>
      <c r="S197" s="2" t="s">
        <v>3062</v>
      </c>
      <c r="T197" s="2" t="s">
        <v>3062</v>
      </c>
      <c r="U197" s="2" t="s">
        <v>3062</v>
      </c>
      <c r="V197" s="2" t="s">
        <v>3062</v>
      </c>
      <c r="W197" s="2" t="s">
        <v>3062</v>
      </c>
      <c r="X197" s="2" t="s">
        <v>3062</v>
      </c>
      <c r="Y197" s="2" t="s">
        <v>3062</v>
      </c>
      <c r="Z197" s="2" t="s">
        <v>3062</v>
      </c>
      <c r="AA197" s="2" t="s">
        <v>3062</v>
      </c>
      <c r="AB197" s="2" t="s">
        <v>3062</v>
      </c>
      <c r="AC197" s="2" t="s">
        <v>3062</v>
      </c>
      <c r="AD197" s="2" t="s">
        <v>3062</v>
      </c>
      <c r="AE197" s="2" t="s">
        <v>3062</v>
      </c>
      <c r="AF197" s="2" t="s">
        <v>3062</v>
      </c>
      <c r="AG197" s="2" t="s">
        <v>3062</v>
      </c>
      <c r="AH197" s="2" t="s">
        <v>3062</v>
      </c>
      <c r="AI197" s="2" t="s">
        <v>3062</v>
      </c>
      <c r="AJ197" s="2" t="s">
        <v>3062</v>
      </c>
      <c r="AK197" s="2" t="s">
        <v>3062</v>
      </c>
      <c r="AL197" s="2" t="s">
        <v>3062</v>
      </c>
      <c r="AM197" s="2" t="s">
        <v>3062</v>
      </c>
      <c r="AN197" s="2" t="s">
        <v>3062</v>
      </c>
      <c r="AO197" s="2" t="s">
        <v>3062</v>
      </c>
      <c r="AP197" s="2" t="s">
        <v>3062</v>
      </c>
      <c r="AQ197" s="2" t="s">
        <v>3062</v>
      </c>
      <c r="AR197" s="2" t="s">
        <v>3062</v>
      </c>
      <c r="AS197" s="2" t="s">
        <v>3062</v>
      </c>
      <c r="AT197" s="2" t="s">
        <v>3062</v>
      </c>
      <c r="AU197" s="2" t="s">
        <v>3062</v>
      </c>
      <c r="AV197" s="2" t="s">
        <v>3062</v>
      </c>
      <c r="AW197" s="2" t="s">
        <v>3062</v>
      </c>
      <c r="AX197" s="2" t="s">
        <v>3062</v>
      </c>
      <c r="AY197" s="2" t="s">
        <v>3062</v>
      </c>
      <c r="AZ197" s="2" t="s">
        <v>3062</v>
      </c>
      <c r="BA197" s="2" t="s">
        <v>3062</v>
      </c>
      <c r="BB197" s="2" t="s">
        <v>3062</v>
      </c>
      <c r="BC197" s="2" t="s">
        <v>3062</v>
      </c>
      <c r="BD197" s="2" t="s">
        <v>3062</v>
      </c>
      <c r="BE197" s="2" t="s">
        <v>3062</v>
      </c>
      <c r="BF197" s="2" t="s">
        <v>3062</v>
      </c>
      <c r="BG197" s="2" t="s">
        <v>3062</v>
      </c>
      <c r="BH197" s="2" t="s">
        <v>3062</v>
      </c>
      <c r="BI197" s="2" t="s">
        <v>3062</v>
      </c>
      <c r="BJ197" s="2" t="s">
        <v>3062</v>
      </c>
      <c r="BK197" s="2" t="s">
        <v>3062</v>
      </c>
      <c r="BL197" s="2" t="s">
        <v>3062</v>
      </c>
      <c r="BM197" s="2" t="s">
        <v>3062</v>
      </c>
      <c r="BN197" s="2" t="s">
        <v>3062</v>
      </c>
      <c r="BO197" s="2" t="s">
        <v>3062</v>
      </c>
      <c r="BP197" s="2" t="str">
        <f t="shared" si="3"/>
        <v/>
      </c>
      <c r="BQ197" t="s">
        <v>3062</v>
      </c>
      <c r="BR197" t="s">
        <v>3062</v>
      </c>
      <c r="BS197" t="s">
        <v>3062</v>
      </c>
      <c r="BT197" s="2" t="s">
        <v>3062</v>
      </c>
      <c r="BU197" s="2" t="s">
        <v>3062</v>
      </c>
      <c r="BV197" s="2" t="s">
        <v>3062</v>
      </c>
      <c r="BW197" s="2" t="s">
        <v>3062</v>
      </c>
      <c r="BX197" s="2" t="s">
        <v>3062</v>
      </c>
      <c r="BY197" s="2" t="s">
        <v>3062</v>
      </c>
      <c r="BZ197" s="2" t="s">
        <v>3062</v>
      </c>
      <c r="CA197" s="2" t="s">
        <v>3062</v>
      </c>
      <c r="CB197" s="2" t="s">
        <v>3062</v>
      </c>
      <c r="CC197" s="2" t="s">
        <v>3062</v>
      </c>
      <c r="CD197" s="2" t="s">
        <v>3062</v>
      </c>
      <c r="CE197" s="2" t="s">
        <v>3062</v>
      </c>
      <c r="CF197" s="2" t="s">
        <v>2534</v>
      </c>
      <c r="CG197" s="2" t="s">
        <v>5350</v>
      </c>
      <c r="CH197" s="17">
        <v>0.41666666666666669</v>
      </c>
      <c r="CI197" s="17">
        <v>0.6875</v>
      </c>
      <c r="CN197" s="17">
        <v>0.41666666666666669</v>
      </c>
      <c r="CO197" s="17">
        <v>0.6875</v>
      </c>
      <c r="DL197" s="17">
        <v>0.41666666666666669</v>
      </c>
      <c r="DM197" s="17">
        <v>0.6875</v>
      </c>
      <c r="DX197" s="2" t="s">
        <v>4182</v>
      </c>
    </row>
    <row r="198" spans="1:128" x14ac:dyDescent="0.45">
      <c r="A198" s="16">
        <v>196</v>
      </c>
      <c r="B198" s="2" t="s">
        <v>5965</v>
      </c>
      <c r="C198" s="2" t="s">
        <v>2535</v>
      </c>
      <c r="D198" s="2" t="s">
        <v>2801</v>
      </c>
      <c r="E198" s="2" t="s">
        <v>2666</v>
      </c>
      <c r="F198" s="2" t="s">
        <v>2565</v>
      </c>
      <c r="G198" s="2" t="s">
        <v>420</v>
      </c>
      <c r="H198" s="2" t="s">
        <v>442</v>
      </c>
      <c r="I198" s="2" t="s">
        <v>441</v>
      </c>
      <c r="J198" s="2" t="s">
        <v>3062</v>
      </c>
      <c r="K198" s="2" t="s">
        <v>12</v>
      </c>
      <c r="L198" s="2" t="s">
        <v>3456</v>
      </c>
      <c r="M198" s="52" t="s">
        <v>3311</v>
      </c>
      <c r="N198" s="2" t="s">
        <v>12</v>
      </c>
      <c r="O198" s="2" t="s">
        <v>12</v>
      </c>
      <c r="P198" s="2" t="s">
        <v>12</v>
      </c>
      <c r="Q198" s="2" t="s">
        <v>12</v>
      </c>
      <c r="R198" s="2" t="s">
        <v>3062</v>
      </c>
      <c r="S198" s="2" t="s">
        <v>3062</v>
      </c>
      <c r="T198" s="2" t="s">
        <v>3062</v>
      </c>
      <c r="U198" s="2" t="s">
        <v>3062</v>
      </c>
      <c r="V198" s="2" t="s">
        <v>3062</v>
      </c>
      <c r="W198" s="2" t="s">
        <v>3062</v>
      </c>
      <c r="X198" s="2" t="s">
        <v>3062</v>
      </c>
      <c r="Y198" s="2" t="s">
        <v>3062</v>
      </c>
      <c r="Z198" s="2" t="s">
        <v>3062</v>
      </c>
      <c r="AA198" s="2" t="s">
        <v>3062</v>
      </c>
      <c r="AB198" s="2" t="s">
        <v>3062</v>
      </c>
      <c r="AC198" s="2" t="s">
        <v>3062</v>
      </c>
      <c r="AD198" s="2" t="s">
        <v>3062</v>
      </c>
      <c r="AE198" s="2" t="s">
        <v>3062</v>
      </c>
      <c r="AF198" s="2" t="s">
        <v>3062</v>
      </c>
      <c r="AG198" s="2" t="s">
        <v>3062</v>
      </c>
      <c r="AH198" s="2" t="s">
        <v>3062</v>
      </c>
      <c r="AI198" s="2" t="s">
        <v>3062</v>
      </c>
      <c r="AJ198" s="2" t="s">
        <v>3062</v>
      </c>
      <c r="AK198" s="2" t="s">
        <v>3062</v>
      </c>
      <c r="AL198" s="2" t="s">
        <v>3062</v>
      </c>
      <c r="AM198" s="2" t="s">
        <v>3062</v>
      </c>
      <c r="AN198" s="2" t="s">
        <v>3062</v>
      </c>
      <c r="AO198" s="2" t="s">
        <v>3062</v>
      </c>
      <c r="AP198" s="2" t="s">
        <v>3062</v>
      </c>
      <c r="AQ198" s="2" t="s">
        <v>3062</v>
      </c>
      <c r="AR198" s="2" t="s">
        <v>3062</v>
      </c>
      <c r="AS198" s="2" t="s">
        <v>3062</v>
      </c>
      <c r="AT198" s="2" t="s">
        <v>3062</v>
      </c>
      <c r="AU198" s="2" t="s">
        <v>3062</v>
      </c>
      <c r="AV198" s="2" t="s">
        <v>3062</v>
      </c>
      <c r="AW198" s="2" t="s">
        <v>3062</v>
      </c>
      <c r="AX198" s="2" t="s">
        <v>3062</v>
      </c>
      <c r="AY198" s="2" t="s">
        <v>3062</v>
      </c>
      <c r="AZ198" s="2" t="s">
        <v>3062</v>
      </c>
      <c r="BA198" s="2" t="s">
        <v>3062</v>
      </c>
      <c r="BB198" s="2" t="s">
        <v>3062</v>
      </c>
      <c r="BC198" s="2" t="s">
        <v>3062</v>
      </c>
      <c r="BD198" s="2" t="s">
        <v>3062</v>
      </c>
      <c r="BE198" s="2" t="s">
        <v>3062</v>
      </c>
      <c r="BF198" s="2" t="s">
        <v>3062</v>
      </c>
      <c r="BG198" s="2" t="s">
        <v>3062</v>
      </c>
      <c r="BH198" s="2" t="s">
        <v>3062</v>
      </c>
      <c r="BI198" s="2" t="s">
        <v>3062</v>
      </c>
      <c r="BJ198" s="2" t="s">
        <v>3062</v>
      </c>
      <c r="BK198" s="2" t="s">
        <v>3062</v>
      </c>
      <c r="BL198" s="2" t="s">
        <v>3062</v>
      </c>
      <c r="BM198" s="2" t="s">
        <v>3062</v>
      </c>
      <c r="BN198" s="2" t="s">
        <v>3062</v>
      </c>
      <c r="BO198" s="2" t="s">
        <v>3062</v>
      </c>
      <c r="BP198" s="2" t="str">
        <f t="shared" si="3"/>
        <v/>
      </c>
      <c r="BQ198" t="s">
        <v>3062</v>
      </c>
      <c r="BR198" t="s">
        <v>3062</v>
      </c>
      <c r="BS198" t="s">
        <v>3062</v>
      </c>
      <c r="BT198" s="2" t="s">
        <v>3062</v>
      </c>
      <c r="BU198" s="2" t="s">
        <v>3062</v>
      </c>
      <c r="BV198" s="2" t="s">
        <v>3062</v>
      </c>
      <c r="BW198" s="2" t="s">
        <v>3062</v>
      </c>
      <c r="BX198" s="2" t="s">
        <v>5470</v>
      </c>
      <c r="BY198" s="2" t="s">
        <v>3062</v>
      </c>
      <c r="BZ198" s="2" t="s">
        <v>5472</v>
      </c>
      <c r="CA198" s="2" t="s">
        <v>3062</v>
      </c>
      <c r="CB198" s="2" t="s">
        <v>5966</v>
      </c>
      <c r="CC198" s="2" t="s">
        <v>3062</v>
      </c>
      <c r="CD198" s="2" t="s">
        <v>3062</v>
      </c>
      <c r="CE198" s="2" t="s">
        <v>3062</v>
      </c>
      <c r="CF198" s="2" t="s">
        <v>5967</v>
      </c>
      <c r="CG198" s="2" t="s">
        <v>5350</v>
      </c>
      <c r="CH198" s="17">
        <v>0.36458333333333331</v>
      </c>
      <c r="CI198" s="17">
        <v>0.52083333333333337</v>
      </c>
      <c r="CJ198" s="17">
        <v>0.625</v>
      </c>
      <c r="CK198" s="17">
        <v>0.72916666666666663</v>
      </c>
      <c r="CT198" s="17">
        <v>0.36458333333333331</v>
      </c>
      <c r="CU198" s="17">
        <v>0.52083333333333337</v>
      </c>
      <c r="CV198" s="17">
        <v>0.625</v>
      </c>
      <c r="CW198" s="17">
        <v>0.79166666666666663</v>
      </c>
      <c r="CZ198" s="17">
        <v>0.36458333333333331</v>
      </c>
      <c r="DA198" s="17">
        <v>0.52083333333333337</v>
      </c>
      <c r="DF198" s="17">
        <v>0.36458333333333331</v>
      </c>
      <c r="DG198" s="17">
        <v>0.52083333333333337</v>
      </c>
      <c r="DH198" s="17">
        <v>0.625</v>
      </c>
      <c r="DI198" s="17">
        <v>0.79166666666666663</v>
      </c>
      <c r="DL198" s="17">
        <v>0.36458333333333331</v>
      </c>
      <c r="DM198" s="17">
        <v>0.52083333333333337</v>
      </c>
      <c r="DX198" s="2" t="s">
        <v>4182</v>
      </c>
    </row>
    <row r="199" spans="1:128" x14ac:dyDescent="0.45">
      <c r="A199" s="16">
        <v>197</v>
      </c>
      <c r="B199" s="2" t="s">
        <v>5968</v>
      </c>
      <c r="C199" s="2" t="s">
        <v>5969</v>
      </c>
      <c r="D199" s="2" t="s">
        <v>4405</v>
      </c>
      <c r="E199" s="2" t="s">
        <v>2676</v>
      </c>
      <c r="F199" s="2" t="s">
        <v>2565</v>
      </c>
      <c r="G199" s="2" t="s">
        <v>408</v>
      </c>
      <c r="H199" s="2" t="s">
        <v>4406</v>
      </c>
      <c r="I199" s="2" t="s">
        <v>4407</v>
      </c>
      <c r="J199" s="2" t="s">
        <v>4408</v>
      </c>
      <c r="K199" s="2" t="s">
        <v>12</v>
      </c>
      <c r="L199" s="2" t="s">
        <v>4409</v>
      </c>
      <c r="M199" s="52">
        <v>111</v>
      </c>
      <c r="N199" s="2" t="s">
        <v>12</v>
      </c>
      <c r="O199" s="2" t="s">
        <v>3062</v>
      </c>
      <c r="P199" s="2" t="s">
        <v>12</v>
      </c>
      <c r="Q199" s="2" t="s">
        <v>12</v>
      </c>
      <c r="R199" s="2" t="s">
        <v>3062</v>
      </c>
      <c r="S199" s="2" t="s">
        <v>3062</v>
      </c>
      <c r="T199" s="2" t="s">
        <v>3062</v>
      </c>
      <c r="U199" s="2" t="s">
        <v>3062</v>
      </c>
      <c r="V199" s="2" t="s">
        <v>3062</v>
      </c>
      <c r="W199" s="2" t="s">
        <v>3062</v>
      </c>
      <c r="X199" s="2" t="s">
        <v>3062</v>
      </c>
      <c r="Y199" s="2" t="s">
        <v>3062</v>
      </c>
      <c r="Z199" s="2" t="s">
        <v>3062</v>
      </c>
      <c r="AA199" s="2" t="s">
        <v>3062</v>
      </c>
      <c r="AB199" s="2" t="s">
        <v>3062</v>
      </c>
      <c r="AC199" s="2" t="s">
        <v>3062</v>
      </c>
      <c r="AD199" s="2" t="s">
        <v>3062</v>
      </c>
      <c r="AE199" s="2" t="s">
        <v>3062</v>
      </c>
      <c r="AF199" s="2" t="s">
        <v>3062</v>
      </c>
      <c r="AG199" s="2" t="s">
        <v>3062</v>
      </c>
      <c r="AH199" s="2" t="s">
        <v>3062</v>
      </c>
      <c r="AI199" s="2" t="s">
        <v>3062</v>
      </c>
      <c r="AJ199" s="2" t="s">
        <v>3062</v>
      </c>
      <c r="AK199" s="2" t="s">
        <v>3062</v>
      </c>
      <c r="AL199" s="2" t="s">
        <v>3062</v>
      </c>
      <c r="AM199" s="2" t="s">
        <v>3062</v>
      </c>
      <c r="AN199" s="2" t="s">
        <v>3062</v>
      </c>
      <c r="AO199" s="2" t="s">
        <v>3062</v>
      </c>
      <c r="AP199" s="2" t="s">
        <v>3062</v>
      </c>
      <c r="AQ199" s="2" t="s">
        <v>3062</v>
      </c>
      <c r="AR199" s="2" t="s">
        <v>3062</v>
      </c>
      <c r="AS199" s="2" t="s">
        <v>3062</v>
      </c>
      <c r="AT199" s="2" t="s">
        <v>3062</v>
      </c>
      <c r="AU199" s="2" t="s">
        <v>3062</v>
      </c>
      <c r="AV199" s="2" t="s">
        <v>3062</v>
      </c>
      <c r="AW199" s="2" t="s">
        <v>3062</v>
      </c>
      <c r="AX199" s="2" t="s">
        <v>3062</v>
      </c>
      <c r="AY199" s="2" t="s">
        <v>3062</v>
      </c>
      <c r="AZ199" s="2" t="s">
        <v>3062</v>
      </c>
      <c r="BA199" s="2" t="s">
        <v>3062</v>
      </c>
      <c r="BB199" s="2" t="s">
        <v>3062</v>
      </c>
      <c r="BC199" s="2" t="s">
        <v>3062</v>
      </c>
      <c r="BD199" s="2" t="s">
        <v>3062</v>
      </c>
      <c r="BE199" s="2" t="s">
        <v>3062</v>
      </c>
      <c r="BF199" s="2" t="s">
        <v>3062</v>
      </c>
      <c r="BG199" s="2" t="s">
        <v>3062</v>
      </c>
      <c r="BH199" s="2" t="s">
        <v>3062</v>
      </c>
      <c r="BI199" s="2" t="s">
        <v>3062</v>
      </c>
      <c r="BJ199" s="2" t="s">
        <v>3062</v>
      </c>
      <c r="BK199" s="2" t="s">
        <v>3062</v>
      </c>
      <c r="BL199" s="2" t="s">
        <v>3062</v>
      </c>
      <c r="BM199" s="2" t="s">
        <v>3062</v>
      </c>
      <c r="BN199" s="2" t="s">
        <v>3062</v>
      </c>
      <c r="BO199" s="2" t="s">
        <v>3062</v>
      </c>
      <c r="BP199" s="2" t="str">
        <f t="shared" si="3"/>
        <v/>
      </c>
      <c r="BQ199" t="s">
        <v>3062</v>
      </c>
      <c r="BR199" t="s">
        <v>3062</v>
      </c>
      <c r="BS199" t="s">
        <v>3062</v>
      </c>
      <c r="BT199" s="2" t="s">
        <v>3062</v>
      </c>
      <c r="BU199" s="2" t="s">
        <v>3062</v>
      </c>
      <c r="BV199" s="2" t="s">
        <v>12</v>
      </c>
      <c r="BW199" s="2" t="s">
        <v>3062</v>
      </c>
      <c r="BX199" s="2" t="s">
        <v>3062</v>
      </c>
      <c r="BY199" s="2" t="s">
        <v>3062</v>
      </c>
      <c r="BZ199" s="2" t="s">
        <v>3062</v>
      </c>
      <c r="CA199" s="2" t="s">
        <v>3062</v>
      </c>
      <c r="CB199" s="2" t="s">
        <v>3062</v>
      </c>
      <c r="CC199" s="2" t="s">
        <v>3062</v>
      </c>
      <c r="CD199" s="2" t="s">
        <v>3062</v>
      </c>
      <c r="CE199" s="2" t="s">
        <v>3062</v>
      </c>
      <c r="CF199" s="2" t="s">
        <v>5970</v>
      </c>
      <c r="CG199" s="2" t="s">
        <v>5448</v>
      </c>
      <c r="CH199" s="17">
        <v>0.375</v>
      </c>
      <c r="CI199" s="17">
        <v>0.45833333333333331</v>
      </c>
      <c r="CN199" s="17">
        <v>0.375</v>
      </c>
      <c r="CO199" s="17">
        <v>0.45833333333333331</v>
      </c>
      <c r="CT199" s="17">
        <v>0.375</v>
      </c>
      <c r="CU199" s="17">
        <v>0.45833333333333331</v>
      </c>
      <c r="CZ199" s="17">
        <v>0.375</v>
      </c>
      <c r="DA199" s="17">
        <v>0.45833333333333331</v>
      </c>
      <c r="DF199" s="17">
        <v>0.375</v>
      </c>
      <c r="DG199" s="17">
        <v>0.45833333333333331</v>
      </c>
      <c r="DX199" s="2" t="s">
        <v>4182</v>
      </c>
    </row>
    <row r="200" spans="1:128" x14ac:dyDescent="0.45">
      <c r="A200" s="16">
        <v>198</v>
      </c>
      <c r="B200" s="2" t="s">
        <v>5971</v>
      </c>
      <c r="C200" s="2" t="s">
        <v>5972</v>
      </c>
      <c r="D200" s="2" t="s">
        <v>2802</v>
      </c>
      <c r="E200" s="2" t="s">
        <v>2666</v>
      </c>
      <c r="F200" s="2" t="s">
        <v>2565</v>
      </c>
      <c r="G200" s="2" t="s">
        <v>408</v>
      </c>
      <c r="H200" s="2" t="s">
        <v>5973</v>
      </c>
      <c r="I200" s="2" t="s">
        <v>440</v>
      </c>
      <c r="J200" s="2" t="s">
        <v>439</v>
      </c>
      <c r="K200" s="2" t="s">
        <v>12</v>
      </c>
      <c r="L200" s="2" t="s">
        <v>5974</v>
      </c>
      <c r="M200" s="52" t="s">
        <v>3311</v>
      </c>
      <c r="N200" s="2" t="s">
        <v>12</v>
      </c>
      <c r="O200" s="2" t="s">
        <v>12</v>
      </c>
      <c r="P200" s="2" t="s">
        <v>12</v>
      </c>
      <c r="Q200" s="2" t="s">
        <v>12</v>
      </c>
      <c r="R200" s="2" t="s">
        <v>3062</v>
      </c>
      <c r="S200" s="2" t="s">
        <v>3062</v>
      </c>
      <c r="T200" s="2" t="s">
        <v>3062</v>
      </c>
      <c r="U200" s="2" t="s">
        <v>3062</v>
      </c>
      <c r="V200" s="2" t="s">
        <v>3062</v>
      </c>
      <c r="W200" s="2" t="s">
        <v>3062</v>
      </c>
      <c r="X200" s="2" t="s">
        <v>3062</v>
      </c>
      <c r="Y200" s="2" t="s">
        <v>3062</v>
      </c>
      <c r="Z200" s="2" t="s">
        <v>3062</v>
      </c>
      <c r="AA200" s="2" t="s">
        <v>3062</v>
      </c>
      <c r="AB200" s="2" t="s">
        <v>3062</v>
      </c>
      <c r="AC200" s="2" t="s">
        <v>3062</v>
      </c>
      <c r="AD200" s="2" t="s">
        <v>3062</v>
      </c>
      <c r="AE200" s="2" t="s">
        <v>3062</v>
      </c>
      <c r="AF200" s="2" t="s">
        <v>3062</v>
      </c>
      <c r="AG200" s="2" t="s">
        <v>3062</v>
      </c>
      <c r="AH200" s="2" t="s">
        <v>3062</v>
      </c>
      <c r="AI200" s="2" t="s">
        <v>3062</v>
      </c>
      <c r="AJ200" s="2" t="s">
        <v>3062</v>
      </c>
      <c r="AK200" s="2" t="s">
        <v>3062</v>
      </c>
      <c r="AL200" s="2" t="s">
        <v>3062</v>
      </c>
      <c r="AM200" s="2" t="s">
        <v>3062</v>
      </c>
      <c r="AN200" s="2" t="s">
        <v>3062</v>
      </c>
      <c r="AO200" s="2" t="s">
        <v>3062</v>
      </c>
      <c r="AP200" s="2" t="s">
        <v>3062</v>
      </c>
      <c r="AQ200" s="2" t="s">
        <v>3062</v>
      </c>
      <c r="AR200" s="2" t="s">
        <v>3062</v>
      </c>
      <c r="AS200" s="2" t="s">
        <v>3062</v>
      </c>
      <c r="AT200" s="2" t="s">
        <v>3062</v>
      </c>
      <c r="AU200" s="2" t="s">
        <v>3062</v>
      </c>
      <c r="AV200" s="2" t="s">
        <v>3062</v>
      </c>
      <c r="AW200" s="2" t="s">
        <v>3062</v>
      </c>
      <c r="AX200" s="2" t="s">
        <v>3062</v>
      </c>
      <c r="AY200" s="2" t="s">
        <v>3062</v>
      </c>
      <c r="AZ200" s="2" t="s">
        <v>3062</v>
      </c>
      <c r="BA200" s="2" t="s">
        <v>3062</v>
      </c>
      <c r="BB200" s="2" t="s">
        <v>3062</v>
      </c>
      <c r="BC200" s="2" t="s">
        <v>3062</v>
      </c>
      <c r="BD200" s="2" t="s">
        <v>3062</v>
      </c>
      <c r="BE200" s="2" t="s">
        <v>3062</v>
      </c>
      <c r="BF200" s="2" t="s">
        <v>3062</v>
      </c>
      <c r="BG200" s="2" t="s">
        <v>3062</v>
      </c>
      <c r="BH200" s="2" t="s">
        <v>3062</v>
      </c>
      <c r="BI200" s="2" t="s">
        <v>3062</v>
      </c>
      <c r="BJ200" s="2" t="s">
        <v>3062</v>
      </c>
      <c r="BK200" s="2" t="s">
        <v>3062</v>
      </c>
      <c r="BL200" s="2" t="s">
        <v>3062</v>
      </c>
      <c r="BM200" s="2" t="s">
        <v>3062</v>
      </c>
      <c r="BN200" s="2" t="s">
        <v>3062</v>
      </c>
      <c r="BO200" s="2" t="s">
        <v>3062</v>
      </c>
      <c r="BP200" s="2" t="str">
        <f t="shared" si="3"/>
        <v/>
      </c>
      <c r="BQ200" t="s">
        <v>3062</v>
      </c>
      <c r="BR200" t="s">
        <v>3062</v>
      </c>
      <c r="BS200" t="s">
        <v>3062</v>
      </c>
      <c r="BT200" s="2" t="s">
        <v>3062</v>
      </c>
      <c r="BU200" s="2" t="s">
        <v>12</v>
      </c>
      <c r="BV200" s="2" t="s">
        <v>12</v>
      </c>
      <c r="BW200" s="2" t="s">
        <v>3062</v>
      </c>
      <c r="BX200" s="2" t="s">
        <v>3062</v>
      </c>
      <c r="BY200" s="2" t="s">
        <v>3062</v>
      </c>
      <c r="BZ200" s="2" t="s">
        <v>3062</v>
      </c>
      <c r="CA200" s="2" t="s">
        <v>3062</v>
      </c>
      <c r="CB200" s="2" t="s">
        <v>3062</v>
      </c>
      <c r="CC200" s="2" t="s">
        <v>3062</v>
      </c>
      <c r="CD200" s="2" t="s">
        <v>5482</v>
      </c>
      <c r="CE200" s="2" t="s">
        <v>5482</v>
      </c>
      <c r="CF200" s="2" t="s">
        <v>5975</v>
      </c>
      <c r="CG200" s="2" t="s">
        <v>5350</v>
      </c>
      <c r="CH200" s="17">
        <v>0.41666666666666669</v>
      </c>
      <c r="CI200" s="17">
        <v>0.54166666666666663</v>
      </c>
      <c r="CJ200" s="17">
        <v>0.625</v>
      </c>
      <c r="CK200" s="17">
        <v>0.79166666666666663</v>
      </c>
      <c r="CN200" s="17">
        <v>0.41666666666666669</v>
      </c>
      <c r="CO200" s="17">
        <v>0.54166666666666663</v>
      </c>
      <c r="CP200" s="17">
        <v>0.625</v>
      </c>
      <c r="CQ200" s="17">
        <v>0.79166666666666663</v>
      </c>
      <c r="CT200" s="17">
        <v>0.625</v>
      </c>
      <c r="CU200" s="17">
        <v>0.79166666666666663</v>
      </c>
      <c r="CZ200" s="17">
        <v>0.41666666666666669</v>
      </c>
      <c r="DA200" s="17">
        <v>0.54166666666666663</v>
      </c>
      <c r="DB200" s="17">
        <v>0.625</v>
      </c>
      <c r="DC200" s="17">
        <v>0.79166666666666663</v>
      </c>
      <c r="DF200" s="17">
        <v>0.41666666666666669</v>
      </c>
      <c r="DG200" s="17">
        <v>0.54166666666666663</v>
      </c>
      <c r="DH200" s="17">
        <v>0.625</v>
      </c>
      <c r="DI200" s="17">
        <v>0.79166666666666663</v>
      </c>
      <c r="DL200" s="17">
        <v>0.41666666666666669</v>
      </c>
      <c r="DM200" s="17">
        <v>0.625</v>
      </c>
      <c r="DX200" s="2" t="s">
        <v>4182</v>
      </c>
    </row>
    <row r="201" spans="1:128" x14ac:dyDescent="0.45">
      <c r="A201" s="16">
        <v>199</v>
      </c>
      <c r="B201" s="2" t="s">
        <v>5976</v>
      </c>
      <c r="C201" s="2" t="s">
        <v>4410</v>
      </c>
      <c r="D201" s="2" t="s">
        <v>2803</v>
      </c>
      <c r="E201" s="2" t="s">
        <v>2666</v>
      </c>
      <c r="F201" s="2" t="s">
        <v>2565</v>
      </c>
      <c r="G201" s="2" t="s">
        <v>402</v>
      </c>
      <c r="H201" s="2" t="s">
        <v>434</v>
      </c>
      <c r="I201" s="2" t="s">
        <v>433</v>
      </c>
      <c r="J201" s="2" t="s">
        <v>3062</v>
      </c>
      <c r="K201" s="2" t="s">
        <v>12</v>
      </c>
      <c r="L201" s="2" t="s">
        <v>4411</v>
      </c>
      <c r="M201" s="52" t="s">
        <v>3311</v>
      </c>
      <c r="N201" s="2" t="s">
        <v>12</v>
      </c>
      <c r="O201" s="2" t="s">
        <v>3062</v>
      </c>
      <c r="P201" s="2" t="s">
        <v>12</v>
      </c>
      <c r="Q201" s="2" t="s">
        <v>12</v>
      </c>
      <c r="R201" s="2" t="s">
        <v>3062</v>
      </c>
      <c r="S201" s="2" t="s">
        <v>3062</v>
      </c>
      <c r="T201" s="2" t="s">
        <v>3062</v>
      </c>
      <c r="U201" s="2" t="s">
        <v>3062</v>
      </c>
      <c r="V201" s="2" t="s">
        <v>3062</v>
      </c>
      <c r="W201" s="2" t="s">
        <v>3062</v>
      </c>
      <c r="X201" s="2" t="s">
        <v>3062</v>
      </c>
      <c r="Y201" s="2" t="s">
        <v>3062</v>
      </c>
      <c r="Z201" s="2" t="s">
        <v>3062</v>
      </c>
      <c r="AA201" s="2" t="s">
        <v>3062</v>
      </c>
      <c r="AB201" s="2" t="s">
        <v>3062</v>
      </c>
      <c r="AC201" s="2" t="s">
        <v>3062</v>
      </c>
      <c r="AD201" s="2" t="s">
        <v>3062</v>
      </c>
      <c r="AE201" s="2" t="s">
        <v>3062</v>
      </c>
      <c r="AF201" s="2" t="s">
        <v>3062</v>
      </c>
      <c r="AG201" s="2" t="s">
        <v>3062</v>
      </c>
      <c r="AH201" s="2" t="s">
        <v>3062</v>
      </c>
      <c r="AI201" s="2" t="s">
        <v>3062</v>
      </c>
      <c r="AJ201" s="2" t="s">
        <v>3062</v>
      </c>
      <c r="AK201" s="2" t="s">
        <v>3062</v>
      </c>
      <c r="AL201" s="2" t="s">
        <v>3062</v>
      </c>
      <c r="AM201" s="2" t="s">
        <v>3062</v>
      </c>
      <c r="AN201" s="2" t="s">
        <v>3062</v>
      </c>
      <c r="AO201" s="2" t="s">
        <v>3062</v>
      </c>
      <c r="AP201" s="2" t="s">
        <v>3062</v>
      </c>
      <c r="AQ201" s="2" t="s">
        <v>3062</v>
      </c>
      <c r="AR201" s="2" t="s">
        <v>3062</v>
      </c>
      <c r="AS201" s="2" t="s">
        <v>3062</v>
      </c>
      <c r="AT201" s="2" t="s">
        <v>3062</v>
      </c>
      <c r="AU201" s="2" t="s">
        <v>3062</v>
      </c>
      <c r="AV201" s="2" t="s">
        <v>3062</v>
      </c>
      <c r="AW201" s="2" t="s">
        <v>3062</v>
      </c>
      <c r="AX201" s="2" t="s">
        <v>3062</v>
      </c>
      <c r="AY201" s="2" t="s">
        <v>3062</v>
      </c>
      <c r="AZ201" s="2" t="s">
        <v>3062</v>
      </c>
      <c r="BA201" s="2" t="s">
        <v>3062</v>
      </c>
      <c r="BB201" s="2" t="s">
        <v>3062</v>
      </c>
      <c r="BC201" s="2" t="s">
        <v>3062</v>
      </c>
      <c r="BD201" s="2" t="s">
        <v>3062</v>
      </c>
      <c r="BE201" s="2" t="s">
        <v>3062</v>
      </c>
      <c r="BF201" s="2" t="s">
        <v>3062</v>
      </c>
      <c r="BG201" s="2" t="s">
        <v>3062</v>
      </c>
      <c r="BH201" s="2" t="s">
        <v>3062</v>
      </c>
      <c r="BI201" s="2" t="s">
        <v>3062</v>
      </c>
      <c r="BJ201" s="2" t="s">
        <v>3062</v>
      </c>
      <c r="BK201" s="2" t="s">
        <v>3062</v>
      </c>
      <c r="BL201" s="2" t="s">
        <v>3062</v>
      </c>
      <c r="BM201" s="2" t="s">
        <v>3062</v>
      </c>
      <c r="BN201" s="2" t="s">
        <v>3062</v>
      </c>
      <c r="BO201" s="2" t="s">
        <v>3062</v>
      </c>
      <c r="BP201" s="2" t="str">
        <f t="shared" si="3"/>
        <v/>
      </c>
      <c r="BQ201" t="s">
        <v>3062</v>
      </c>
      <c r="BR201" t="s">
        <v>3062</v>
      </c>
      <c r="BS201" t="s">
        <v>3062</v>
      </c>
      <c r="BT201" s="2" t="s">
        <v>3062</v>
      </c>
      <c r="BU201" s="2" t="s">
        <v>3062</v>
      </c>
      <c r="BV201" s="2" t="s">
        <v>3062</v>
      </c>
      <c r="BW201" s="2" t="s">
        <v>3062</v>
      </c>
      <c r="BX201" s="2" t="s">
        <v>3062</v>
      </c>
      <c r="BY201" s="2" t="s">
        <v>3062</v>
      </c>
      <c r="BZ201" s="2" t="s">
        <v>3062</v>
      </c>
      <c r="CA201" s="2" t="s">
        <v>3062</v>
      </c>
      <c r="CB201" s="2" t="s">
        <v>3062</v>
      </c>
      <c r="CC201" s="2" t="s">
        <v>3062</v>
      </c>
      <c r="CD201" s="2" t="s">
        <v>3062</v>
      </c>
      <c r="CE201" s="2" t="s">
        <v>3062</v>
      </c>
      <c r="CF201" s="2" t="s">
        <v>432</v>
      </c>
      <c r="CG201" s="2" t="s">
        <v>5350</v>
      </c>
      <c r="CH201" s="17">
        <v>0.41666666666666669</v>
      </c>
      <c r="CI201" s="17">
        <v>0.5625</v>
      </c>
      <c r="CJ201" s="17">
        <v>0.64583333333333337</v>
      </c>
      <c r="CK201" s="17">
        <v>0.79166666666666663</v>
      </c>
      <c r="CN201" s="17">
        <v>0.375</v>
      </c>
      <c r="CO201" s="17">
        <v>0.5625</v>
      </c>
      <c r="CP201" s="17">
        <v>0.64583333333333337</v>
      </c>
      <c r="CQ201" s="17">
        <v>0.75</v>
      </c>
      <c r="CT201" s="17">
        <v>0.41666666666666669</v>
      </c>
      <c r="CU201" s="17">
        <v>0.5625</v>
      </c>
      <c r="CV201" s="17">
        <v>0.64583333333333337</v>
      </c>
      <c r="CW201" s="17">
        <v>0.79166666666666663</v>
      </c>
      <c r="DF201" s="17">
        <v>0.41666666666666669</v>
      </c>
      <c r="DG201" s="17">
        <v>0.5625</v>
      </c>
      <c r="DH201" s="17">
        <v>0.64583333333333337</v>
      </c>
      <c r="DI201" s="17">
        <v>0.79166666666666663</v>
      </c>
      <c r="DL201" s="17">
        <v>0.41666666666666669</v>
      </c>
      <c r="DM201" s="17">
        <v>0.5625</v>
      </c>
      <c r="DX201" s="2" t="s">
        <v>4182</v>
      </c>
    </row>
    <row r="202" spans="1:128" x14ac:dyDescent="0.45">
      <c r="A202" s="16">
        <v>200</v>
      </c>
      <c r="B202" s="2" t="s">
        <v>5977</v>
      </c>
      <c r="C202" s="2" t="s">
        <v>431</v>
      </c>
      <c r="D202" s="2" t="s">
        <v>2804</v>
      </c>
      <c r="E202" s="2" t="s">
        <v>2666</v>
      </c>
      <c r="F202" s="2" t="s">
        <v>2565</v>
      </c>
      <c r="G202" s="2" t="s">
        <v>420</v>
      </c>
      <c r="H202" s="2" t="s">
        <v>2805</v>
      </c>
      <c r="I202" s="2" t="s">
        <v>430</v>
      </c>
      <c r="J202" s="2" t="s">
        <v>429</v>
      </c>
      <c r="K202" s="2" t="s">
        <v>12</v>
      </c>
      <c r="L202" s="2" t="s">
        <v>3457</v>
      </c>
      <c r="M202" s="52" t="s">
        <v>3311</v>
      </c>
      <c r="N202" s="2" t="s">
        <v>12</v>
      </c>
      <c r="O202" s="2" t="s">
        <v>12</v>
      </c>
      <c r="P202" s="2" t="s">
        <v>12</v>
      </c>
      <c r="Q202" s="2" t="s">
        <v>12</v>
      </c>
      <c r="R202" s="2" t="s">
        <v>3062</v>
      </c>
      <c r="S202" s="2" t="s">
        <v>3062</v>
      </c>
      <c r="T202" s="2" t="s">
        <v>3062</v>
      </c>
      <c r="U202" s="2" t="s">
        <v>3062</v>
      </c>
      <c r="V202" s="2" t="s">
        <v>3062</v>
      </c>
      <c r="W202" s="2" t="s">
        <v>3062</v>
      </c>
      <c r="X202" s="2" t="s">
        <v>3062</v>
      </c>
      <c r="Y202" s="2" t="s">
        <v>3062</v>
      </c>
      <c r="Z202" s="2" t="s">
        <v>3062</v>
      </c>
      <c r="AA202" s="2" t="s">
        <v>3062</v>
      </c>
      <c r="AB202" s="2" t="s">
        <v>3062</v>
      </c>
      <c r="AC202" s="2" t="s">
        <v>3062</v>
      </c>
      <c r="AD202" s="2" t="s">
        <v>3062</v>
      </c>
      <c r="AE202" s="2" t="s">
        <v>3062</v>
      </c>
      <c r="AF202" s="2" t="s">
        <v>3062</v>
      </c>
      <c r="AG202" s="2" t="s">
        <v>3062</v>
      </c>
      <c r="AH202" s="2" t="s">
        <v>3062</v>
      </c>
      <c r="AI202" s="2" t="s">
        <v>3062</v>
      </c>
      <c r="AJ202" s="2" t="s">
        <v>3062</v>
      </c>
      <c r="AK202" s="2" t="s">
        <v>3062</v>
      </c>
      <c r="AL202" s="2" t="s">
        <v>3062</v>
      </c>
      <c r="AM202" s="2" t="s">
        <v>3062</v>
      </c>
      <c r="AN202" s="2" t="s">
        <v>3062</v>
      </c>
      <c r="AO202" s="2" t="s">
        <v>3062</v>
      </c>
      <c r="AP202" s="2" t="s">
        <v>3062</v>
      </c>
      <c r="AQ202" s="2" t="s">
        <v>3062</v>
      </c>
      <c r="AR202" s="2" t="s">
        <v>3062</v>
      </c>
      <c r="AS202" s="2" t="s">
        <v>3062</v>
      </c>
      <c r="AT202" s="2" t="s">
        <v>3062</v>
      </c>
      <c r="AU202" s="2" t="s">
        <v>3062</v>
      </c>
      <c r="AV202" s="2" t="s">
        <v>3062</v>
      </c>
      <c r="AW202" s="2" t="s">
        <v>3062</v>
      </c>
      <c r="AX202" s="2" t="s">
        <v>3062</v>
      </c>
      <c r="AY202" s="2" t="s">
        <v>3062</v>
      </c>
      <c r="AZ202" s="2" t="s">
        <v>3062</v>
      </c>
      <c r="BA202" s="2" t="s">
        <v>3062</v>
      </c>
      <c r="BB202" s="2" t="s">
        <v>3062</v>
      </c>
      <c r="BC202" s="2" t="s">
        <v>3062</v>
      </c>
      <c r="BD202" s="2" t="s">
        <v>3062</v>
      </c>
      <c r="BE202" s="2" t="s">
        <v>3062</v>
      </c>
      <c r="BF202" s="2" t="s">
        <v>3062</v>
      </c>
      <c r="BG202" s="2" t="s">
        <v>3062</v>
      </c>
      <c r="BH202" s="2" t="s">
        <v>3062</v>
      </c>
      <c r="BI202" s="2" t="s">
        <v>3062</v>
      </c>
      <c r="BJ202" s="2" t="s">
        <v>3062</v>
      </c>
      <c r="BK202" s="2" t="s">
        <v>3062</v>
      </c>
      <c r="BL202" s="2" t="s">
        <v>3062</v>
      </c>
      <c r="BM202" s="2" t="s">
        <v>3062</v>
      </c>
      <c r="BN202" s="2" t="s">
        <v>3062</v>
      </c>
      <c r="BO202" s="2" t="s">
        <v>3062</v>
      </c>
      <c r="BP202" s="2" t="str">
        <f t="shared" si="3"/>
        <v/>
      </c>
      <c r="BQ202" t="s">
        <v>3062</v>
      </c>
      <c r="BR202" t="s">
        <v>3062</v>
      </c>
      <c r="BS202" t="s">
        <v>3062</v>
      </c>
      <c r="BT202" s="2" t="s">
        <v>3062</v>
      </c>
      <c r="BU202" s="2" t="s">
        <v>3062</v>
      </c>
      <c r="BV202" s="2" t="s">
        <v>3062</v>
      </c>
      <c r="BW202" s="2" t="s">
        <v>3062</v>
      </c>
      <c r="BX202" s="2" t="s">
        <v>5470</v>
      </c>
      <c r="BY202" s="2" t="s">
        <v>3062</v>
      </c>
      <c r="BZ202" s="2" t="s">
        <v>5472</v>
      </c>
      <c r="CA202" s="2" t="s">
        <v>3062</v>
      </c>
      <c r="CB202" s="2" t="s">
        <v>5966</v>
      </c>
      <c r="CC202" s="2" t="s">
        <v>3062</v>
      </c>
      <c r="CD202" s="2" t="s">
        <v>3062</v>
      </c>
      <c r="CE202" s="2" t="s">
        <v>3062</v>
      </c>
      <c r="CF202" s="2" t="s">
        <v>5978</v>
      </c>
      <c r="CG202" s="2" t="s">
        <v>5350</v>
      </c>
      <c r="CN202" s="17">
        <v>0.39583333333333331</v>
      </c>
      <c r="CO202" s="17">
        <v>0.54166666666666663</v>
      </c>
      <c r="CP202" s="17">
        <v>0.60416666666666663</v>
      </c>
      <c r="CQ202" s="17">
        <v>0.73611111111111116</v>
      </c>
      <c r="CR202" s="17">
        <v>0.75</v>
      </c>
      <c r="CS202" s="17">
        <v>0.79166666666666663</v>
      </c>
      <c r="CT202" s="17">
        <v>0.39583333333333331</v>
      </c>
      <c r="CU202" s="17">
        <v>0.54166666666666663</v>
      </c>
      <c r="CV202" s="17">
        <v>0.60416666666666663</v>
      </c>
      <c r="CW202" s="17">
        <v>0.72916666666666663</v>
      </c>
      <c r="CZ202" s="17">
        <v>0.5625</v>
      </c>
      <c r="DA202" s="17">
        <v>0.73611111111111116</v>
      </c>
      <c r="DB202" s="17">
        <v>0.75</v>
      </c>
      <c r="DC202" s="17">
        <v>0.79166666666666663</v>
      </c>
      <c r="DF202" s="17">
        <v>0.39583333333333331</v>
      </c>
      <c r="DG202" s="17">
        <v>0.54166666666666663</v>
      </c>
      <c r="DH202" s="17">
        <v>0.60416666666666663</v>
      </c>
      <c r="DI202" s="17">
        <v>0.72916666666666663</v>
      </c>
      <c r="DL202" s="17">
        <v>0.39583333333333331</v>
      </c>
      <c r="DM202" s="17">
        <v>0.5</v>
      </c>
      <c r="DN202" s="17">
        <v>0.5625</v>
      </c>
      <c r="DO202" s="17">
        <v>0.69444444444444442</v>
      </c>
      <c r="DX202" s="2" t="s">
        <v>4182</v>
      </c>
    </row>
    <row r="203" spans="1:128" x14ac:dyDescent="0.45">
      <c r="A203" s="16">
        <v>201</v>
      </c>
      <c r="B203" s="2" t="s">
        <v>5979</v>
      </c>
      <c r="C203" s="2" t="s">
        <v>5980</v>
      </c>
      <c r="D203" s="2" t="s">
        <v>2806</v>
      </c>
      <c r="E203" s="2" t="s">
        <v>2676</v>
      </c>
      <c r="F203" s="2" t="s">
        <v>2565</v>
      </c>
      <c r="G203" s="2" t="s">
        <v>464</v>
      </c>
      <c r="H203" s="2" t="s">
        <v>463</v>
      </c>
      <c r="I203" s="2" t="s">
        <v>462</v>
      </c>
      <c r="J203" s="2" t="s">
        <v>3062</v>
      </c>
      <c r="K203" s="2" t="s">
        <v>12</v>
      </c>
      <c r="L203" s="2" t="s">
        <v>3458</v>
      </c>
      <c r="M203" s="52">
        <v>15</v>
      </c>
      <c r="N203" s="2" t="s">
        <v>12</v>
      </c>
      <c r="O203" s="2" t="s">
        <v>12</v>
      </c>
      <c r="P203" s="2" t="s">
        <v>12</v>
      </c>
      <c r="Q203" s="2" t="s">
        <v>12</v>
      </c>
      <c r="R203" s="2" t="s">
        <v>3062</v>
      </c>
      <c r="S203" s="2" t="s">
        <v>3062</v>
      </c>
      <c r="T203" s="2" t="s">
        <v>3062</v>
      </c>
      <c r="U203" s="2" t="s">
        <v>3062</v>
      </c>
      <c r="V203" s="2" t="s">
        <v>3062</v>
      </c>
      <c r="W203" s="2" t="s">
        <v>3062</v>
      </c>
      <c r="X203" s="2" t="s">
        <v>3062</v>
      </c>
      <c r="Y203" s="2" t="s">
        <v>3062</v>
      </c>
      <c r="Z203" s="2" t="s">
        <v>3062</v>
      </c>
      <c r="AA203" s="2" t="s">
        <v>3062</v>
      </c>
      <c r="AB203" s="2" t="s">
        <v>3062</v>
      </c>
      <c r="AC203" s="2" t="s">
        <v>3062</v>
      </c>
      <c r="AD203" s="2" t="s">
        <v>2419</v>
      </c>
      <c r="AE203" s="2" t="s">
        <v>3062</v>
      </c>
      <c r="AF203" s="2" t="s">
        <v>3062</v>
      </c>
      <c r="AG203" s="2" t="s">
        <v>3062</v>
      </c>
      <c r="AH203" s="2" t="s">
        <v>3062</v>
      </c>
      <c r="AI203" s="2" t="s">
        <v>3062</v>
      </c>
      <c r="AJ203" s="2" t="s">
        <v>3062</v>
      </c>
      <c r="AK203" s="2" t="s">
        <v>2431</v>
      </c>
      <c r="AL203" s="2" t="s">
        <v>2446</v>
      </c>
      <c r="AM203" s="2" t="s">
        <v>3062</v>
      </c>
      <c r="AN203" s="2" t="s">
        <v>2421</v>
      </c>
      <c r="AO203" s="2" t="s">
        <v>2441</v>
      </c>
      <c r="AP203" s="2" t="s">
        <v>2559</v>
      </c>
      <c r="AQ203" s="2" t="s">
        <v>4205</v>
      </c>
      <c r="AR203" s="2" t="s">
        <v>4309</v>
      </c>
      <c r="AS203" s="2" t="s">
        <v>3062</v>
      </c>
      <c r="AT203" s="2" t="s">
        <v>3062</v>
      </c>
      <c r="AU203" s="2" t="s">
        <v>2452</v>
      </c>
      <c r="AV203" s="2" t="s">
        <v>2442</v>
      </c>
      <c r="AW203" s="2" t="s">
        <v>17</v>
      </c>
      <c r="AX203" s="2" t="s">
        <v>3062</v>
      </c>
      <c r="AY203" s="2" t="s">
        <v>2443</v>
      </c>
      <c r="AZ203" s="2" t="s">
        <v>2439</v>
      </c>
      <c r="BA203" s="2" t="s">
        <v>3062</v>
      </c>
      <c r="BB203" s="2" t="s">
        <v>3062</v>
      </c>
      <c r="BC203" s="2" t="s">
        <v>2422</v>
      </c>
      <c r="BD203" s="2" t="s">
        <v>2438</v>
      </c>
      <c r="BE203" s="2" t="s">
        <v>3062</v>
      </c>
      <c r="BF203" s="2" t="s">
        <v>2455</v>
      </c>
      <c r="BG203" s="2" t="s">
        <v>3062</v>
      </c>
      <c r="BH203" s="2" t="s">
        <v>2436</v>
      </c>
      <c r="BI203" s="2" t="s">
        <v>3062</v>
      </c>
      <c r="BJ203" s="2" t="s">
        <v>3062</v>
      </c>
      <c r="BK203" s="2" t="s">
        <v>2445</v>
      </c>
      <c r="BL203" s="2" t="s">
        <v>3062</v>
      </c>
      <c r="BM203" s="2" t="s">
        <v>2423</v>
      </c>
      <c r="BN203" s="2" t="s">
        <v>2560</v>
      </c>
      <c r="BO203" s="2" t="s">
        <v>461</v>
      </c>
      <c r="BP203" s="2" t="str">
        <f t="shared" si="3"/>
        <v>内・小・小外・整・形・循内・消内・呼内・呼外・心外・脳外・眼・耳・泌・皮・産・産婦・麻・リハ・歯　腎臓内科　膠原病内科　血液内科　糖尿病内科　脳神経内科　食道・胃外科　大腸・肛門外科　肝・胆・膵外科　消化器・低侵襲外科　救急科　歯科口腔外科　病理診断科　腫瘍内科　緩和ケア</v>
      </c>
      <c r="BQ203" t="s">
        <v>3062</v>
      </c>
      <c r="BR203" t="s">
        <v>3062</v>
      </c>
      <c r="BS203" t="s">
        <v>3062</v>
      </c>
      <c r="BT203" s="2" t="s">
        <v>3062</v>
      </c>
      <c r="BU203" s="2" t="s">
        <v>3062</v>
      </c>
      <c r="BV203" s="2" t="s">
        <v>3062</v>
      </c>
      <c r="BW203" s="2" t="s">
        <v>3062</v>
      </c>
      <c r="BX203" s="2" t="s">
        <v>3062</v>
      </c>
      <c r="BY203" s="2" t="s">
        <v>3062</v>
      </c>
      <c r="BZ203" s="2" t="s">
        <v>3062</v>
      </c>
      <c r="CA203" s="2" t="s">
        <v>3062</v>
      </c>
      <c r="CB203" s="2" t="s">
        <v>3062</v>
      </c>
      <c r="CC203" s="2" t="s">
        <v>3062</v>
      </c>
      <c r="CD203" s="2" t="s">
        <v>3062</v>
      </c>
      <c r="CE203" s="2" t="s">
        <v>3062</v>
      </c>
      <c r="CF203" s="2" t="s">
        <v>5981</v>
      </c>
      <c r="CG203" s="2" t="s">
        <v>3315</v>
      </c>
      <c r="CH203" s="17">
        <v>0.375</v>
      </c>
      <c r="CI203" s="17">
        <v>0.5</v>
      </c>
      <c r="CJ203" s="17">
        <v>0.54166666666666663</v>
      </c>
      <c r="CK203" s="17">
        <v>0.66666666666666663</v>
      </c>
      <c r="CN203" s="17">
        <v>0.375</v>
      </c>
      <c r="CO203" s="17">
        <v>0.5</v>
      </c>
      <c r="CP203" s="17">
        <v>0.54166666666666663</v>
      </c>
      <c r="CQ203" s="17">
        <v>0.66666666666666663</v>
      </c>
      <c r="CT203" s="17">
        <v>0.375</v>
      </c>
      <c r="CU203" s="17">
        <v>0.5</v>
      </c>
      <c r="CV203" s="17">
        <v>0.54166666666666663</v>
      </c>
      <c r="CW203" s="17">
        <v>0.66666666666666663</v>
      </c>
      <c r="CZ203" s="17">
        <v>0.375</v>
      </c>
      <c r="DA203" s="17">
        <v>0.5</v>
      </c>
      <c r="DB203" s="17">
        <v>0.54166666666666663</v>
      </c>
      <c r="DC203" s="17">
        <v>0.66666666666666663</v>
      </c>
      <c r="DF203" s="17">
        <v>0.375</v>
      </c>
      <c r="DG203" s="17">
        <v>0.5</v>
      </c>
      <c r="DH203" s="17">
        <v>0.54166666666666663</v>
      </c>
      <c r="DI203" s="17">
        <v>0.66666666666666663</v>
      </c>
      <c r="DL203" s="17">
        <v>0.375</v>
      </c>
      <c r="DM203" s="17">
        <v>0.5</v>
      </c>
      <c r="DX203" s="2" t="s">
        <v>4182</v>
      </c>
    </row>
    <row r="204" spans="1:128" x14ac:dyDescent="0.45">
      <c r="A204" s="16">
        <v>202</v>
      </c>
      <c r="B204" s="2" t="s">
        <v>5982</v>
      </c>
      <c r="C204" s="2" t="s">
        <v>5983</v>
      </c>
      <c r="D204" s="2" t="s">
        <v>4412</v>
      </c>
      <c r="E204" s="2" t="s">
        <v>2676</v>
      </c>
      <c r="F204" s="2" t="s">
        <v>2565</v>
      </c>
      <c r="G204" s="2" t="s">
        <v>460</v>
      </c>
      <c r="H204" s="2" t="s">
        <v>459</v>
      </c>
      <c r="I204" s="2" t="s">
        <v>2807</v>
      </c>
      <c r="J204" s="2" t="s">
        <v>4039</v>
      </c>
      <c r="K204" s="2" t="s">
        <v>12</v>
      </c>
      <c r="L204" s="2" t="s">
        <v>3459</v>
      </c>
      <c r="M204" s="52">
        <v>41</v>
      </c>
      <c r="N204" s="2" t="s">
        <v>12</v>
      </c>
      <c r="O204" s="2" t="s">
        <v>12</v>
      </c>
      <c r="P204" s="2" t="s">
        <v>12</v>
      </c>
      <c r="Q204" s="2" t="s">
        <v>12</v>
      </c>
      <c r="R204" s="2" t="s">
        <v>2471</v>
      </c>
      <c r="S204" s="2" t="s">
        <v>3062</v>
      </c>
      <c r="T204" s="2" t="s">
        <v>3062</v>
      </c>
      <c r="U204" s="2" t="s">
        <v>3062</v>
      </c>
      <c r="V204" s="2" t="s">
        <v>3062</v>
      </c>
      <c r="W204" s="2" t="s">
        <v>3062</v>
      </c>
      <c r="X204" s="2" t="s">
        <v>3062</v>
      </c>
      <c r="Y204" s="2" t="s">
        <v>3062</v>
      </c>
      <c r="Z204" s="2" t="s">
        <v>3062</v>
      </c>
      <c r="AA204" s="2" t="s">
        <v>3062</v>
      </c>
      <c r="AB204" s="2" t="s">
        <v>3062</v>
      </c>
      <c r="AC204" s="2" t="s">
        <v>2471</v>
      </c>
      <c r="AD204" s="2" t="s">
        <v>2419</v>
      </c>
      <c r="AE204" s="2" t="s">
        <v>3062</v>
      </c>
      <c r="AF204" s="2" t="s">
        <v>3062</v>
      </c>
      <c r="AG204" s="2" t="s">
        <v>3062</v>
      </c>
      <c r="AH204" s="2" t="s">
        <v>3062</v>
      </c>
      <c r="AI204" s="2" t="s">
        <v>3062</v>
      </c>
      <c r="AJ204" s="2" t="s">
        <v>2420</v>
      </c>
      <c r="AK204" s="2" t="s">
        <v>2431</v>
      </c>
      <c r="AL204" s="2" t="s">
        <v>3062</v>
      </c>
      <c r="AM204" s="2" t="s">
        <v>2425</v>
      </c>
      <c r="AN204" s="2" t="s">
        <v>2421</v>
      </c>
      <c r="AO204" s="2" t="s">
        <v>2441</v>
      </c>
      <c r="AP204" s="2" t="s">
        <v>2559</v>
      </c>
      <c r="AQ204" s="2" t="s">
        <v>4205</v>
      </c>
      <c r="AR204" s="2" t="s">
        <v>4309</v>
      </c>
      <c r="AS204" s="2" t="s">
        <v>3062</v>
      </c>
      <c r="AT204" s="2" t="s">
        <v>3062</v>
      </c>
      <c r="AU204" s="2" t="s">
        <v>3062</v>
      </c>
      <c r="AV204" s="2" t="s">
        <v>2442</v>
      </c>
      <c r="AW204" s="2" t="s">
        <v>17</v>
      </c>
      <c r="AX204" s="2" t="s">
        <v>3062</v>
      </c>
      <c r="AY204" s="2" t="s">
        <v>2443</v>
      </c>
      <c r="AZ204" s="2" t="s">
        <v>2439</v>
      </c>
      <c r="BA204" s="2" t="s">
        <v>3062</v>
      </c>
      <c r="BB204" s="2" t="s">
        <v>3062</v>
      </c>
      <c r="BC204" s="2" t="s">
        <v>2422</v>
      </c>
      <c r="BD204" s="2" t="s">
        <v>2438</v>
      </c>
      <c r="BE204" s="2" t="s">
        <v>3062</v>
      </c>
      <c r="BF204" s="2" t="s">
        <v>3062</v>
      </c>
      <c r="BG204" s="2" t="s">
        <v>3062</v>
      </c>
      <c r="BH204" s="2" t="s">
        <v>2436</v>
      </c>
      <c r="BI204" s="2" t="s">
        <v>3062</v>
      </c>
      <c r="BJ204" s="2" t="s">
        <v>2444</v>
      </c>
      <c r="BK204" s="2" t="s">
        <v>2445</v>
      </c>
      <c r="BL204" s="2" t="s">
        <v>2434</v>
      </c>
      <c r="BM204" s="2" t="s">
        <v>3062</v>
      </c>
      <c r="BN204" s="2" t="s">
        <v>3062</v>
      </c>
      <c r="BO204" s="2" t="s">
        <v>458</v>
      </c>
      <c r="BP204" s="2" t="str">
        <f t="shared" si="3"/>
        <v>内・神内・小・外・整・形・循内・消内・呼内・心外・脳外・眼・耳・泌・皮・産婦・放・麻・リウ　遺伝子診療科　総合がん・緩和ケア科</v>
      </c>
      <c r="BQ204" t="s">
        <v>3062</v>
      </c>
      <c r="BR204" t="s">
        <v>3062</v>
      </c>
      <c r="BS204" t="s">
        <v>3062</v>
      </c>
      <c r="BT204" s="2" t="s">
        <v>3062</v>
      </c>
      <c r="BU204" s="2" t="s">
        <v>3062</v>
      </c>
      <c r="BV204" s="2" t="s">
        <v>12</v>
      </c>
      <c r="BW204" s="2" t="s">
        <v>3062</v>
      </c>
      <c r="BX204" s="2" t="s">
        <v>3062</v>
      </c>
      <c r="BY204" s="2" t="s">
        <v>3062</v>
      </c>
      <c r="BZ204" s="2" t="s">
        <v>3062</v>
      </c>
      <c r="CA204" s="2" t="s">
        <v>3062</v>
      </c>
      <c r="CB204" s="2" t="s">
        <v>3062</v>
      </c>
      <c r="CC204" s="2" t="s">
        <v>3062</v>
      </c>
      <c r="CD204" s="2" t="s">
        <v>3062</v>
      </c>
      <c r="CE204" s="2" t="s">
        <v>3062</v>
      </c>
      <c r="CF204" s="2" t="s">
        <v>5984</v>
      </c>
      <c r="CG204" s="2" t="s">
        <v>5350</v>
      </c>
      <c r="CH204" s="17">
        <v>0.375</v>
      </c>
      <c r="CI204" s="17">
        <v>0.70833333333333337</v>
      </c>
      <c r="CN204" s="17">
        <v>0.375</v>
      </c>
      <c r="CO204" s="17">
        <v>0.70833333333333337</v>
      </c>
      <c r="CT204" s="17">
        <v>0.375</v>
      </c>
      <c r="CU204" s="17">
        <v>0.70833333333333337</v>
      </c>
      <c r="CZ204" s="17">
        <v>0.375</v>
      </c>
      <c r="DA204" s="17">
        <v>0.70833333333333337</v>
      </c>
      <c r="DF204" s="17">
        <v>0.375</v>
      </c>
      <c r="DG204" s="17">
        <v>0.70833333333333337</v>
      </c>
      <c r="DX204" s="2" t="s">
        <v>4182</v>
      </c>
    </row>
    <row r="205" spans="1:128" x14ac:dyDescent="0.45">
      <c r="A205" s="16">
        <v>203</v>
      </c>
      <c r="B205" s="2" t="s">
        <v>5985</v>
      </c>
      <c r="C205" s="2" t="s">
        <v>4413</v>
      </c>
      <c r="D205" s="2" t="s">
        <v>2808</v>
      </c>
      <c r="E205" s="2" t="s">
        <v>2676</v>
      </c>
      <c r="F205" s="2" t="s">
        <v>2565</v>
      </c>
      <c r="G205" s="2" t="s">
        <v>457</v>
      </c>
      <c r="H205" s="2" t="s">
        <v>456</v>
      </c>
      <c r="I205" s="2" t="s">
        <v>455</v>
      </c>
      <c r="J205" s="2" t="s">
        <v>454</v>
      </c>
      <c r="K205" s="2" t="s">
        <v>12</v>
      </c>
      <c r="L205" s="2" t="s">
        <v>3460</v>
      </c>
      <c r="M205" s="52">
        <v>48</v>
      </c>
      <c r="N205" s="2" t="s">
        <v>12</v>
      </c>
      <c r="O205" s="2" t="s">
        <v>12</v>
      </c>
      <c r="P205" s="2" t="s">
        <v>12</v>
      </c>
      <c r="Q205" s="2" t="s">
        <v>12</v>
      </c>
      <c r="R205" s="2" t="s">
        <v>3062</v>
      </c>
      <c r="S205" s="2" t="s">
        <v>3062</v>
      </c>
      <c r="T205" s="2" t="s">
        <v>3062</v>
      </c>
      <c r="U205" s="2" t="s">
        <v>3062</v>
      </c>
      <c r="V205" s="2" t="s">
        <v>3062</v>
      </c>
      <c r="W205" s="2" t="s">
        <v>3062</v>
      </c>
      <c r="X205" s="2" t="s">
        <v>3062</v>
      </c>
      <c r="Y205" s="2" t="s">
        <v>3062</v>
      </c>
      <c r="Z205" s="2" t="s">
        <v>3062</v>
      </c>
      <c r="AA205" s="2" t="s">
        <v>3062</v>
      </c>
      <c r="AB205" s="2" t="s">
        <v>3062</v>
      </c>
      <c r="AC205" s="2" t="s">
        <v>3062</v>
      </c>
      <c r="AD205" s="2" t="s">
        <v>2419</v>
      </c>
      <c r="AE205" s="2" t="s">
        <v>3062</v>
      </c>
      <c r="AF205" s="2" t="s">
        <v>3062</v>
      </c>
      <c r="AG205" s="2" t="s">
        <v>3062</v>
      </c>
      <c r="AH205" s="2" t="s">
        <v>3062</v>
      </c>
      <c r="AI205" s="2" t="s">
        <v>3062</v>
      </c>
      <c r="AJ205" s="2" t="s">
        <v>2420</v>
      </c>
      <c r="AK205" s="2" t="s">
        <v>2431</v>
      </c>
      <c r="AL205" s="2" t="s">
        <v>2446</v>
      </c>
      <c r="AM205" s="2" t="s">
        <v>2425</v>
      </c>
      <c r="AN205" s="2" t="s">
        <v>3062</v>
      </c>
      <c r="AO205" s="2" t="s">
        <v>2441</v>
      </c>
      <c r="AP205" s="2" t="s">
        <v>2559</v>
      </c>
      <c r="AQ205" s="2" t="s">
        <v>4205</v>
      </c>
      <c r="AR205" s="2" t="s">
        <v>4309</v>
      </c>
      <c r="AS205" s="2" t="s">
        <v>3062</v>
      </c>
      <c r="AT205" s="2" t="s">
        <v>3062</v>
      </c>
      <c r="AU205" s="2" t="s">
        <v>2452</v>
      </c>
      <c r="AV205" s="2" t="s">
        <v>2442</v>
      </c>
      <c r="AW205" s="2" t="s">
        <v>17</v>
      </c>
      <c r="AX205" s="2" t="s">
        <v>3062</v>
      </c>
      <c r="AY205" s="2" t="s">
        <v>2443</v>
      </c>
      <c r="AZ205" s="2" t="s">
        <v>3062</v>
      </c>
      <c r="BA205" s="2" t="s">
        <v>3062</v>
      </c>
      <c r="BB205" s="2" t="s">
        <v>3062</v>
      </c>
      <c r="BC205" s="2" t="s">
        <v>2422</v>
      </c>
      <c r="BD205" s="2" t="s">
        <v>2438</v>
      </c>
      <c r="BE205" s="2" t="s">
        <v>3062</v>
      </c>
      <c r="BF205" s="2" t="s">
        <v>2455</v>
      </c>
      <c r="BG205" s="2" t="s">
        <v>3062</v>
      </c>
      <c r="BH205" s="2" t="s">
        <v>3062</v>
      </c>
      <c r="BI205" s="2" t="s">
        <v>3062</v>
      </c>
      <c r="BJ205" s="2" t="s">
        <v>2444</v>
      </c>
      <c r="BK205" s="2" t="s">
        <v>2445</v>
      </c>
      <c r="BL205" s="2" t="s">
        <v>3062</v>
      </c>
      <c r="BM205" s="2" t="s">
        <v>2423</v>
      </c>
      <c r="BN205" s="2" t="s">
        <v>3062</v>
      </c>
      <c r="BO205" s="2" t="s">
        <v>453</v>
      </c>
      <c r="BP205" s="2" t="str">
        <f t="shared" si="3"/>
        <v>内・神内・小・小外・外・形・循内・消内・呼内・呼外・心外・脳外・眼・泌・皮・産・放・麻・リハ　腎臓・内分泌内科　糖尿病・代謝内科　血液・腫瘍内科　アレルギー・リウマチ内科　感染症内科　老年病科　胃・食道外科　大腸・肛門外科　肝・胆・膵外科　血管外科　乳腺・内分泌外科　人工臓器・移植外科　整形外科・脊椎外科　耳鼻咽喉科・頭頸部外科　形成外科・美容外科　女性外科　口腔顎顔面外科・矯正歯科　病理診断科</v>
      </c>
      <c r="BQ205" t="s">
        <v>3062</v>
      </c>
      <c r="BR205" t="s">
        <v>3062</v>
      </c>
      <c r="BS205" t="s">
        <v>3062</v>
      </c>
      <c r="BT205" s="2" t="s">
        <v>3062</v>
      </c>
      <c r="BU205" s="2" t="s">
        <v>3062</v>
      </c>
      <c r="BV205" s="2" t="s">
        <v>12</v>
      </c>
      <c r="BW205" s="2" t="s">
        <v>3062</v>
      </c>
      <c r="BX205" s="2" t="s">
        <v>5470</v>
      </c>
      <c r="BY205" s="2" t="s">
        <v>5818</v>
      </c>
      <c r="BZ205" s="2" t="s">
        <v>3062</v>
      </c>
      <c r="CA205" s="2" t="s">
        <v>3062</v>
      </c>
      <c r="CB205" s="2" t="s">
        <v>5898</v>
      </c>
      <c r="CC205" s="2" t="s">
        <v>5427</v>
      </c>
      <c r="CD205" s="2" t="s">
        <v>3062</v>
      </c>
      <c r="CE205" s="2" t="s">
        <v>5427</v>
      </c>
      <c r="CF205" s="2" t="s">
        <v>4414</v>
      </c>
      <c r="CG205" s="2" t="s">
        <v>5350</v>
      </c>
      <c r="CH205" s="17">
        <v>0.35069444444444442</v>
      </c>
      <c r="CI205" s="17">
        <v>0.70833333333333337</v>
      </c>
      <c r="CN205" s="17">
        <v>0.35069444444444442</v>
      </c>
      <c r="CO205" s="17">
        <v>0.70833333333333337</v>
      </c>
      <c r="CT205" s="17">
        <v>0.35069444444444442</v>
      </c>
      <c r="CU205" s="17">
        <v>0.70833333333333337</v>
      </c>
      <c r="CZ205" s="17">
        <v>0.35069444444444442</v>
      </c>
      <c r="DA205" s="17">
        <v>0.70833333333333337</v>
      </c>
      <c r="DF205" s="17">
        <v>0.35069444444444442</v>
      </c>
      <c r="DG205" s="17">
        <v>0.70833333333333337</v>
      </c>
      <c r="DX205" s="2" t="s">
        <v>4182</v>
      </c>
    </row>
    <row r="206" spans="1:128" x14ac:dyDescent="0.45">
      <c r="A206" s="16">
        <v>204</v>
      </c>
      <c r="B206" s="2" t="s">
        <v>5986</v>
      </c>
      <c r="C206" s="2" t="s">
        <v>428</v>
      </c>
      <c r="D206" s="2" t="s">
        <v>2809</v>
      </c>
      <c r="E206" s="2" t="s">
        <v>2666</v>
      </c>
      <c r="F206" s="2" t="s">
        <v>2565</v>
      </c>
      <c r="G206" s="2" t="s">
        <v>403</v>
      </c>
      <c r="H206" s="2" t="s">
        <v>4415</v>
      </c>
      <c r="I206" s="2" t="s">
        <v>427</v>
      </c>
      <c r="J206" s="2" t="s">
        <v>427</v>
      </c>
      <c r="K206" s="2" t="s">
        <v>3062</v>
      </c>
      <c r="L206" s="2" t="s">
        <v>3461</v>
      </c>
      <c r="M206" s="52" t="s">
        <v>3311</v>
      </c>
      <c r="N206" s="2" t="s">
        <v>12</v>
      </c>
      <c r="O206" s="2" t="s">
        <v>12</v>
      </c>
      <c r="P206" s="2" t="s">
        <v>12</v>
      </c>
      <c r="Q206" s="2" t="s">
        <v>12</v>
      </c>
      <c r="R206" s="2" t="s">
        <v>3062</v>
      </c>
      <c r="S206" s="2" t="s">
        <v>3062</v>
      </c>
      <c r="T206" s="2" t="s">
        <v>3062</v>
      </c>
      <c r="U206" s="2" t="s">
        <v>3062</v>
      </c>
      <c r="V206" s="2" t="s">
        <v>3062</v>
      </c>
      <c r="W206" s="2" t="s">
        <v>3062</v>
      </c>
      <c r="X206" s="2" t="s">
        <v>3062</v>
      </c>
      <c r="Y206" s="2" t="s">
        <v>3062</v>
      </c>
      <c r="Z206" s="2" t="s">
        <v>3062</v>
      </c>
      <c r="AA206" s="2" t="s">
        <v>3062</v>
      </c>
      <c r="AB206" s="2" t="s">
        <v>3062</v>
      </c>
      <c r="AC206" s="2" t="s">
        <v>3062</v>
      </c>
      <c r="AD206" s="2" t="s">
        <v>3062</v>
      </c>
      <c r="AE206" s="2" t="s">
        <v>3062</v>
      </c>
      <c r="AF206" s="2" t="s">
        <v>3062</v>
      </c>
      <c r="AG206" s="2" t="s">
        <v>3062</v>
      </c>
      <c r="AH206" s="2" t="s">
        <v>3062</v>
      </c>
      <c r="AI206" s="2" t="s">
        <v>3062</v>
      </c>
      <c r="AJ206" s="2" t="s">
        <v>3062</v>
      </c>
      <c r="AK206" s="2" t="s">
        <v>3062</v>
      </c>
      <c r="AL206" s="2" t="s">
        <v>3062</v>
      </c>
      <c r="AM206" s="2" t="s">
        <v>3062</v>
      </c>
      <c r="AN206" s="2" t="s">
        <v>3062</v>
      </c>
      <c r="AO206" s="2" t="s">
        <v>3062</v>
      </c>
      <c r="AP206" s="2" t="s">
        <v>3062</v>
      </c>
      <c r="AQ206" s="2" t="s">
        <v>3062</v>
      </c>
      <c r="AR206" s="2" t="s">
        <v>3062</v>
      </c>
      <c r="AS206" s="2" t="s">
        <v>3062</v>
      </c>
      <c r="AT206" s="2" t="s">
        <v>3062</v>
      </c>
      <c r="AU206" s="2" t="s">
        <v>3062</v>
      </c>
      <c r="AV206" s="2" t="s">
        <v>3062</v>
      </c>
      <c r="AW206" s="2" t="s">
        <v>3062</v>
      </c>
      <c r="AX206" s="2" t="s">
        <v>3062</v>
      </c>
      <c r="AY206" s="2" t="s">
        <v>3062</v>
      </c>
      <c r="AZ206" s="2" t="s">
        <v>3062</v>
      </c>
      <c r="BA206" s="2" t="s">
        <v>3062</v>
      </c>
      <c r="BB206" s="2" t="s">
        <v>3062</v>
      </c>
      <c r="BC206" s="2" t="s">
        <v>3062</v>
      </c>
      <c r="BD206" s="2" t="s">
        <v>3062</v>
      </c>
      <c r="BE206" s="2" t="s">
        <v>3062</v>
      </c>
      <c r="BF206" s="2" t="s">
        <v>3062</v>
      </c>
      <c r="BG206" s="2" t="s">
        <v>3062</v>
      </c>
      <c r="BH206" s="2" t="s">
        <v>3062</v>
      </c>
      <c r="BI206" s="2" t="s">
        <v>3062</v>
      </c>
      <c r="BJ206" s="2" t="s">
        <v>3062</v>
      </c>
      <c r="BK206" s="2" t="s">
        <v>3062</v>
      </c>
      <c r="BL206" s="2" t="s">
        <v>3062</v>
      </c>
      <c r="BM206" s="2" t="s">
        <v>3062</v>
      </c>
      <c r="BN206" s="2" t="s">
        <v>3062</v>
      </c>
      <c r="BO206" s="2" t="s">
        <v>3062</v>
      </c>
      <c r="BP206" s="2" t="str">
        <f t="shared" si="3"/>
        <v/>
      </c>
      <c r="BQ206" t="s">
        <v>3062</v>
      </c>
      <c r="BR206" t="s">
        <v>3062</v>
      </c>
      <c r="BS206" t="s">
        <v>3062</v>
      </c>
      <c r="BT206" s="2" t="s">
        <v>3062</v>
      </c>
      <c r="BU206" s="2" t="s">
        <v>3062</v>
      </c>
      <c r="BV206" s="2" t="s">
        <v>3062</v>
      </c>
      <c r="BW206" s="2" t="s">
        <v>3062</v>
      </c>
      <c r="BX206" s="2" t="s">
        <v>3062</v>
      </c>
      <c r="BY206" s="2" t="s">
        <v>3062</v>
      </c>
      <c r="BZ206" s="2" t="s">
        <v>3062</v>
      </c>
      <c r="CA206" s="2" t="s">
        <v>3062</v>
      </c>
      <c r="CB206" s="2" t="s">
        <v>3062</v>
      </c>
      <c r="CC206" s="2" t="s">
        <v>3062</v>
      </c>
      <c r="CD206" s="2" t="s">
        <v>3062</v>
      </c>
      <c r="CE206" s="2" t="s">
        <v>3062</v>
      </c>
      <c r="CF206" s="2" t="s">
        <v>426</v>
      </c>
      <c r="CG206" s="2" t="s">
        <v>5350</v>
      </c>
      <c r="CH206" s="17">
        <v>0.375</v>
      </c>
      <c r="CI206" s="17">
        <v>0.54166666666666663</v>
      </c>
      <c r="CN206" s="17">
        <v>0.375</v>
      </c>
      <c r="CO206" s="17">
        <v>0.54166666666666663</v>
      </c>
      <c r="CT206" s="17">
        <v>0.375</v>
      </c>
      <c r="CU206" s="17">
        <v>0.54166666666666663</v>
      </c>
      <c r="CV206" s="17">
        <v>0.625</v>
      </c>
      <c r="CW206" s="17">
        <v>0.79166666666666663</v>
      </c>
      <c r="CZ206" s="17">
        <v>0.375</v>
      </c>
      <c r="DA206" s="17">
        <v>0.54166666666666663</v>
      </c>
      <c r="DF206" s="17">
        <v>0.375</v>
      </c>
      <c r="DG206" s="17">
        <v>0.54166666666666663</v>
      </c>
      <c r="DH206" s="17">
        <v>0.625</v>
      </c>
      <c r="DI206" s="17">
        <v>0.79166666666666663</v>
      </c>
      <c r="DL206" s="17">
        <v>0.375</v>
      </c>
      <c r="DM206" s="17">
        <v>0.54166666666666663</v>
      </c>
      <c r="DX206" s="2" t="s">
        <v>4182</v>
      </c>
    </row>
    <row r="207" spans="1:128" x14ac:dyDescent="0.45">
      <c r="A207" s="16">
        <v>205</v>
      </c>
      <c r="B207" s="2" t="s">
        <v>5987</v>
      </c>
      <c r="C207" s="2" t="s">
        <v>452</v>
      </c>
      <c r="D207" s="2" t="s">
        <v>2810</v>
      </c>
      <c r="E207" s="2" t="s">
        <v>2676</v>
      </c>
      <c r="F207" s="2" t="s">
        <v>2565</v>
      </c>
      <c r="G207" s="2" t="s">
        <v>451</v>
      </c>
      <c r="H207" s="2" t="s">
        <v>450</v>
      </c>
      <c r="I207" s="2" t="s">
        <v>449</v>
      </c>
      <c r="J207" s="2" t="s">
        <v>448</v>
      </c>
      <c r="K207" s="2" t="s">
        <v>12</v>
      </c>
      <c r="L207" s="2" t="s">
        <v>5988</v>
      </c>
      <c r="M207" s="52">
        <v>27</v>
      </c>
      <c r="N207" s="2" t="s">
        <v>12</v>
      </c>
      <c r="O207" s="2" t="s">
        <v>12</v>
      </c>
      <c r="P207" s="2" t="s">
        <v>12</v>
      </c>
      <c r="Q207" s="2" t="s">
        <v>12</v>
      </c>
      <c r="R207" s="2" t="s">
        <v>2471</v>
      </c>
      <c r="S207" s="2" t="s">
        <v>3062</v>
      </c>
      <c r="T207" s="2" t="s">
        <v>3062</v>
      </c>
      <c r="U207" s="2" t="s">
        <v>3062</v>
      </c>
      <c r="V207" s="2" t="s">
        <v>3062</v>
      </c>
      <c r="W207" s="2" t="s">
        <v>3062</v>
      </c>
      <c r="X207" s="2" t="s">
        <v>3062</v>
      </c>
      <c r="Y207" s="2" t="s">
        <v>3062</v>
      </c>
      <c r="Z207" s="2" t="s">
        <v>3062</v>
      </c>
      <c r="AA207" s="2" t="s">
        <v>3062</v>
      </c>
      <c r="AB207" s="2" t="s">
        <v>3062</v>
      </c>
      <c r="AC207" s="2" t="s">
        <v>2471</v>
      </c>
      <c r="AD207" s="2" t="s">
        <v>2419</v>
      </c>
      <c r="AE207" s="2" t="s">
        <v>3062</v>
      </c>
      <c r="AF207" s="2" t="s">
        <v>3062</v>
      </c>
      <c r="AG207" s="2" t="s">
        <v>3062</v>
      </c>
      <c r="AH207" s="2" t="s">
        <v>3062</v>
      </c>
      <c r="AI207" s="2" t="s">
        <v>3062</v>
      </c>
      <c r="AJ207" s="2" t="s">
        <v>3062</v>
      </c>
      <c r="AK207" s="2" t="s">
        <v>2431</v>
      </c>
      <c r="AL207" s="2" t="s">
        <v>3062</v>
      </c>
      <c r="AM207" s="2" t="s">
        <v>2425</v>
      </c>
      <c r="AN207" s="2" t="s">
        <v>2421</v>
      </c>
      <c r="AO207" s="2" t="s">
        <v>2441</v>
      </c>
      <c r="AP207" s="2" t="s">
        <v>2559</v>
      </c>
      <c r="AQ207" s="2" t="s">
        <v>3062</v>
      </c>
      <c r="AR207" s="2" t="s">
        <v>4309</v>
      </c>
      <c r="AS207" s="2" t="s">
        <v>3062</v>
      </c>
      <c r="AT207" s="2" t="s">
        <v>4227</v>
      </c>
      <c r="AU207" s="2" t="s">
        <v>2452</v>
      </c>
      <c r="AV207" s="2" t="s">
        <v>2442</v>
      </c>
      <c r="AW207" s="2" t="s">
        <v>17</v>
      </c>
      <c r="AX207" s="2" t="s">
        <v>3062</v>
      </c>
      <c r="AY207" s="2" t="s">
        <v>2443</v>
      </c>
      <c r="AZ207" s="2" t="s">
        <v>2439</v>
      </c>
      <c r="BA207" s="2" t="s">
        <v>3062</v>
      </c>
      <c r="BB207" s="2" t="s">
        <v>3062</v>
      </c>
      <c r="BC207" s="2" t="s">
        <v>2422</v>
      </c>
      <c r="BD207" s="2" t="s">
        <v>2438</v>
      </c>
      <c r="BE207" s="2" t="s">
        <v>3062</v>
      </c>
      <c r="BF207" s="2" t="s">
        <v>3062</v>
      </c>
      <c r="BG207" s="2" t="s">
        <v>3062</v>
      </c>
      <c r="BH207" s="2" t="s">
        <v>2436</v>
      </c>
      <c r="BI207" s="2" t="s">
        <v>3062</v>
      </c>
      <c r="BJ207" s="2" t="s">
        <v>2444</v>
      </c>
      <c r="BK207" s="2" t="s">
        <v>2445</v>
      </c>
      <c r="BL207" s="2" t="s">
        <v>2434</v>
      </c>
      <c r="BM207" s="2" t="s">
        <v>2423</v>
      </c>
      <c r="BN207" s="2" t="s">
        <v>2560</v>
      </c>
      <c r="BO207" s="2" t="s">
        <v>5989</v>
      </c>
      <c r="BP207" s="2" t="str">
        <f t="shared" si="3"/>
        <v>内・小・外・整・形・循内・呼内・消外・呼外・心外・脳外・眼・耳・泌・皮・産婦・放・麻・リウ・リハ・歯　脳神経内科　消化器・肝臓内科　内分泌代謝内科　腎臓内科　老年内科　血液内科　内分泌外科　乳腺外科　漢方内科　病理診断科　救急科</v>
      </c>
      <c r="BQ207" t="s">
        <v>3062</v>
      </c>
      <c r="BR207" t="s">
        <v>3062</v>
      </c>
      <c r="BS207" t="s">
        <v>3062</v>
      </c>
      <c r="BT207" s="2" t="s">
        <v>3062</v>
      </c>
      <c r="BU207" s="2" t="s">
        <v>3062</v>
      </c>
      <c r="BV207" s="2" t="s">
        <v>3062</v>
      </c>
      <c r="BW207" s="2" t="s">
        <v>3062</v>
      </c>
      <c r="BX207" s="2" t="s">
        <v>3062</v>
      </c>
      <c r="BY207" s="2" t="s">
        <v>3062</v>
      </c>
      <c r="BZ207" s="2" t="s">
        <v>3062</v>
      </c>
      <c r="CA207" s="2" t="s">
        <v>3062</v>
      </c>
      <c r="CB207" s="2" t="s">
        <v>3062</v>
      </c>
      <c r="CC207" s="2" t="s">
        <v>5427</v>
      </c>
      <c r="CD207" s="2" t="s">
        <v>3062</v>
      </c>
      <c r="CE207" s="2" t="s">
        <v>5427</v>
      </c>
      <c r="CF207" s="2" t="s">
        <v>4416</v>
      </c>
      <c r="CG207" s="2" t="s">
        <v>3315</v>
      </c>
      <c r="CH207" s="17">
        <v>0.375</v>
      </c>
      <c r="CI207" s="17">
        <v>0.5</v>
      </c>
      <c r="CJ207" s="17">
        <v>0.54166666666666663</v>
      </c>
      <c r="CK207" s="17">
        <v>0.625</v>
      </c>
      <c r="CN207" s="17">
        <v>0.375</v>
      </c>
      <c r="CO207" s="17">
        <v>0.5</v>
      </c>
      <c r="CP207" s="17">
        <v>0.54166666666666663</v>
      </c>
      <c r="CQ207" s="17">
        <v>0.625</v>
      </c>
      <c r="CT207" s="17">
        <v>0.375</v>
      </c>
      <c r="CU207" s="17">
        <v>0.5</v>
      </c>
      <c r="CV207" s="17">
        <v>0.54166666666666663</v>
      </c>
      <c r="CW207" s="17">
        <v>0.625</v>
      </c>
      <c r="CZ207" s="17">
        <v>0.375</v>
      </c>
      <c r="DA207" s="17">
        <v>0.5</v>
      </c>
      <c r="DB207" s="17">
        <v>0.54166666666666663</v>
      </c>
      <c r="DC207" s="17">
        <v>0.625</v>
      </c>
      <c r="DF207" s="17">
        <v>0.375</v>
      </c>
      <c r="DG207" s="17">
        <v>0.5</v>
      </c>
      <c r="DH207" s="17">
        <v>0.54166666666666663</v>
      </c>
      <c r="DI207" s="17">
        <v>0.625</v>
      </c>
      <c r="DL207" s="17">
        <v>0.375</v>
      </c>
      <c r="DM207" s="17">
        <v>0.5</v>
      </c>
      <c r="DX207" s="2" t="s">
        <v>4182</v>
      </c>
    </row>
    <row r="208" spans="1:128" x14ac:dyDescent="0.45">
      <c r="A208" s="16">
        <v>206</v>
      </c>
      <c r="B208" s="2" t="s">
        <v>5990</v>
      </c>
      <c r="C208" s="2" t="s">
        <v>423</v>
      </c>
      <c r="D208" s="2" t="s">
        <v>2811</v>
      </c>
      <c r="E208" s="2" t="s">
        <v>2666</v>
      </c>
      <c r="F208" s="2" t="s">
        <v>2565</v>
      </c>
      <c r="G208" s="2" t="s">
        <v>402</v>
      </c>
      <c r="H208" s="2" t="s">
        <v>5991</v>
      </c>
      <c r="I208" s="2" t="s">
        <v>422</v>
      </c>
      <c r="J208" s="2" t="s">
        <v>421</v>
      </c>
      <c r="K208" s="2" t="s">
        <v>12</v>
      </c>
      <c r="L208" s="2" t="s">
        <v>3462</v>
      </c>
      <c r="M208" s="52" t="s">
        <v>3311</v>
      </c>
      <c r="N208" s="2" t="s">
        <v>12</v>
      </c>
      <c r="O208" s="2" t="s">
        <v>3062</v>
      </c>
      <c r="P208" s="2" t="s">
        <v>12</v>
      </c>
      <c r="Q208" s="2" t="s">
        <v>12</v>
      </c>
      <c r="R208" s="2" t="s">
        <v>3062</v>
      </c>
      <c r="S208" s="2" t="s">
        <v>3062</v>
      </c>
      <c r="T208" s="2" t="s">
        <v>3062</v>
      </c>
      <c r="U208" s="2" t="s">
        <v>3062</v>
      </c>
      <c r="V208" s="2" t="s">
        <v>3062</v>
      </c>
      <c r="W208" s="2" t="s">
        <v>3062</v>
      </c>
      <c r="X208" s="2" t="s">
        <v>3062</v>
      </c>
      <c r="Y208" s="2" t="s">
        <v>3062</v>
      </c>
      <c r="Z208" s="2" t="s">
        <v>3062</v>
      </c>
      <c r="AA208" s="2" t="s">
        <v>3062</v>
      </c>
      <c r="AB208" s="2" t="s">
        <v>3062</v>
      </c>
      <c r="AC208" s="2" t="s">
        <v>3062</v>
      </c>
      <c r="AD208" s="2" t="s">
        <v>3062</v>
      </c>
      <c r="AE208" s="2" t="s">
        <v>3062</v>
      </c>
      <c r="AF208" s="2" t="s">
        <v>3062</v>
      </c>
      <c r="AG208" s="2" t="s">
        <v>3062</v>
      </c>
      <c r="AH208" s="2" t="s">
        <v>3062</v>
      </c>
      <c r="AI208" s="2" t="s">
        <v>3062</v>
      </c>
      <c r="AJ208" s="2" t="s">
        <v>3062</v>
      </c>
      <c r="AK208" s="2" t="s">
        <v>3062</v>
      </c>
      <c r="AL208" s="2" t="s">
        <v>3062</v>
      </c>
      <c r="AM208" s="2" t="s">
        <v>3062</v>
      </c>
      <c r="AN208" s="2" t="s">
        <v>3062</v>
      </c>
      <c r="AO208" s="2" t="s">
        <v>3062</v>
      </c>
      <c r="AP208" s="2" t="s">
        <v>3062</v>
      </c>
      <c r="AQ208" s="2" t="s">
        <v>3062</v>
      </c>
      <c r="AR208" s="2" t="s">
        <v>3062</v>
      </c>
      <c r="AS208" s="2" t="s">
        <v>3062</v>
      </c>
      <c r="AT208" s="2" t="s">
        <v>3062</v>
      </c>
      <c r="AU208" s="2" t="s">
        <v>3062</v>
      </c>
      <c r="AV208" s="2" t="s">
        <v>3062</v>
      </c>
      <c r="AW208" s="2" t="s">
        <v>3062</v>
      </c>
      <c r="AX208" s="2" t="s">
        <v>3062</v>
      </c>
      <c r="AY208" s="2" t="s">
        <v>3062</v>
      </c>
      <c r="AZ208" s="2" t="s">
        <v>3062</v>
      </c>
      <c r="BA208" s="2" t="s">
        <v>3062</v>
      </c>
      <c r="BB208" s="2" t="s">
        <v>3062</v>
      </c>
      <c r="BC208" s="2" t="s">
        <v>3062</v>
      </c>
      <c r="BD208" s="2" t="s">
        <v>3062</v>
      </c>
      <c r="BE208" s="2" t="s">
        <v>3062</v>
      </c>
      <c r="BF208" s="2" t="s">
        <v>3062</v>
      </c>
      <c r="BG208" s="2" t="s">
        <v>3062</v>
      </c>
      <c r="BH208" s="2" t="s">
        <v>3062</v>
      </c>
      <c r="BI208" s="2" t="s">
        <v>3062</v>
      </c>
      <c r="BJ208" s="2" t="s">
        <v>3062</v>
      </c>
      <c r="BK208" s="2" t="s">
        <v>3062</v>
      </c>
      <c r="BL208" s="2" t="s">
        <v>3062</v>
      </c>
      <c r="BM208" s="2" t="s">
        <v>3062</v>
      </c>
      <c r="BN208" s="2" t="s">
        <v>3062</v>
      </c>
      <c r="BO208" s="2" t="s">
        <v>3062</v>
      </c>
      <c r="BP208" s="2" t="str">
        <f t="shared" si="3"/>
        <v/>
      </c>
      <c r="BQ208" t="s">
        <v>3062</v>
      </c>
      <c r="BR208" t="s">
        <v>3062</v>
      </c>
      <c r="BS208" t="s">
        <v>3062</v>
      </c>
      <c r="BT208" s="2" t="s">
        <v>3062</v>
      </c>
      <c r="BU208" s="2" t="s">
        <v>3062</v>
      </c>
      <c r="BV208" s="2" t="s">
        <v>3062</v>
      </c>
      <c r="BW208" s="2" t="s">
        <v>3062</v>
      </c>
      <c r="BX208" s="2" t="s">
        <v>3062</v>
      </c>
      <c r="BY208" s="2" t="s">
        <v>3062</v>
      </c>
      <c r="BZ208" s="2" t="s">
        <v>3062</v>
      </c>
      <c r="CA208" s="2" t="s">
        <v>3062</v>
      </c>
      <c r="CB208" s="2" t="s">
        <v>3062</v>
      </c>
      <c r="CC208" s="2" t="s">
        <v>3062</v>
      </c>
      <c r="CD208" s="2" t="s">
        <v>3062</v>
      </c>
      <c r="CE208" s="2" t="s">
        <v>3062</v>
      </c>
      <c r="CF208" s="2" t="s">
        <v>3463</v>
      </c>
      <c r="CG208" s="2" t="s">
        <v>5350</v>
      </c>
      <c r="CH208" s="17">
        <v>0.41666666666666669</v>
      </c>
      <c r="CI208" s="17">
        <v>0.54166666666666663</v>
      </c>
      <c r="CJ208" s="17">
        <v>0.64583333333333337</v>
      </c>
      <c r="CK208" s="17">
        <v>0.79166666666666663</v>
      </c>
      <c r="CT208" s="17">
        <v>0.41666666666666669</v>
      </c>
      <c r="CU208" s="17">
        <v>0.54166666666666663</v>
      </c>
      <c r="CV208" s="17">
        <v>0.64583333333333337</v>
      </c>
      <c r="CW208" s="17">
        <v>0.79166666666666663</v>
      </c>
      <c r="CZ208" s="17">
        <v>0.64583333333333337</v>
      </c>
      <c r="DA208" s="17">
        <v>0.79166666666666663</v>
      </c>
      <c r="DF208" s="17">
        <v>0.41666666666666669</v>
      </c>
      <c r="DG208" s="17">
        <v>0.54166666666666663</v>
      </c>
      <c r="DH208" s="17">
        <v>0.64583333333333337</v>
      </c>
      <c r="DI208" s="17">
        <v>0.79166666666666663</v>
      </c>
      <c r="DL208" s="17">
        <v>0.41666666666666669</v>
      </c>
      <c r="DM208" s="17">
        <v>0.54166666666666663</v>
      </c>
      <c r="DX208" s="2" t="s">
        <v>4182</v>
      </c>
    </row>
    <row r="209" spans="1:128" x14ac:dyDescent="0.45">
      <c r="A209" s="16">
        <v>207</v>
      </c>
      <c r="B209" s="2" t="s">
        <v>5992</v>
      </c>
      <c r="C209" s="2" t="s">
        <v>4417</v>
      </c>
      <c r="D209" s="2" t="s">
        <v>4418</v>
      </c>
      <c r="E209" s="2" t="s">
        <v>2666</v>
      </c>
      <c r="F209" s="2" t="s">
        <v>2565</v>
      </c>
      <c r="G209" s="2" t="s">
        <v>403</v>
      </c>
      <c r="H209" s="2" t="s">
        <v>7950</v>
      </c>
      <c r="I209" s="2" t="s">
        <v>4419</v>
      </c>
      <c r="J209" s="2" t="s">
        <v>4420</v>
      </c>
      <c r="K209" s="2" t="s">
        <v>12</v>
      </c>
      <c r="L209" s="2" t="s">
        <v>4421</v>
      </c>
      <c r="M209" s="52" t="s">
        <v>3311</v>
      </c>
      <c r="N209" s="2" t="s">
        <v>12</v>
      </c>
      <c r="O209" s="2" t="s">
        <v>12</v>
      </c>
      <c r="P209" s="2" t="s">
        <v>12</v>
      </c>
      <c r="Q209" s="2" t="s">
        <v>12</v>
      </c>
      <c r="R209" s="2" t="s">
        <v>3062</v>
      </c>
      <c r="S209" s="2" t="s">
        <v>3062</v>
      </c>
      <c r="T209" s="2" t="s">
        <v>3062</v>
      </c>
      <c r="U209" s="2" t="s">
        <v>3062</v>
      </c>
      <c r="V209" s="2" t="s">
        <v>3062</v>
      </c>
      <c r="W209" s="2" t="s">
        <v>3062</v>
      </c>
      <c r="X209" s="2" t="s">
        <v>3062</v>
      </c>
      <c r="Y209" s="2" t="s">
        <v>3062</v>
      </c>
      <c r="Z209" s="2" t="s">
        <v>3062</v>
      </c>
      <c r="AA209" s="2" t="s">
        <v>3062</v>
      </c>
      <c r="AB209" s="2" t="s">
        <v>3062</v>
      </c>
      <c r="AC209" s="2" t="s">
        <v>3062</v>
      </c>
      <c r="AD209" s="2" t="s">
        <v>2419</v>
      </c>
      <c r="AE209" s="2" t="s">
        <v>3062</v>
      </c>
      <c r="AF209" s="2" t="s">
        <v>3062</v>
      </c>
      <c r="AG209" s="2" t="s">
        <v>3062</v>
      </c>
      <c r="AH209" s="2" t="s">
        <v>3062</v>
      </c>
      <c r="AI209" s="2" t="s">
        <v>3062</v>
      </c>
      <c r="AJ209" s="2" t="s">
        <v>3062</v>
      </c>
      <c r="AK209" s="2" t="s">
        <v>3062</v>
      </c>
      <c r="AL209" s="2" t="s">
        <v>3062</v>
      </c>
      <c r="AM209" s="2" t="s">
        <v>3062</v>
      </c>
      <c r="AN209" s="2" t="s">
        <v>3062</v>
      </c>
      <c r="AO209" s="2" t="s">
        <v>3062</v>
      </c>
      <c r="AP209" s="2" t="s">
        <v>2559</v>
      </c>
      <c r="AQ209" s="2" t="s">
        <v>3062</v>
      </c>
      <c r="AR209" s="2" t="s">
        <v>4309</v>
      </c>
      <c r="AS209" s="2" t="s">
        <v>3062</v>
      </c>
      <c r="AT209" s="2" t="s">
        <v>3062</v>
      </c>
      <c r="AU209" s="2" t="s">
        <v>3062</v>
      </c>
      <c r="AV209" s="2" t="s">
        <v>3062</v>
      </c>
      <c r="AW209" s="2" t="s">
        <v>3062</v>
      </c>
      <c r="AX209" s="2" t="s">
        <v>3062</v>
      </c>
      <c r="AY209" s="2" t="s">
        <v>3062</v>
      </c>
      <c r="AZ209" s="2" t="s">
        <v>3062</v>
      </c>
      <c r="BA209" s="2" t="s">
        <v>3062</v>
      </c>
      <c r="BB209" s="2" t="s">
        <v>3062</v>
      </c>
      <c r="BC209" s="2" t="s">
        <v>3062</v>
      </c>
      <c r="BD209" s="2" t="s">
        <v>3062</v>
      </c>
      <c r="BE209" s="2" t="s">
        <v>3062</v>
      </c>
      <c r="BF209" s="2" t="s">
        <v>3062</v>
      </c>
      <c r="BG209" s="2" t="s">
        <v>3062</v>
      </c>
      <c r="BH209" s="2" t="s">
        <v>3062</v>
      </c>
      <c r="BI209" s="2" t="s">
        <v>3062</v>
      </c>
      <c r="BJ209" s="2" t="s">
        <v>3062</v>
      </c>
      <c r="BK209" s="2" t="s">
        <v>3062</v>
      </c>
      <c r="BL209" s="2" t="s">
        <v>3062</v>
      </c>
      <c r="BM209" s="2" t="s">
        <v>3062</v>
      </c>
      <c r="BN209" s="2" t="s">
        <v>3062</v>
      </c>
      <c r="BO209" s="2" t="s">
        <v>3062</v>
      </c>
      <c r="BP209" s="2" t="str">
        <f t="shared" si="3"/>
        <v>内・循内・呼内</v>
      </c>
      <c r="BQ209" t="s">
        <v>3062</v>
      </c>
      <c r="BR209" t="s">
        <v>3062</v>
      </c>
      <c r="BS209" t="s">
        <v>3062</v>
      </c>
      <c r="BT209" s="2" t="s">
        <v>3062</v>
      </c>
      <c r="BU209" s="2" t="s">
        <v>3062</v>
      </c>
      <c r="BV209" s="2" t="s">
        <v>3062</v>
      </c>
      <c r="BW209" s="2" t="s">
        <v>3062</v>
      </c>
      <c r="BX209" s="2" t="s">
        <v>3062</v>
      </c>
      <c r="BY209" s="2" t="s">
        <v>3062</v>
      </c>
      <c r="BZ209" s="2" t="s">
        <v>3062</v>
      </c>
      <c r="CA209" s="2" t="s">
        <v>3062</v>
      </c>
      <c r="CB209" s="2" t="s">
        <v>3062</v>
      </c>
      <c r="CC209" s="2" t="s">
        <v>3062</v>
      </c>
      <c r="CD209" s="2" t="s">
        <v>3062</v>
      </c>
      <c r="CE209" s="2" t="s">
        <v>3062</v>
      </c>
      <c r="CF209" s="2" t="s">
        <v>5993</v>
      </c>
      <c r="CG209" s="2" t="s">
        <v>5350</v>
      </c>
      <c r="CN209" s="17">
        <v>0.375</v>
      </c>
      <c r="CO209" s="17">
        <v>0.5</v>
      </c>
      <c r="DL209" s="17">
        <v>0.375</v>
      </c>
      <c r="DM209" s="17">
        <v>0.5</v>
      </c>
      <c r="DX209" s="2" t="s">
        <v>4182</v>
      </c>
    </row>
    <row r="210" spans="1:128" x14ac:dyDescent="0.45">
      <c r="A210" s="16">
        <v>208</v>
      </c>
      <c r="B210" s="2" t="s">
        <v>5994</v>
      </c>
      <c r="C210" s="2" t="s">
        <v>5995</v>
      </c>
      <c r="D210" s="2" t="s">
        <v>2812</v>
      </c>
      <c r="E210" s="2" t="s">
        <v>2666</v>
      </c>
      <c r="F210" s="2" t="s">
        <v>2565</v>
      </c>
      <c r="G210" s="2" t="s">
        <v>402</v>
      </c>
      <c r="H210" s="2" t="s">
        <v>419</v>
      </c>
      <c r="I210" s="2" t="s">
        <v>418</v>
      </c>
      <c r="J210" s="2" t="s">
        <v>417</v>
      </c>
      <c r="K210" s="2" t="s">
        <v>12</v>
      </c>
      <c r="L210" s="2" t="s">
        <v>5996</v>
      </c>
      <c r="M210" s="52" t="s">
        <v>3311</v>
      </c>
      <c r="N210" s="2" t="s">
        <v>12</v>
      </c>
      <c r="O210" s="2" t="s">
        <v>12</v>
      </c>
      <c r="P210" s="2" t="s">
        <v>12</v>
      </c>
      <c r="Q210" s="2" t="s">
        <v>12</v>
      </c>
      <c r="R210" s="2" t="s">
        <v>3062</v>
      </c>
      <c r="S210" s="2" t="s">
        <v>3062</v>
      </c>
      <c r="T210" s="2" t="s">
        <v>3062</v>
      </c>
      <c r="U210" s="2" t="s">
        <v>3062</v>
      </c>
      <c r="V210" s="2" t="s">
        <v>3062</v>
      </c>
      <c r="W210" s="2" t="s">
        <v>3062</v>
      </c>
      <c r="X210" s="2" t="s">
        <v>3062</v>
      </c>
      <c r="Y210" s="2" t="s">
        <v>3062</v>
      </c>
      <c r="Z210" s="2" t="s">
        <v>3062</v>
      </c>
      <c r="AA210" s="2" t="s">
        <v>3062</v>
      </c>
      <c r="AB210" s="2" t="s">
        <v>3062</v>
      </c>
      <c r="AC210" s="2" t="s">
        <v>3062</v>
      </c>
      <c r="AD210" s="2" t="s">
        <v>3062</v>
      </c>
      <c r="AE210" s="2" t="s">
        <v>3062</v>
      </c>
      <c r="AF210" s="2" t="s">
        <v>3062</v>
      </c>
      <c r="AG210" s="2" t="s">
        <v>3062</v>
      </c>
      <c r="AH210" s="2" t="s">
        <v>3062</v>
      </c>
      <c r="AI210" s="2" t="s">
        <v>3062</v>
      </c>
      <c r="AJ210" s="2" t="s">
        <v>3062</v>
      </c>
      <c r="AK210" s="2" t="s">
        <v>3062</v>
      </c>
      <c r="AL210" s="2" t="s">
        <v>3062</v>
      </c>
      <c r="AM210" s="2" t="s">
        <v>3062</v>
      </c>
      <c r="AN210" s="2" t="s">
        <v>3062</v>
      </c>
      <c r="AO210" s="2" t="s">
        <v>3062</v>
      </c>
      <c r="AP210" s="2" t="s">
        <v>3062</v>
      </c>
      <c r="AQ210" s="2" t="s">
        <v>3062</v>
      </c>
      <c r="AR210" s="2" t="s">
        <v>3062</v>
      </c>
      <c r="AS210" s="2" t="s">
        <v>3062</v>
      </c>
      <c r="AT210" s="2" t="s">
        <v>3062</v>
      </c>
      <c r="AU210" s="2" t="s">
        <v>3062</v>
      </c>
      <c r="AV210" s="2" t="s">
        <v>3062</v>
      </c>
      <c r="AW210" s="2" t="s">
        <v>3062</v>
      </c>
      <c r="AX210" s="2" t="s">
        <v>3062</v>
      </c>
      <c r="AY210" s="2" t="s">
        <v>3062</v>
      </c>
      <c r="AZ210" s="2" t="s">
        <v>3062</v>
      </c>
      <c r="BA210" s="2" t="s">
        <v>3062</v>
      </c>
      <c r="BB210" s="2" t="s">
        <v>3062</v>
      </c>
      <c r="BC210" s="2" t="s">
        <v>3062</v>
      </c>
      <c r="BD210" s="2" t="s">
        <v>3062</v>
      </c>
      <c r="BE210" s="2" t="s">
        <v>3062</v>
      </c>
      <c r="BF210" s="2" t="s">
        <v>3062</v>
      </c>
      <c r="BG210" s="2" t="s">
        <v>3062</v>
      </c>
      <c r="BH210" s="2" t="s">
        <v>3062</v>
      </c>
      <c r="BI210" s="2" t="s">
        <v>3062</v>
      </c>
      <c r="BJ210" s="2" t="s">
        <v>3062</v>
      </c>
      <c r="BK210" s="2" t="s">
        <v>3062</v>
      </c>
      <c r="BL210" s="2" t="s">
        <v>3062</v>
      </c>
      <c r="BM210" s="2" t="s">
        <v>3062</v>
      </c>
      <c r="BN210" s="2" t="s">
        <v>3062</v>
      </c>
      <c r="BO210" s="2" t="s">
        <v>3062</v>
      </c>
      <c r="BP210" s="2" t="str">
        <f t="shared" si="3"/>
        <v/>
      </c>
      <c r="BQ210" t="s">
        <v>3062</v>
      </c>
      <c r="BR210" t="s">
        <v>3062</v>
      </c>
      <c r="BS210" t="s">
        <v>3062</v>
      </c>
      <c r="BT210" s="2" t="s">
        <v>3062</v>
      </c>
      <c r="BU210" s="2" t="s">
        <v>3062</v>
      </c>
      <c r="BV210" s="2" t="s">
        <v>3062</v>
      </c>
      <c r="BW210" s="2" t="s">
        <v>3062</v>
      </c>
      <c r="BX210" s="2" t="s">
        <v>3062</v>
      </c>
      <c r="BY210" s="2" t="s">
        <v>3062</v>
      </c>
      <c r="BZ210" s="2" t="s">
        <v>3062</v>
      </c>
      <c r="CA210" s="2" t="s">
        <v>3062</v>
      </c>
      <c r="CB210" s="2" t="s">
        <v>3062</v>
      </c>
      <c r="CC210" s="2" t="s">
        <v>3062</v>
      </c>
      <c r="CD210" s="2" t="s">
        <v>3062</v>
      </c>
      <c r="CE210" s="2" t="s">
        <v>3062</v>
      </c>
      <c r="CF210" s="2" t="s">
        <v>416</v>
      </c>
      <c r="CG210" s="2" t="s">
        <v>5350</v>
      </c>
      <c r="CH210" s="17">
        <v>0.4375</v>
      </c>
      <c r="CI210" s="17">
        <v>0.54166666666666663</v>
      </c>
      <c r="CJ210" s="17">
        <v>0.625</v>
      </c>
      <c r="CK210" s="17">
        <v>0.70833333333333337</v>
      </c>
      <c r="CL210" s="17">
        <v>0.77083333333333337</v>
      </c>
      <c r="CM210" s="17">
        <v>0.875</v>
      </c>
      <c r="CN210" s="17">
        <v>0.4375</v>
      </c>
      <c r="CO210" s="17">
        <v>0.54166666666666663</v>
      </c>
      <c r="CP210" s="17">
        <v>0.625</v>
      </c>
      <c r="CQ210" s="17">
        <v>0.79166666666666663</v>
      </c>
      <c r="CT210" s="17">
        <v>0.4375</v>
      </c>
      <c r="CU210" s="17">
        <v>0.54166666666666663</v>
      </c>
      <c r="CV210" s="17">
        <v>0.625</v>
      </c>
      <c r="CW210" s="17">
        <v>0.70833333333333337</v>
      </c>
      <c r="CX210" s="17">
        <v>0.77083333333333337</v>
      </c>
      <c r="CY210" s="17">
        <v>0.875</v>
      </c>
      <c r="DF210" s="17">
        <v>0.4375</v>
      </c>
      <c r="DG210" s="17">
        <v>0.54166666666666663</v>
      </c>
      <c r="DH210" s="17">
        <v>0.625</v>
      </c>
      <c r="DI210" s="17">
        <v>0.79166666666666663</v>
      </c>
      <c r="DL210" s="17">
        <v>0.4375</v>
      </c>
      <c r="DM210" s="17">
        <v>0.54166666666666663</v>
      </c>
      <c r="DN210" s="17">
        <v>0.58333333333333337</v>
      </c>
      <c r="DO210" s="17">
        <v>0.72916666666666663</v>
      </c>
      <c r="DX210" s="2" t="s">
        <v>4182</v>
      </c>
    </row>
    <row r="211" spans="1:128" x14ac:dyDescent="0.45">
      <c r="A211" s="16">
        <v>209</v>
      </c>
      <c r="B211" s="2" t="s">
        <v>5997</v>
      </c>
      <c r="C211" s="2" t="s">
        <v>4422</v>
      </c>
      <c r="D211" s="2" t="s">
        <v>2813</v>
      </c>
      <c r="E211" s="2" t="s">
        <v>2666</v>
      </c>
      <c r="F211" s="2" t="s">
        <v>2565</v>
      </c>
      <c r="G211" s="2" t="s">
        <v>402</v>
      </c>
      <c r="H211" s="2" t="s">
        <v>4423</v>
      </c>
      <c r="I211" s="2" t="s">
        <v>415</v>
      </c>
      <c r="J211" s="2" t="s">
        <v>415</v>
      </c>
      <c r="K211" s="2" t="s">
        <v>12</v>
      </c>
      <c r="L211" s="2" t="s">
        <v>3464</v>
      </c>
      <c r="M211" s="52" t="s">
        <v>3311</v>
      </c>
      <c r="N211" s="2" t="s">
        <v>12</v>
      </c>
      <c r="O211" s="2" t="s">
        <v>12</v>
      </c>
      <c r="P211" s="2" t="s">
        <v>12</v>
      </c>
      <c r="Q211" s="2" t="s">
        <v>12</v>
      </c>
      <c r="R211" s="2" t="s">
        <v>3062</v>
      </c>
      <c r="S211" s="2" t="s">
        <v>3062</v>
      </c>
      <c r="T211" s="2" t="s">
        <v>3062</v>
      </c>
      <c r="U211" s="2" t="s">
        <v>3062</v>
      </c>
      <c r="V211" s="2" t="s">
        <v>3062</v>
      </c>
      <c r="W211" s="2" t="s">
        <v>3062</v>
      </c>
      <c r="X211" s="2" t="s">
        <v>3062</v>
      </c>
      <c r="Y211" s="2" t="s">
        <v>3062</v>
      </c>
      <c r="Z211" s="2" t="s">
        <v>3062</v>
      </c>
      <c r="AA211" s="2" t="s">
        <v>3062</v>
      </c>
      <c r="AB211" s="2" t="s">
        <v>3062</v>
      </c>
      <c r="AC211" s="2" t="s">
        <v>3062</v>
      </c>
      <c r="AD211" s="2" t="s">
        <v>3062</v>
      </c>
      <c r="AE211" s="2" t="s">
        <v>3062</v>
      </c>
      <c r="AF211" s="2" t="s">
        <v>3062</v>
      </c>
      <c r="AG211" s="2" t="s">
        <v>3062</v>
      </c>
      <c r="AH211" s="2" t="s">
        <v>3062</v>
      </c>
      <c r="AI211" s="2" t="s">
        <v>3062</v>
      </c>
      <c r="AJ211" s="2" t="s">
        <v>3062</v>
      </c>
      <c r="AK211" s="2" t="s">
        <v>3062</v>
      </c>
      <c r="AL211" s="2" t="s">
        <v>3062</v>
      </c>
      <c r="AM211" s="2" t="s">
        <v>3062</v>
      </c>
      <c r="AN211" s="2" t="s">
        <v>3062</v>
      </c>
      <c r="AO211" s="2" t="s">
        <v>3062</v>
      </c>
      <c r="AP211" s="2" t="s">
        <v>3062</v>
      </c>
      <c r="AQ211" s="2" t="s">
        <v>3062</v>
      </c>
      <c r="AR211" s="2" t="s">
        <v>3062</v>
      </c>
      <c r="AS211" s="2" t="s">
        <v>3062</v>
      </c>
      <c r="AT211" s="2" t="s">
        <v>3062</v>
      </c>
      <c r="AU211" s="2" t="s">
        <v>3062</v>
      </c>
      <c r="AV211" s="2" t="s">
        <v>3062</v>
      </c>
      <c r="AW211" s="2" t="s">
        <v>3062</v>
      </c>
      <c r="AX211" s="2" t="s">
        <v>3062</v>
      </c>
      <c r="AY211" s="2" t="s">
        <v>3062</v>
      </c>
      <c r="AZ211" s="2" t="s">
        <v>3062</v>
      </c>
      <c r="BA211" s="2" t="s">
        <v>3062</v>
      </c>
      <c r="BB211" s="2" t="s">
        <v>3062</v>
      </c>
      <c r="BC211" s="2" t="s">
        <v>3062</v>
      </c>
      <c r="BD211" s="2" t="s">
        <v>3062</v>
      </c>
      <c r="BE211" s="2" t="s">
        <v>3062</v>
      </c>
      <c r="BF211" s="2" t="s">
        <v>3062</v>
      </c>
      <c r="BG211" s="2" t="s">
        <v>3062</v>
      </c>
      <c r="BH211" s="2" t="s">
        <v>3062</v>
      </c>
      <c r="BI211" s="2" t="s">
        <v>3062</v>
      </c>
      <c r="BJ211" s="2" t="s">
        <v>3062</v>
      </c>
      <c r="BK211" s="2" t="s">
        <v>3062</v>
      </c>
      <c r="BL211" s="2" t="s">
        <v>3062</v>
      </c>
      <c r="BM211" s="2" t="s">
        <v>3062</v>
      </c>
      <c r="BN211" s="2" t="s">
        <v>3062</v>
      </c>
      <c r="BO211" s="2" t="s">
        <v>3062</v>
      </c>
      <c r="BP211" s="2" t="str">
        <f t="shared" si="3"/>
        <v/>
      </c>
      <c r="BQ211" t="s">
        <v>3062</v>
      </c>
      <c r="BR211" t="s">
        <v>3062</v>
      </c>
      <c r="BS211" t="s">
        <v>3062</v>
      </c>
      <c r="BT211" s="2" t="s">
        <v>3062</v>
      </c>
      <c r="BU211" s="2" t="s">
        <v>3062</v>
      </c>
      <c r="BV211" s="2" t="s">
        <v>3062</v>
      </c>
      <c r="BW211" s="2" t="s">
        <v>3062</v>
      </c>
      <c r="BX211" s="2" t="s">
        <v>3062</v>
      </c>
      <c r="BY211" s="2" t="s">
        <v>3062</v>
      </c>
      <c r="BZ211" s="2" t="s">
        <v>3062</v>
      </c>
      <c r="CA211" s="2" t="s">
        <v>3062</v>
      </c>
      <c r="CB211" s="2" t="s">
        <v>3062</v>
      </c>
      <c r="CC211" s="2" t="s">
        <v>3062</v>
      </c>
      <c r="CD211" s="2" t="s">
        <v>3062</v>
      </c>
      <c r="CE211" s="2" t="s">
        <v>3062</v>
      </c>
      <c r="CF211" s="2" t="s">
        <v>3062</v>
      </c>
      <c r="CG211" s="2" t="s">
        <v>5350</v>
      </c>
      <c r="CH211" s="17">
        <v>0.375</v>
      </c>
      <c r="CI211" s="17">
        <v>0.54166666666666663</v>
      </c>
      <c r="CJ211" s="17">
        <v>0.625</v>
      </c>
      <c r="CK211" s="17">
        <v>0.75</v>
      </c>
      <c r="CN211" s="17">
        <v>0.375</v>
      </c>
      <c r="CO211" s="17">
        <v>0.54166666666666663</v>
      </c>
      <c r="CP211" s="17">
        <v>0.625</v>
      </c>
      <c r="CQ211" s="17">
        <v>0.83333333333333337</v>
      </c>
      <c r="CT211" s="17">
        <v>0.375</v>
      </c>
      <c r="CU211" s="17">
        <v>0.54166666666666663</v>
      </c>
      <c r="CV211" s="17">
        <v>0.625</v>
      </c>
      <c r="CW211" s="17">
        <v>0.75</v>
      </c>
      <c r="CZ211" s="17">
        <v>0.375</v>
      </c>
      <c r="DA211" s="17">
        <v>0.54166666666666663</v>
      </c>
      <c r="DB211" s="17">
        <v>0.625</v>
      </c>
      <c r="DC211" s="17">
        <v>0.83333333333333337</v>
      </c>
      <c r="DF211" s="17">
        <v>0.375</v>
      </c>
      <c r="DG211" s="17">
        <v>0.54166666666666663</v>
      </c>
      <c r="DH211" s="17">
        <v>0.625</v>
      </c>
      <c r="DI211" s="17">
        <v>0.75</v>
      </c>
      <c r="DL211" s="17">
        <v>0.375</v>
      </c>
      <c r="DM211" s="17">
        <v>0.625</v>
      </c>
      <c r="DX211" s="2" t="s">
        <v>4182</v>
      </c>
    </row>
    <row r="212" spans="1:128" x14ac:dyDescent="0.45">
      <c r="A212" s="16">
        <v>210</v>
      </c>
      <c r="B212" s="2" t="s">
        <v>5998</v>
      </c>
      <c r="C212" s="2" t="s">
        <v>4424</v>
      </c>
      <c r="D212" s="2" t="s">
        <v>4425</v>
      </c>
      <c r="E212" s="2" t="s">
        <v>2666</v>
      </c>
      <c r="F212" s="2" t="s">
        <v>2565</v>
      </c>
      <c r="G212" s="2" t="s">
        <v>402</v>
      </c>
      <c r="H212" s="2" t="s">
        <v>4426</v>
      </c>
      <c r="I212" s="2" t="s">
        <v>4427</v>
      </c>
      <c r="J212" s="2" t="s">
        <v>4428</v>
      </c>
      <c r="K212" s="2" t="s">
        <v>12</v>
      </c>
      <c r="L212" s="2" t="s">
        <v>5999</v>
      </c>
      <c r="M212" s="52" t="s">
        <v>3311</v>
      </c>
      <c r="N212" s="2" t="s">
        <v>12</v>
      </c>
      <c r="O212" s="2" t="s">
        <v>12</v>
      </c>
      <c r="P212" s="2" t="s">
        <v>12</v>
      </c>
      <c r="Q212" s="2" t="s">
        <v>12</v>
      </c>
      <c r="R212" s="2" t="s">
        <v>2471</v>
      </c>
      <c r="S212" s="2" t="s">
        <v>3062</v>
      </c>
      <c r="T212" s="2" t="s">
        <v>3062</v>
      </c>
      <c r="U212" s="2" t="s">
        <v>3062</v>
      </c>
      <c r="V212" s="2" t="s">
        <v>3062</v>
      </c>
      <c r="W212" s="2" t="s">
        <v>3062</v>
      </c>
      <c r="X212" s="2" t="s">
        <v>3062</v>
      </c>
      <c r="Y212" s="2" t="s">
        <v>3062</v>
      </c>
      <c r="Z212" s="2" t="s">
        <v>3062</v>
      </c>
      <c r="AA212" s="2" t="s">
        <v>3062</v>
      </c>
      <c r="AB212" s="2" t="s">
        <v>3062</v>
      </c>
      <c r="AC212" s="2" t="s">
        <v>2471</v>
      </c>
      <c r="AD212" s="2" t="s">
        <v>3062</v>
      </c>
      <c r="AE212" s="2" t="s">
        <v>3062</v>
      </c>
      <c r="AF212" s="2" t="s">
        <v>3062</v>
      </c>
      <c r="AG212" s="2" t="s">
        <v>3062</v>
      </c>
      <c r="AH212" s="2" t="s">
        <v>3062</v>
      </c>
      <c r="AI212" s="2" t="s">
        <v>3062</v>
      </c>
      <c r="AJ212" s="2" t="s">
        <v>3062</v>
      </c>
      <c r="AK212" s="2" t="s">
        <v>3062</v>
      </c>
      <c r="AL212" s="2" t="s">
        <v>3062</v>
      </c>
      <c r="AM212" s="2" t="s">
        <v>3062</v>
      </c>
      <c r="AN212" s="2" t="s">
        <v>3062</v>
      </c>
      <c r="AO212" s="2" t="s">
        <v>3062</v>
      </c>
      <c r="AP212" s="2" t="s">
        <v>3062</v>
      </c>
      <c r="AQ212" s="2" t="s">
        <v>3062</v>
      </c>
      <c r="AR212" s="2" t="s">
        <v>3062</v>
      </c>
      <c r="AS212" s="2" t="s">
        <v>3062</v>
      </c>
      <c r="AT212" s="2" t="s">
        <v>3062</v>
      </c>
      <c r="AU212" s="2" t="s">
        <v>3062</v>
      </c>
      <c r="AV212" s="2" t="s">
        <v>3062</v>
      </c>
      <c r="AW212" s="2" t="s">
        <v>3062</v>
      </c>
      <c r="AX212" s="2" t="s">
        <v>3062</v>
      </c>
      <c r="AY212" s="2" t="s">
        <v>3062</v>
      </c>
      <c r="AZ212" s="2" t="s">
        <v>3062</v>
      </c>
      <c r="BA212" s="2" t="s">
        <v>3062</v>
      </c>
      <c r="BB212" s="2" t="s">
        <v>3062</v>
      </c>
      <c r="BC212" s="2" t="s">
        <v>3062</v>
      </c>
      <c r="BD212" s="2" t="s">
        <v>3062</v>
      </c>
      <c r="BE212" s="2" t="s">
        <v>3062</v>
      </c>
      <c r="BF212" s="2" t="s">
        <v>3062</v>
      </c>
      <c r="BG212" s="2" t="s">
        <v>3062</v>
      </c>
      <c r="BH212" s="2" t="s">
        <v>3062</v>
      </c>
      <c r="BI212" s="2" t="s">
        <v>3062</v>
      </c>
      <c r="BJ212" s="2" t="s">
        <v>3062</v>
      </c>
      <c r="BK212" s="2" t="s">
        <v>3062</v>
      </c>
      <c r="BL212" s="2" t="s">
        <v>3062</v>
      </c>
      <c r="BM212" s="2" t="s">
        <v>3062</v>
      </c>
      <c r="BN212" s="2" t="s">
        <v>3062</v>
      </c>
      <c r="BO212" s="2" t="s">
        <v>3062</v>
      </c>
      <c r="BP212" s="2" t="str">
        <f t="shared" si="3"/>
        <v/>
      </c>
      <c r="BQ212" t="s">
        <v>3062</v>
      </c>
      <c r="BR212" t="s">
        <v>3062</v>
      </c>
      <c r="BS212" t="s">
        <v>3062</v>
      </c>
      <c r="BT212" s="2" t="s">
        <v>3062</v>
      </c>
      <c r="BU212" s="2" t="s">
        <v>3062</v>
      </c>
      <c r="BV212" s="2" t="s">
        <v>3062</v>
      </c>
      <c r="BW212" s="2" t="s">
        <v>3062</v>
      </c>
      <c r="BX212" s="2" t="s">
        <v>3062</v>
      </c>
      <c r="BY212" s="2" t="s">
        <v>3062</v>
      </c>
      <c r="BZ212" s="2" t="s">
        <v>3062</v>
      </c>
      <c r="CA212" s="2" t="s">
        <v>3062</v>
      </c>
      <c r="CB212" s="2" t="s">
        <v>3062</v>
      </c>
      <c r="CC212" s="2" t="s">
        <v>3062</v>
      </c>
      <c r="CD212" s="2" t="s">
        <v>3062</v>
      </c>
      <c r="CE212" s="2" t="s">
        <v>3062</v>
      </c>
      <c r="CF212" s="2" t="s">
        <v>6000</v>
      </c>
      <c r="CG212" s="2" t="s">
        <v>5350</v>
      </c>
      <c r="CH212" s="17">
        <v>0.375</v>
      </c>
      <c r="CI212" s="17">
        <v>0.5</v>
      </c>
      <c r="CJ212" s="17">
        <v>0.5</v>
      </c>
      <c r="CK212" s="17">
        <v>0.70833333333333337</v>
      </c>
      <c r="CN212" s="17">
        <v>0.54166666666666663</v>
      </c>
      <c r="CO212" s="17">
        <v>0.83333333333333337</v>
      </c>
      <c r="CT212" s="17">
        <v>0.375</v>
      </c>
      <c r="CU212" s="17">
        <v>0.54166666666666663</v>
      </c>
      <c r="CV212" s="17">
        <v>0.58333333333333337</v>
      </c>
      <c r="CW212" s="17">
        <v>0.75</v>
      </c>
      <c r="DF212" s="17">
        <v>0.375</v>
      </c>
      <c r="DG212" s="17">
        <v>0.5</v>
      </c>
      <c r="DH212" s="17">
        <v>0.5</v>
      </c>
      <c r="DI212" s="17">
        <v>0.75</v>
      </c>
      <c r="DX212" s="2" t="s">
        <v>4182</v>
      </c>
    </row>
    <row r="213" spans="1:128" x14ac:dyDescent="0.45">
      <c r="A213" s="16">
        <v>211</v>
      </c>
      <c r="B213" s="2" t="s">
        <v>6001</v>
      </c>
      <c r="C213" s="2" t="s">
        <v>100</v>
      </c>
      <c r="D213" s="2" t="s">
        <v>2814</v>
      </c>
      <c r="E213" s="2" t="s">
        <v>2666</v>
      </c>
      <c r="F213" s="2" t="s">
        <v>2565</v>
      </c>
      <c r="G213" s="2" t="s">
        <v>408</v>
      </c>
      <c r="H213" s="2" t="s">
        <v>414</v>
      </c>
      <c r="I213" s="2" t="s">
        <v>413</v>
      </c>
      <c r="J213" s="2" t="s">
        <v>3062</v>
      </c>
      <c r="K213" s="2" t="s">
        <v>12</v>
      </c>
      <c r="L213" s="2" t="s">
        <v>3465</v>
      </c>
      <c r="M213" s="52" t="s">
        <v>3311</v>
      </c>
      <c r="N213" s="2" t="s">
        <v>12</v>
      </c>
      <c r="O213" s="2" t="s">
        <v>3062</v>
      </c>
      <c r="P213" s="2" t="s">
        <v>12</v>
      </c>
      <c r="Q213" s="2" t="s">
        <v>12</v>
      </c>
      <c r="R213" s="2" t="s">
        <v>3062</v>
      </c>
      <c r="S213" s="2" t="s">
        <v>3062</v>
      </c>
      <c r="T213" s="2" t="s">
        <v>3062</v>
      </c>
      <c r="U213" s="2" t="s">
        <v>3062</v>
      </c>
      <c r="V213" s="2" t="s">
        <v>3062</v>
      </c>
      <c r="W213" s="2" t="s">
        <v>3062</v>
      </c>
      <c r="X213" s="2" t="s">
        <v>3062</v>
      </c>
      <c r="Y213" s="2" t="s">
        <v>3062</v>
      </c>
      <c r="Z213" s="2" t="s">
        <v>3062</v>
      </c>
      <c r="AA213" s="2" t="s">
        <v>3062</v>
      </c>
      <c r="AB213" s="2" t="s">
        <v>3062</v>
      </c>
      <c r="AC213" s="2" t="s">
        <v>3062</v>
      </c>
      <c r="AD213" s="2" t="s">
        <v>3062</v>
      </c>
      <c r="AE213" s="2" t="s">
        <v>3062</v>
      </c>
      <c r="AF213" s="2" t="s">
        <v>3062</v>
      </c>
      <c r="AG213" s="2" t="s">
        <v>3062</v>
      </c>
      <c r="AH213" s="2" t="s">
        <v>3062</v>
      </c>
      <c r="AI213" s="2" t="s">
        <v>3062</v>
      </c>
      <c r="AJ213" s="2" t="s">
        <v>3062</v>
      </c>
      <c r="AK213" s="2" t="s">
        <v>3062</v>
      </c>
      <c r="AL213" s="2" t="s">
        <v>3062</v>
      </c>
      <c r="AM213" s="2" t="s">
        <v>3062</v>
      </c>
      <c r="AN213" s="2" t="s">
        <v>3062</v>
      </c>
      <c r="AO213" s="2" t="s">
        <v>3062</v>
      </c>
      <c r="AP213" s="2" t="s">
        <v>3062</v>
      </c>
      <c r="AQ213" s="2" t="s">
        <v>3062</v>
      </c>
      <c r="AR213" s="2" t="s">
        <v>3062</v>
      </c>
      <c r="AS213" s="2" t="s">
        <v>3062</v>
      </c>
      <c r="AT213" s="2" t="s">
        <v>3062</v>
      </c>
      <c r="AU213" s="2" t="s">
        <v>3062</v>
      </c>
      <c r="AV213" s="2" t="s">
        <v>3062</v>
      </c>
      <c r="AW213" s="2" t="s">
        <v>3062</v>
      </c>
      <c r="AX213" s="2" t="s">
        <v>3062</v>
      </c>
      <c r="AY213" s="2" t="s">
        <v>3062</v>
      </c>
      <c r="AZ213" s="2" t="s">
        <v>3062</v>
      </c>
      <c r="BA213" s="2" t="s">
        <v>3062</v>
      </c>
      <c r="BB213" s="2" t="s">
        <v>3062</v>
      </c>
      <c r="BC213" s="2" t="s">
        <v>3062</v>
      </c>
      <c r="BD213" s="2" t="s">
        <v>3062</v>
      </c>
      <c r="BE213" s="2" t="s">
        <v>3062</v>
      </c>
      <c r="BF213" s="2" t="s">
        <v>3062</v>
      </c>
      <c r="BG213" s="2" t="s">
        <v>3062</v>
      </c>
      <c r="BH213" s="2" t="s">
        <v>3062</v>
      </c>
      <c r="BI213" s="2" t="s">
        <v>3062</v>
      </c>
      <c r="BJ213" s="2" t="s">
        <v>3062</v>
      </c>
      <c r="BK213" s="2" t="s">
        <v>3062</v>
      </c>
      <c r="BL213" s="2" t="s">
        <v>3062</v>
      </c>
      <c r="BM213" s="2" t="s">
        <v>3062</v>
      </c>
      <c r="BN213" s="2" t="s">
        <v>3062</v>
      </c>
      <c r="BO213" s="2" t="s">
        <v>3062</v>
      </c>
      <c r="BP213" s="2" t="str">
        <f t="shared" si="3"/>
        <v/>
      </c>
      <c r="BQ213" t="s">
        <v>3062</v>
      </c>
      <c r="BR213" t="s">
        <v>3062</v>
      </c>
      <c r="BS213" t="s">
        <v>3062</v>
      </c>
      <c r="BT213" s="2" t="s">
        <v>3062</v>
      </c>
      <c r="BU213" s="2" t="s">
        <v>3062</v>
      </c>
      <c r="BV213" s="2" t="s">
        <v>3062</v>
      </c>
      <c r="BW213" s="2" t="s">
        <v>3062</v>
      </c>
      <c r="BX213" s="2" t="s">
        <v>3062</v>
      </c>
      <c r="BY213" s="2" t="s">
        <v>3062</v>
      </c>
      <c r="BZ213" s="2" t="s">
        <v>3062</v>
      </c>
      <c r="CA213" s="2" t="s">
        <v>3062</v>
      </c>
      <c r="CB213" s="2" t="s">
        <v>3062</v>
      </c>
      <c r="CC213" s="2" t="s">
        <v>5427</v>
      </c>
      <c r="CD213" s="2" t="s">
        <v>3062</v>
      </c>
      <c r="CE213" s="2" t="s">
        <v>5427</v>
      </c>
      <c r="CF213" s="2" t="s">
        <v>3466</v>
      </c>
      <c r="CG213" s="2" t="s">
        <v>5953</v>
      </c>
      <c r="CH213" s="17">
        <v>0.39583333333333331</v>
      </c>
      <c r="CI213" s="17">
        <v>0.54166666666666663</v>
      </c>
      <c r="CJ213" s="17">
        <v>0.58333333333333337</v>
      </c>
      <c r="CK213" s="17">
        <v>0.79166666666666663</v>
      </c>
      <c r="CT213" s="17">
        <v>0.39583333333333331</v>
      </c>
      <c r="CU213" s="17">
        <v>0.54166666666666663</v>
      </c>
      <c r="CV213" s="17">
        <v>0.58333333333333337</v>
      </c>
      <c r="CW213" s="17">
        <v>0.79166666666666663</v>
      </c>
      <c r="CZ213" s="17">
        <v>0.39583333333333331</v>
      </c>
      <c r="DA213" s="17">
        <v>0.54166666666666663</v>
      </c>
      <c r="DB213" s="17">
        <v>0.58333333333333337</v>
      </c>
      <c r="DC213" s="17">
        <v>0.79166666666666663</v>
      </c>
      <c r="DF213" s="17">
        <v>0.39583333333333331</v>
      </c>
      <c r="DG213" s="17">
        <v>0.54166666666666663</v>
      </c>
      <c r="DH213" s="17">
        <v>0.58333333333333337</v>
      </c>
      <c r="DI213" s="17">
        <v>0.79166666666666663</v>
      </c>
      <c r="DL213" s="17">
        <v>0.39583333333333331</v>
      </c>
      <c r="DM213" s="17">
        <v>0.54166666666666663</v>
      </c>
      <c r="DN213" s="17">
        <v>0.58333333333333337</v>
      </c>
      <c r="DO213" s="17">
        <v>0.72916666666666663</v>
      </c>
      <c r="DX213" s="2" t="s">
        <v>4182</v>
      </c>
    </row>
    <row r="214" spans="1:128" x14ac:dyDescent="0.45">
      <c r="A214" s="16">
        <v>212</v>
      </c>
      <c r="B214" s="2" t="s">
        <v>6002</v>
      </c>
      <c r="C214" s="2" t="s">
        <v>4429</v>
      </c>
      <c r="D214" s="2" t="s">
        <v>2815</v>
      </c>
      <c r="E214" s="2" t="s">
        <v>2666</v>
      </c>
      <c r="F214" s="2" t="s">
        <v>2565</v>
      </c>
      <c r="G214" s="2" t="s">
        <v>412</v>
      </c>
      <c r="H214" s="2" t="s">
        <v>411</v>
      </c>
      <c r="I214" s="2" t="s">
        <v>410</v>
      </c>
      <c r="J214" s="2" t="s">
        <v>410</v>
      </c>
      <c r="K214" s="2" t="s">
        <v>3062</v>
      </c>
      <c r="L214" s="2" t="s">
        <v>3454</v>
      </c>
      <c r="M214" s="52" t="s">
        <v>3311</v>
      </c>
      <c r="N214" s="2" t="s">
        <v>12</v>
      </c>
      <c r="O214" s="2" t="s">
        <v>12</v>
      </c>
      <c r="P214" s="2" t="s">
        <v>12</v>
      </c>
      <c r="Q214" s="2" t="s">
        <v>12</v>
      </c>
      <c r="R214" s="2" t="s">
        <v>3062</v>
      </c>
      <c r="S214" s="2" t="s">
        <v>3062</v>
      </c>
      <c r="T214" s="2" t="s">
        <v>3062</v>
      </c>
      <c r="U214" s="2" t="s">
        <v>3062</v>
      </c>
      <c r="V214" s="2" t="s">
        <v>3062</v>
      </c>
      <c r="W214" s="2" t="s">
        <v>3062</v>
      </c>
      <c r="X214" s="2" t="s">
        <v>3062</v>
      </c>
      <c r="Y214" s="2" t="s">
        <v>3062</v>
      </c>
      <c r="Z214" s="2" t="s">
        <v>3062</v>
      </c>
      <c r="AA214" s="2" t="s">
        <v>3062</v>
      </c>
      <c r="AB214" s="2" t="s">
        <v>3062</v>
      </c>
      <c r="AC214" s="2" t="s">
        <v>3062</v>
      </c>
      <c r="AD214" s="2" t="s">
        <v>2419</v>
      </c>
      <c r="AE214" s="2" t="s">
        <v>3062</v>
      </c>
      <c r="AF214" s="2" t="s">
        <v>3062</v>
      </c>
      <c r="AG214" s="2" t="s">
        <v>3062</v>
      </c>
      <c r="AH214" s="2" t="s">
        <v>3062</v>
      </c>
      <c r="AI214" s="2" t="s">
        <v>3062</v>
      </c>
      <c r="AJ214" s="2" t="s">
        <v>3062</v>
      </c>
      <c r="AK214" s="2" t="s">
        <v>3062</v>
      </c>
      <c r="AL214" s="2" t="s">
        <v>3062</v>
      </c>
      <c r="AM214" s="2" t="s">
        <v>3062</v>
      </c>
      <c r="AN214" s="2" t="s">
        <v>3062</v>
      </c>
      <c r="AO214" s="2" t="s">
        <v>3062</v>
      </c>
      <c r="AP214" s="2" t="s">
        <v>3062</v>
      </c>
      <c r="AQ214" s="2" t="s">
        <v>3062</v>
      </c>
      <c r="AR214" s="2" t="s">
        <v>3062</v>
      </c>
      <c r="AS214" s="2" t="s">
        <v>3062</v>
      </c>
      <c r="AT214" s="2" t="s">
        <v>3062</v>
      </c>
      <c r="AU214" s="2" t="s">
        <v>3062</v>
      </c>
      <c r="AV214" s="2" t="s">
        <v>3062</v>
      </c>
      <c r="AW214" s="2" t="s">
        <v>3062</v>
      </c>
      <c r="AX214" s="2" t="s">
        <v>3062</v>
      </c>
      <c r="AY214" s="2" t="s">
        <v>3062</v>
      </c>
      <c r="AZ214" s="2" t="s">
        <v>3062</v>
      </c>
      <c r="BA214" s="2" t="s">
        <v>3062</v>
      </c>
      <c r="BB214" s="2" t="s">
        <v>3062</v>
      </c>
      <c r="BC214" s="2" t="s">
        <v>3062</v>
      </c>
      <c r="BD214" s="2" t="s">
        <v>3062</v>
      </c>
      <c r="BE214" s="2" t="s">
        <v>3062</v>
      </c>
      <c r="BF214" s="2" t="s">
        <v>3062</v>
      </c>
      <c r="BG214" s="2" t="s">
        <v>3062</v>
      </c>
      <c r="BH214" s="2" t="s">
        <v>3062</v>
      </c>
      <c r="BI214" s="2" t="s">
        <v>3062</v>
      </c>
      <c r="BJ214" s="2" t="s">
        <v>3062</v>
      </c>
      <c r="BK214" s="2" t="s">
        <v>3062</v>
      </c>
      <c r="BL214" s="2" t="s">
        <v>3062</v>
      </c>
      <c r="BM214" s="2" t="s">
        <v>3062</v>
      </c>
      <c r="BN214" s="2" t="s">
        <v>3062</v>
      </c>
      <c r="BO214" s="2" t="s">
        <v>3062</v>
      </c>
      <c r="BP214" s="2" t="str">
        <f t="shared" si="3"/>
        <v>内</v>
      </c>
      <c r="BQ214" t="s">
        <v>3062</v>
      </c>
      <c r="BR214" t="s">
        <v>3062</v>
      </c>
      <c r="BS214" t="s">
        <v>2185</v>
      </c>
      <c r="BT214" s="2" t="s">
        <v>2185</v>
      </c>
      <c r="BU214" s="2" t="s">
        <v>3062</v>
      </c>
      <c r="BV214" s="2" t="s">
        <v>3062</v>
      </c>
      <c r="BW214" s="2" t="s">
        <v>3062</v>
      </c>
      <c r="BX214" s="2" t="s">
        <v>3062</v>
      </c>
      <c r="BY214" s="2" t="s">
        <v>3062</v>
      </c>
      <c r="BZ214" s="2" t="s">
        <v>3062</v>
      </c>
      <c r="CA214" s="2" t="s">
        <v>3062</v>
      </c>
      <c r="CB214" s="2" t="s">
        <v>3062</v>
      </c>
      <c r="CC214" s="2" t="s">
        <v>3062</v>
      </c>
      <c r="CD214" s="2" t="s">
        <v>3062</v>
      </c>
      <c r="CE214" s="2" t="s">
        <v>3062</v>
      </c>
      <c r="CF214" s="2" t="s">
        <v>409</v>
      </c>
      <c r="CG214" s="2" t="s">
        <v>3315</v>
      </c>
      <c r="CH214" s="17">
        <v>0.66666666666666663</v>
      </c>
      <c r="CI214" s="17">
        <v>0.75</v>
      </c>
      <c r="CN214" s="17">
        <v>0.375</v>
      </c>
      <c r="CO214" s="17">
        <v>0.52083333333333337</v>
      </c>
      <c r="CP214" s="17">
        <v>0.66666666666666663</v>
      </c>
      <c r="CQ214" s="17">
        <v>0.75</v>
      </c>
      <c r="CZ214" s="17">
        <v>0.375</v>
      </c>
      <c r="DA214" s="17">
        <v>0.52083333333333337</v>
      </c>
      <c r="DB214" s="17">
        <v>0.66666666666666663</v>
      </c>
      <c r="DC214" s="17">
        <v>0.75</v>
      </c>
      <c r="DF214" s="17">
        <v>0.66666666666666663</v>
      </c>
      <c r="DG214" s="17">
        <v>0.75</v>
      </c>
      <c r="DL214" s="17">
        <v>0.375</v>
      </c>
      <c r="DM214" s="17">
        <v>0.5625</v>
      </c>
      <c r="DX214" s="2" t="s">
        <v>4182</v>
      </c>
    </row>
    <row r="215" spans="1:128" x14ac:dyDescent="0.45">
      <c r="A215" s="16">
        <v>213</v>
      </c>
      <c r="B215" s="2" t="s">
        <v>6003</v>
      </c>
      <c r="C215" s="2" t="s">
        <v>4430</v>
      </c>
      <c r="D215" s="2" t="s">
        <v>2816</v>
      </c>
      <c r="E215" s="2" t="s">
        <v>2666</v>
      </c>
      <c r="F215" s="2" t="s">
        <v>2565</v>
      </c>
      <c r="G215" s="2" t="s">
        <v>406</v>
      </c>
      <c r="H215" s="2" t="s">
        <v>405</v>
      </c>
      <c r="I215" s="2" t="s">
        <v>404</v>
      </c>
      <c r="J215" s="2" t="s">
        <v>3062</v>
      </c>
      <c r="K215" s="2" t="s">
        <v>12</v>
      </c>
      <c r="L215" s="2" t="s">
        <v>3467</v>
      </c>
      <c r="M215" s="52" t="s">
        <v>3311</v>
      </c>
      <c r="N215" s="2" t="s">
        <v>12</v>
      </c>
      <c r="O215" s="2" t="s">
        <v>12</v>
      </c>
      <c r="P215" s="2" t="s">
        <v>12</v>
      </c>
      <c r="Q215" s="2" t="s">
        <v>12</v>
      </c>
      <c r="R215" s="2" t="s">
        <v>2471</v>
      </c>
      <c r="S215" s="2" t="s">
        <v>3062</v>
      </c>
      <c r="T215" s="2" t="s">
        <v>3062</v>
      </c>
      <c r="U215" s="2" t="s">
        <v>3062</v>
      </c>
      <c r="V215" s="2" t="s">
        <v>3062</v>
      </c>
      <c r="W215" s="2" t="s">
        <v>3062</v>
      </c>
      <c r="X215" s="2" t="s">
        <v>3062</v>
      </c>
      <c r="Y215" s="2" t="s">
        <v>3062</v>
      </c>
      <c r="Z215" s="2" t="s">
        <v>3062</v>
      </c>
      <c r="AA215" s="2" t="s">
        <v>3062</v>
      </c>
      <c r="AB215" s="2" t="s">
        <v>3062</v>
      </c>
      <c r="AC215" s="2" t="s">
        <v>2471</v>
      </c>
      <c r="AD215" s="2" t="s">
        <v>3062</v>
      </c>
      <c r="AE215" s="2" t="s">
        <v>3062</v>
      </c>
      <c r="AF215" s="2" t="s">
        <v>3062</v>
      </c>
      <c r="AG215" s="2" t="s">
        <v>3062</v>
      </c>
      <c r="AH215" s="2" t="s">
        <v>3062</v>
      </c>
      <c r="AI215" s="2" t="s">
        <v>3062</v>
      </c>
      <c r="AJ215" s="2" t="s">
        <v>3062</v>
      </c>
      <c r="AK215" s="2" t="s">
        <v>3062</v>
      </c>
      <c r="AL215" s="2" t="s">
        <v>3062</v>
      </c>
      <c r="AM215" s="2" t="s">
        <v>3062</v>
      </c>
      <c r="AN215" s="2" t="s">
        <v>3062</v>
      </c>
      <c r="AO215" s="2" t="s">
        <v>3062</v>
      </c>
      <c r="AP215" s="2" t="s">
        <v>3062</v>
      </c>
      <c r="AQ215" s="2" t="s">
        <v>3062</v>
      </c>
      <c r="AR215" s="2" t="s">
        <v>3062</v>
      </c>
      <c r="AS215" s="2" t="s">
        <v>3062</v>
      </c>
      <c r="AT215" s="2" t="s">
        <v>3062</v>
      </c>
      <c r="AU215" s="2" t="s">
        <v>3062</v>
      </c>
      <c r="AV215" s="2" t="s">
        <v>3062</v>
      </c>
      <c r="AW215" s="2" t="s">
        <v>3062</v>
      </c>
      <c r="AX215" s="2" t="s">
        <v>3062</v>
      </c>
      <c r="AY215" s="2" t="s">
        <v>3062</v>
      </c>
      <c r="AZ215" s="2" t="s">
        <v>3062</v>
      </c>
      <c r="BA215" s="2" t="s">
        <v>3062</v>
      </c>
      <c r="BB215" s="2" t="s">
        <v>3062</v>
      </c>
      <c r="BC215" s="2" t="s">
        <v>3062</v>
      </c>
      <c r="BD215" s="2" t="s">
        <v>3062</v>
      </c>
      <c r="BE215" s="2" t="s">
        <v>3062</v>
      </c>
      <c r="BF215" s="2" t="s">
        <v>3062</v>
      </c>
      <c r="BG215" s="2" t="s">
        <v>3062</v>
      </c>
      <c r="BH215" s="2" t="s">
        <v>3062</v>
      </c>
      <c r="BI215" s="2" t="s">
        <v>3062</v>
      </c>
      <c r="BJ215" s="2" t="s">
        <v>3062</v>
      </c>
      <c r="BK215" s="2" t="s">
        <v>3062</v>
      </c>
      <c r="BL215" s="2" t="s">
        <v>3062</v>
      </c>
      <c r="BM215" s="2" t="s">
        <v>3062</v>
      </c>
      <c r="BN215" s="2" t="s">
        <v>3062</v>
      </c>
      <c r="BO215" s="2" t="s">
        <v>3062</v>
      </c>
      <c r="BP215" s="2" t="str">
        <f t="shared" si="3"/>
        <v/>
      </c>
      <c r="BQ215" t="s">
        <v>3062</v>
      </c>
      <c r="BR215" t="s">
        <v>3062</v>
      </c>
      <c r="BS215" t="s">
        <v>3062</v>
      </c>
      <c r="BT215" s="2" t="s">
        <v>3062</v>
      </c>
      <c r="BU215" s="2" t="s">
        <v>3062</v>
      </c>
      <c r="BV215" s="2" t="s">
        <v>12</v>
      </c>
      <c r="BW215" s="2" t="s">
        <v>3062</v>
      </c>
      <c r="BX215" s="2" t="s">
        <v>5470</v>
      </c>
      <c r="BY215" s="2" t="s">
        <v>5471</v>
      </c>
      <c r="BZ215" s="2" t="s">
        <v>5472</v>
      </c>
      <c r="CA215" s="2" t="s">
        <v>5525</v>
      </c>
      <c r="CB215" s="2" t="s">
        <v>5796</v>
      </c>
      <c r="CC215" s="2" t="s">
        <v>5352</v>
      </c>
      <c r="CD215" s="2" t="s">
        <v>5353</v>
      </c>
      <c r="CE215" s="2" t="s">
        <v>5354</v>
      </c>
      <c r="CF215" s="2" t="s">
        <v>2536</v>
      </c>
      <c r="CG215" s="2" t="s">
        <v>5350</v>
      </c>
      <c r="CH215" s="17">
        <v>0.375</v>
      </c>
      <c r="CI215" s="17">
        <v>0.54166666666666663</v>
      </c>
      <c r="CJ215" s="17">
        <v>0.58333333333333337</v>
      </c>
      <c r="CK215" s="17">
        <v>0.79166666666666663</v>
      </c>
      <c r="CN215" s="17">
        <v>0.375</v>
      </c>
      <c r="CO215" s="17">
        <v>0.54166666666666663</v>
      </c>
      <c r="CP215" s="17">
        <v>0.58333333333333337</v>
      </c>
      <c r="CQ215" s="17">
        <v>0.79166666666666663</v>
      </c>
      <c r="CT215" s="17">
        <v>0.375</v>
      </c>
      <c r="CU215" s="17">
        <v>0.54166666666666663</v>
      </c>
      <c r="CV215" s="17">
        <v>0.58333333333333337</v>
      </c>
      <c r="CW215" s="17">
        <v>0.79166666666666663</v>
      </c>
      <c r="CZ215" s="17">
        <v>0.375</v>
      </c>
      <c r="DA215" s="17">
        <v>0.54166666666666663</v>
      </c>
      <c r="DB215" s="17">
        <v>0.58333333333333337</v>
      </c>
      <c r="DC215" s="17">
        <v>0.79166666666666663</v>
      </c>
      <c r="DF215" s="17">
        <v>0.375</v>
      </c>
      <c r="DG215" s="17">
        <v>0.54166666666666663</v>
      </c>
      <c r="DH215" s="17">
        <v>0.58333333333333337</v>
      </c>
      <c r="DI215" s="17">
        <v>0.79166666666666663</v>
      </c>
      <c r="DL215" s="17">
        <v>0.375</v>
      </c>
      <c r="DM215" s="17">
        <v>0.54166666666666663</v>
      </c>
      <c r="DN215" s="17">
        <v>0.58333333333333337</v>
      </c>
      <c r="DO215" s="17">
        <v>0.70833333333333337</v>
      </c>
      <c r="DX215" s="2" t="s">
        <v>4182</v>
      </c>
    </row>
    <row r="216" spans="1:128" x14ac:dyDescent="0.45">
      <c r="A216" s="16">
        <v>214</v>
      </c>
      <c r="B216" s="2" t="s">
        <v>6004</v>
      </c>
      <c r="C216" s="2" t="s">
        <v>4431</v>
      </c>
      <c r="D216" s="2" t="s">
        <v>4432</v>
      </c>
      <c r="E216" s="2" t="s">
        <v>2666</v>
      </c>
      <c r="F216" s="2" t="s">
        <v>2565</v>
      </c>
      <c r="G216" s="2" t="s">
        <v>403</v>
      </c>
      <c r="H216" s="2" t="s">
        <v>4433</v>
      </c>
      <c r="I216" s="2" t="s">
        <v>4434</v>
      </c>
      <c r="J216" s="2" t="s">
        <v>4434</v>
      </c>
      <c r="K216" s="2" t="s">
        <v>12</v>
      </c>
      <c r="L216" s="2" t="s">
        <v>6005</v>
      </c>
      <c r="M216" s="52" t="s">
        <v>3311</v>
      </c>
      <c r="N216" s="2" t="s">
        <v>12</v>
      </c>
      <c r="O216" s="2" t="s">
        <v>12</v>
      </c>
      <c r="P216" s="2" t="s">
        <v>3062</v>
      </c>
      <c r="Q216" s="2" t="s">
        <v>12</v>
      </c>
      <c r="R216" s="2" t="s">
        <v>3062</v>
      </c>
      <c r="S216" s="2" t="s">
        <v>3062</v>
      </c>
      <c r="T216" s="2" t="s">
        <v>3062</v>
      </c>
      <c r="U216" s="2" t="s">
        <v>3062</v>
      </c>
      <c r="V216" s="2" t="s">
        <v>3062</v>
      </c>
      <c r="W216" s="2" t="s">
        <v>3062</v>
      </c>
      <c r="X216" s="2" t="s">
        <v>3062</v>
      </c>
      <c r="Y216" s="2" t="s">
        <v>3062</v>
      </c>
      <c r="Z216" s="2" t="s">
        <v>3062</v>
      </c>
      <c r="AA216" s="2" t="s">
        <v>3062</v>
      </c>
      <c r="AB216" s="2" t="s">
        <v>3062</v>
      </c>
      <c r="AC216" s="2" t="s">
        <v>3062</v>
      </c>
      <c r="AD216" s="2" t="s">
        <v>3062</v>
      </c>
      <c r="AE216" s="2" t="s">
        <v>3062</v>
      </c>
      <c r="AF216" s="2" t="s">
        <v>3062</v>
      </c>
      <c r="AG216" s="2" t="s">
        <v>3062</v>
      </c>
      <c r="AH216" s="2" t="s">
        <v>3062</v>
      </c>
      <c r="AI216" s="2" t="s">
        <v>3062</v>
      </c>
      <c r="AJ216" s="2" t="s">
        <v>3062</v>
      </c>
      <c r="AK216" s="2" t="s">
        <v>3062</v>
      </c>
      <c r="AL216" s="2" t="s">
        <v>3062</v>
      </c>
      <c r="AM216" s="2" t="s">
        <v>3062</v>
      </c>
      <c r="AN216" s="2" t="s">
        <v>3062</v>
      </c>
      <c r="AO216" s="2" t="s">
        <v>3062</v>
      </c>
      <c r="AP216" s="2" t="s">
        <v>3062</v>
      </c>
      <c r="AQ216" s="2" t="s">
        <v>3062</v>
      </c>
      <c r="AR216" s="2" t="s">
        <v>3062</v>
      </c>
      <c r="AS216" s="2" t="s">
        <v>3062</v>
      </c>
      <c r="AT216" s="2" t="s">
        <v>3062</v>
      </c>
      <c r="AU216" s="2" t="s">
        <v>3062</v>
      </c>
      <c r="AV216" s="2" t="s">
        <v>3062</v>
      </c>
      <c r="AW216" s="2" t="s">
        <v>3062</v>
      </c>
      <c r="AX216" s="2" t="s">
        <v>3062</v>
      </c>
      <c r="AY216" s="2" t="s">
        <v>3062</v>
      </c>
      <c r="AZ216" s="2" t="s">
        <v>3062</v>
      </c>
      <c r="BA216" s="2" t="s">
        <v>3062</v>
      </c>
      <c r="BB216" s="2" t="s">
        <v>3062</v>
      </c>
      <c r="BC216" s="2" t="s">
        <v>3062</v>
      </c>
      <c r="BD216" s="2" t="s">
        <v>3062</v>
      </c>
      <c r="BE216" s="2" t="s">
        <v>3062</v>
      </c>
      <c r="BF216" s="2" t="s">
        <v>3062</v>
      </c>
      <c r="BG216" s="2" t="s">
        <v>3062</v>
      </c>
      <c r="BH216" s="2" t="s">
        <v>3062</v>
      </c>
      <c r="BI216" s="2" t="s">
        <v>3062</v>
      </c>
      <c r="BJ216" s="2" t="s">
        <v>3062</v>
      </c>
      <c r="BK216" s="2" t="s">
        <v>3062</v>
      </c>
      <c r="BL216" s="2" t="s">
        <v>3062</v>
      </c>
      <c r="BM216" s="2" t="s">
        <v>3062</v>
      </c>
      <c r="BN216" s="2" t="s">
        <v>3062</v>
      </c>
      <c r="BO216" s="2" t="s">
        <v>3062</v>
      </c>
      <c r="BP216" s="2" t="str">
        <f t="shared" si="3"/>
        <v/>
      </c>
      <c r="BQ216" t="s">
        <v>3062</v>
      </c>
      <c r="BR216" t="s">
        <v>3062</v>
      </c>
      <c r="BS216" t="s">
        <v>3062</v>
      </c>
      <c r="BT216" s="2" t="s">
        <v>3062</v>
      </c>
      <c r="BU216" s="2" t="s">
        <v>3062</v>
      </c>
      <c r="BV216" s="2" t="s">
        <v>3062</v>
      </c>
      <c r="BW216" s="2" t="s">
        <v>3062</v>
      </c>
      <c r="BX216" s="2" t="s">
        <v>3062</v>
      </c>
      <c r="BY216" s="2" t="s">
        <v>3062</v>
      </c>
      <c r="BZ216" s="2" t="s">
        <v>3062</v>
      </c>
      <c r="CA216" s="2" t="s">
        <v>3062</v>
      </c>
      <c r="CB216" s="2" t="s">
        <v>3062</v>
      </c>
      <c r="CC216" s="2" t="s">
        <v>3062</v>
      </c>
      <c r="CD216" s="2" t="s">
        <v>3062</v>
      </c>
      <c r="CE216" s="2" t="s">
        <v>3062</v>
      </c>
      <c r="CF216" s="2" t="s">
        <v>6006</v>
      </c>
      <c r="CG216" s="2" t="s">
        <v>5350</v>
      </c>
      <c r="CH216" s="17">
        <v>0.375</v>
      </c>
      <c r="CI216" s="17">
        <v>0.45833333333333331</v>
      </c>
      <c r="CJ216" s="17">
        <v>0.54166666666666663</v>
      </c>
      <c r="CK216" s="17">
        <v>0.625</v>
      </c>
      <c r="CN216" s="17">
        <v>0.375</v>
      </c>
      <c r="CO216" s="17">
        <v>0.45833333333333331</v>
      </c>
      <c r="CT216" s="17">
        <v>0.375</v>
      </c>
      <c r="CU216" s="17">
        <v>0.45833333333333331</v>
      </c>
      <c r="CV216" s="17">
        <v>0.54166666666666663</v>
      </c>
      <c r="CW216" s="17">
        <v>0.625</v>
      </c>
      <c r="DF216" s="17">
        <v>0.375</v>
      </c>
      <c r="DG216" s="17">
        <v>0.45833333333333331</v>
      </c>
      <c r="DH216" s="17">
        <v>0.54166666666666663</v>
      </c>
      <c r="DI216" s="17">
        <v>0.625</v>
      </c>
      <c r="DL216" s="17">
        <v>0.375</v>
      </c>
      <c r="DM216" s="17">
        <v>0.45833333333333331</v>
      </c>
      <c r="DX216" s="2" t="s">
        <v>4182</v>
      </c>
    </row>
    <row r="217" spans="1:128" x14ac:dyDescent="0.45">
      <c r="A217" s="16">
        <v>215</v>
      </c>
      <c r="B217" s="2" t="s">
        <v>6007</v>
      </c>
      <c r="C217" s="2" t="s">
        <v>6008</v>
      </c>
      <c r="D217" s="2" t="s">
        <v>4435</v>
      </c>
      <c r="E217" s="2" t="s">
        <v>2666</v>
      </c>
      <c r="F217" s="2" t="s">
        <v>2566</v>
      </c>
      <c r="G217" s="2" t="s">
        <v>4436</v>
      </c>
      <c r="H217" s="2" t="s">
        <v>4437</v>
      </c>
      <c r="I217" s="2" t="s">
        <v>4438</v>
      </c>
      <c r="J217" s="2" t="s">
        <v>3062</v>
      </c>
      <c r="K217" s="2" t="s">
        <v>12</v>
      </c>
      <c r="L217" s="2" t="s">
        <v>4439</v>
      </c>
      <c r="M217" s="52" t="s">
        <v>3311</v>
      </c>
      <c r="N217" s="2" t="s">
        <v>12</v>
      </c>
      <c r="O217" s="2" t="s">
        <v>12</v>
      </c>
      <c r="P217" s="2" t="s">
        <v>12</v>
      </c>
      <c r="Q217" s="2" t="s">
        <v>12</v>
      </c>
      <c r="R217" s="2" t="s">
        <v>3062</v>
      </c>
      <c r="S217" s="2" t="s">
        <v>3062</v>
      </c>
      <c r="T217" s="2" t="s">
        <v>3062</v>
      </c>
      <c r="U217" s="2" t="s">
        <v>3062</v>
      </c>
      <c r="V217" s="2" t="s">
        <v>3062</v>
      </c>
      <c r="W217" s="2" t="s">
        <v>3062</v>
      </c>
      <c r="X217" s="2" t="s">
        <v>3062</v>
      </c>
      <c r="Y217" s="2" t="s">
        <v>3062</v>
      </c>
      <c r="Z217" s="2" t="s">
        <v>3062</v>
      </c>
      <c r="AA217" s="2" t="s">
        <v>3062</v>
      </c>
      <c r="AB217" s="2" t="s">
        <v>3062</v>
      </c>
      <c r="AC217" s="2" t="s">
        <v>3062</v>
      </c>
      <c r="AD217" s="2" t="s">
        <v>3062</v>
      </c>
      <c r="AE217" s="2" t="s">
        <v>3062</v>
      </c>
      <c r="AF217" s="2" t="s">
        <v>3062</v>
      </c>
      <c r="AG217" s="2" t="s">
        <v>3062</v>
      </c>
      <c r="AH217" s="2" t="s">
        <v>3062</v>
      </c>
      <c r="AI217" s="2" t="s">
        <v>3062</v>
      </c>
      <c r="AJ217" s="2" t="s">
        <v>3062</v>
      </c>
      <c r="AK217" s="2" t="s">
        <v>3062</v>
      </c>
      <c r="AL217" s="2" t="s">
        <v>3062</v>
      </c>
      <c r="AM217" s="2" t="s">
        <v>3062</v>
      </c>
      <c r="AN217" s="2" t="s">
        <v>3062</v>
      </c>
      <c r="AO217" s="2" t="s">
        <v>3062</v>
      </c>
      <c r="AP217" s="2" t="s">
        <v>3062</v>
      </c>
      <c r="AQ217" s="2" t="s">
        <v>3062</v>
      </c>
      <c r="AR217" s="2" t="s">
        <v>3062</v>
      </c>
      <c r="AS217" s="2" t="s">
        <v>3062</v>
      </c>
      <c r="AT217" s="2" t="s">
        <v>3062</v>
      </c>
      <c r="AU217" s="2" t="s">
        <v>3062</v>
      </c>
      <c r="AV217" s="2" t="s">
        <v>3062</v>
      </c>
      <c r="AW217" s="2" t="s">
        <v>3062</v>
      </c>
      <c r="AX217" s="2" t="s">
        <v>3062</v>
      </c>
      <c r="AY217" s="2" t="s">
        <v>3062</v>
      </c>
      <c r="AZ217" s="2" t="s">
        <v>3062</v>
      </c>
      <c r="BA217" s="2" t="s">
        <v>3062</v>
      </c>
      <c r="BB217" s="2" t="s">
        <v>3062</v>
      </c>
      <c r="BC217" s="2" t="s">
        <v>3062</v>
      </c>
      <c r="BD217" s="2" t="s">
        <v>3062</v>
      </c>
      <c r="BE217" s="2" t="s">
        <v>3062</v>
      </c>
      <c r="BF217" s="2" t="s">
        <v>3062</v>
      </c>
      <c r="BG217" s="2" t="s">
        <v>3062</v>
      </c>
      <c r="BH217" s="2" t="s">
        <v>3062</v>
      </c>
      <c r="BI217" s="2" t="s">
        <v>3062</v>
      </c>
      <c r="BJ217" s="2" t="s">
        <v>3062</v>
      </c>
      <c r="BK217" s="2" t="s">
        <v>3062</v>
      </c>
      <c r="BL217" s="2" t="s">
        <v>3062</v>
      </c>
      <c r="BM217" s="2" t="s">
        <v>3062</v>
      </c>
      <c r="BN217" s="2" t="s">
        <v>3062</v>
      </c>
      <c r="BO217" s="2" t="s">
        <v>3062</v>
      </c>
      <c r="BP217" s="2" t="str">
        <f t="shared" si="3"/>
        <v/>
      </c>
      <c r="BQ217" t="s">
        <v>3062</v>
      </c>
      <c r="BR217" t="s">
        <v>3062</v>
      </c>
      <c r="BS217" t="s">
        <v>3062</v>
      </c>
      <c r="BT217" s="2" t="s">
        <v>3062</v>
      </c>
      <c r="BU217" s="2" t="s">
        <v>3062</v>
      </c>
      <c r="BV217" s="2" t="s">
        <v>3062</v>
      </c>
      <c r="BW217" s="2" t="s">
        <v>3062</v>
      </c>
      <c r="BX217" s="2" t="s">
        <v>3062</v>
      </c>
      <c r="BY217" s="2" t="s">
        <v>3062</v>
      </c>
      <c r="BZ217" s="2" t="s">
        <v>3062</v>
      </c>
      <c r="CA217" s="2" t="s">
        <v>3062</v>
      </c>
      <c r="CB217" s="2" t="s">
        <v>3062</v>
      </c>
      <c r="CC217" s="2" t="s">
        <v>3062</v>
      </c>
      <c r="CD217" s="2" t="s">
        <v>3062</v>
      </c>
      <c r="CE217" s="2" t="s">
        <v>3062</v>
      </c>
      <c r="CF217" s="2" t="s">
        <v>6009</v>
      </c>
      <c r="CG217" s="2" t="s">
        <v>5448</v>
      </c>
      <c r="CH217" s="17">
        <v>0.41666666666666669</v>
      </c>
      <c r="CI217" s="17">
        <v>0.53125</v>
      </c>
      <c r="CJ217" s="17">
        <v>0.625</v>
      </c>
      <c r="CK217" s="17">
        <v>0.78125</v>
      </c>
      <c r="CN217" s="17">
        <v>0.41666666666666669</v>
      </c>
      <c r="CO217" s="17">
        <v>0.53125</v>
      </c>
      <c r="CP217" s="17">
        <v>0.625</v>
      </c>
      <c r="CQ217" s="17">
        <v>0.78125</v>
      </c>
      <c r="CT217" s="17">
        <v>0.41666666666666669</v>
      </c>
      <c r="CU217" s="17">
        <v>0.53125</v>
      </c>
      <c r="CV217" s="17">
        <v>0.625</v>
      </c>
      <c r="CW217" s="17">
        <v>0.78125</v>
      </c>
      <c r="CZ217" s="17">
        <v>0.41666666666666669</v>
      </c>
      <c r="DA217" s="17">
        <v>0.53125</v>
      </c>
      <c r="DB217" s="17">
        <v>0.625</v>
      </c>
      <c r="DC217" s="17">
        <v>0.78125</v>
      </c>
      <c r="DF217" s="17">
        <v>0.41666666666666669</v>
      </c>
      <c r="DG217" s="17">
        <v>0.53125</v>
      </c>
      <c r="DH217" s="17">
        <v>0.625</v>
      </c>
      <c r="DI217" s="17">
        <v>0.78125</v>
      </c>
      <c r="DL217" s="17">
        <v>0.41666666666666669</v>
      </c>
      <c r="DM217" s="17">
        <v>0.53125</v>
      </c>
      <c r="DN217" s="17">
        <v>0.625</v>
      </c>
      <c r="DO217" s="17">
        <v>0.73958333333333337</v>
      </c>
      <c r="DX217" s="2" t="s">
        <v>4182</v>
      </c>
    </row>
    <row r="218" spans="1:128" x14ac:dyDescent="0.45">
      <c r="A218" s="16">
        <v>216</v>
      </c>
      <c r="B218" s="2" t="s">
        <v>6010</v>
      </c>
      <c r="C218" s="2" t="s">
        <v>1244</v>
      </c>
      <c r="D218" s="2" t="s">
        <v>2817</v>
      </c>
      <c r="E218" s="2" t="s">
        <v>2666</v>
      </c>
      <c r="F218" s="2" t="s">
        <v>2566</v>
      </c>
      <c r="G218" s="2" t="s">
        <v>1211</v>
      </c>
      <c r="H218" s="2" t="s">
        <v>1243</v>
      </c>
      <c r="I218" s="2" t="s">
        <v>1242</v>
      </c>
      <c r="J218" s="2" t="s">
        <v>1241</v>
      </c>
      <c r="K218" s="2" t="s">
        <v>12</v>
      </c>
      <c r="L218" s="2" t="s">
        <v>3468</v>
      </c>
      <c r="M218" s="52" t="s">
        <v>3311</v>
      </c>
      <c r="N218" s="2" t="s">
        <v>12</v>
      </c>
      <c r="O218" s="2" t="s">
        <v>12</v>
      </c>
      <c r="P218" s="2" t="s">
        <v>12</v>
      </c>
      <c r="Q218" s="2" t="s">
        <v>12</v>
      </c>
      <c r="R218" s="2" t="s">
        <v>3062</v>
      </c>
      <c r="S218" s="2" t="s">
        <v>3062</v>
      </c>
      <c r="T218" s="2" t="s">
        <v>3062</v>
      </c>
      <c r="U218" s="2" t="s">
        <v>3062</v>
      </c>
      <c r="V218" s="2" t="s">
        <v>3062</v>
      </c>
      <c r="W218" s="2" t="s">
        <v>3062</v>
      </c>
      <c r="X218" s="2" t="s">
        <v>3062</v>
      </c>
      <c r="Y218" s="2" t="s">
        <v>3062</v>
      </c>
      <c r="Z218" s="2" t="s">
        <v>3062</v>
      </c>
      <c r="AA218" s="2" t="s">
        <v>3062</v>
      </c>
      <c r="AB218" s="2" t="s">
        <v>3062</v>
      </c>
      <c r="AC218" s="2" t="s">
        <v>3062</v>
      </c>
      <c r="AD218" s="2" t="s">
        <v>3062</v>
      </c>
      <c r="AE218" s="2" t="s">
        <v>3062</v>
      </c>
      <c r="AF218" s="2" t="s">
        <v>3062</v>
      </c>
      <c r="AG218" s="2" t="s">
        <v>3062</v>
      </c>
      <c r="AH218" s="2" t="s">
        <v>3062</v>
      </c>
      <c r="AI218" s="2" t="s">
        <v>3062</v>
      </c>
      <c r="AJ218" s="2" t="s">
        <v>3062</v>
      </c>
      <c r="AK218" s="2" t="s">
        <v>3062</v>
      </c>
      <c r="AL218" s="2" t="s">
        <v>3062</v>
      </c>
      <c r="AM218" s="2" t="s">
        <v>3062</v>
      </c>
      <c r="AN218" s="2" t="s">
        <v>3062</v>
      </c>
      <c r="AO218" s="2" t="s">
        <v>3062</v>
      </c>
      <c r="AP218" s="2" t="s">
        <v>3062</v>
      </c>
      <c r="AQ218" s="2" t="s">
        <v>3062</v>
      </c>
      <c r="AR218" s="2" t="s">
        <v>3062</v>
      </c>
      <c r="AS218" s="2" t="s">
        <v>3062</v>
      </c>
      <c r="AT218" s="2" t="s">
        <v>3062</v>
      </c>
      <c r="AU218" s="2" t="s">
        <v>3062</v>
      </c>
      <c r="AV218" s="2" t="s">
        <v>3062</v>
      </c>
      <c r="AW218" s="2" t="s">
        <v>3062</v>
      </c>
      <c r="AX218" s="2" t="s">
        <v>3062</v>
      </c>
      <c r="AY218" s="2" t="s">
        <v>3062</v>
      </c>
      <c r="AZ218" s="2" t="s">
        <v>3062</v>
      </c>
      <c r="BA218" s="2" t="s">
        <v>3062</v>
      </c>
      <c r="BB218" s="2" t="s">
        <v>3062</v>
      </c>
      <c r="BC218" s="2" t="s">
        <v>3062</v>
      </c>
      <c r="BD218" s="2" t="s">
        <v>3062</v>
      </c>
      <c r="BE218" s="2" t="s">
        <v>3062</v>
      </c>
      <c r="BF218" s="2" t="s">
        <v>3062</v>
      </c>
      <c r="BG218" s="2" t="s">
        <v>3062</v>
      </c>
      <c r="BH218" s="2" t="s">
        <v>3062</v>
      </c>
      <c r="BI218" s="2" t="s">
        <v>3062</v>
      </c>
      <c r="BJ218" s="2" t="s">
        <v>3062</v>
      </c>
      <c r="BK218" s="2" t="s">
        <v>3062</v>
      </c>
      <c r="BL218" s="2" t="s">
        <v>3062</v>
      </c>
      <c r="BM218" s="2" t="s">
        <v>3062</v>
      </c>
      <c r="BN218" s="2" t="s">
        <v>3062</v>
      </c>
      <c r="BO218" s="2" t="s">
        <v>3062</v>
      </c>
      <c r="BP218" s="2" t="str">
        <f t="shared" si="3"/>
        <v/>
      </c>
      <c r="BQ218" t="s">
        <v>3062</v>
      </c>
      <c r="BR218" t="s">
        <v>3062</v>
      </c>
      <c r="BS218" t="s">
        <v>3062</v>
      </c>
      <c r="BT218" s="2" t="s">
        <v>3062</v>
      </c>
      <c r="BU218" s="2" t="s">
        <v>3062</v>
      </c>
      <c r="BV218" s="2" t="s">
        <v>3062</v>
      </c>
      <c r="BW218" s="2" t="s">
        <v>3062</v>
      </c>
      <c r="BX218" s="2" t="s">
        <v>3062</v>
      </c>
      <c r="BY218" s="2" t="s">
        <v>3062</v>
      </c>
      <c r="BZ218" s="2" t="s">
        <v>3062</v>
      </c>
      <c r="CA218" s="2" t="s">
        <v>3062</v>
      </c>
      <c r="CB218" s="2" t="s">
        <v>3062</v>
      </c>
      <c r="CC218" s="2" t="s">
        <v>3062</v>
      </c>
      <c r="CD218" s="2" t="s">
        <v>3062</v>
      </c>
      <c r="CE218" s="2" t="s">
        <v>3062</v>
      </c>
      <c r="CF218" s="2" t="s">
        <v>6011</v>
      </c>
      <c r="CG218" s="2" t="s">
        <v>5350</v>
      </c>
      <c r="CH218" s="17">
        <v>0.54166666666666663</v>
      </c>
      <c r="CI218" s="17">
        <v>0.79166666666666663</v>
      </c>
      <c r="CN218" s="17">
        <v>0.54166666666666663</v>
      </c>
      <c r="CO218" s="17">
        <v>0.79166666666666663</v>
      </c>
      <c r="CT218" s="17">
        <v>0.375</v>
      </c>
      <c r="CU218" s="17">
        <v>0.47916666666666669</v>
      </c>
      <c r="CV218" s="17">
        <v>0.54166666666666663</v>
      </c>
      <c r="CW218" s="17">
        <v>0.79166666666666663</v>
      </c>
      <c r="DF218" s="17">
        <v>0.54166666666666663</v>
      </c>
      <c r="DG218" s="17">
        <v>0.79166666666666663</v>
      </c>
      <c r="DL218" s="17">
        <v>0.33333333333333331</v>
      </c>
      <c r="DM218" s="17">
        <v>0.58333333333333337</v>
      </c>
      <c r="DX218" s="2" t="s">
        <v>4182</v>
      </c>
    </row>
    <row r="219" spans="1:128" x14ac:dyDescent="0.45">
      <c r="A219" s="16">
        <v>217</v>
      </c>
      <c r="B219" s="2" t="s">
        <v>6012</v>
      </c>
      <c r="C219" s="2" t="s">
        <v>6013</v>
      </c>
      <c r="D219" s="2" t="s">
        <v>2818</v>
      </c>
      <c r="E219" s="2" t="s">
        <v>2666</v>
      </c>
      <c r="F219" s="2" t="s">
        <v>2566</v>
      </c>
      <c r="G219" s="2" t="s">
        <v>1215</v>
      </c>
      <c r="H219" s="2" t="s">
        <v>1240</v>
      </c>
      <c r="I219" s="2" t="s">
        <v>1239</v>
      </c>
      <c r="J219" s="2" t="s">
        <v>1238</v>
      </c>
      <c r="K219" s="2" t="s">
        <v>12</v>
      </c>
      <c r="L219" s="2" t="s">
        <v>3469</v>
      </c>
      <c r="M219" s="52" t="s">
        <v>3311</v>
      </c>
      <c r="N219" s="2" t="s">
        <v>12</v>
      </c>
      <c r="O219" s="2" t="s">
        <v>12</v>
      </c>
      <c r="P219" s="2" t="s">
        <v>12</v>
      </c>
      <c r="Q219" s="2" t="s">
        <v>12</v>
      </c>
      <c r="R219" s="2" t="s">
        <v>3062</v>
      </c>
      <c r="S219" s="2" t="s">
        <v>3062</v>
      </c>
      <c r="T219" s="2" t="s">
        <v>3062</v>
      </c>
      <c r="U219" s="2" t="s">
        <v>3062</v>
      </c>
      <c r="V219" s="2" t="s">
        <v>3062</v>
      </c>
      <c r="W219" s="2" t="s">
        <v>3062</v>
      </c>
      <c r="X219" s="2" t="s">
        <v>3062</v>
      </c>
      <c r="Y219" s="2" t="s">
        <v>3062</v>
      </c>
      <c r="Z219" s="2" t="s">
        <v>3062</v>
      </c>
      <c r="AA219" s="2" t="s">
        <v>3062</v>
      </c>
      <c r="AB219" s="2" t="s">
        <v>3062</v>
      </c>
      <c r="AC219" s="2" t="s">
        <v>3062</v>
      </c>
      <c r="AD219" s="2" t="s">
        <v>2419</v>
      </c>
      <c r="AE219" s="2" t="s">
        <v>3062</v>
      </c>
      <c r="AF219" s="2" t="s">
        <v>3062</v>
      </c>
      <c r="AG219" s="2" t="s">
        <v>3062</v>
      </c>
      <c r="AH219" s="2" t="s">
        <v>3062</v>
      </c>
      <c r="AI219" s="2" t="s">
        <v>3062</v>
      </c>
      <c r="AJ219" s="2" t="s">
        <v>3062</v>
      </c>
      <c r="AK219" s="2" t="s">
        <v>3062</v>
      </c>
      <c r="AL219" s="2" t="s">
        <v>3062</v>
      </c>
      <c r="AM219" s="2" t="s">
        <v>3062</v>
      </c>
      <c r="AN219" s="2" t="s">
        <v>3062</v>
      </c>
      <c r="AO219" s="2" t="s">
        <v>3062</v>
      </c>
      <c r="AP219" s="2" t="s">
        <v>3062</v>
      </c>
      <c r="AQ219" s="2" t="s">
        <v>3062</v>
      </c>
      <c r="AR219" s="2" t="s">
        <v>3062</v>
      </c>
      <c r="AS219" s="2" t="s">
        <v>3062</v>
      </c>
      <c r="AT219" s="2" t="s">
        <v>3062</v>
      </c>
      <c r="AU219" s="2" t="s">
        <v>3062</v>
      </c>
      <c r="AV219" s="2" t="s">
        <v>3062</v>
      </c>
      <c r="AW219" s="2" t="s">
        <v>3062</v>
      </c>
      <c r="AX219" s="2" t="s">
        <v>3062</v>
      </c>
      <c r="AY219" s="2" t="s">
        <v>3062</v>
      </c>
      <c r="AZ219" s="2" t="s">
        <v>3062</v>
      </c>
      <c r="BA219" s="2" t="s">
        <v>3062</v>
      </c>
      <c r="BB219" s="2" t="s">
        <v>3062</v>
      </c>
      <c r="BC219" s="2" t="s">
        <v>3062</v>
      </c>
      <c r="BD219" s="2" t="s">
        <v>3062</v>
      </c>
      <c r="BE219" s="2" t="s">
        <v>3062</v>
      </c>
      <c r="BF219" s="2" t="s">
        <v>3062</v>
      </c>
      <c r="BG219" s="2" t="s">
        <v>3062</v>
      </c>
      <c r="BH219" s="2" t="s">
        <v>3062</v>
      </c>
      <c r="BI219" s="2" t="s">
        <v>3062</v>
      </c>
      <c r="BJ219" s="2" t="s">
        <v>3062</v>
      </c>
      <c r="BK219" s="2" t="s">
        <v>3062</v>
      </c>
      <c r="BL219" s="2" t="s">
        <v>3062</v>
      </c>
      <c r="BM219" s="2" t="s">
        <v>3062</v>
      </c>
      <c r="BN219" s="2" t="s">
        <v>3062</v>
      </c>
      <c r="BO219" s="2" t="s">
        <v>3062</v>
      </c>
      <c r="BP219" s="2" t="str">
        <f t="shared" si="3"/>
        <v>内</v>
      </c>
      <c r="BQ219" t="s">
        <v>491</v>
      </c>
      <c r="BR219" t="s">
        <v>185</v>
      </c>
      <c r="BS219" t="s">
        <v>2185</v>
      </c>
      <c r="BT219" s="2" t="s">
        <v>2424</v>
      </c>
      <c r="BU219" s="2" t="s">
        <v>3062</v>
      </c>
      <c r="BV219" s="2" t="s">
        <v>3062</v>
      </c>
      <c r="BW219" s="2" t="s">
        <v>3062</v>
      </c>
      <c r="BX219" s="2" t="s">
        <v>3062</v>
      </c>
      <c r="BY219" s="2" t="s">
        <v>3062</v>
      </c>
      <c r="BZ219" s="2" t="s">
        <v>3062</v>
      </c>
      <c r="CA219" s="2" t="s">
        <v>3062</v>
      </c>
      <c r="CB219" s="2" t="s">
        <v>3062</v>
      </c>
      <c r="CC219" s="2" t="s">
        <v>3062</v>
      </c>
      <c r="CD219" s="2" t="s">
        <v>3062</v>
      </c>
      <c r="CE219" s="2" t="s">
        <v>3062</v>
      </c>
      <c r="CF219" s="2" t="s">
        <v>4440</v>
      </c>
      <c r="CG219" s="2" t="s">
        <v>5350</v>
      </c>
      <c r="CH219" s="17">
        <v>0.41666666666666669</v>
      </c>
      <c r="CI219" s="17">
        <v>0.54166666666666663</v>
      </c>
      <c r="CJ219" s="17">
        <v>0.58333333333333337</v>
      </c>
      <c r="CK219" s="17">
        <v>0.79166666666666663</v>
      </c>
      <c r="DL219" s="17">
        <v>0.39583333333333331</v>
      </c>
      <c r="DM219" s="17">
        <v>0.54166666666666663</v>
      </c>
      <c r="DN219" s="17">
        <v>0.58333333333333337</v>
      </c>
      <c r="DO219" s="17">
        <v>0.70833333333333337</v>
      </c>
      <c r="DX219" s="2" t="s">
        <v>4182</v>
      </c>
    </row>
    <row r="220" spans="1:128" x14ac:dyDescent="0.45">
      <c r="A220" s="16">
        <v>218</v>
      </c>
      <c r="B220" s="2" t="s">
        <v>6014</v>
      </c>
      <c r="C220" s="2" t="s">
        <v>6015</v>
      </c>
      <c r="D220" s="2" t="s">
        <v>6016</v>
      </c>
      <c r="E220" s="2" t="s">
        <v>2666</v>
      </c>
      <c r="F220" s="2" t="s">
        <v>2566</v>
      </c>
      <c r="G220" s="2" t="s">
        <v>6017</v>
      </c>
      <c r="H220" s="2" t="s">
        <v>6018</v>
      </c>
      <c r="I220" s="2" t="s">
        <v>6019</v>
      </c>
      <c r="J220" s="2" t="s">
        <v>6020</v>
      </c>
      <c r="K220" s="2" t="s">
        <v>12</v>
      </c>
      <c r="L220" s="2" t="s">
        <v>6021</v>
      </c>
      <c r="M220" s="52" t="s">
        <v>3311</v>
      </c>
      <c r="N220" s="2" t="s">
        <v>12</v>
      </c>
      <c r="O220" s="2" t="s">
        <v>12</v>
      </c>
      <c r="Q220" s="2" t="s">
        <v>12</v>
      </c>
      <c r="R220" s="2" t="s">
        <v>3062</v>
      </c>
      <c r="S220" s="2" t="s">
        <v>3062</v>
      </c>
      <c r="T220" s="2" t="s">
        <v>3062</v>
      </c>
      <c r="U220" s="2" t="s">
        <v>3062</v>
      </c>
      <c r="V220" s="2" t="s">
        <v>3062</v>
      </c>
      <c r="W220" s="2" t="s">
        <v>3062</v>
      </c>
      <c r="X220" s="2" t="s">
        <v>3062</v>
      </c>
      <c r="Y220" s="2" t="s">
        <v>3062</v>
      </c>
      <c r="Z220" s="2" t="s">
        <v>3062</v>
      </c>
      <c r="AA220" s="2" t="s">
        <v>3062</v>
      </c>
      <c r="AB220" s="2" t="s">
        <v>3062</v>
      </c>
      <c r="AC220" s="2" t="s">
        <v>3062</v>
      </c>
      <c r="AD220" s="2" t="s">
        <v>2419</v>
      </c>
      <c r="AE220" s="2" t="s">
        <v>3062</v>
      </c>
      <c r="AF220" s="2" t="s">
        <v>3062</v>
      </c>
      <c r="AG220" s="2" t="s">
        <v>3062</v>
      </c>
      <c r="AH220" s="2" t="s">
        <v>3062</v>
      </c>
      <c r="AI220" s="2" t="s">
        <v>3062</v>
      </c>
      <c r="AJ220" s="2" t="s">
        <v>3062</v>
      </c>
      <c r="AK220" s="2" t="s">
        <v>3062</v>
      </c>
      <c r="AL220" s="2" t="s">
        <v>3062</v>
      </c>
      <c r="AM220" s="2" t="s">
        <v>3062</v>
      </c>
      <c r="AN220" s="2" t="s">
        <v>3062</v>
      </c>
      <c r="AO220" s="2" t="s">
        <v>3062</v>
      </c>
      <c r="AP220" s="2" t="s">
        <v>3062</v>
      </c>
      <c r="AQ220" s="2" t="s">
        <v>3062</v>
      </c>
      <c r="AR220" s="2" t="s">
        <v>3062</v>
      </c>
      <c r="AS220" s="2" t="s">
        <v>3062</v>
      </c>
      <c r="AT220" s="2" t="s">
        <v>3062</v>
      </c>
      <c r="AU220" s="2" t="s">
        <v>3062</v>
      </c>
      <c r="AV220" s="2" t="s">
        <v>3062</v>
      </c>
      <c r="AW220" s="2" t="s">
        <v>3062</v>
      </c>
      <c r="AX220" s="2" t="s">
        <v>3062</v>
      </c>
      <c r="AY220" s="2" t="s">
        <v>3062</v>
      </c>
      <c r="AZ220" s="2" t="s">
        <v>3062</v>
      </c>
      <c r="BA220" s="2" t="s">
        <v>3062</v>
      </c>
      <c r="BB220" s="2" t="s">
        <v>3062</v>
      </c>
      <c r="BC220" s="2" t="s">
        <v>2422</v>
      </c>
      <c r="BD220" s="2" t="s">
        <v>3062</v>
      </c>
      <c r="BE220" s="2" t="s">
        <v>3062</v>
      </c>
      <c r="BF220" s="2" t="s">
        <v>3062</v>
      </c>
      <c r="BG220" s="2" t="s">
        <v>3062</v>
      </c>
      <c r="BH220" s="2" t="s">
        <v>3062</v>
      </c>
      <c r="BI220" s="2" t="s">
        <v>3062</v>
      </c>
      <c r="BJ220" s="2" t="s">
        <v>3062</v>
      </c>
      <c r="BK220" s="2" t="s">
        <v>3062</v>
      </c>
      <c r="BL220" s="2" t="s">
        <v>3062</v>
      </c>
      <c r="BM220" s="2" t="s">
        <v>3062</v>
      </c>
      <c r="BN220" s="2" t="s">
        <v>3062</v>
      </c>
      <c r="BO220" s="2" t="s">
        <v>3062</v>
      </c>
      <c r="BP220" s="2" t="str">
        <f t="shared" si="3"/>
        <v>内・泌</v>
      </c>
      <c r="BQ220" t="s">
        <v>3062</v>
      </c>
      <c r="BR220" t="s">
        <v>185</v>
      </c>
      <c r="BS220" t="s">
        <v>2185</v>
      </c>
      <c r="BT220" s="2" t="s">
        <v>2459</v>
      </c>
      <c r="BX220" s="2" t="s">
        <v>5470</v>
      </c>
      <c r="BY220" s="2" t="s">
        <v>5818</v>
      </c>
      <c r="BZ220" s="2" t="s">
        <v>5472</v>
      </c>
      <c r="CA220" s="2" t="s">
        <v>5529</v>
      </c>
      <c r="CB220" s="2" t="s">
        <v>5796</v>
      </c>
      <c r="CC220" s="2" t="s">
        <v>3062</v>
      </c>
      <c r="CD220" s="2" t="s">
        <v>3062</v>
      </c>
      <c r="CE220" s="2" t="s">
        <v>3062</v>
      </c>
      <c r="CF220" s="2" t="s">
        <v>6022</v>
      </c>
      <c r="CG220" s="2" t="s">
        <v>3315</v>
      </c>
      <c r="CH220" s="17">
        <v>0.375</v>
      </c>
      <c r="CI220" s="17">
        <v>0.54166666666666663</v>
      </c>
      <c r="CJ220" s="17">
        <v>0.58333333333333337</v>
      </c>
      <c r="CK220" s="17">
        <v>0.70833333333333337</v>
      </c>
      <c r="CN220" s="17">
        <v>0.375</v>
      </c>
      <c r="CO220" s="17">
        <v>0.54166666666666663</v>
      </c>
      <c r="CP220" s="17">
        <v>0.58333333333333337</v>
      </c>
      <c r="CQ220" s="17">
        <v>0.70833333333333337</v>
      </c>
      <c r="CT220" s="17">
        <v>0.375</v>
      </c>
      <c r="CU220" s="17">
        <v>0.54166666666666663</v>
      </c>
      <c r="CV220" s="17">
        <v>0.58333333333333337</v>
      </c>
      <c r="CW220" s="17">
        <v>0.70833333333333337</v>
      </c>
      <c r="CZ220" s="17">
        <v>0.375</v>
      </c>
      <c r="DA220" s="17">
        <v>0.54166666666666663</v>
      </c>
      <c r="DB220" s="17">
        <v>0.58333333333333337</v>
      </c>
      <c r="DC220" s="17">
        <v>0.70833333333333337</v>
      </c>
      <c r="DF220" s="17">
        <v>0.375</v>
      </c>
      <c r="DG220" s="17">
        <v>0.54166666666666663</v>
      </c>
      <c r="DH220" s="17">
        <v>0.58333333333333337</v>
      </c>
      <c r="DI220" s="17">
        <v>0.70833333333333337</v>
      </c>
      <c r="DX220" s="2" t="s">
        <v>4182</v>
      </c>
    </row>
    <row r="221" spans="1:128" x14ac:dyDescent="0.45">
      <c r="A221" s="16">
        <v>219</v>
      </c>
      <c r="B221" s="2" t="s">
        <v>6023</v>
      </c>
      <c r="C221" s="2" t="s">
        <v>4441</v>
      </c>
      <c r="D221" s="2" t="s">
        <v>4442</v>
      </c>
      <c r="E221" s="2" t="s">
        <v>2666</v>
      </c>
      <c r="F221" s="2" t="s">
        <v>2566</v>
      </c>
      <c r="G221" s="2" t="s">
        <v>1202</v>
      </c>
      <c r="H221" s="2" t="s">
        <v>4443</v>
      </c>
      <c r="I221" s="2" t="s">
        <v>1237</v>
      </c>
      <c r="J221" s="2" t="s">
        <v>1236</v>
      </c>
      <c r="K221" s="2" t="s">
        <v>12</v>
      </c>
      <c r="L221" s="2" t="s">
        <v>3470</v>
      </c>
      <c r="M221" s="52" t="s">
        <v>3311</v>
      </c>
      <c r="N221" s="2" t="s">
        <v>12</v>
      </c>
      <c r="O221" s="2" t="s">
        <v>12</v>
      </c>
      <c r="P221" s="2" t="s">
        <v>12</v>
      </c>
      <c r="Q221" s="2" t="s">
        <v>12</v>
      </c>
      <c r="R221" s="2" t="s">
        <v>3062</v>
      </c>
      <c r="S221" s="2" t="s">
        <v>3062</v>
      </c>
      <c r="T221" s="2" t="s">
        <v>3062</v>
      </c>
      <c r="U221" s="2" t="s">
        <v>3062</v>
      </c>
      <c r="V221" s="2" t="s">
        <v>3062</v>
      </c>
      <c r="W221" s="2" t="s">
        <v>3062</v>
      </c>
      <c r="X221" s="2" t="s">
        <v>3062</v>
      </c>
      <c r="Y221" s="2" t="s">
        <v>3062</v>
      </c>
      <c r="Z221" s="2" t="s">
        <v>3062</v>
      </c>
      <c r="AA221" s="2" t="s">
        <v>3062</v>
      </c>
      <c r="AB221" s="2" t="s">
        <v>3062</v>
      </c>
      <c r="AC221" s="2" t="s">
        <v>3062</v>
      </c>
      <c r="AD221" s="2" t="s">
        <v>3062</v>
      </c>
      <c r="AE221" s="2" t="s">
        <v>3062</v>
      </c>
      <c r="AF221" s="2" t="s">
        <v>3062</v>
      </c>
      <c r="AG221" s="2" t="s">
        <v>3062</v>
      </c>
      <c r="AH221" s="2" t="s">
        <v>3062</v>
      </c>
      <c r="AI221" s="2" t="s">
        <v>3062</v>
      </c>
      <c r="AJ221" s="2" t="s">
        <v>3062</v>
      </c>
      <c r="AK221" s="2" t="s">
        <v>3062</v>
      </c>
      <c r="AL221" s="2" t="s">
        <v>3062</v>
      </c>
      <c r="AM221" s="2" t="s">
        <v>3062</v>
      </c>
      <c r="AN221" s="2" t="s">
        <v>3062</v>
      </c>
      <c r="AO221" s="2" t="s">
        <v>3062</v>
      </c>
      <c r="AP221" s="2" t="s">
        <v>3062</v>
      </c>
      <c r="AQ221" s="2" t="s">
        <v>3062</v>
      </c>
      <c r="AR221" s="2" t="s">
        <v>3062</v>
      </c>
      <c r="AS221" s="2" t="s">
        <v>3062</v>
      </c>
      <c r="AT221" s="2" t="s">
        <v>3062</v>
      </c>
      <c r="AU221" s="2" t="s">
        <v>3062</v>
      </c>
      <c r="AV221" s="2" t="s">
        <v>3062</v>
      </c>
      <c r="AW221" s="2" t="s">
        <v>3062</v>
      </c>
      <c r="AX221" s="2" t="s">
        <v>3062</v>
      </c>
      <c r="AY221" s="2" t="s">
        <v>3062</v>
      </c>
      <c r="AZ221" s="2" t="s">
        <v>3062</v>
      </c>
      <c r="BA221" s="2" t="s">
        <v>3062</v>
      </c>
      <c r="BB221" s="2" t="s">
        <v>3062</v>
      </c>
      <c r="BC221" s="2" t="s">
        <v>3062</v>
      </c>
      <c r="BD221" s="2" t="s">
        <v>3062</v>
      </c>
      <c r="BE221" s="2" t="s">
        <v>3062</v>
      </c>
      <c r="BF221" s="2" t="s">
        <v>3062</v>
      </c>
      <c r="BG221" s="2" t="s">
        <v>3062</v>
      </c>
      <c r="BH221" s="2" t="s">
        <v>3062</v>
      </c>
      <c r="BI221" s="2" t="s">
        <v>3062</v>
      </c>
      <c r="BJ221" s="2" t="s">
        <v>3062</v>
      </c>
      <c r="BK221" s="2" t="s">
        <v>3062</v>
      </c>
      <c r="BL221" s="2" t="s">
        <v>3062</v>
      </c>
      <c r="BM221" s="2" t="s">
        <v>3062</v>
      </c>
      <c r="BN221" s="2" t="s">
        <v>3062</v>
      </c>
      <c r="BO221" s="2" t="s">
        <v>3062</v>
      </c>
      <c r="BP221" s="2" t="str">
        <f t="shared" si="3"/>
        <v/>
      </c>
      <c r="BQ221" t="s">
        <v>3062</v>
      </c>
      <c r="BR221" t="s">
        <v>3062</v>
      </c>
      <c r="BS221" t="s">
        <v>3062</v>
      </c>
      <c r="BT221" s="2" t="s">
        <v>3062</v>
      </c>
      <c r="BU221" s="2" t="s">
        <v>12</v>
      </c>
      <c r="BV221" s="2" t="s">
        <v>12</v>
      </c>
      <c r="BW221" s="2" t="s">
        <v>12</v>
      </c>
      <c r="BX221" s="2" t="s">
        <v>3062</v>
      </c>
      <c r="BY221" s="2" t="s">
        <v>3062</v>
      </c>
      <c r="BZ221" s="2" t="s">
        <v>3062</v>
      </c>
      <c r="CA221" s="2" t="s">
        <v>3062</v>
      </c>
      <c r="CB221" s="2" t="s">
        <v>3062</v>
      </c>
      <c r="CC221" s="2" t="s">
        <v>3062</v>
      </c>
      <c r="CD221" s="2" t="s">
        <v>5482</v>
      </c>
      <c r="CE221" s="2" t="s">
        <v>5482</v>
      </c>
      <c r="CF221" s="2" t="s">
        <v>1235</v>
      </c>
      <c r="CG221" s="2" t="s">
        <v>5350</v>
      </c>
      <c r="CH221" s="17">
        <v>0.39583333333333331</v>
      </c>
      <c r="CI221" s="17">
        <v>0.54166666666666663</v>
      </c>
      <c r="CJ221" s="17">
        <v>0.625</v>
      </c>
      <c r="CK221" s="17">
        <v>0.8125</v>
      </c>
      <c r="CN221" s="17">
        <v>0.39583333333333331</v>
      </c>
      <c r="CO221" s="17">
        <v>0.54166666666666663</v>
      </c>
      <c r="CP221" s="17">
        <v>0.625</v>
      </c>
      <c r="CQ221" s="17">
        <v>0.8125</v>
      </c>
      <c r="CT221" s="17">
        <v>0.39583333333333331</v>
      </c>
      <c r="CU221" s="17">
        <v>0.54166666666666663</v>
      </c>
      <c r="CV221" s="17">
        <v>0.625</v>
      </c>
      <c r="CW221" s="17">
        <v>0.8125</v>
      </c>
      <c r="CZ221" s="17">
        <v>0.39583333333333331</v>
      </c>
      <c r="DA221" s="17">
        <v>0.54166666666666663</v>
      </c>
      <c r="DB221" s="17">
        <v>0.625</v>
      </c>
      <c r="DC221" s="17">
        <v>0.83333333333333337</v>
      </c>
      <c r="DF221" s="17">
        <v>0.39583333333333331</v>
      </c>
      <c r="DG221" s="17">
        <v>0.54166666666666663</v>
      </c>
      <c r="DH221" s="17">
        <v>0.625</v>
      </c>
      <c r="DI221" s="17">
        <v>0.75</v>
      </c>
      <c r="DL221" s="17">
        <v>0.39583333333333331</v>
      </c>
      <c r="DM221" s="17">
        <v>0.70833333333333337</v>
      </c>
      <c r="DX221" s="2" t="s">
        <v>4182</v>
      </c>
    </row>
    <row r="222" spans="1:128" x14ac:dyDescent="0.45">
      <c r="A222" s="16">
        <v>220</v>
      </c>
      <c r="B222" s="2" t="s">
        <v>6024</v>
      </c>
      <c r="C222" s="2" t="s">
        <v>6025</v>
      </c>
      <c r="D222" s="2" t="s">
        <v>6026</v>
      </c>
      <c r="E222" s="2" t="s">
        <v>2666</v>
      </c>
      <c r="F222" s="2" t="s">
        <v>2566</v>
      </c>
      <c r="G222" s="2" t="s">
        <v>1202</v>
      </c>
      <c r="H222" s="2" t="s">
        <v>7951</v>
      </c>
      <c r="I222" s="2" t="s">
        <v>1201</v>
      </c>
      <c r="J222" s="2" t="s">
        <v>1200</v>
      </c>
      <c r="K222" s="2" t="s">
        <v>12</v>
      </c>
      <c r="L222" s="2" t="s">
        <v>6027</v>
      </c>
      <c r="M222" s="52" t="s">
        <v>3311</v>
      </c>
      <c r="N222" s="2" t="s">
        <v>12</v>
      </c>
      <c r="O222" s="2" t="s">
        <v>3062</v>
      </c>
      <c r="P222" s="2" t="s">
        <v>12</v>
      </c>
      <c r="Q222" s="2" t="s">
        <v>12</v>
      </c>
      <c r="R222" s="2" t="s">
        <v>3062</v>
      </c>
      <c r="S222" s="2" t="s">
        <v>3062</v>
      </c>
      <c r="T222" s="2" t="s">
        <v>3062</v>
      </c>
      <c r="U222" s="2" t="s">
        <v>3062</v>
      </c>
      <c r="V222" s="2" t="s">
        <v>3062</v>
      </c>
      <c r="W222" s="2" t="s">
        <v>3062</v>
      </c>
      <c r="X222" s="2" t="s">
        <v>3062</v>
      </c>
      <c r="Y222" s="2" t="s">
        <v>3062</v>
      </c>
      <c r="Z222" s="2" t="s">
        <v>3062</v>
      </c>
      <c r="AA222" s="2" t="s">
        <v>3062</v>
      </c>
      <c r="AB222" s="2" t="s">
        <v>3062</v>
      </c>
      <c r="AC222" s="2" t="s">
        <v>3062</v>
      </c>
      <c r="AD222" s="2" t="s">
        <v>3062</v>
      </c>
      <c r="AE222" s="2" t="s">
        <v>3062</v>
      </c>
      <c r="AF222" s="2" t="s">
        <v>3062</v>
      </c>
      <c r="AG222" s="2" t="s">
        <v>3062</v>
      </c>
      <c r="AH222" s="2" t="s">
        <v>3062</v>
      </c>
      <c r="AI222" s="2" t="s">
        <v>3062</v>
      </c>
      <c r="AJ222" s="2" t="s">
        <v>3062</v>
      </c>
      <c r="AK222" s="2" t="s">
        <v>3062</v>
      </c>
      <c r="AL222" s="2" t="s">
        <v>3062</v>
      </c>
      <c r="AM222" s="2" t="s">
        <v>3062</v>
      </c>
      <c r="AN222" s="2" t="s">
        <v>3062</v>
      </c>
      <c r="AO222" s="2" t="s">
        <v>3062</v>
      </c>
      <c r="AP222" s="2" t="s">
        <v>3062</v>
      </c>
      <c r="AQ222" s="2" t="s">
        <v>3062</v>
      </c>
      <c r="AR222" s="2" t="s">
        <v>3062</v>
      </c>
      <c r="AS222" s="2" t="s">
        <v>3062</v>
      </c>
      <c r="AT222" s="2" t="s">
        <v>3062</v>
      </c>
      <c r="AU222" s="2" t="s">
        <v>3062</v>
      </c>
      <c r="AV222" s="2" t="s">
        <v>3062</v>
      </c>
      <c r="AW222" s="2" t="s">
        <v>3062</v>
      </c>
      <c r="AX222" s="2" t="s">
        <v>3062</v>
      </c>
      <c r="AY222" s="2" t="s">
        <v>3062</v>
      </c>
      <c r="AZ222" s="2" t="s">
        <v>3062</v>
      </c>
      <c r="BA222" s="2" t="s">
        <v>3062</v>
      </c>
      <c r="BB222" s="2" t="s">
        <v>3062</v>
      </c>
      <c r="BC222" s="2" t="s">
        <v>3062</v>
      </c>
      <c r="BD222" s="2" t="s">
        <v>2438</v>
      </c>
      <c r="BE222" s="2" t="s">
        <v>3062</v>
      </c>
      <c r="BF222" s="2" t="s">
        <v>3062</v>
      </c>
      <c r="BG222" s="2" t="s">
        <v>3062</v>
      </c>
      <c r="BH222" s="2" t="s">
        <v>3062</v>
      </c>
      <c r="BI222" s="2" t="s">
        <v>3062</v>
      </c>
      <c r="BJ222" s="2" t="s">
        <v>3062</v>
      </c>
      <c r="BK222" s="2" t="s">
        <v>3062</v>
      </c>
      <c r="BL222" s="2" t="s">
        <v>3062</v>
      </c>
      <c r="BM222" s="2" t="s">
        <v>3062</v>
      </c>
      <c r="BN222" s="2" t="s">
        <v>3062</v>
      </c>
      <c r="BO222" s="2" t="s">
        <v>4451</v>
      </c>
      <c r="BP222" s="2" t="str">
        <f t="shared" si="3"/>
        <v>皮　美容皮膚科</v>
      </c>
      <c r="BQ222" t="s">
        <v>3062</v>
      </c>
      <c r="BR222" t="s">
        <v>3062</v>
      </c>
      <c r="BS222" t="s">
        <v>3062</v>
      </c>
      <c r="BT222" s="2" t="s">
        <v>3062</v>
      </c>
      <c r="BU222" s="2" t="s">
        <v>3062</v>
      </c>
      <c r="BV222" s="2" t="s">
        <v>3062</v>
      </c>
      <c r="BW222" s="2" t="s">
        <v>3062</v>
      </c>
      <c r="BX222" s="2" t="s">
        <v>3062</v>
      </c>
      <c r="BY222" s="2" t="s">
        <v>3062</v>
      </c>
      <c r="BZ222" s="2" t="s">
        <v>3062</v>
      </c>
      <c r="CA222" s="2" t="s">
        <v>3062</v>
      </c>
      <c r="CB222" s="2" t="s">
        <v>3062</v>
      </c>
      <c r="CC222" s="2" t="s">
        <v>3062</v>
      </c>
      <c r="CD222" s="2" t="s">
        <v>3062</v>
      </c>
      <c r="CE222" s="2" t="s">
        <v>3062</v>
      </c>
      <c r="CF222" s="2" t="s">
        <v>4348</v>
      </c>
      <c r="CG222" s="2" t="s">
        <v>5448</v>
      </c>
      <c r="CH222" s="17">
        <v>0.41666666666666669</v>
      </c>
      <c r="CI222" s="17">
        <v>0.52083333333333337</v>
      </c>
      <c r="CJ222" s="17">
        <v>0.5625</v>
      </c>
      <c r="CK222" s="17">
        <v>0.79166666666666663</v>
      </c>
      <c r="CN222" s="17">
        <v>0.41666666666666669</v>
      </c>
      <c r="CO222" s="17">
        <v>0.52083333333333337</v>
      </c>
      <c r="CP222" s="17">
        <v>0.5625</v>
      </c>
      <c r="CQ222" s="17">
        <v>0.79166666666666663</v>
      </c>
      <c r="CT222" s="17">
        <v>0.41666666666666669</v>
      </c>
      <c r="CU222" s="17">
        <v>0.52083333333333337</v>
      </c>
      <c r="CV222" s="17">
        <v>0.5625</v>
      </c>
      <c r="CW222" s="17">
        <v>0.79166666666666663</v>
      </c>
      <c r="CZ222" s="17">
        <v>0.41666666666666669</v>
      </c>
      <c r="DA222" s="17">
        <v>0.52083333333333337</v>
      </c>
      <c r="DB222" s="17">
        <v>0.5625</v>
      </c>
      <c r="DC222" s="17">
        <v>0.79166666666666663</v>
      </c>
      <c r="DF222" s="17">
        <v>0.41666666666666669</v>
      </c>
      <c r="DG222" s="17">
        <v>0.52083333333333337</v>
      </c>
      <c r="DH222" s="17">
        <v>0.5625</v>
      </c>
      <c r="DI222" s="17">
        <v>0.79166666666666663</v>
      </c>
      <c r="DL222" s="17">
        <v>0.375</v>
      </c>
      <c r="DM222" s="17">
        <v>0.5</v>
      </c>
      <c r="DN222" s="17">
        <v>0.5625</v>
      </c>
      <c r="DO222" s="17">
        <v>0.77083333333333337</v>
      </c>
      <c r="DR222" s="17">
        <v>0.41666666666666669</v>
      </c>
      <c r="DS222" s="17">
        <v>0.52083333333333337</v>
      </c>
      <c r="DT222" s="17">
        <v>0.5625</v>
      </c>
      <c r="DU222" s="17">
        <v>0.75</v>
      </c>
      <c r="DX222" s="2" t="s">
        <v>4182</v>
      </c>
    </row>
    <row r="223" spans="1:128" x14ac:dyDescent="0.45">
      <c r="A223" s="16">
        <v>221</v>
      </c>
      <c r="B223" s="2" t="s">
        <v>6028</v>
      </c>
      <c r="C223" s="2" t="s">
        <v>4444</v>
      </c>
      <c r="D223" s="2" t="s">
        <v>2819</v>
      </c>
      <c r="E223" s="2" t="s">
        <v>2666</v>
      </c>
      <c r="F223" s="2" t="s">
        <v>2566</v>
      </c>
      <c r="G223" s="2" t="s">
        <v>1234</v>
      </c>
      <c r="H223" s="2" t="s">
        <v>1233</v>
      </c>
      <c r="I223" s="2" t="s">
        <v>1232</v>
      </c>
      <c r="J223" s="2" t="s">
        <v>1231</v>
      </c>
      <c r="K223" s="2" t="s">
        <v>12</v>
      </c>
      <c r="L223" s="2" t="s">
        <v>3471</v>
      </c>
      <c r="M223" s="52" t="s">
        <v>3311</v>
      </c>
      <c r="N223" s="2" t="s">
        <v>12</v>
      </c>
      <c r="O223" s="2" t="s">
        <v>12</v>
      </c>
      <c r="P223" s="2" t="s">
        <v>12</v>
      </c>
      <c r="Q223" s="2" t="s">
        <v>12</v>
      </c>
      <c r="R223" s="2" t="s">
        <v>3062</v>
      </c>
      <c r="S223" s="2" t="s">
        <v>3062</v>
      </c>
      <c r="T223" s="2" t="s">
        <v>3062</v>
      </c>
      <c r="U223" s="2" t="s">
        <v>3062</v>
      </c>
      <c r="V223" s="2" t="s">
        <v>3062</v>
      </c>
      <c r="W223" s="2" t="s">
        <v>3062</v>
      </c>
      <c r="X223" s="2" t="s">
        <v>3062</v>
      </c>
      <c r="Y223" s="2" t="s">
        <v>3062</v>
      </c>
      <c r="Z223" s="2" t="s">
        <v>3062</v>
      </c>
      <c r="AA223" s="2" t="s">
        <v>3062</v>
      </c>
      <c r="AB223" s="2" t="s">
        <v>3062</v>
      </c>
      <c r="AC223" s="2" t="s">
        <v>3062</v>
      </c>
      <c r="AD223" s="2" t="s">
        <v>3062</v>
      </c>
      <c r="AE223" s="2" t="s">
        <v>3062</v>
      </c>
      <c r="AF223" s="2" t="s">
        <v>3062</v>
      </c>
      <c r="AG223" s="2" t="s">
        <v>3062</v>
      </c>
      <c r="AH223" s="2" t="s">
        <v>3062</v>
      </c>
      <c r="AI223" s="2" t="s">
        <v>3062</v>
      </c>
      <c r="AJ223" s="2" t="s">
        <v>3062</v>
      </c>
      <c r="AK223" s="2" t="s">
        <v>3062</v>
      </c>
      <c r="AL223" s="2" t="s">
        <v>3062</v>
      </c>
      <c r="AM223" s="2" t="s">
        <v>3062</v>
      </c>
      <c r="AN223" s="2" t="s">
        <v>3062</v>
      </c>
      <c r="AO223" s="2" t="s">
        <v>3062</v>
      </c>
      <c r="AP223" s="2" t="s">
        <v>3062</v>
      </c>
      <c r="AQ223" s="2" t="s">
        <v>3062</v>
      </c>
      <c r="AR223" s="2" t="s">
        <v>3062</v>
      </c>
      <c r="AS223" s="2" t="s">
        <v>3062</v>
      </c>
      <c r="AT223" s="2" t="s">
        <v>3062</v>
      </c>
      <c r="AU223" s="2" t="s">
        <v>3062</v>
      </c>
      <c r="AV223" s="2" t="s">
        <v>3062</v>
      </c>
      <c r="AW223" s="2" t="s">
        <v>3062</v>
      </c>
      <c r="AX223" s="2" t="s">
        <v>3062</v>
      </c>
      <c r="AY223" s="2" t="s">
        <v>3062</v>
      </c>
      <c r="AZ223" s="2" t="s">
        <v>3062</v>
      </c>
      <c r="BA223" s="2" t="s">
        <v>3062</v>
      </c>
      <c r="BB223" s="2" t="s">
        <v>3062</v>
      </c>
      <c r="BC223" s="2" t="s">
        <v>3062</v>
      </c>
      <c r="BD223" s="2" t="s">
        <v>3062</v>
      </c>
      <c r="BE223" s="2" t="s">
        <v>3062</v>
      </c>
      <c r="BF223" s="2" t="s">
        <v>3062</v>
      </c>
      <c r="BG223" s="2" t="s">
        <v>3062</v>
      </c>
      <c r="BH223" s="2" t="s">
        <v>3062</v>
      </c>
      <c r="BI223" s="2" t="s">
        <v>3062</v>
      </c>
      <c r="BJ223" s="2" t="s">
        <v>3062</v>
      </c>
      <c r="BK223" s="2" t="s">
        <v>3062</v>
      </c>
      <c r="BL223" s="2" t="s">
        <v>3062</v>
      </c>
      <c r="BM223" s="2" t="s">
        <v>3062</v>
      </c>
      <c r="BN223" s="2" t="s">
        <v>3062</v>
      </c>
      <c r="BO223" s="2" t="s">
        <v>3062</v>
      </c>
      <c r="BP223" s="2" t="str">
        <f t="shared" si="3"/>
        <v/>
      </c>
      <c r="BQ223" t="s">
        <v>3062</v>
      </c>
      <c r="BR223" t="s">
        <v>3062</v>
      </c>
      <c r="BS223" t="s">
        <v>3062</v>
      </c>
      <c r="BT223" s="2" t="s">
        <v>3062</v>
      </c>
      <c r="BU223" s="2" t="s">
        <v>3062</v>
      </c>
      <c r="BV223" s="2" t="s">
        <v>3062</v>
      </c>
      <c r="BW223" s="2" t="s">
        <v>3062</v>
      </c>
      <c r="BX223" s="2" t="s">
        <v>3062</v>
      </c>
      <c r="BY223" s="2" t="s">
        <v>3062</v>
      </c>
      <c r="BZ223" s="2" t="s">
        <v>3062</v>
      </c>
      <c r="CA223" s="2" t="s">
        <v>3062</v>
      </c>
      <c r="CB223" s="2" t="s">
        <v>3062</v>
      </c>
      <c r="CC223" s="2" t="s">
        <v>3062</v>
      </c>
      <c r="CD223" s="2" t="s">
        <v>3062</v>
      </c>
      <c r="CE223" s="2" t="s">
        <v>3062</v>
      </c>
      <c r="CF223" s="2" t="s">
        <v>1230</v>
      </c>
      <c r="CG223" s="2" t="s">
        <v>5350</v>
      </c>
      <c r="CH223" s="17">
        <v>0.375</v>
      </c>
      <c r="CI223" s="17">
        <v>0.5</v>
      </c>
      <c r="CJ223" s="17">
        <v>0.625</v>
      </c>
      <c r="CK223" s="17">
        <v>0.75</v>
      </c>
      <c r="CN223" s="17">
        <v>0.375</v>
      </c>
      <c r="CO223" s="17">
        <v>0.5</v>
      </c>
      <c r="CP223" s="17">
        <v>0.625</v>
      </c>
      <c r="CQ223" s="17">
        <v>0.75</v>
      </c>
      <c r="CT223" s="17">
        <v>0.375</v>
      </c>
      <c r="CU223" s="17">
        <v>0.5</v>
      </c>
      <c r="CV223" s="17">
        <v>0.625</v>
      </c>
      <c r="CW223" s="17">
        <v>0.75</v>
      </c>
      <c r="CZ223" s="17">
        <v>0.375</v>
      </c>
      <c r="DA223" s="17">
        <v>0.5</v>
      </c>
      <c r="DB223" s="17">
        <v>0.625</v>
      </c>
      <c r="DC223" s="17">
        <v>0.75</v>
      </c>
      <c r="DL223" s="17">
        <v>0.375</v>
      </c>
      <c r="DM223" s="17">
        <v>0.54166666666666663</v>
      </c>
      <c r="DX223" s="2" t="s">
        <v>4182</v>
      </c>
    </row>
    <row r="224" spans="1:128" x14ac:dyDescent="0.45">
      <c r="A224" s="16">
        <v>222</v>
      </c>
      <c r="B224" s="2" t="s">
        <v>6029</v>
      </c>
      <c r="C224" s="2" t="s">
        <v>6030</v>
      </c>
      <c r="D224" s="2" t="s">
        <v>2820</v>
      </c>
      <c r="E224" s="2" t="s">
        <v>2666</v>
      </c>
      <c r="F224" s="2" t="s">
        <v>2566</v>
      </c>
      <c r="G224" s="2" t="s">
        <v>1203</v>
      </c>
      <c r="H224" s="2" t="s">
        <v>1229</v>
      </c>
      <c r="I224" s="2" t="s">
        <v>1228</v>
      </c>
      <c r="J224" s="2" t="s">
        <v>1227</v>
      </c>
      <c r="K224" s="2" t="s">
        <v>12</v>
      </c>
      <c r="L224" s="2" t="s">
        <v>3472</v>
      </c>
      <c r="M224" s="52" t="s">
        <v>3311</v>
      </c>
      <c r="N224" s="2" t="s">
        <v>12</v>
      </c>
      <c r="O224" s="2" t="s">
        <v>12</v>
      </c>
      <c r="P224" s="2" t="s">
        <v>12</v>
      </c>
      <c r="Q224" s="2" t="s">
        <v>12</v>
      </c>
      <c r="R224" s="2" t="s">
        <v>3062</v>
      </c>
      <c r="S224" s="2" t="s">
        <v>3062</v>
      </c>
      <c r="T224" s="2" t="s">
        <v>3062</v>
      </c>
      <c r="U224" s="2" t="s">
        <v>3062</v>
      </c>
      <c r="V224" s="2" t="s">
        <v>3062</v>
      </c>
      <c r="W224" s="2" t="s">
        <v>3062</v>
      </c>
      <c r="X224" s="2" t="s">
        <v>3062</v>
      </c>
      <c r="Y224" s="2" t="s">
        <v>3062</v>
      </c>
      <c r="Z224" s="2" t="s">
        <v>3062</v>
      </c>
      <c r="AA224" s="2" t="s">
        <v>3062</v>
      </c>
      <c r="AB224" s="2" t="s">
        <v>3062</v>
      </c>
      <c r="AC224" s="2" t="s">
        <v>3062</v>
      </c>
      <c r="AD224" s="2" t="s">
        <v>3062</v>
      </c>
      <c r="AE224" s="2" t="s">
        <v>3062</v>
      </c>
      <c r="AF224" s="2" t="s">
        <v>3062</v>
      </c>
      <c r="AG224" s="2" t="s">
        <v>3062</v>
      </c>
      <c r="AH224" s="2" t="s">
        <v>3062</v>
      </c>
      <c r="AI224" s="2" t="s">
        <v>3062</v>
      </c>
      <c r="AJ224" s="2" t="s">
        <v>3062</v>
      </c>
      <c r="AK224" s="2" t="s">
        <v>3062</v>
      </c>
      <c r="AL224" s="2" t="s">
        <v>3062</v>
      </c>
      <c r="AM224" s="2" t="s">
        <v>3062</v>
      </c>
      <c r="AN224" s="2" t="s">
        <v>3062</v>
      </c>
      <c r="AO224" s="2" t="s">
        <v>3062</v>
      </c>
      <c r="AP224" s="2" t="s">
        <v>3062</v>
      </c>
      <c r="AQ224" s="2" t="s">
        <v>3062</v>
      </c>
      <c r="AR224" s="2" t="s">
        <v>3062</v>
      </c>
      <c r="AS224" s="2" t="s">
        <v>3062</v>
      </c>
      <c r="AT224" s="2" t="s">
        <v>3062</v>
      </c>
      <c r="AU224" s="2" t="s">
        <v>3062</v>
      </c>
      <c r="AV224" s="2" t="s">
        <v>3062</v>
      </c>
      <c r="AW224" s="2" t="s">
        <v>3062</v>
      </c>
      <c r="AX224" s="2" t="s">
        <v>3062</v>
      </c>
      <c r="AY224" s="2" t="s">
        <v>3062</v>
      </c>
      <c r="AZ224" s="2" t="s">
        <v>3062</v>
      </c>
      <c r="BA224" s="2" t="s">
        <v>3062</v>
      </c>
      <c r="BB224" s="2" t="s">
        <v>3062</v>
      </c>
      <c r="BC224" s="2" t="s">
        <v>3062</v>
      </c>
      <c r="BD224" s="2" t="s">
        <v>3062</v>
      </c>
      <c r="BE224" s="2" t="s">
        <v>3062</v>
      </c>
      <c r="BF224" s="2" t="s">
        <v>3062</v>
      </c>
      <c r="BG224" s="2" t="s">
        <v>3062</v>
      </c>
      <c r="BH224" s="2" t="s">
        <v>3062</v>
      </c>
      <c r="BI224" s="2" t="s">
        <v>3062</v>
      </c>
      <c r="BJ224" s="2" t="s">
        <v>3062</v>
      </c>
      <c r="BK224" s="2" t="s">
        <v>3062</v>
      </c>
      <c r="BL224" s="2" t="s">
        <v>3062</v>
      </c>
      <c r="BM224" s="2" t="s">
        <v>3062</v>
      </c>
      <c r="BN224" s="2" t="s">
        <v>3062</v>
      </c>
      <c r="BO224" s="2" t="s">
        <v>3062</v>
      </c>
      <c r="BP224" s="2" t="str">
        <f t="shared" si="3"/>
        <v/>
      </c>
      <c r="BQ224" t="s">
        <v>3062</v>
      </c>
      <c r="BR224" t="s">
        <v>3062</v>
      </c>
      <c r="BS224" t="s">
        <v>3062</v>
      </c>
      <c r="BT224" s="2" t="s">
        <v>3062</v>
      </c>
      <c r="BU224" s="2" t="s">
        <v>3062</v>
      </c>
      <c r="BV224" s="2" t="s">
        <v>12</v>
      </c>
      <c r="BW224" s="2" t="s">
        <v>12</v>
      </c>
      <c r="BX224" s="2" t="s">
        <v>5470</v>
      </c>
      <c r="BY224" s="2" t="s">
        <v>5818</v>
      </c>
      <c r="BZ224" s="2" t="s">
        <v>5472</v>
      </c>
      <c r="CA224" s="2" t="s">
        <v>5529</v>
      </c>
      <c r="CB224" s="2" t="s">
        <v>5796</v>
      </c>
      <c r="CC224" s="2" t="s">
        <v>3062</v>
      </c>
      <c r="CD224" s="2" t="s">
        <v>3062</v>
      </c>
      <c r="CE224" s="2" t="s">
        <v>3062</v>
      </c>
      <c r="CF224" s="2" t="s">
        <v>1226</v>
      </c>
      <c r="CG224" s="2" t="s">
        <v>3315</v>
      </c>
      <c r="CH224" s="17">
        <v>0.39583333333333331</v>
      </c>
      <c r="CI224" s="17">
        <v>0.47916666666666669</v>
      </c>
      <c r="CJ224" s="17">
        <v>0.5625</v>
      </c>
      <c r="CK224" s="17">
        <v>0.64583333333333337</v>
      </c>
      <c r="CL224" s="17">
        <v>0.75</v>
      </c>
      <c r="CM224" s="17">
        <v>0.79166666666666663</v>
      </c>
      <c r="CN224" s="17">
        <v>0.39583333333333331</v>
      </c>
      <c r="CO224" s="17">
        <v>0.47916666666666669</v>
      </c>
      <c r="CP224" s="17">
        <v>0.5625</v>
      </c>
      <c r="CQ224" s="17">
        <v>0.64583333333333337</v>
      </c>
      <c r="CR224" s="17">
        <v>0.75</v>
      </c>
      <c r="CS224" s="17">
        <v>0.79166666666666663</v>
      </c>
      <c r="CT224" s="17">
        <v>0.39583333333333331</v>
      </c>
      <c r="CU224" s="17">
        <v>0.47916666666666669</v>
      </c>
      <c r="CV224" s="17">
        <v>0.5625</v>
      </c>
      <c r="CW224" s="17">
        <v>0.64583333333333337</v>
      </c>
      <c r="CX224" s="17">
        <v>0.75</v>
      </c>
      <c r="CY224" s="17">
        <v>0.79166666666666663</v>
      </c>
      <c r="CZ224" s="17">
        <v>0.39583333333333331</v>
      </c>
      <c r="DA224" s="17">
        <v>0.47916666666666669</v>
      </c>
      <c r="DB224" s="17">
        <v>0.5625</v>
      </c>
      <c r="DC224" s="17">
        <v>0.64583333333333337</v>
      </c>
      <c r="DD224" s="17">
        <v>0.75</v>
      </c>
      <c r="DE224" s="17">
        <v>0.79166666666666663</v>
      </c>
      <c r="DF224" s="17">
        <v>0.39583333333333331</v>
      </c>
      <c r="DG224" s="17">
        <v>0.47916666666666669</v>
      </c>
      <c r="DH224" s="17">
        <v>0.5625</v>
      </c>
      <c r="DI224" s="17">
        <v>0.64583333333333337</v>
      </c>
      <c r="DL224" s="17">
        <v>0.39583333333333331</v>
      </c>
      <c r="DM224" s="17">
        <v>0.47916666666666669</v>
      </c>
      <c r="DN224" s="17">
        <v>0.5625</v>
      </c>
      <c r="DO224" s="17">
        <v>0.64583333333333337</v>
      </c>
      <c r="DX224" s="2" t="s">
        <v>4182</v>
      </c>
    </row>
    <row r="225" spans="1:128" x14ac:dyDescent="0.45">
      <c r="A225" s="16">
        <v>223</v>
      </c>
      <c r="B225" s="2" t="s">
        <v>6031</v>
      </c>
      <c r="C225" s="2" t="s">
        <v>4445</v>
      </c>
      <c r="D225" s="2" t="s">
        <v>2821</v>
      </c>
      <c r="E225" s="2" t="s">
        <v>2666</v>
      </c>
      <c r="F225" s="2" t="s">
        <v>2566</v>
      </c>
      <c r="G225" s="2" t="s">
        <v>1202</v>
      </c>
      <c r="H225" s="2" t="s">
        <v>1225</v>
      </c>
      <c r="I225" s="2" t="s">
        <v>1224</v>
      </c>
      <c r="J225" s="2" t="s">
        <v>1223</v>
      </c>
      <c r="K225" s="2" t="s">
        <v>12</v>
      </c>
      <c r="L225" s="2" t="s">
        <v>3473</v>
      </c>
      <c r="M225" s="52" t="s">
        <v>3311</v>
      </c>
      <c r="N225" s="2" t="s">
        <v>12</v>
      </c>
      <c r="O225" s="2" t="s">
        <v>12</v>
      </c>
      <c r="P225" s="2" t="s">
        <v>12</v>
      </c>
      <c r="Q225" s="2" t="s">
        <v>12</v>
      </c>
      <c r="R225" s="2" t="s">
        <v>3062</v>
      </c>
      <c r="S225" s="2" t="s">
        <v>3062</v>
      </c>
      <c r="T225" s="2" t="s">
        <v>3062</v>
      </c>
      <c r="U225" s="2" t="s">
        <v>3062</v>
      </c>
      <c r="V225" s="2" t="s">
        <v>3062</v>
      </c>
      <c r="W225" s="2" t="s">
        <v>3062</v>
      </c>
      <c r="X225" s="2" t="s">
        <v>3062</v>
      </c>
      <c r="Y225" s="2" t="s">
        <v>3062</v>
      </c>
      <c r="Z225" s="2" t="s">
        <v>3062</v>
      </c>
      <c r="AA225" s="2" t="s">
        <v>3062</v>
      </c>
      <c r="AB225" s="2" t="s">
        <v>3062</v>
      </c>
      <c r="AC225" s="2" t="s">
        <v>3062</v>
      </c>
      <c r="AE225" s="2" t="s">
        <v>3062</v>
      </c>
      <c r="AF225" s="2" t="s">
        <v>3062</v>
      </c>
      <c r="AG225" s="2" t="s">
        <v>3062</v>
      </c>
      <c r="AH225" s="2" t="s">
        <v>3062</v>
      </c>
      <c r="AI225" s="2" t="s">
        <v>3062</v>
      </c>
      <c r="AJ225" s="2" t="s">
        <v>3062</v>
      </c>
      <c r="AK225" s="2" t="s">
        <v>3062</v>
      </c>
      <c r="AL225" s="2" t="s">
        <v>3062</v>
      </c>
      <c r="AM225" s="2" t="s">
        <v>3062</v>
      </c>
      <c r="AN225" s="2" t="s">
        <v>3062</v>
      </c>
      <c r="AO225" s="2" t="s">
        <v>3062</v>
      </c>
      <c r="AP225" s="2" t="s">
        <v>3062</v>
      </c>
      <c r="AQ225" s="2" t="s">
        <v>3062</v>
      </c>
      <c r="AR225" s="2" t="s">
        <v>3062</v>
      </c>
      <c r="AS225" s="2" t="s">
        <v>3062</v>
      </c>
      <c r="AT225" s="2" t="s">
        <v>3062</v>
      </c>
      <c r="AU225" s="2" t="s">
        <v>3062</v>
      </c>
      <c r="AV225" s="2" t="s">
        <v>3062</v>
      </c>
      <c r="AW225" s="2" t="s">
        <v>3062</v>
      </c>
      <c r="AX225" s="2" t="s">
        <v>3062</v>
      </c>
      <c r="AY225" s="2" t="s">
        <v>3062</v>
      </c>
      <c r="AZ225" s="2" t="s">
        <v>3062</v>
      </c>
      <c r="BA225" s="2" t="s">
        <v>3062</v>
      </c>
      <c r="BB225" s="2" t="s">
        <v>3062</v>
      </c>
      <c r="BC225" s="2" t="s">
        <v>3062</v>
      </c>
      <c r="BD225" s="2" t="s">
        <v>3062</v>
      </c>
      <c r="BE225" s="2" t="s">
        <v>3062</v>
      </c>
      <c r="BF225" s="2" t="s">
        <v>3062</v>
      </c>
      <c r="BG225" s="2" t="s">
        <v>3062</v>
      </c>
      <c r="BH225" s="2" t="s">
        <v>3062</v>
      </c>
      <c r="BI225" s="2" t="s">
        <v>3062</v>
      </c>
      <c r="BJ225" s="2" t="s">
        <v>3062</v>
      </c>
      <c r="BK225" s="2" t="s">
        <v>3062</v>
      </c>
      <c r="BL225" s="2" t="s">
        <v>3062</v>
      </c>
      <c r="BM225" s="2" t="s">
        <v>3062</v>
      </c>
      <c r="BN225" s="2" t="s">
        <v>3062</v>
      </c>
      <c r="BO225" s="2" t="s">
        <v>3062</v>
      </c>
      <c r="BP225" s="2" t="str">
        <f t="shared" si="3"/>
        <v/>
      </c>
      <c r="BQ225" t="s">
        <v>3062</v>
      </c>
      <c r="BR225" t="s">
        <v>3062</v>
      </c>
      <c r="BS225" t="s">
        <v>2185</v>
      </c>
      <c r="BT225" s="2" t="s">
        <v>2185</v>
      </c>
      <c r="BU225" s="2" t="s">
        <v>3062</v>
      </c>
      <c r="BV225" s="2" t="s">
        <v>3062</v>
      </c>
      <c r="BW225" s="2" t="s">
        <v>3062</v>
      </c>
      <c r="BX225" s="2" t="s">
        <v>3062</v>
      </c>
      <c r="BY225" s="2" t="s">
        <v>3062</v>
      </c>
      <c r="BZ225" s="2" t="s">
        <v>3062</v>
      </c>
      <c r="CA225" s="2" t="s">
        <v>3062</v>
      </c>
      <c r="CB225" s="2" t="s">
        <v>3062</v>
      </c>
      <c r="CC225" s="2" t="s">
        <v>3062</v>
      </c>
      <c r="CD225" s="2" t="s">
        <v>3062</v>
      </c>
      <c r="CE225" s="2" t="s">
        <v>3062</v>
      </c>
      <c r="CF225" s="2" t="s">
        <v>6032</v>
      </c>
      <c r="CG225" s="2" t="s">
        <v>5350</v>
      </c>
      <c r="CH225" s="17">
        <v>0.41666666666666669</v>
      </c>
      <c r="CI225" s="17">
        <v>0.54166666666666663</v>
      </c>
      <c r="CJ225" s="17">
        <v>0.625</v>
      </c>
      <c r="CK225" s="17">
        <v>0.77083333333333337</v>
      </c>
      <c r="CN225" s="17">
        <v>0.41666666666666669</v>
      </c>
      <c r="CO225" s="17">
        <v>0.54166666666666663</v>
      </c>
      <c r="CP225" s="17">
        <v>0.625</v>
      </c>
      <c r="CQ225" s="17">
        <v>0.77083333333333337</v>
      </c>
      <c r="CT225" s="17">
        <v>0.625</v>
      </c>
      <c r="CU225" s="17">
        <v>0.77083333333333337</v>
      </c>
      <c r="CZ225" s="17">
        <v>0.41666666666666669</v>
      </c>
      <c r="DA225" s="17">
        <v>0.54166666666666663</v>
      </c>
      <c r="DB225" s="17">
        <v>0.625</v>
      </c>
      <c r="DC225" s="17">
        <v>0.77083333333333337</v>
      </c>
      <c r="DF225" s="17">
        <v>0.41666666666666669</v>
      </c>
      <c r="DG225" s="17">
        <v>0.54166666666666663</v>
      </c>
      <c r="DH225" s="17">
        <v>0.625</v>
      </c>
      <c r="DI225" s="17">
        <v>0.77083333333333337</v>
      </c>
      <c r="DL225" s="17">
        <v>0.41666666666666669</v>
      </c>
      <c r="DM225" s="17">
        <v>0.54166666666666663</v>
      </c>
      <c r="DN225" s="17">
        <v>0.625</v>
      </c>
      <c r="DO225" s="17">
        <v>0.75</v>
      </c>
      <c r="DX225" s="2" t="s">
        <v>4182</v>
      </c>
    </row>
    <row r="226" spans="1:128" x14ac:dyDescent="0.45">
      <c r="A226" s="16">
        <v>224</v>
      </c>
      <c r="B226" s="2" t="s">
        <v>6033</v>
      </c>
      <c r="C226" s="2" t="s">
        <v>4446</v>
      </c>
      <c r="D226" s="2" t="s">
        <v>2822</v>
      </c>
      <c r="E226" s="2" t="s">
        <v>2666</v>
      </c>
      <c r="F226" s="2" t="s">
        <v>2566</v>
      </c>
      <c r="G226" s="2" t="s">
        <v>1222</v>
      </c>
      <c r="H226" s="2" t="s">
        <v>4447</v>
      </c>
      <c r="I226" s="2" t="s">
        <v>1221</v>
      </c>
      <c r="J226" s="2" t="s">
        <v>1220</v>
      </c>
      <c r="K226" s="2" t="s">
        <v>12</v>
      </c>
      <c r="L226" s="2" t="s">
        <v>2502</v>
      </c>
      <c r="M226" s="52" t="s">
        <v>3311</v>
      </c>
      <c r="N226" s="2" t="s">
        <v>12</v>
      </c>
      <c r="O226" s="2" t="s">
        <v>12</v>
      </c>
      <c r="P226" s="2" t="s">
        <v>12</v>
      </c>
      <c r="Q226" s="2" t="s">
        <v>12</v>
      </c>
      <c r="R226" s="2" t="s">
        <v>3062</v>
      </c>
      <c r="S226" s="2" t="s">
        <v>3062</v>
      </c>
      <c r="T226" s="2" t="s">
        <v>3062</v>
      </c>
      <c r="U226" s="2" t="s">
        <v>3062</v>
      </c>
      <c r="V226" s="2" t="s">
        <v>3062</v>
      </c>
      <c r="W226" s="2" t="s">
        <v>3062</v>
      </c>
      <c r="X226" s="2" t="s">
        <v>3062</v>
      </c>
      <c r="Y226" s="2" t="s">
        <v>3062</v>
      </c>
      <c r="Z226" s="2" t="s">
        <v>3062</v>
      </c>
      <c r="AA226" s="2" t="s">
        <v>3062</v>
      </c>
      <c r="AB226" s="2" t="s">
        <v>3062</v>
      </c>
      <c r="AC226" s="2" t="s">
        <v>3062</v>
      </c>
      <c r="AD226" s="2" t="s">
        <v>3062</v>
      </c>
      <c r="AE226" s="2" t="s">
        <v>3062</v>
      </c>
      <c r="AF226" s="2" t="s">
        <v>3062</v>
      </c>
      <c r="AG226" s="2" t="s">
        <v>3062</v>
      </c>
      <c r="AH226" s="2" t="s">
        <v>3062</v>
      </c>
      <c r="AI226" s="2" t="s">
        <v>3062</v>
      </c>
      <c r="AJ226" s="2" t="s">
        <v>3062</v>
      </c>
      <c r="AK226" s="2" t="s">
        <v>3062</v>
      </c>
      <c r="AL226" s="2" t="s">
        <v>3062</v>
      </c>
      <c r="AM226" s="2" t="s">
        <v>3062</v>
      </c>
      <c r="AN226" s="2" t="s">
        <v>3062</v>
      </c>
      <c r="AO226" s="2" t="s">
        <v>3062</v>
      </c>
      <c r="AP226" s="2" t="s">
        <v>3062</v>
      </c>
      <c r="AQ226" s="2" t="s">
        <v>3062</v>
      </c>
      <c r="AR226" s="2" t="s">
        <v>3062</v>
      </c>
      <c r="AS226" s="2" t="s">
        <v>3062</v>
      </c>
      <c r="AT226" s="2" t="s">
        <v>3062</v>
      </c>
      <c r="AU226" s="2" t="s">
        <v>3062</v>
      </c>
      <c r="AV226" s="2" t="s">
        <v>3062</v>
      </c>
      <c r="AW226" s="2" t="s">
        <v>3062</v>
      </c>
      <c r="AX226" s="2" t="s">
        <v>3062</v>
      </c>
      <c r="AY226" s="2" t="s">
        <v>3062</v>
      </c>
      <c r="AZ226" s="2" t="s">
        <v>3062</v>
      </c>
      <c r="BA226" s="2" t="s">
        <v>3062</v>
      </c>
      <c r="BB226" s="2" t="s">
        <v>3062</v>
      </c>
      <c r="BC226" s="2" t="s">
        <v>3062</v>
      </c>
      <c r="BD226" s="2" t="s">
        <v>3062</v>
      </c>
      <c r="BE226" s="2" t="s">
        <v>3062</v>
      </c>
      <c r="BF226" s="2" t="s">
        <v>3062</v>
      </c>
      <c r="BG226" s="2" t="s">
        <v>3062</v>
      </c>
      <c r="BH226" s="2" t="s">
        <v>3062</v>
      </c>
      <c r="BI226" s="2" t="s">
        <v>3062</v>
      </c>
      <c r="BJ226" s="2" t="s">
        <v>3062</v>
      </c>
      <c r="BK226" s="2" t="s">
        <v>3062</v>
      </c>
      <c r="BL226" s="2" t="s">
        <v>3062</v>
      </c>
      <c r="BM226" s="2" t="s">
        <v>3062</v>
      </c>
      <c r="BN226" s="2" t="s">
        <v>3062</v>
      </c>
      <c r="BO226" s="2" t="s">
        <v>3062</v>
      </c>
      <c r="BP226" s="2" t="str">
        <f t="shared" si="3"/>
        <v/>
      </c>
      <c r="BQ226" t="s">
        <v>3062</v>
      </c>
      <c r="BR226" t="s">
        <v>3062</v>
      </c>
      <c r="BS226" t="s">
        <v>3062</v>
      </c>
      <c r="BT226" s="2" t="s">
        <v>3062</v>
      </c>
      <c r="BU226" s="2" t="s">
        <v>3062</v>
      </c>
      <c r="BV226" s="2" t="s">
        <v>3062</v>
      </c>
      <c r="BW226" s="2" t="s">
        <v>3062</v>
      </c>
      <c r="BX226" s="2" t="s">
        <v>3062</v>
      </c>
      <c r="BY226" s="2" t="s">
        <v>3062</v>
      </c>
      <c r="BZ226" s="2" t="s">
        <v>3062</v>
      </c>
      <c r="CA226" s="2" t="s">
        <v>3062</v>
      </c>
      <c r="CB226" s="2" t="s">
        <v>3062</v>
      </c>
      <c r="CC226" s="2" t="s">
        <v>3062</v>
      </c>
      <c r="CD226" s="2" t="s">
        <v>3062</v>
      </c>
      <c r="CE226" s="2" t="s">
        <v>3062</v>
      </c>
      <c r="CF226" s="2" t="s">
        <v>3062</v>
      </c>
      <c r="CG226" s="2" t="s">
        <v>5350</v>
      </c>
      <c r="CH226" s="17">
        <v>0.41666666666666669</v>
      </c>
      <c r="CI226" s="17">
        <v>0.58333333333333337</v>
      </c>
      <c r="CJ226" s="17">
        <v>0.625</v>
      </c>
      <c r="CK226" s="17">
        <v>0.79166666666666663</v>
      </c>
      <c r="CT226" s="17">
        <v>0.39583333333333331</v>
      </c>
      <c r="CU226" s="17">
        <v>0.58333333333333337</v>
      </c>
      <c r="CV226" s="17">
        <v>0.625</v>
      </c>
      <c r="CW226" s="17">
        <v>0.79166666666666663</v>
      </c>
      <c r="CZ226" s="17">
        <v>0.41666666666666669</v>
      </c>
      <c r="DA226" s="17">
        <v>0.58333333333333337</v>
      </c>
      <c r="DB226" s="17">
        <v>0.625</v>
      </c>
      <c r="DC226" s="17">
        <v>0.79166666666666663</v>
      </c>
      <c r="DF226" s="17">
        <v>0.41666666666666669</v>
      </c>
      <c r="DG226" s="17">
        <v>0.58333333333333337</v>
      </c>
      <c r="DH226" s="17">
        <v>0.625</v>
      </c>
      <c r="DI226" s="17">
        <v>0.79166666666666663</v>
      </c>
      <c r="DL226" s="17">
        <v>0.375</v>
      </c>
      <c r="DM226" s="17">
        <v>0.58333333333333337</v>
      </c>
      <c r="DN226" s="17">
        <v>0.625</v>
      </c>
      <c r="DO226" s="17">
        <v>0.79166666666666663</v>
      </c>
      <c r="DX226" s="2" t="s">
        <v>4182</v>
      </c>
    </row>
    <row r="227" spans="1:128" x14ac:dyDescent="0.45">
      <c r="A227" s="16">
        <v>225</v>
      </c>
      <c r="B227" s="2" t="s">
        <v>6034</v>
      </c>
      <c r="C227" s="2" t="s">
        <v>1219</v>
      </c>
      <c r="D227" s="2" t="s">
        <v>1219</v>
      </c>
      <c r="E227" s="2" t="s">
        <v>2666</v>
      </c>
      <c r="F227" s="2" t="s">
        <v>2566</v>
      </c>
      <c r="G227" s="2" t="s">
        <v>1218</v>
      </c>
      <c r="H227" s="2" t="s">
        <v>1217</v>
      </c>
      <c r="I227" s="2" t="s">
        <v>1216</v>
      </c>
      <c r="J227" s="2" t="s">
        <v>1216</v>
      </c>
      <c r="K227" s="2" t="s">
        <v>3062</v>
      </c>
      <c r="L227" s="2" t="s">
        <v>3474</v>
      </c>
      <c r="M227" s="52" t="s">
        <v>3311</v>
      </c>
      <c r="N227" s="2" t="s">
        <v>12</v>
      </c>
      <c r="O227" s="2" t="s">
        <v>12</v>
      </c>
      <c r="P227" s="2" t="s">
        <v>12</v>
      </c>
      <c r="Q227" s="2" t="s">
        <v>12</v>
      </c>
      <c r="R227" s="2" t="s">
        <v>3062</v>
      </c>
      <c r="S227" s="2" t="s">
        <v>3062</v>
      </c>
      <c r="T227" s="2" t="s">
        <v>3062</v>
      </c>
      <c r="U227" s="2" t="s">
        <v>3062</v>
      </c>
      <c r="V227" s="2" t="s">
        <v>3062</v>
      </c>
      <c r="W227" s="2" t="s">
        <v>3062</v>
      </c>
      <c r="X227" s="2" t="s">
        <v>3062</v>
      </c>
      <c r="Y227" s="2" t="s">
        <v>3062</v>
      </c>
      <c r="Z227" s="2" t="s">
        <v>3062</v>
      </c>
      <c r="AA227" s="2" t="s">
        <v>3062</v>
      </c>
      <c r="AB227" s="2" t="s">
        <v>3062</v>
      </c>
      <c r="AC227" s="2" t="s">
        <v>3062</v>
      </c>
      <c r="AD227" s="2" t="s">
        <v>3062</v>
      </c>
      <c r="AE227" s="2" t="s">
        <v>3062</v>
      </c>
      <c r="AF227" s="2" t="s">
        <v>3062</v>
      </c>
      <c r="AG227" s="2" t="s">
        <v>3062</v>
      </c>
      <c r="AH227" s="2" t="s">
        <v>3062</v>
      </c>
      <c r="AI227" s="2" t="s">
        <v>3062</v>
      </c>
      <c r="AJ227" s="2" t="s">
        <v>3062</v>
      </c>
      <c r="AK227" s="2" t="s">
        <v>3062</v>
      </c>
      <c r="AL227" s="2" t="s">
        <v>3062</v>
      </c>
      <c r="AM227" s="2" t="s">
        <v>3062</v>
      </c>
      <c r="AN227" s="2" t="s">
        <v>3062</v>
      </c>
      <c r="AO227" s="2" t="s">
        <v>3062</v>
      </c>
      <c r="AP227" s="2" t="s">
        <v>3062</v>
      </c>
      <c r="AQ227" s="2" t="s">
        <v>3062</v>
      </c>
      <c r="AR227" s="2" t="s">
        <v>3062</v>
      </c>
      <c r="AS227" s="2" t="s">
        <v>3062</v>
      </c>
      <c r="AT227" s="2" t="s">
        <v>3062</v>
      </c>
      <c r="AU227" s="2" t="s">
        <v>3062</v>
      </c>
      <c r="AV227" s="2" t="s">
        <v>3062</v>
      </c>
      <c r="AW227" s="2" t="s">
        <v>3062</v>
      </c>
      <c r="AX227" s="2" t="s">
        <v>3062</v>
      </c>
      <c r="AY227" s="2" t="s">
        <v>3062</v>
      </c>
      <c r="AZ227" s="2" t="s">
        <v>3062</v>
      </c>
      <c r="BA227" s="2" t="s">
        <v>3062</v>
      </c>
      <c r="BB227" s="2" t="s">
        <v>3062</v>
      </c>
      <c r="BC227" s="2" t="s">
        <v>3062</v>
      </c>
      <c r="BD227" s="2" t="s">
        <v>3062</v>
      </c>
      <c r="BE227" s="2" t="s">
        <v>3062</v>
      </c>
      <c r="BF227" s="2" t="s">
        <v>3062</v>
      </c>
      <c r="BG227" s="2" t="s">
        <v>3062</v>
      </c>
      <c r="BH227" s="2" t="s">
        <v>3062</v>
      </c>
      <c r="BI227" s="2" t="s">
        <v>3062</v>
      </c>
      <c r="BJ227" s="2" t="s">
        <v>3062</v>
      </c>
      <c r="BK227" s="2" t="s">
        <v>3062</v>
      </c>
      <c r="BL227" s="2" t="s">
        <v>3062</v>
      </c>
      <c r="BM227" s="2" t="s">
        <v>3062</v>
      </c>
      <c r="BN227" s="2" t="s">
        <v>3062</v>
      </c>
      <c r="BO227" s="2" t="s">
        <v>3062</v>
      </c>
      <c r="BP227" s="2" t="str">
        <f t="shared" si="3"/>
        <v/>
      </c>
      <c r="BQ227" t="s">
        <v>3062</v>
      </c>
      <c r="BR227" t="s">
        <v>3062</v>
      </c>
      <c r="BS227" t="s">
        <v>2185</v>
      </c>
      <c r="BT227" s="2" t="s">
        <v>2185</v>
      </c>
      <c r="BU227" s="2" t="s">
        <v>3062</v>
      </c>
      <c r="BV227" s="2" t="s">
        <v>3062</v>
      </c>
      <c r="BW227" s="2" t="s">
        <v>3062</v>
      </c>
      <c r="BX227" s="2" t="s">
        <v>3062</v>
      </c>
      <c r="BY227" s="2" t="s">
        <v>3062</v>
      </c>
      <c r="BZ227" s="2" t="s">
        <v>3062</v>
      </c>
      <c r="CA227" s="2" t="s">
        <v>3062</v>
      </c>
      <c r="CB227" s="2" t="s">
        <v>3062</v>
      </c>
      <c r="CC227" s="2" t="s">
        <v>3062</v>
      </c>
      <c r="CD227" s="2" t="s">
        <v>3062</v>
      </c>
      <c r="CE227" s="2" t="s">
        <v>3062</v>
      </c>
      <c r="CF227" s="2" t="s">
        <v>1006</v>
      </c>
      <c r="CG227" s="2" t="s">
        <v>3315</v>
      </c>
      <c r="CH227" s="17">
        <v>0.70833333333333337</v>
      </c>
      <c r="CI227" s="17">
        <v>0.79166666666666663</v>
      </c>
      <c r="CN227" s="17">
        <v>0.70833333333333337</v>
      </c>
      <c r="CO227" s="17">
        <v>0.79166666666666663</v>
      </c>
      <c r="CT227" s="17">
        <v>0.70833333333333337</v>
      </c>
      <c r="CU227" s="17">
        <v>0.79166666666666663</v>
      </c>
      <c r="CZ227" s="17">
        <v>0.375</v>
      </c>
      <c r="DA227" s="17">
        <v>0.79166666666666663</v>
      </c>
      <c r="DF227" s="17">
        <v>0.375</v>
      </c>
      <c r="DG227" s="17">
        <v>0.79166666666666663</v>
      </c>
      <c r="DX227" s="2" t="s">
        <v>4182</v>
      </c>
    </row>
    <row r="228" spans="1:128" x14ac:dyDescent="0.45">
      <c r="A228" s="16">
        <v>226</v>
      </c>
      <c r="B228" s="2" t="s">
        <v>6035</v>
      </c>
      <c r="C228" s="2" t="s">
        <v>6036</v>
      </c>
      <c r="D228" s="2" t="s">
        <v>4448</v>
      </c>
      <c r="E228" s="2" t="s">
        <v>2676</v>
      </c>
      <c r="F228" s="2" t="s">
        <v>2566</v>
      </c>
      <c r="G228" s="2" t="s">
        <v>1248</v>
      </c>
      <c r="H228" s="2" t="s">
        <v>1247</v>
      </c>
      <c r="I228" s="2" t="s">
        <v>1246</v>
      </c>
      <c r="J228" s="2" t="s">
        <v>1245</v>
      </c>
      <c r="K228" s="2" t="s">
        <v>12</v>
      </c>
      <c r="L228" s="2" t="s">
        <v>3478</v>
      </c>
      <c r="M228" s="52">
        <v>68</v>
      </c>
      <c r="N228" s="2" t="s">
        <v>12</v>
      </c>
      <c r="O228" s="2" t="s">
        <v>12</v>
      </c>
      <c r="P228" s="2" t="s">
        <v>12</v>
      </c>
      <c r="Q228" s="2" t="s">
        <v>12</v>
      </c>
      <c r="R228" s="2" t="s">
        <v>3062</v>
      </c>
      <c r="S228" s="2" t="s">
        <v>3062</v>
      </c>
      <c r="T228" s="2" t="s">
        <v>3062</v>
      </c>
      <c r="U228" s="2" t="s">
        <v>3062</v>
      </c>
      <c r="V228" s="2" t="s">
        <v>3062</v>
      </c>
      <c r="W228" s="2" t="s">
        <v>3062</v>
      </c>
      <c r="X228" s="2" t="s">
        <v>3062</v>
      </c>
      <c r="Y228" s="2" t="s">
        <v>3062</v>
      </c>
      <c r="Z228" s="2" t="s">
        <v>3062</v>
      </c>
      <c r="AA228" s="2" t="s">
        <v>3062</v>
      </c>
      <c r="AB228" s="2" t="s">
        <v>3062</v>
      </c>
      <c r="AC228" s="2" t="s">
        <v>3062</v>
      </c>
      <c r="AD228" s="2" t="s">
        <v>2419</v>
      </c>
      <c r="AE228" s="2" t="s">
        <v>3062</v>
      </c>
      <c r="AF228" s="2" t="s">
        <v>3062</v>
      </c>
      <c r="AG228" s="2" t="s">
        <v>3062</v>
      </c>
      <c r="AH228" s="2" t="s">
        <v>3062</v>
      </c>
      <c r="AI228" s="2" t="s">
        <v>3062</v>
      </c>
      <c r="AJ228" s="2" t="s">
        <v>3062</v>
      </c>
      <c r="AK228" s="2" t="s">
        <v>3062</v>
      </c>
      <c r="AL228" s="2" t="s">
        <v>3062</v>
      </c>
      <c r="AM228" s="2" t="s">
        <v>3062</v>
      </c>
      <c r="AN228" s="2" t="s">
        <v>3062</v>
      </c>
      <c r="AO228" s="2" t="s">
        <v>3062</v>
      </c>
      <c r="AP228" s="2" t="s">
        <v>3062</v>
      </c>
      <c r="AQ228" s="2" t="s">
        <v>3062</v>
      </c>
      <c r="AR228" s="2" t="s">
        <v>3062</v>
      </c>
      <c r="AS228" s="2" t="s">
        <v>3062</v>
      </c>
      <c r="AT228" s="2" t="s">
        <v>3062</v>
      </c>
      <c r="AU228" s="2" t="s">
        <v>3062</v>
      </c>
      <c r="AV228" s="2" t="s">
        <v>3062</v>
      </c>
      <c r="AW228" s="2" t="s">
        <v>3062</v>
      </c>
      <c r="AX228" s="2" t="s">
        <v>3062</v>
      </c>
      <c r="AY228" s="2" t="s">
        <v>3062</v>
      </c>
      <c r="AZ228" s="2" t="s">
        <v>3062</v>
      </c>
      <c r="BA228" s="2" t="s">
        <v>3062</v>
      </c>
      <c r="BB228" s="2" t="s">
        <v>3062</v>
      </c>
      <c r="BC228" s="2" t="s">
        <v>3062</v>
      </c>
      <c r="BD228" s="2" t="s">
        <v>3062</v>
      </c>
      <c r="BE228" s="2" t="s">
        <v>3062</v>
      </c>
      <c r="BF228" s="2" t="s">
        <v>3062</v>
      </c>
      <c r="BG228" s="2" t="s">
        <v>3062</v>
      </c>
      <c r="BH228" s="2" t="s">
        <v>3062</v>
      </c>
      <c r="BI228" s="2" t="s">
        <v>3062</v>
      </c>
      <c r="BJ228" s="2" t="s">
        <v>3062</v>
      </c>
      <c r="BK228" s="2" t="s">
        <v>3062</v>
      </c>
      <c r="BL228" s="2" t="s">
        <v>3062</v>
      </c>
      <c r="BM228" s="2" t="s">
        <v>3062</v>
      </c>
      <c r="BN228" s="2" t="s">
        <v>3062</v>
      </c>
      <c r="BO228" s="2" t="s">
        <v>3062</v>
      </c>
      <c r="BP228" s="2" t="str">
        <f t="shared" si="3"/>
        <v>内</v>
      </c>
      <c r="BQ228" t="s">
        <v>491</v>
      </c>
      <c r="BR228" t="s">
        <v>3062</v>
      </c>
      <c r="BS228" t="s">
        <v>2185</v>
      </c>
      <c r="BT228" s="2" t="s">
        <v>2463</v>
      </c>
      <c r="BU228" s="2" t="s">
        <v>3062</v>
      </c>
      <c r="BV228" s="2" t="s">
        <v>3062</v>
      </c>
      <c r="BW228" s="2" t="s">
        <v>3062</v>
      </c>
      <c r="BX228" s="2" t="s">
        <v>3062</v>
      </c>
      <c r="BY228" s="2" t="s">
        <v>3062</v>
      </c>
      <c r="BZ228" s="2" t="s">
        <v>3062</v>
      </c>
      <c r="CA228" s="2" t="s">
        <v>3062</v>
      </c>
      <c r="CB228" s="2" t="s">
        <v>3062</v>
      </c>
      <c r="CC228" s="2" t="s">
        <v>3062</v>
      </c>
      <c r="CD228" s="2" t="s">
        <v>3062</v>
      </c>
      <c r="CE228" s="2" t="s">
        <v>3062</v>
      </c>
      <c r="CF228" s="2" t="s">
        <v>6037</v>
      </c>
      <c r="CG228" s="2" t="s">
        <v>5350</v>
      </c>
      <c r="CH228" s="17">
        <v>0.375</v>
      </c>
      <c r="CI228" s="17">
        <v>0.47916666666666669</v>
      </c>
      <c r="CN228" s="17">
        <v>0.375</v>
      </c>
      <c r="CO228" s="17">
        <v>0.47916666666666669</v>
      </c>
      <c r="CP228" s="17">
        <v>0.54166666666666663</v>
      </c>
      <c r="CQ228" s="17">
        <v>0.58333333333333337</v>
      </c>
      <c r="CT228" s="17">
        <v>0.375</v>
      </c>
      <c r="CU228" s="17">
        <v>0.47916666666666669</v>
      </c>
      <c r="CV228" s="17">
        <v>0.54166666666666663</v>
      </c>
      <c r="CW228" s="17">
        <v>0.64583333333333337</v>
      </c>
      <c r="CZ228" s="17">
        <v>0.375</v>
      </c>
      <c r="DA228" s="17">
        <v>0.47916666666666669</v>
      </c>
      <c r="DF228" s="17">
        <v>0.375</v>
      </c>
      <c r="DG228" s="17">
        <v>0.47916666666666669</v>
      </c>
      <c r="DL228" s="17">
        <v>0.375</v>
      </c>
      <c r="DM228" s="17">
        <v>0.47916666666666669</v>
      </c>
      <c r="DX228" s="2" t="s">
        <v>4182</v>
      </c>
    </row>
    <row r="229" spans="1:128" x14ac:dyDescent="0.45">
      <c r="A229" s="16">
        <v>227</v>
      </c>
      <c r="B229" s="2" t="s">
        <v>6038</v>
      </c>
      <c r="C229" s="2" t="s">
        <v>4449</v>
      </c>
      <c r="D229" s="2" t="s">
        <v>2823</v>
      </c>
      <c r="E229" s="2" t="s">
        <v>2666</v>
      </c>
      <c r="F229" s="2" t="s">
        <v>2566</v>
      </c>
      <c r="G229" s="2" t="s">
        <v>1202</v>
      </c>
      <c r="H229" s="2" t="s">
        <v>1214</v>
      </c>
      <c r="I229" s="2" t="s">
        <v>1213</v>
      </c>
      <c r="J229" s="2" t="s">
        <v>3062</v>
      </c>
      <c r="K229" s="2" t="s">
        <v>12</v>
      </c>
      <c r="L229" s="2" t="s">
        <v>3475</v>
      </c>
      <c r="M229" s="52" t="s">
        <v>3311</v>
      </c>
      <c r="N229" s="2" t="s">
        <v>12</v>
      </c>
      <c r="O229" s="2" t="s">
        <v>12</v>
      </c>
      <c r="P229" s="2" t="s">
        <v>12</v>
      </c>
      <c r="Q229" s="2" t="s">
        <v>12</v>
      </c>
      <c r="R229" s="2" t="s">
        <v>2471</v>
      </c>
      <c r="S229" s="2" t="s">
        <v>3062</v>
      </c>
      <c r="T229" s="2" t="s">
        <v>3062</v>
      </c>
      <c r="U229" s="2" t="s">
        <v>3062</v>
      </c>
      <c r="V229" s="2" t="s">
        <v>3062</v>
      </c>
      <c r="W229" s="2" t="s">
        <v>3062</v>
      </c>
      <c r="X229" s="2" t="s">
        <v>3062</v>
      </c>
      <c r="Y229" s="2" t="s">
        <v>3062</v>
      </c>
      <c r="Z229" s="2" t="s">
        <v>3062</v>
      </c>
      <c r="AA229" s="2" t="s">
        <v>3062</v>
      </c>
      <c r="AB229" s="2" t="s">
        <v>3062</v>
      </c>
      <c r="AC229" s="2" t="s">
        <v>2471</v>
      </c>
      <c r="AD229" s="2" t="s">
        <v>3062</v>
      </c>
      <c r="AE229" s="2" t="s">
        <v>3062</v>
      </c>
      <c r="AF229" s="2" t="s">
        <v>3062</v>
      </c>
      <c r="AG229" s="2" t="s">
        <v>3062</v>
      </c>
      <c r="AH229" s="2" t="s">
        <v>3062</v>
      </c>
      <c r="AI229" s="2" t="s">
        <v>3062</v>
      </c>
      <c r="AJ229" s="2" t="s">
        <v>3062</v>
      </c>
      <c r="AK229" s="2" t="s">
        <v>3062</v>
      </c>
      <c r="AL229" s="2" t="s">
        <v>3062</v>
      </c>
      <c r="AM229" s="2" t="s">
        <v>3062</v>
      </c>
      <c r="AN229" s="2" t="s">
        <v>3062</v>
      </c>
      <c r="AO229" s="2" t="s">
        <v>3062</v>
      </c>
      <c r="AP229" s="2" t="s">
        <v>3062</v>
      </c>
      <c r="AQ229" s="2" t="s">
        <v>3062</v>
      </c>
      <c r="AR229" s="2" t="s">
        <v>3062</v>
      </c>
      <c r="AS229" s="2" t="s">
        <v>3062</v>
      </c>
      <c r="AT229" s="2" t="s">
        <v>3062</v>
      </c>
      <c r="AU229" s="2" t="s">
        <v>3062</v>
      </c>
      <c r="AV229" s="2" t="s">
        <v>3062</v>
      </c>
      <c r="AW229" s="2" t="s">
        <v>3062</v>
      </c>
      <c r="AX229" s="2" t="s">
        <v>3062</v>
      </c>
      <c r="AY229" s="2" t="s">
        <v>3062</v>
      </c>
      <c r="AZ229" s="2" t="s">
        <v>3062</v>
      </c>
      <c r="BA229" s="2" t="s">
        <v>3062</v>
      </c>
      <c r="BB229" s="2" t="s">
        <v>3062</v>
      </c>
      <c r="BC229" s="2" t="s">
        <v>3062</v>
      </c>
      <c r="BD229" s="2" t="s">
        <v>3062</v>
      </c>
      <c r="BE229" s="2" t="s">
        <v>3062</v>
      </c>
      <c r="BF229" s="2" t="s">
        <v>3062</v>
      </c>
      <c r="BG229" s="2" t="s">
        <v>3062</v>
      </c>
      <c r="BH229" s="2" t="s">
        <v>3062</v>
      </c>
      <c r="BI229" s="2" t="s">
        <v>3062</v>
      </c>
      <c r="BJ229" s="2" t="s">
        <v>3062</v>
      </c>
      <c r="BK229" s="2" t="s">
        <v>3062</v>
      </c>
      <c r="BL229" s="2" t="s">
        <v>3062</v>
      </c>
      <c r="BM229" s="2" t="s">
        <v>3062</v>
      </c>
      <c r="BN229" s="2" t="s">
        <v>3062</v>
      </c>
      <c r="BO229" s="2" t="s">
        <v>3062</v>
      </c>
      <c r="BP229" s="2" t="str">
        <f t="shared" si="3"/>
        <v/>
      </c>
      <c r="BQ229" t="s">
        <v>3062</v>
      </c>
      <c r="BR229" t="s">
        <v>3062</v>
      </c>
      <c r="BS229" t="s">
        <v>3062</v>
      </c>
      <c r="BT229" s="2" t="s">
        <v>3062</v>
      </c>
      <c r="BU229" s="2" t="s">
        <v>3062</v>
      </c>
      <c r="BV229" s="2" t="s">
        <v>12</v>
      </c>
      <c r="BW229" s="2" t="s">
        <v>12</v>
      </c>
      <c r="BX229" s="2" t="s">
        <v>3062</v>
      </c>
      <c r="BY229" s="2" t="s">
        <v>3062</v>
      </c>
      <c r="BZ229" s="2" t="s">
        <v>3062</v>
      </c>
      <c r="CA229" s="2" t="s">
        <v>3062</v>
      </c>
      <c r="CB229" s="2" t="s">
        <v>3062</v>
      </c>
      <c r="CC229" s="2" t="s">
        <v>5427</v>
      </c>
      <c r="CD229" s="2" t="s">
        <v>5482</v>
      </c>
      <c r="CE229" s="2" t="s">
        <v>5354</v>
      </c>
      <c r="CF229" s="2" t="s">
        <v>6039</v>
      </c>
      <c r="CG229" s="2" t="s">
        <v>6040</v>
      </c>
      <c r="CH229" s="17">
        <v>0.52083333333333337</v>
      </c>
      <c r="CI229" s="17">
        <v>0.79166666666666663</v>
      </c>
      <c r="CN229" s="17">
        <v>0.52083333333333337</v>
      </c>
      <c r="CO229" s="17">
        <v>0.79166666666666663</v>
      </c>
      <c r="CT229" s="17">
        <v>0.52083333333333337</v>
      </c>
      <c r="CU229" s="17">
        <v>0.79166666666666663</v>
      </c>
      <c r="DF229" s="17">
        <v>0.52083333333333337</v>
      </c>
      <c r="DG229" s="17">
        <v>0.79166666666666663</v>
      </c>
      <c r="DL229" s="17">
        <v>0.45833333333333331</v>
      </c>
      <c r="DM229" s="17">
        <v>0.75</v>
      </c>
      <c r="DX229" s="2" t="s">
        <v>4182</v>
      </c>
    </row>
    <row r="230" spans="1:128" x14ac:dyDescent="0.45">
      <c r="A230" s="16">
        <v>228</v>
      </c>
      <c r="B230" s="2" t="s">
        <v>6041</v>
      </c>
      <c r="C230" s="2" t="s">
        <v>1212</v>
      </c>
      <c r="D230" s="2" t="s">
        <v>1212</v>
      </c>
      <c r="E230" s="2" t="s">
        <v>2666</v>
      </c>
      <c r="F230" s="2" t="s">
        <v>2566</v>
      </c>
      <c r="G230" s="2" t="s">
        <v>1211</v>
      </c>
      <c r="H230" s="2" t="s">
        <v>1210</v>
      </c>
      <c r="I230" s="2" t="s">
        <v>1209</v>
      </c>
      <c r="J230" s="2" t="s">
        <v>1208</v>
      </c>
      <c r="K230" s="2" t="s">
        <v>12</v>
      </c>
      <c r="L230" s="2" t="s">
        <v>3476</v>
      </c>
      <c r="M230" s="52" t="s">
        <v>3311</v>
      </c>
      <c r="N230" s="2" t="s">
        <v>12</v>
      </c>
      <c r="O230" s="2" t="s">
        <v>12</v>
      </c>
      <c r="P230" s="2" t="s">
        <v>3062</v>
      </c>
      <c r="Q230" s="2" t="s">
        <v>12</v>
      </c>
      <c r="R230" s="2" t="s">
        <v>3062</v>
      </c>
      <c r="S230" s="2" t="s">
        <v>3062</v>
      </c>
      <c r="T230" s="2" t="s">
        <v>3062</v>
      </c>
      <c r="U230" s="2" t="s">
        <v>3062</v>
      </c>
      <c r="V230" s="2" t="s">
        <v>3062</v>
      </c>
      <c r="W230" s="2" t="s">
        <v>3062</v>
      </c>
      <c r="X230" s="2" t="s">
        <v>3062</v>
      </c>
      <c r="Y230" s="2" t="s">
        <v>3062</v>
      </c>
      <c r="Z230" s="2" t="s">
        <v>3062</v>
      </c>
      <c r="AA230" s="2" t="s">
        <v>3062</v>
      </c>
      <c r="AB230" s="2" t="s">
        <v>3062</v>
      </c>
      <c r="AC230" s="2" t="s">
        <v>3062</v>
      </c>
      <c r="AD230" s="2" t="s">
        <v>3062</v>
      </c>
      <c r="AE230" s="2" t="s">
        <v>3062</v>
      </c>
      <c r="AF230" s="2" t="s">
        <v>3062</v>
      </c>
      <c r="AG230" s="2" t="s">
        <v>3062</v>
      </c>
      <c r="AH230" s="2" t="s">
        <v>3062</v>
      </c>
      <c r="AI230" s="2" t="s">
        <v>3062</v>
      </c>
      <c r="AJ230" s="2" t="s">
        <v>3062</v>
      </c>
      <c r="AK230" s="2" t="s">
        <v>3062</v>
      </c>
      <c r="AL230" s="2" t="s">
        <v>3062</v>
      </c>
      <c r="AM230" s="2" t="s">
        <v>3062</v>
      </c>
      <c r="AN230" s="2" t="s">
        <v>3062</v>
      </c>
      <c r="AO230" s="2" t="s">
        <v>3062</v>
      </c>
      <c r="AP230" s="2" t="s">
        <v>3062</v>
      </c>
      <c r="AQ230" s="2" t="s">
        <v>3062</v>
      </c>
      <c r="AR230" s="2" t="s">
        <v>3062</v>
      </c>
      <c r="AS230" s="2" t="s">
        <v>3062</v>
      </c>
      <c r="AT230" s="2" t="s">
        <v>3062</v>
      </c>
      <c r="AU230" s="2" t="s">
        <v>3062</v>
      </c>
      <c r="AV230" s="2" t="s">
        <v>3062</v>
      </c>
      <c r="AW230" s="2" t="s">
        <v>3062</v>
      </c>
      <c r="AX230" s="2" t="s">
        <v>3062</v>
      </c>
      <c r="AY230" s="2" t="s">
        <v>3062</v>
      </c>
      <c r="AZ230" s="2" t="s">
        <v>3062</v>
      </c>
      <c r="BA230" s="2" t="s">
        <v>3062</v>
      </c>
      <c r="BB230" s="2" t="s">
        <v>3062</v>
      </c>
      <c r="BC230" s="2" t="s">
        <v>3062</v>
      </c>
      <c r="BD230" s="2" t="s">
        <v>3062</v>
      </c>
      <c r="BE230" s="2" t="s">
        <v>3062</v>
      </c>
      <c r="BF230" s="2" t="s">
        <v>3062</v>
      </c>
      <c r="BG230" s="2" t="s">
        <v>3062</v>
      </c>
      <c r="BH230" s="2" t="s">
        <v>3062</v>
      </c>
      <c r="BI230" s="2" t="s">
        <v>3062</v>
      </c>
      <c r="BJ230" s="2" t="s">
        <v>3062</v>
      </c>
      <c r="BK230" s="2" t="s">
        <v>3062</v>
      </c>
      <c r="BL230" s="2" t="s">
        <v>3062</v>
      </c>
      <c r="BM230" s="2" t="s">
        <v>3062</v>
      </c>
      <c r="BN230" s="2" t="s">
        <v>3062</v>
      </c>
      <c r="BO230" s="2" t="s">
        <v>3062</v>
      </c>
      <c r="BP230" s="2" t="str">
        <f t="shared" si="3"/>
        <v/>
      </c>
      <c r="BQ230" t="s">
        <v>3062</v>
      </c>
      <c r="BR230" t="s">
        <v>3062</v>
      </c>
      <c r="BS230" t="s">
        <v>3062</v>
      </c>
      <c r="BT230" s="2" t="s">
        <v>3062</v>
      </c>
      <c r="BU230" s="2" t="s">
        <v>3062</v>
      </c>
      <c r="BV230" s="2" t="s">
        <v>3062</v>
      </c>
      <c r="BW230" s="2" t="s">
        <v>3062</v>
      </c>
      <c r="BX230" s="2" t="s">
        <v>3062</v>
      </c>
      <c r="BY230" s="2" t="s">
        <v>3062</v>
      </c>
      <c r="BZ230" s="2" t="s">
        <v>3062</v>
      </c>
      <c r="CA230" s="2" t="s">
        <v>3062</v>
      </c>
      <c r="CB230" s="2" t="s">
        <v>3062</v>
      </c>
      <c r="CC230" s="2" t="s">
        <v>3062</v>
      </c>
      <c r="CD230" s="2" t="s">
        <v>3062</v>
      </c>
      <c r="CE230" s="2" t="s">
        <v>3062</v>
      </c>
      <c r="CF230" s="2" t="s">
        <v>3477</v>
      </c>
      <c r="CG230" s="2" t="s">
        <v>5350</v>
      </c>
      <c r="CN230" s="17">
        <v>0.41666666666666669</v>
      </c>
      <c r="CO230" s="17">
        <v>0.54166666666666663</v>
      </c>
      <c r="CP230" s="17">
        <v>0.60416666666666663</v>
      </c>
      <c r="CQ230" s="17">
        <v>0.77083333333333337</v>
      </c>
      <c r="CT230" s="17">
        <v>0.41666666666666669</v>
      </c>
      <c r="CU230" s="17">
        <v>0.54166666666666663</v>
      </c>
      <c r="CV230" s="17">
        <v>0.60416666666666663</v>
      </c>
      <c r="CW230" s="17">
        <v>0.77083333333333337</v>
      </c>
      <c r="CZ230" s="17">
        <v>0.41666666666666669</v>
      </c>
      <c r="DA230" s="17">
        <v>0.54166666666666663</v>
      </c>
      <c r="DB230" s="17">
        <v>0.60416666666666663</v>
      </c>
      <c r="DC230" s="17">
        <v>0.77083333333333337</v>
      </c>
      <c r="DF230" s="17">
        <v>0.41666666666666669</v>
      </c>
      <c r="DG230" s="17">
        <v>0.54166666666666663</v>
      </c>
      <c r="DH230" s="17">
        <v>0.60416666666666663</v>
      </c>
      <c r="DI230" s="17">
        <v>0.77083333333333337</v>
      </c>
      <c r="DL230" s="17">
        <v>0.375</v>
      </c>
      <c r="DM230" s="17">
        <v>0.60416666666666663</v>
      </c>
      <c r="DX230" s="2" t="s">
        <v>4182</v>
      </c>
    </row>
    <row r="231" spans="1:128" x14ac:dyDescent="0.45">
      <c r="A231" s="16">
        <v>229</v>
      </c>
      <c r="B231" s="2" t="s">
        <v>6042</v>
      </c>
      <c r="C231" s="2" t="s">
        <v>4450</v>
      </c>
      <c r="D231" s="2" t="s">
        <v>2824</v>
      </c>
      <c r="E231" s="2" t="s">
        <v>2666</v>
      </c>
      <c r="F231" s="2" t="s">
        <v>2566</v>
      </c>
      <c r="G231" s="2" t="s">
        <v>1207</v>
      </c>
      <c r="H231" s="2" t="s">
        <v>7952</v>
      </c>
      <c r="I231" s="2" t="s">
        <v>1206</v>
      </c>
      <c r="J231" s="2" t="s">
        <v>1205</v>
      </c>
      <c r="K231" s="2" t="s">
        <v>12</v>
      </c>
      <c r="L231" s="2" t="s">
        <v>3479</v>
      </c>
      <c r="M231" s="52" t="s">
        <v>3311</v>
      </c>
      <c r="N231" s="2" t="s">
        <v>12</v>
      </c>
      <c r="O231" s="2" t="s">
        <v>12</v>
      </c>
      <c r="P231" s="2" t="s">
        <v>12</v>
      </c>
      <c r="Q231" s="2" t="s">
        <v>12</v>
      </c>
      <c r="R231" s="2" t="s">
        <v>3062</v>
      </c>
      <c r="S231" s="2" t="s">
        <v>3062</v>
      </c>
      <c r="T231" s="2" t="s">
        <v>3062</v>
      </c>
      <c r="U231" s="2" t="s">
        <v>3062</v>
      </c>
      <c r="V231" s="2" t="s">
        <v>3062</v>
      </c>
      <c r="W231" s="2" t="s">
        <v>3062</v>
      </c>
      <c r="X231" s="2" t="s">
        <v>3062</v>
      </c>
      <c r="Y231" s="2" t="s">
        <v>3062</v>
      </c>
      <c r="Z231" s="2" t="s">
        <v>3062</v>
      </c>
      <c r="AA231" s="2" t="s">
        <v>3062</v>
      </c>
      <c r="AB231" s="2" t="s">
        <v>3062</v>
      </c>
      <c r="AC231" s="2" t="s">
        <v>3062</v>
      </c>
      <c r="AD231" s="2" t="s">
        <v>3062</v>
      </c>
      <c r="AE231" s="2" t="s">
        <v>3062</v>
      </c>
      <c r="AF231" s="2" t="s">
        <v>3062</v>
      </c>
      <c r="AG231" s="2" t="s">
        <v>3062</v>
      </c>
      <c r="AH231" s="2" t="s">
        <v>3062</v>
      </c>
      <c r="AI231" s="2" t="s">
        <v>3062</v>
      </c>
      <c r="AJ231" s="2" t="s">
        <v>3062</v>
      </c>
      <c r="AK231" s="2" t="s">
        <v>3062</v>
      </c>
      <c r="AL231" s="2" t="s">
        <v>3062</v>
      </c>
      <c r="AM231" s="2" t="s">
        <v>3062</v>
      </c>
      <c r="AN231" s="2" t="s">
        <v>3062</v>
      </c>
      <c r="AO231" s="2" t="s">
        <v>3062</v>
      </c>
      <c r="AP231" s="2" t="s">
        <v>3062</v>
      </c>
      <c r="AQ231" s="2" t="s">
        <v>3062</v>
      </c>
      <c r="AR231" s="2" t="s">
        <v>3062</v>
      </c>
      <c r="AS231" s="2" t="s">
        <v>3062</v>
      </c>
      <c r="AT231" s="2" t="s">
        <v>3062</v>
      </c>
      <c r="AU231" s="2" t="s">
        <v>3062</v>
      </c>
      <c r="AV231" s="2" t="s">
        <v>3062</v>
      </c>
      <c r="AW231" s="2" t="s">
        <v>3062</v>
      </c>
      <c r="AX231" s="2" t="s">
        <v>3062</v>
      </c>
      <c r="AY231" s="2" t="s">
        <v>3062</v>
      </c>
      <c r="AZ231" s="2" t="s">
        <v>3062</v>
      </c>
      <c r="BA231" s="2" t="s">
        <v>3062</v>
      </c>
      <c r="BB231" s="2" t="s">
        <v>3062</v>
      </c>
      <c r="BC231" s="2" t="s">
        <v>3062</v>
      </c>
      <c r="BD231" s="2" t="s">
        <v>3062</v>
      </c>
      <c r="BE231" s="2" t="s">
        <v>3062</v>
      </c>
      <c r="BF231" s="2" t="s">
        <v>3062</v>
      </c>
      <c r="BG231" s="2" t="s">
        <v>3062</v>
      </c>
      <c r="BH231" s="2" t="s">
        <v>3062</v>
      </c>
      <c r="BI231" s="2" t="s">
        <v>3062</v>
      </c>
      <c r="BJ231" s="2" t="s">
        <v>3062</v>
      </c>
      <c r="BK231" s="2" t="s">
        <v>3062</v>
      </c>
      <c r="BL231" s="2" t="s">
        <v>3062</v>
      </c>
      <c r="BM231" s="2" t="s">
        <v>3062</v>
      </c>
      <c r="BN231" s="2" t="s">
        <v>3062</v>
      </c>
      <c r="BO231" s="2" t="s">
        <v>3062</v>
      </c>
      <c r="BP231" s="2" t="str">
        <f t="shared" si="3"/>
        <v/>
      </c>
      <c r="BQ231" t="s">
        <v>3062</v>
      </c>
      <c r="BR231" t="s">
        <v>3062</v>
      </c>
      <c r="BS231" t="s">
        <v>3062</v>
      </c>
      <c r="BT231" s="2" t="s">
        <v>3062</v>
      </c>
      <c r="BU231" s="2" t="s">
        <v>3062</v>
      </c>
      <c r="BV231" s="2" t="s">
        <v>12</v>
      </c>
      <c r="BW231" s="2" t="s">
        <v>3062</v>
      </c>
      <c r="BX231" s="2" t="s">
        <v>3062</v>
      </c>
      <c r="BY231" s="2" t="s">
        <v>3062</v>
      </c>
      <c r="BZ231" s="2" t="s">
        <v>3062</v>
      </c>
      <c r="CA231" s="2" t="s">
        <v>3062</v>
      </c>
      <c r="CB231" s="2" t="s">
        <v>3062</v>
      </c>
      <c r="CC231" s="2" t="s">
        <v>3062</v>
      </c>
      <c r="CD231" s="2" t="s">
        <v>3062</v>
      </c>
      <c r="CE231" s="2" t="s">
        <v>3062</v>
      </c>
      <c r="CF231" s="2" t="s">
        <v>1204</v>
      </c>
      <c r="CG231" s="2" t="s">
        <v>3315</v>
      </c>
      <c r="DX231" s="2" t="s">
        <v>4182</v>
      </c>
    </row>
    <row r="232" spans="1:128" x14ac:dyDescent="0.45">
      <c r="A232" s="16">
        <v>230</v>
      </c>
      <c r="B232" s="2" t="s">
        <v>6043</v>
      </c>
      <c r="C232" s="2" t="s">
        <v>6044</v>
      </c>
      <c r="D232" s="2" t="s">
        <v>2825</v>
      </c>
      <c r="E232" s="2" t="s">
        <v>2666</v>
      </c>
      <c r="F232" s="2" t="s">
        <v>2566</v>
      </c>
      <c r="G232" s="2" t="s">
        <v>1199</v>
      </c>
      <c r="H232" s="2" t="s">
        <v>2503</v>
      </c>
      <c r="I232" s="2" t="s">
        <v>1198</v>
      </c>
      <c r="J232" s="2" t="s">
        <v>3062</v>
      </c>
      <c r="K232" s="2" t="s">
        <v>12</v>
      </c>
      <c r="L232" s="2" t="s">
        <v>3480</v>
      </c>
      <c r="M232" s="52" t="s">
        <v>3311</v>
      </c>
      <c r="N232" s="2" t="s">
        <v>12</v>
      </c>
      <c r="O232" s="2" t="s">
        <v>12</v>
      </c>
      <c r="P232" s="2" t="s">
        <v>12</v>
      </c>
      <c r="Q232" s="2" t="s">
        <v>12</v>
      </c>
      <c r="R232" s="2" t="s">
        <v>3062</v>
      </c>
      <c r="S232" s="2" t="s">
        <v>3062</v>
      </c>
      <c r="T232" s="2" t="s">
        <v>3062</v>
      </c>
      <c r="U232" s="2" t="s">
        <v>3062</v>
      </c>
      <c r="V232" s="2" t="s">
        <v>3062</v>
      </c>
      <c r="W232" s="2" t="s">
        <v>3062</v>
      </c>
      <c r="X232" s="2" t="s">
        <v>3062</v>
      </c>
      <c r="Y232" s="2" t="s">
        <v>3062</v>
      </c>
      <c r="Z232" s="2" t="s">
        <v>3062</v>
      </c>
      <c r="AA232" s="2" t="s">
        <v>3062</v>
      </c>
      <c r="AB232" s="2" t="s">
        <v>3062</v>
      </c>
      <c r="AC232" s="2" t="s">
        <v>3062</v>
      </c>
      <c r="AD232" s="2" t="s">
        <v>2419</v>
      </c>
      <c r="AE232" s="2" t="s">
        <v>3062</v>
      </c>
      <c r="AF232" s="2" t="s">
        <v>3062</v>
      </c>
      <c r="AG232" s="2" t="s">
        <v>3062</v>
      </c>
      <c r="AH232" s="2" t="s">
        <v>3062</v>
      </c>
      <c r="AI232" s="2" t="s">
        <v>3062</v>
      </c>
      <c r="AJ232" s="2" t="s">
        <v>3062</v>
      </c>
      <c r="AK232" s="2" t="s">
        <v>3062</v>
      </c>
      <c r="AL232" s="2" t="s">
        <v>3062</v>
      </c>
      <c r="AM232" s="2" t="s">
        <v>3062</v>
      </c>
      <c r="AN232" s="2" t="s">
        <v>3062</v>
      </c>
      <c r="AO232" s="2" t="s">
        <v>3062</v>
      </c>
      <c r="AP232" s="2" t="s">
        <v>3062</v>
      </c>
      <c r="AQ232" s="2" t="s">
        <v>3062</v>
      </c>
      <c r="AR232" s="2" t="s">
        <v>3062</v>
      </c>
      <c r="AS232" s="2" t="s">
        <v>3062</v>
      </c>
      <c r="AT232" s="2" t="s">
        <v>3062</v>
      </c>
      <c r="AU232" s="2" t="s">
        <v>3062</v>
      </c>
      <c r="AV232" s="2" t="s">
        <v>3062</v>
      </c>
      <c r="AW232" s="2" t="s">
        <v>3062</v>
      </c>
      <c r="AX232" s="2" t="s">
        <v>3062</v>
      </c>
      <c r="AY232" s="2" t="s">
        <v>3062</v>
      </c>
      <c r="AZ232" s="2" t="s">
        <v>3062</v>
      </c>
      <c r="BA232" s="2" t="s">
        <v>3062</v>
      </c>
      <c r="BB232" s="2" t="s">
        <v>3062</v>
      </c>
      <c r="BC232" s="2" t="s">
        <v>3062</v>
      </c>
      <c r="BD232" s="2" t="s">
        <v>3062</v>
      </c>
      <c r="BE232" s="2" t="s">
        <v>3062</v>
      </c>
      <c r="BF232" s="2" t="s">
        <v>3062</v>
      </c>
      <c r="BG232" s="2" t="s">
        <v>3062</v>
      </c>
      <c r="BH232" s="2" t="s">
        <v>3062</v>
      </c>
      <c r="BI232" s="2" t="s">
        <v>3062</v>
      </c>
      <c r="BJ232" s="2" t="s">
        <v>3062</v>
      </c>
      <c r="BK232" s="2" t="s">
        <v>3062</v>
      </c>
      <c r="BL232" s="2" t="s">
        <v>3062</v>
      </c>
      <c r="BM232" s="2" t="s">
        <v>3062</v>
      </c>
      <c r="BN232" s="2" t="s">
        <v>3062</v>
      </c>
      <c r="BO232" s="2" t="s">
        <v>3062</v>
      </c>
      <c r="BP232" s="2" t="str">
        <f t="shared" si="3"/>
        <v>内</v>
      </c>
      <c r="BQ232" t="s">
        <v>491</v>
      </c>
      <c r="BR232" t="s">
        <v>3062</v>
      </c>
      <c r="BS232" t="s">
        <v>3062</v>
      </c>
      <c r="BT232" s="2" t="s">
        <v>491</v>
      </c>
      <c r="BU232" s="2" t="s">
        <v>3062</v>
      </c>
      <c r="BV232" s="2" t="s">
        <v>3062</v>
      </c>
      <c r="BW232" s="2" t="s">
        <v>3062</v>
      </c>
      <c r="BX232" s="2" t="s">
        <v>5470</v>
      </c>
      <c r="BY232" s="2" t="s">
        <v>5471</v>
      </c>
      <c r="BZ232" s="2" t="s">
        <v>5472</v>
      </c>
      <c r="CA232" s="2" t="s">
        <v>5525</v>
      </c>
      <c r="CB232" s="2" t="s">
        <v>5796</v>
      </c>
      <c r="CC232" s="2" t="s">
        <v>3062</v>
      </c>
      <c r="CD232" s="2" t="s">
        <v>5353</v>
      </c>
      <c r="CE232" s="2" t="s">
        <v>5482</v>
      </c>
      <c r="CF232" s="2" t="s">
        <v>6045</v>
      </c>
      <c r="CG232" s="2" t="s">
        <v>5350</v>
      </c>
      <c r="CH232" s="17">
        <v>0.40625</v>
      </c>
      <c r="CI232" s="17">
        <v>0.53125</v>
      </c>
      <c r="CJ232" s="17">
        <v>0.61458333333333337</v>
      </c>
      <c r="CK232" s="17">
        <v>0.76041666666666663</v>
      </c>
      <c r="CN232" s="17">
        <v>0.40625</v>
      </c>
      <c r="CO232" s="17">
        <v>0.53125</v>
      </c>
      <c r="CP232" s="17">
        <v>0.61458333333333337</v>
      </c>
      <c r="CQ232" s="17">
        <v>0.76041666666666663</v>
      </c>
      <c r="CZ232" s="17">
        <v>0.40625</v>
      </c>
      <c r="DA232" s="17">
        <v>0.53125</v>
      </c>
      <c r="DB232" s="17">
        <v>0.61458333333333337</v>
      </c>
      <c r="DC232" s="17">
        <v>0.76041666666666663</v>
      </c>
      <c r="DF232" s="17">
        <v>0.40625</v>
      </c>
      <c r="DG232" s="17">
        <v>0.52083333333333337</v>
      </c>
      <c r="DH232" s="17">
        <v>0.5625</v>
      </c>
      <c r="DI232" s="17">
        <v>0.70833333333333337</v>
      </c>
      <c r="DL232" s="17">
        <v>0.40625</v>
      </c>
      <c r="DM232" s="17">
        <v>0.5</v>
      </c>
      <c r="DN232" s="17">
        <v>0.54166666666666663</v>
      </c>
      <c r="DO232" s="17">
        <v>0.66666666666666663</v>
      </c>
      <c r="DX232" s="2" t="s">
        <v>4182</v>
      </c>
    </row>
    <row r="233" spans="1:128" x14ac:dyDescent="0.45">
      <c r="A233" s="16">
        <v>231</v>
      </c>
      <c r="B233" s="2" t="s">
        <v>6046</v>
      </c>
      <c r="C233" s="2" t="s">
        <v>6047</v>
      </c>
      <c r="D233" s="2" t="s">
        <v>2826</v>
      </c>
      <c r="E233" s="2" t="s">
        <v>2666</v>
      </c>
      <c r="F233" s="2" t="s">
        <v>2567</v>
      </c>
      <c r="G233" s="2" t="s">
        <v>1411</v>
      </c>
      <c r="H233" s="2" t="s">
        <v>1410</v>
      </c>
      <c r="I233" s="2" t="s">
        <v>1409</v>
      </c>
      <c r="J233" s="2" t="s">
        <v>1408</v>
      </c>
      <c r="K233" s="2" t="s">
        <v>12</v>
      </c>
      <c r="L233" s="2" t="s">
        <v>3481</v>
      </c>
      <c r="M233" s="52" t="s">
        <v>3311</v>
      </c>
      <c r="N233" s="2" t="s">
        <v>12</v>
      </c>
      <c r="O233" s="2" t="s">
        <v>12</v>
      </c>
      <c r="P233" s="2" t="s">
        <v>12</v>
      </c>
      <c r="Q233" s="2" t="s">
        <v>12</v>
      </c>
      <c r="R233" s="2" t="s">
        <v>3062</v>
      </c>
      <c r="S233" s="2" t="s">
        <v>3062</v>
      </c>
      <c r="T233" s="2" t="s">
        <v>3062</v>
      </c>
      <c r="U233" s="2" t="s">
        <v>3062</v>
      </c>
      <c r="V233" s="2" t="s">
        <v>3062</v>
      </c>
      <c r="W233" s="2" t="s">
        <v>3062</v>
      </c>
      <c r="X233" s="2" t="s">
        <v>3062</v>
      </c>
      <c r="Y233" s="2" t="s">
        <v>3062</v>
      </c>
      <c r="Z233" s="2" t="s">
        <v>3062</v>
      </c>
      <c r="AA233" s="2" t="s">
        <v>3062</v>
      </c>
      <c r="AB233" s="2" t="s">
        <v>3062</v>
      </c>
      <c r="AC233" s="2" t="s">
        <v>3062</v>
      </c>
      <c r="AD233" s="2" t="s">
        <v>3062</v>
      </c>
      <c r="AE233" s="2" t="s">
        <v>3062</v>
      </c>
      <c r="AF233" s="2" t="s">
        <v>3062</v>
      </c>
      <c r="AG233" s="2" t="s">
        <v>3062</v>
      </c>
      <c r="AH233" s="2" t="s">
        <v>3062</v>
      </c>
      <c r="AI233" s="2" t="s">
        <v>3062</v>
      </c>
      <c r="AJ233" s="2" t="s">
        <v>3062</v>
      </c>
      <c r="AK233" s="2" t="s">
        <v>3062</v>
      </c>
      <c r="AL233" s="2" t="s">
        <v>3062</v>
      </c>
      <c r="AM233" s="2" t="s">
        <v>3062</v>
      </c>
      <c r="AN233" s="2" t="s">
        <v>3062</v>
      </c>
      <c r="AO233" s="2" t="s">
        <v>3062</v>
      </c>
      <c r="AP233" s="2" t="s">
        <v>3062</v>
      </c>
      <c r="AQ233" s="2" t="s">
        <v>3062</v>
      </c>
      <c r="AR233" s="2" t="s">
        <v>3062</v>
      </c>
      <c r="AS233" s="2" t="s">
        <v>3062</v>
      </c>
      <c r="AT233" s="2" t="s">
        <v>3062</v>
      </c>
      <c r="AU233" s="2" t="s">
        <v>3062</v>
      </c>
      <c r="AV233" s="2" t="s">
        <v>3062</v>
      </c>
      <c r="AW233" s="2" t="s">
        <v>3062</v>
      </c>
      <c r="AX233" s="2" t="s">
        <v>3062</v>
      </c>
      <c r="AY233" s="2" t="s">
        <v>3062</v>
      </c>
      <c r="AZ233" s="2" t="s">
        <v>3062</v>
      </c>
      <c r="BA233" s="2" t="s">
        <v>3062</v>
      </c>
      <c r="BB233" s="2" t="s">
        <v>3062</v>
      </c>
      <c r="BC233" s="2" t="s">
        <v>3062</v>
      </c>
      <c r="BD233" s="2" t="s">
        <v>3062</v>
      </c>
      <c r="BE233" s="2" t="s">
        <v>3062</v>
      </c>
      <c r="BF233" s="2" t="s">
        <v>3062</v>
      </c>
      <c r="BG233" s="2" t="s">
        <v>3062</v>
      </c>
      <c r="BH233" s="2" t="s">
        <v>3062</v>
      </c>
      <c r="BI233" s="2" t="s">
        <v>3062</v>
      </c>
      <c r="BJ233" s="2" t="s">
        <v>3062</v>
      </c>
      <c r="BK233" s="2" t="s">
        <v>3062</v>
      </c>
      <c r="BL233" s="2" t="s">
        <v>3062</v>
      </c>
      <c r="BM233" s="2" t="s">
        <v>3062</v>
      </c>
      <c r="BN233" s="2" t="s">
        <v>3062</v>
      </c>
      <c r="BO233" s="2" t="s">
        <v>3062</v>
      </c>
      <c r="BP233" s="2" t="str">
        <f t="shared" si="3"/>
        <v/>
      </c>
      <c r="BQ233" t="s">
        <v>491</v>
      </c>
      <c r="BR233" t="s">
        <v>185</v>
      </c>
      <c r="BS233" t="s">
        <v>3062</v>
      </c>
      <c r="BT233" s="2" t="s">
        <v>2469</v>
      </c>
      <c r="BU233" s="2" t="s">
        <v>3062</v>
      </c>
      <c r="BV233" s="2" t="s">
        <v>12</v>
      </c>
      <c r="BW233" s="2" t="s">
        <v>3062</v>
      </c>
      <c r="BX233" s="2" t="s">
        <v>3062</v>
      </c>
      <c r="BY233" s="2" t="s">
        <v>3062</v>
      </c>
      <c r="BZ233" s="2" t="s">
        <v>3062</v>
      </c>
      <c r="CA233" s="2" t="s">
        <v>3062</v>
      </c>
      <c r="CB233" s="2" t="s">
        <v>3062</v>
      </c>
      <c r="CC233" s="2" t="s">
        <v>3062</v>
      </c>
      <c r="CD233" s="2" t="s">
        <v>3062</v>
      </c>
      <c r="CE233" s="2" t="s">
        <v>3062</v>
      </c>
      <c r="CF233" s="2" t="s">
        <v>3482</v>
      </c>
      <c r="CG233" s="2" t="s">
        <v>5350</v>
      </c>
      <c r="CH233" s="17">
        <v>0.375</v>
      </c>
      <c r="CI233" s="17">
        <v>0.5625</v>
      </c>
      <c r="CJ233" s="17">
        <v>0.70833333333333337</v>
      </c>
      <c r="CK233" s="17">
        <v>0.79166666666666663</v>
      </c>
      <c r="CN233" s="17">
        <v>0.375</v>
      </c>
      <c r="CO233" s="17">
        <v>0.5</v>
      </c>
      <c r="CP233" s="17">
        <v>0.5625</v>
      </c>
      <c r="CQ233" s="17">
        <v>0.6875</v>
      </c>
      <c r="CT233" s="17">
        <v>0.375</v>
      </c>
      <c r="CU233" s="17">
        <v>0.47916666666666669</v>
      </c>
      <c r="DF233" s="17">
        <v>0.375</v>
      </c>
      <c r="DG233" s="17">
        <v>0.5625</v>
      </c>
      <c r="DH233" s="17">
        <v>0.70833333333333337</v>
      </c>
      <c r="DI233" s="17">
        <v>0.79166666666666663</v>
      </c>
      <c r="DL233" s="17">
        <v>0.375</v>
      </c>
      <c r="DM233" s="17">
        <v>0.5</v>
      </c>
      <c r="DX233" s="2" t="s">
        <v>4182</v>
      </c>
    </row>
    <row r="234" spans="1:128" x14ac:dyDescent="0.45">
      <c r="A234" s="16">
        <v>232</v>
      </c>
      <c r="B234" s="2" t="s">
        <v>6048</v>
      </c>
      <c r="C234" s="2" t="s">
        <v>4452</v>
      </c>
      <c r="D234" s="2" t="s">
        <v>4453</v>
      </c>
      <c r="E234" s="2" t="s">
        <v>2666</v>
      </c>
      <c r="F234" s="2" t="s">
        <v>2567</v>
      </c>
      <c r="G234" s="2" t="s">
        <v>4454</v>
      </c>
      <c r="H234" s="2" t="s">
        <v>7953</v>
      </c>
      <c r="I234" s="2" t="s">
        <v>4455</v>
      </c>
      <c r="J234" s="2" t="s">
        <v>4456</v>
      </c>
      <c r="K234" s="2" t="s">
        <v>12</v>
      </c>
      <c r="L234" s="2" t="s">
        <v>4457</v>
      </c>
      <c r="M234" s="52" t="s">
        <v>3311</v>
      </c>
      <c r="N234" s="2" t="s">
        <v>12</v>
      </c>
      <c r="O234" s="2" t="s">
        <v>12</v>
      </c>
      <c r="P234" s="2" t="s">
        <v>12</v>
      </c>
      <c r="Q234" s="2" t="s">
        <v>12</v>
      </c>
      <c r="R234" s="2" t="s">
        <v>3062</v>
      </c>
      <c r="S234" s="2" t="s">
        <v>3062</v>
      </c>
      <c r="T234" s="2" t="s">
        <v>3062</v>
      </c>
      <c r="U234" s="2" t="s">
        <v>3062</v>
      </c>
      <c r="V234" s="2" t="s">
        <v>3062</v>
      </c>
      <c r="W234" s="2" t="s">
        <v>3062</v>
      </c>
      <c r="X234" s="2" t="s">
        <v>3062</v>
      </c>
      <c r="Y234" s="2" t="s">
        <v>3062</v>
      </c>
      <c r="Z234" s="2" t="s">
        <v>3062</v>
      </c>
      <c r="AA234" s="2" t="s">
        <v>3062</v>
      </c>
      <c r="AB234" s="2" t="s">
        <v>3062</v>
      </c>
      <c r="AC234" s="2" t="s">
        <v>3062</v>
      </c>
      <c r="AD234" s="2" t="s">
        <v>3062</v>
      </c>
      <c r="AE234" s="2" t="s">
        <v>3062</v>
      </c>
      <c r="AF234" s="2" t="s">
        <v>3062</v>
      </c>
      <c r="AG234" s="2" t="s">
        <v>3062</v>
      </c>
      <c r="AH234" s="2" t="s">
        <v>3062</v>
      </c>
      <c r="AI234" s="2" t="s">
        <v>3062</v>
      </c>
      <c r="AJ234" s="2" t="s">
        <v>3062</v>
      </c>
      <c r="AK234" s="2" t="s">
        <v>3062</v>
      </c>
      <c r="AL234" s="2" t="s">
        <v>3062</v>
      </c>
      <c r="AM234" s="2" t="s">
        <v>3062</v>
      </c>
      <c r="AN234" s="2" t="s">
        <v>3062</v>
      </c>
      <c r="AO234" s="2" t="s">
        <v>3062</v>
      </c>
      <c r="AP234" s="2" t="s">
        <v>3062</v>
      </c>
      <c r="AQ234" s="2" t="s">
        <v>3062</v>
      </c>
      <c r="AR234" s="2" t="s">
        <v>3062</v>
      </c>
      <c r="AS234" s="2" t="s">
        <v>3062</v>
      </c>
      <c r="AT234" s="2" t="s">
        <v>3062</v>
      </c>
      <c r="AU234" s="2" t="s">
        <v>3062</v>
      </c>
      <c r="AV234" s="2" t="s">
        <v>3062</v>
      </c>
      <c r="AW234" s="2" t="s">
        <v>3062</v>
      </c>
      <c r="AX234" s="2" t="s">
        <v>3062</v>
      </c>
      <c r="AY234" s="2" t="s">
        <v>3062</v>
      </c>
      <c r="AZ234" s="2" t="s">
        <v>3062</v>
      </c>
      <c r="BA234" s="2" t="s">
        <v>3062</v>
      </c>
      <c r="BB234" s="2" t="s">
        <v>3062</v>
      </c>
      <c r="BC234" s="2" t="s">
        <v>3062</v>
      </c>
      <c r="BD234" s="2" t="s">
        <v>3062</v>
      </c>
      <c r="BE234" s="2" t="s">
        <v>3062</v>
      </c>
      <c r="BF234" s="2" t="s">
        <v>3062</v>
      </c>
      <c r="BG234" s="2" t="s">
        <v>3062</v>
      </c>
      <c r="BH234" s="2" t="s">
        <v>3062</v>
      </c>
      <c r="BI234" s="2" t="s">
        <v>3062</v>
      </c>
      <c r="BJ234" s="2" t="s">
        <v>3062</v>
      </c>
      <c r="BK234" s="2" t="s">
        <v>3062</v>
      </c>
      <c r="BL234" s="2" t="s">
        <v>3062</v>
      </c>
      <c r="BM234" s="2" t="s">
        <v>3062</v>
      </c>
      <c r="BN234" s="2" t="s">
        <v>3062</v>
      </c>
      <c r="BO234" s="2" t="s">
        <v>3062</v>
      </c>
      <c r="BP234" s="2" t="str">
        <f t="shared" si="3"/>
        <v/>
      </c>
      <c r="BQ234" t="s">
        <v>491</v>
      </c>
      <c r="BR234" t="s">
        <v>185</v>
      </c>
      <c r="BS234" t="s">
        <v>2185</v>
      </c>
      <c r="BT234" s="2" t="s">
        <v>2424</v>
      </c>
      <c r="BU234" s="2" t="s">
        <v>3062</v>
      </c>
      <c r="BV234" s="2" t="s">
        <v>3062</v>
      </c>
      <c r="BW234" s="2" t="s">
        <v>3062</v>
      </c>
      <c r="BX234" s="2" t="s">
        <v>3062</v>
      </c>
      <c r="BY234" s="2" t="s">
        <v>3062</v>
      </c>
      <c r="BZ234" s="2" t="s">
        <v>3062</v>
      </c>
      <c r="CA234" s="2" t="s">
        <v>3062</v>
      </c>
      <c r="CB234" s="2" t="s">
        <v>3062</v>
      </c>
      <c r="CC234" s="2" t="s">
        <v>3062</v>
      </c>
      <c r="CD234" s="2" t="s">
        <v>3062</v>
      </c>
      <c r="CE234" s="2" t="s">
        <v>3062</v>
      </c>
      <c r="CF234" s="2" t="s">
        <v>6049</v>
      </c>
      <c r="CG234" s="2" t="s">
        <v>5350</v>
      </c>
      <c r="CH234" s="17">
        <v>0.375</v>
      </c>
      <c r="CI234" s="17">
        <v>0.45833333333333331</v>
      </c>
      <c r="CJ234" s="17">
        <v>0.54166666666666663</v>
      </c>
      <c r="CK234" s="17">
        <v>0.75</v>
      </c>
      <c r="CN234" s="17">
        <v>0.375</v>
      </c>
      <c r="CO234" s="17">
        <v>0.45833333333333331</v>
      </c>
      <c r="CP234" s="17">
        <v>0.54166666666666663</v>
      </c>
      <c r="CQ234" s="17">
        <v>0.75</v>
      </c>
      <c r="CT234" s="17">
        <v>0.375</v>
      </c>
      <c r="CU234" s="17">
        <v>0.45833333333333331</v>
      </c>
      <c r="CV234" s="17">
        <v>0.54166666666666663</v>
      </c>
      <c r="CW234" s="17">
        <v>0.75</v>
      </c>
      <c r="CZ234" s="17">
        <v>0.375</v>
      </c>
      <c r="DA234" s="17">
        <v>0.45833333333333331</v>
      </c>
      <c r="DB234" s="17">
        <v>0.54166666666666663</v>
      </c>
      <c r="DC234" s="17">
        <v>0.75</v>
      </c>
      <c r="DF234" s="17">
        <v>0.375</v>
      </c>
      <c r="DG234" s="17">
        <v>0.45833333333333331</v>
      </c>
      <c r="DH234" s="17">
        <v>0.54166666666666663</v>
      </c>
      <c r="DI234" s="17">
        <v>0.75</v>
      </c>
      <c r="DX234" s="2" t="s">
        <v>4182</v>
      </c>
    </row>
    <row r="235" spans="1:128" x14ac:dyDescent="0.45">
      <c r="A235" s="16">
        <v>233</v>
      </c>
      <c r="B235" s="2" t="s">
        <v>6050</v>
      </c>
      <c r="C235" s="2" t="s">
        <v>6051</v>
      </c>
      <c r="D235" s="2" t="s">
        <v>4458</v>
      </c>
      <c r="E235" s="2" t="s">
        <v>2666</v>
      </c>
      <c r="F235" s="2" t="s">
        <v>2567</v>
      </c>
      <c r="G235" s="2" t="s">
        <v>4454</v>
      </c>
      <c r="H235" s="2" t="s">
        <v>4459</v>
      </c>
      <c r="I235" s="2" t="s">
        <v>4460</v>
      </c>
      <c r="J235" s="2" t="s">
        <v>3062</v>
      </c>
      <c r="K235" s="2" t="s">
        <v>12</v>
      </c>
      <c r="L235" s="2" t="s">
        <v>6052</v>
      </c>
      <c r="M235" s="52" t="s">
        <v>3311</v>
      </c>
      <c r="N235" s="2" t="s">
        <v>12</v>
      </c>
      <c r="O235" s="2" t="s">
        <v>12</v>
      </c>
      <c r="P235" s="2" t="s">
        <v>12</v>
      </c>
      <c r="Q235" s="2" t="s">
        <v>12</v>
      </c>
      <c r="R235" s="2" t="s">
        <v>3062</v>
      </c>
      <c r="S235" s="2" t="s">
        <v>3062</v>
      </c>
      <c r="T235" s="2" t="s">
        <v>3062</v>
      </c>
      <c r="U235" s="2" t="s">
        <v>3062</v>
      </c>
      <c r="V235" s="2" t="s">
        <v>3062</v>
      </c>
      <c r="W235" s="2" t="s">
        <v>3062</v>
      </c>
      <c r="X235" s="2" t="s">
        <v>3062</v>
      </c>
      <c r="Y235" s="2" t="s">
        <v>3062</v>
      </c>
      <c r="Z235" s="2" t="s">
        <v>3062</v>
      </c>
      <c r="AA235" s="2" t="s">
        <v>3062</v>
      </c>
      <c r="AB235" s="2" t="s">
        <v>3062</v>
      </c>
      <c r="AC235" s="2" t="s">
        <v>3062</v>
      </c>
      <c r="AD235" s="2" t="s">
        <v>3062</v>
      </c>
      <c r="AE235" s="2" t="s">
        <v>3062</v>
      </c>
      <c r="AF235" s="2" t="s">
        <v>3062</v>
      </c>
      <c r="AG235" s="2" t="s">
        <v>3062</v>
      </c>
      <c r="AH235" s="2" t="s">
        <v>3062</v>
      </c>
      <c r="AI235" s="2" t="s">
        <v>3062</v>
      </c>
      <c r="AJ235" s="2" t="s">
        <v>3062</v>
      </c>
      <c r="AK235" s="2" t="s">
        <v>3062</v>
      </c>
      <c r="AL235" s="2" t="s">
        <v>3062</v>
      </c>
      <c r="AM235" s="2" t="s">
        <v>3062</v>
      </c>
      <c r="AN235" s="2" t="s">
        <v>3062</v>
      </c>
      <c r="AO235" s="2" t="s">
        <v>3062</v>
      </c>
      <c r="AP235" s="2" t="s">
        <v>3062</v>
      </c>
      <c r="AQ235" s="2" t="s">
        <v>3062</v>
      </c>
      <c r="AR235" s="2" t="s">
        <v>3062</v>
      </c>
      <c r="AS235" s="2" t="s">
        <v>3062</v>
      </c>
      <c r="AT235" s="2" t="s">
        <v>3062</v>
      </c>
      <c r="AU235" s="2" t="s">
        <v>3062</v>
      </c>
      <c r="AV235" s="2" t="s">
        <v>3062</v>
      </c>
      <c r="AW235" s="2" t="s">
        <v>3062</v>
      </c>
      <c r="AX235" s="2" t="s">
        <v>3062</v>
      </c>
      <c r="AY235" s="2" t="s">
        <v>3062</v>
      </c>
      <c r="AZ235" s="2" t="s">
        <v>3062</v>
      </c>
      <c r="BA235" s="2" t="s">
        <v>3062</v>
      </c>
      <c r="BB235" s="2" t="s">
        <v>3062</v>
      </c>
      <c r="BC235" s="2" t="s">
        <v>3062</v>
      </c>
      <c r="BD235" s="2" t="s">
        <v>3062</v>
      </c>
      <c r="BE235" s="2" t="s">
        <v>3062</v>
      </c>
      <c r="BF235" s="2" t="s">
        <v>3062</v>
      </c>
      <c r="BG235" s="2" t="s">
        <v>3062</v>
      </c>
      <c r="BH235" s="2" t="s">
        <v>3062</v>
      </c>
      <c r="BI235" s="2" t="s">
        <v>3062</v>
      </c>
      <c r="BJ235" s="2" t="s">
        <v>3062</v>
      </c>
      <c r="BK235" s="2" t="s">
        <v>3062</v>
      </c>
      <c r="BL235" s="2" t="s">
        <v>3062</v>
      </c>
      <c r="BM235" s="2" t="s">
        <v>3062</v>
      </c>
      <c r="BN235" s="2" t="s">
        <v>3062</v>
      </c>
      <c r="BO235" s="2" t="s">
        <v>3062</v>
      </c>
      <c r="BP235" s="2" t="str">
        <f t="shared" si="3"/>
        <v/>
      </c>
      <c r="BQ235" t="s">
        <v>3062</v>
      </c>
      <c r="BR235" t="s">
        <v>3062</v>
      </c>
      <c r="BS235" t="s">
        <v>3062</v>
      </c>
      <c r="BT235" s="2" t="s">
        <v>3062</v>
      </c>
      <c r="BU235" s="2" t="s">
        <v>3062</v>
      </c>
      <c r="BV235" s="2" t="s">
        <v>3062</v>
      </c>
      <c r="BW235" s="2" t="s">
        <v>3062</v>
      </c>
      <c r="BX235" s="2" t="s">
        <v>3062</v>
      </c>
      <c r="BY235" s="2" t="s">
        <v>3062</v>
      </c>
      <c r="BZ235" s="2" t="s">
        <v>3062</v>
      </c>
      <c r="CA235" s="2" t="s">
        <v>3062</v>
      </c>
      <c r="CB235" s="2" t="s">
        <v>3062</v>
      </c>
      <c r="CC235" s="2" t="s">
        <v>3062</v>
      </c>
      <c r="CD235" s="2" t="s">
        <v>3062</v>
      </c>
      <c r="CE235" s="2" t="s">
        <v>3062</v>
      </c>
      <c r="CF235" s="2" t="s">
        <v>6053</v>
      </c>
      <c r="CG235" s="2" t="s">
        <v>5448</v>
      </c>
      <c r="CH235" s="17">
        <v>0.41666666666666669</v>
      </c>
      <c r="CI235" s="17">
        <v>0.53125</v>
      </c>
      <c r="CJ235" s="17">
        <v>0.625</v>
      </c>
      <c r="CK235" s="17">
        <v>0.78125</v>
      </c>
      <c r="CN235" s="17">
        <v>0.41666666666666669</v>
      </c>
      <c r="CO235" s="17">
        <v>0.53125</v>
      </c>
      <c r="CP235" s="17">
        <v>0.625</v>
      </c>
      <c r="CQ235" s="17">
        <v>0.78125</v>
      </c>
      <c r="CT235" s="17">
        <v>0.41666666666666669</v>
      </c>
      <c r="CU235" s="17">
        <v>0.53125</v>
      </c>
      <c r="CV235" s="17">
        <v>0.625</v>
      </c>
      <c r="CW235" s="17">
        <v>0.78125</v>
      </c>
      <c r="CZ235" s="17">
        <v>0.41666666666666669</v>
      </c>
      <c r="DA235" s="17">
        <v>0.53125</v>
      </c>
      <c r="DB235" s="17">
        <v>0.625</v>
      </c>
      <c r="DC235" s="17">
        <v>0.78125</v>
      </c>
      <c r="DF235" s="17">
        <v>0.41666666666666669</v>
      </c>
      <c r="DG235" s="17">
        <v>0.53125</v>
      </c>
      <c r="DH235" s="17">
        <v>0.625</v>
      </c>
      <c r="DI235" s="17">
        <v>0.78125</v>
      </c>
      <c r="DL235" s="17">
        <v>0.41666666666666669</v>
      </c>
      <c r="DM235" s="17">
        <v>0.53125</v>
      </c>
      <c r="DN235" s="17">
        <v>0.625</v>
      </c>
      <c r="DO235" s="17">
        <v>0.73958333333333337</v>
      </c>
      <c r="DR235" s="17">
        <v>0.41666666666666669</v>
      </c>
      <c r="DS235" s="17">
        <v>0.53125</v>
      </c>
      <c r="DX235" s="2" t="s">
        <v>4182</v>
      </c>
    </row>
    <row r="236" spans="1:128" x14ac:dyDescent="0.45">
      <c r="A236" s="16">
        <v>234</v>
      </c>
      <c r="B236" s="2" t="s">
        <v>6054</v>
      </c>
      <c r="C236" s="2" t="s">
        <v>6055</v>
      </c>
      <c r="D236" s="2" t="s">
        <v>4461</v>
      </c>
      <c r="E236" s="2" t="s">
        <v>2666</v>
      </c>
      <c r="F236" s="2" t="s">
        <v>2567</v>
      </c>
      <c r="G236" s="2" t="s">
        <v>4462</v>
      </c>
      <c r="H236" s="2" t="s">
        <v>4463</v>
      </c>
      <c r="I236" s="2" t="s">
        <v>4464</v>
      </c>
      <c r="J236" s="2" t="s">
        <v>4465</v>
      </c>
      <c r="K236" s="2" t="s">
        <v>12</v>
      </c>
      <c r="L236" s="2" t="s">
        <v>4466</v>
      </c>
      <c r="M236" s="52" t="s">
        <v>3311</v>
      </c>
      <c r="N236" s="2" t="s">
        <v>12</v>
      </c>
      <c r="O236" s="2" t="s">
        <v>12</v>
      </c>
      <c r="P236" s="2" t="s">
        <v>12</v>
      </c>
      <c r="Q236" s="2" t="s">
        <v>12</v>
      </c>
      <c r="R236" s="2" t="s">
        <v>3062</v>
      </c>
      <c r="S236" s="2" t="s">
        <v>3062</v>
      </c>
      <c r="T236" s="2" t="s">
        <v>3062</v>
      </c>
      <c r="U236" s="2" t="s">
        <v>3062</v>
      </c>
      <c r="V236" s="2" t="s">
        <v>3062</v>
      </c>
      <c r="W236" s="2" t="s">
        <v>3062</v>
      </c>
      <c r="X236" s="2" t="s">
        <v>3062</v>
      </c>
      <c r="Y236" s="2" t="s">
        <v>3062</v>
      </c>
      <c r="Z236" s="2" t="s">
        <v>3062</v>
      </c>
      <c r="AA236" s="2" t="s">
        <v>3062</v>
      </c>
      <c r="AB236" s="2" t="s">
        <v>3062</v>
      </c>
      <c r="AC236" s="2" t="s">
        <v>3062</v>
      </c>
      <c r="AD236" s="2" t="s">
        <v>3062</v>
      </c>
      <c r="AE236" s="2" t="s">
        <v>3062</v>
      </c>
      <c r="AF236" s="2" t="s">
        <v>3062</v>
      </c>
      <c r="AG236" s="2" t="s">
        <v>3062</v>
      </c>
      <c r="AH236" s="2" t="s">
        <v>3062</v>
      </c>
      <c r="AI236" s="2" t="s">
        <v>3062</v>
      </c>
      <c r="AJ236" s="2" t="s">
        <v>3062</v>
      </c>
      <c r="AK236" s="2" t="s">
        <v>3062</v>
      </c>
      <c r="AL236" s="2" t="s">
        <v>3062</v>
      </c>
      <c r="AM236" s="2" t="s">
        <v>3062</v>
      </c>
      <c r="AN236" s="2" t="s">
        <v>3062</v>
      </c>
      <c r="AO236" s="2" t="s">
        <v>3062</v>
      </c>
      <c r="AP236" s="2" t="s">
        <v>3062</v>
      </c>
      <c r="AQ236" s="2" t="s">
        <v>3062</v>
      </c>
      <c r="AR236" s="2" t="s">
        <v>3062</v>
      </c>
      <c r="AS236" s="2" t="s">
        <v>3062</v>
      </c>
      <c r="AT236" s="2" t="s">
        <v>3062</v>
      </c>
      <c r="AU236" s="2" t="s">
        <v>3062</v>
      </c>
      <c r="AV236" s="2" t="s">
        <v>3062</v>
      </c>
      <c r="AW236" s="2" t="s">
        <v>3062</v>
      </c>
      <c r="AX236" s="2" t="s">
        <v>3062</v>
      </c>
      <c r="AY236" s="2" t="s">
        <v>3062</v>
      </c>
      <c r="AZ236" s="2" t="s">
        <v>3062</v>
      </c>
      <c r="BA236" s="2" t="s">
        <v>3062</v>
      </c>
      <c r="BB236" s="2" t="s">
        <v>3062</v>
      </c>
      <c r="BC236" s="2" t="s">
        <v>3062</v>
      </c>
      <c r="BD236" s="2" t="s">
        <v>3062</v>
      </c>
      <c r="BE236" s="2" t="s">
        <v>3062</v>
      </c>
      <c r="BF236" s="2" t="s">
        <v>3062</v>
      </c>
      <c r="BG236" s="2" t="s">
        <v>3062</v>
      </c>
      <c r="BH236" s="2" t="s">
        <v>3062</v>
      </c>
      <c r="BI236" s="2" t="s">
        <v>3062</v>
      </c>
      <c r="BJ236" s="2" t="s">
        <v>3062</v>
      </c>
      <c r="BK236" s="2" t="s">
        <v>3062</v>
      </c>
      <c r="BL236" s="2" t="s">
        <v>3062</v>
      </c>
      <c r="BM236" s="2" t="s">
        <v>3062</v>
      </c>
      <c r="BN236" s="2" t="s">
        <v>3062</v>
      </c>
      <c r="BO236" s="2" t="s">
        <v>3062</v>
      </c>
      <c r="BP236" s="2" t="str">
        <f t="shared" si="3"/>
        <v/>
      </c>
      <c r="BQ236" t="s">
        <v>491</v>
      </c>
      <c r="BR236" t="s">
        <v>185</v>
      </c>
      <c r="BS236" t="s">
        <v>2185</v>
      </c>
      <c r="BT236" s="2" t="s">
        <v>2424</v>
      </c>
      <c r="BU236" s="2" t="s">
        <v>12</v>
      </c>
      <c r="BV236" s="2" t="s">
        <v>12</v>
      </c>
      <c r="BW236" s="2" t="s">
        <v>12</v>
      </c>
      <c r="BX236" s="2" t="s">
        <v>3062</v>
      </c>
      <c r="BY236" s="2" t="s">
        <v>3062</v>
      </c>
      <c r="BZ236" s="2" t="s">
        <v>3062</v>
      </c>
      <c r="CA236" s="2" t="s">
        <v>3062</v>
      </c>
      <c r="CB236" s="2" t="s">
        <v>3062</v>
      </c>
      <c r="CC236" s="2" t="s">
        <v>5352</v>
      </c>
      <c r="CD236" s="2" t="s">
        <v>5353</v>
      </c>
      <c r="CE236" s="2" t="s">
        <v>5354</v>
      </c>
      <c r="CF236" s="2" t="s">
        <v>4467</v>
      </c>
      <c r="CG236" s="2" t="s">
        <v>5350</v>
      </c>
      <c r="CH236" s="17">
        <v>0.39583333333333331</v>
      </c>
      <c r="CI236" s="17">
        <v>0.5</v>
      </c>
      <c r="CJ236" s="17">
        <v>0.58333333333333337</v>
      </c>
      <c r="CK236" s="17">
        <v>0.70833333333333337</v>
      </c>
      <c r="CN236" s="17">
        <v>0.39583333333333331</v>
      </c>
      <c r="CO236" s="17">
        <v>0.5</v>
      </c>
      <c r="CP236" s="17">
        <v>0.58333333333333337</v>
      </c>
      <c r="CQ236" s="17">
        <v>0.70833333333333337</v>
      </c>
      <c r="CT236" s="17">
        <v>0.39583333333333331</v>
      </c>
      <c r="CU236" s="17">
        <v>0.5</v>
      </c>
      <c r="CV236" s="17">
        <v>0.66666666666666663</v>
      </c>
      <c r="CW236" s="17">
        <v>0.79166666666666663</v>
      </c>
      <c r="CZ236" s="17">
        <v>0.39583333333333331</v>
      </c>
      <c r="DA236" s="17">
        <v>0.5</v>
      </c>
      <c r="DB236" s="17">
        <v>0.58333333333333337</v>
      </c>
      <c r="DC236" s="17">
        <v>0.70833333333333337</v>
      </c>
      <c r="DF236" s="17">
        <v>0.39583333333333331</v>
      </c>
      <c r="DG236" s="17">
        <v>0.5</v>
      </c>
      <c r="DH236" s="17">
        <v>0.58333333333333337</v>
      </c>
      <c r="DI236" s="17">
        <v>0.70833333333333337</v>
      </c>
      <c r="DL236" s="17">
        <v>0.39583333333333331</v>
      </c>
      <c r="DM236" s="17">
        <v>0.5</v>
      </c>
      <c r="DN236" s="17">
        <v>0.58333333333333337</v>
      </c>
      <c r="DO236" s="17">
        <v>0.70833333333333337</v>
      </c>
      <c r="DR236" s="17">
        <v>0.39583333333333331</v>
      </c>
      <c r="DS236" s="17">
        <v>0.47916666666666669</v>
      </c>
      <c r="DT236" s="17">
        <v>0.5625</v>
      </c>
      <c r="DU236" s="17">
        <v>0.60416666666666663</v>
      </c>
      <c r="DX236" s="2" t="s">
        <v>4182</v>
      </c>
    </row>
    <row r="237" spans="1:128" x14ac:dyDescent="0.45">
      <c r="A237" s="16">
        <v>235</v>
      </c>
      <c r="B237" s="2" t="s">
        <v>6056</v>
      </c>
      <c r="C237" s="2" t="s">
        <v>6057</v>
      </c>
      <c r="D237" s="2" t="s">
        <v>6058</v>
      </c>
      <c r="E237" s="2" t="s">
        <v>6059</v>
      </c>
      <c r="F237" s="2" t="s">
        <v>2567</v>
      </c>
      <c r="G237" s="2" t="s">
        <v>4462</v>
      </c>
      <c r="H237" s="2" t="s">
        <v>6060</v>
      </c>
      <c r="I237" s="2" t="s">
        <v>6061</v>
      </c>
      <c r="J237" s="2" t="s">
        <v>6062</v>
      </c>
      <c r="K237" s="2" t="s">
        <v>3062</v>
      </c>
      <c r="L237" s="2" t="s">
        <v>6063</v>
      </c>
      <c r="M237" s="52" t="s">
        <v>3311</v>
      </c>
      <c r="N237" s="2" t="s">
        <v>12</v>
      </c>
      <c r="O237" s="2" t="s">
        <v>12</v>
      </c>
      <c r="P237" s="2" t="s">
        <v>12</v>
      </c>
      <c r="Q237" s="2" t="s">
        <v>12</v>
      </c>
      <c r="R237" s="2" t="s">
        <v>3062</v>
      </c>
      <c r="S237" s="2" t="s">
        <v>3062</v>
      </c>
      <c r="T237" s="2" t="s">
        <v>3062</v>
      </c>
      <c r="U237" s="2" t="s">
        <v>3062</v>
      </c>
      <c r="V237" s="2" t="s">
        <v>3062</v>
      </c>
      <c r="W237" s="2" t="s">
        <v>3062</v>
      </c>
      <c r="X237" s="2" t="s">
        <v>3062</v>
      </c>
      <c r="Y237" s="2" t="s">
        <v>3062</v>
      </c>
      <c r="Z237" s="2" t="s">
        <v>3062</v>
      </c>
      <c r="AA237" s="2" t="s">
        <v>3062</v>
      </c>
      <c r="AB237" s="2" t="s">
        <v>3062</v>
      </c>
      <c r="AC237" s="2" t="s">
        <v>3062</v>
      </c>
      <c r="AD237" s="2" t="s">
        <v>3062</v>
      </c>
      <c r="AE237" s="2" t="s">
        <v>3062</v>
      </c>
      <c r="AF237" s="2" t="s">
        <v>3062</v>
      </c>
      <c r="AG237" s="2" t="s">
        <v>3062</v>
      </c>
      <c r="AH237" s="2" t="s">
        <v>3062</v>
      </c>
      <c r="AI237" s="2" t="s">
        <v>3062</v>
      </c>
      <c r="AJ237" s="2" t="s">
        <v>3062</v>
      </c>
      <c r="AK237" s="2" t="s">
        <v>3062</v>
      </c>
      <c r="AL237" s="2" t="s">
        <v>3062</v>
      </c>
      <c r="AM237" s="2" t="s">
        <v>3062</v>
      </c>
      <c r="AN237" s="2" t="s">
        <v>3062</v>
      </c>
      <c r="AO237" s="2" t="s">
        <v>3062</v>
      </c>
      <c r="AP237" s="2" t="s">
        <v>3062</v>
      </c>
      <c r="AQ237" s="2" t="s">
        <v>3062</v>
      </c>
      <c r="AR237" s="2" t="s">
        <v>3062</v>
      </c>
      <c r="AS237" s="2" t="s">
        <v>3062</v>
      </c>
      <c r="AT237" s="2" t="s">
        <v>3062</v>
      </c>
      <c r="AU237" s="2" t="s">
        <v>3062</v>
      </c>
      <c r="AV237" s="2" t="s">
        <v>3062</v>
      </c>
      <c r="AW237" s="2" t="s">
        <v>3062</v>
      </c>
      <c r="AX237" s="2" t="s">
        <v>3062</v>
      </c>
      <c r="AY237" s="2" t="s">
        <v>3062</v>
      </c>
      <c r="AZ237" s="2" t="s">
        <v>3062</v>
      </c>
      <c r="BA237" s="2" t="s">
        <v>3062</v>
      </c>
      <c r="BB237" s="2" t="s">
        <v>3062</v>
      </c>
      <c r="BC237" s="2" t="s">
        <v>3062</v>
      </c>
      <c r="BD237" s="2" t="s">
        <v>3062</v>
      </c>
      <c r="BE237" s="2" t="s">
        <v>3062</v>
      </c>
      <c r="BF237" s="2" t="s">
        <v>3062</v>
      </c>
      <c r="BG237" s="2" t="s">
        <v>3062</v>
      </c>
      <c r="BH237" s="2" t="s">
        <v>3062</v>
      </c>
      <c r="BI237" s="2" t="s">
        <v>3062</v>
      </c>
      <c r="BJ237" s="2" t="s">
        <v>3062</v>
      </c>
      <c r="BK237" s="2" t="s">
        <v>3062</v>
      </c>
      <c r="BL237" s="2" t="s">
        <v>3062</v>
      </c>
      <c r="BM237" s="2" t="s">
        <v>3062</v>
      </c>
      <c r="BN237" s="2" t="s">
        <v>3062</v>
      </c>
      <c r="BO237" s="2" t="s">
        <v>3062</v>
      </c>
      <c r="BP237" s="2" t="str">
        <f t="shared" si="3"/>
        <v/>
      </c>
      <c r="BQ237" t="s">
        <v>3062</v>
      </c>
      <c r="BR237" t="s">
        <v>3062</v>
      </c>
      <c r="BS237" t="s">
        <v>3062</v>
      </c>
      <c r="BT237" s="2" t="s">
        <v>3062</v>
      </c>
      <c r="BW237" s="2" t="s">
        <v>3062</v>
      </c>
      <c r="BX237" s="2" t="s">
        <v>3062</v>
      </c>
      <c r="BY237" s="2" t="s">
        <v>3062</v>
      </c>
      <c r="BZ237" s="2" t="s">
        <v>3062</v>
      </c>
      <c r="CA237" s="2" t="s">
        <v>3062</v>
      </c>
      <c r="CB237" s="2" t="s">
        <v>3062</v>
      </c>
      <c r="CC237" s="2" t="s">
        <v>3062</v>
      </c>
      <c r="CD237" s="2" t="s">
        <v>3062</v>
      </c>
      <c r="CE237" s="2" t="s">
        <v>3062</v>
      </c>
      <c r="CF237" s="2" t="s">
        <v>3062</v>
      </c>
      <c r="CG237" s="2" t="s">
        <v>5350</v>
      </c>
      <c r="CH237" s="17">
        <v>0.45833333333333331</v>
      </c>
      <c r="CI237" s="17">
        <v>0.58333333333333337</v>
      </c>
      <c r="CJ237" s="17">
        <v>0.66666666666666663</v>
      </c>
      <c r="CK237" s="17">
        <v>0.83333333333333337</v>
      </c>
      <c r="CN237" s="17">
        <v>0.45833333333333331</v>
      </c>
      <c r="CO237" s="17">
        <v>0.58333333333333337</v>
      </c>
      <c r="CP237" s="17">
        <v>0.66666666666666663</v>
      </c>
      <c r="CQ237" s="17">
        <v>0.83333333333333337</v>
      </c>
      <c r="CZ237" s="17">
        <v>0.45833333333333331</v>
      </c>
      <c r="DA237" s="17">
        <v>0.58333333333333337</v>
      </c>
      <c r="DB237" s="17">
        <v>0.66666666666666663</v>
      </c>
      <c r="DC237" s="17">
        <v>0.83333333333333337</v>
      </c>
      <c r="DF237" s="17">
        <v>0.45833333333333331</v>
      </c>
      <c r="DG237" s="17">
        <v>0.58333333333333337</v>
      </c>
      <c r="DH237" s="17">
        <v>0.66666666666666663</v>
      </c>
      <c r="DI237" s="17">
        <v>0.83333333333333337</v>
      </c>
      <c r="DL237" s="17">
        <v>0.375</v>
      </c>
      <c r="DM237" s="17">
        <v>0.54166666666666663</v>
      </c>
      <c r="DX237" s="2" t="s">
        <v>4182</v>
      </c>
    </row>
    <row r="238" spans="1:128" x14ac:dyDescent="0.45">
      <c r="A238" s="16">
        <v>236</v>
      </c>
      <c r="B238" s="2" t="s">
        <v>6064</v>
      </c>
      <c r="C238" s="2" t="s">
        <v>6065</v>
      </c>
      <c r="D238" s="2" t="s">
        <v>2827</v>
      </c>
      <c r="E238" s="2" t="s">
        <v>2666</v>
      </c>
      <c r="F238" s="2" t="s">
        <v>2567</v>
      </c>
      <c r="G238" s="2" t="s">
        <v>1404</v>
      </c>
      <c r="H238" s="2" t="s">
        <v>1407</v>
      </c>
      <c r="I238" s="2" t="s">
        <v>1406</v>
      </c>
      <c r="J238" s="2" t="s">
        <v>1405</v>
      </c>
      <c r="K238" s="2" t="s">
        <v>12</v>
      </c>
      <c r="L238" s="2" t="s">
        <v>4466</v>
      </c>
      <c r="M238" s="52" t="s">
        <v>3311</v>
      </c>
      <c r="N238" s="2" t="s">
        <v>12</v>
      </c>
      <c r="O238" s="2" t="s">
        <v>12</v>
      </c>
      <c r="P238" s="2" t="s">
        <v>12</v>
      </c>
      <c r="Q238" s="2" t="s">
        <v>12</v>
      </c>
      <c r="R238" s="2" t="s">
        <v>3062</v>
      </c>
      <c r="S238" s="2" t="s">
        <v>3062</v>
      </c>
      <c r="T238" s="2" t="s">
        <v>3062</v>
      </c>
      <c r="U238" s="2" t="s">
        <v>3062</v>
      </c>
      <c r="V238" s="2" t="s">
        <v>3062</v>
      </c>
      <c r="W238" s="2" t="s">
        <v>3062</v>
      </c>
      <c r="X238" s="2" t="s">
        <v>3062</v>
      </c>
      <c r="Y238" s="2" t="s">
        <v>3062</v>
      </c>
      <c r="Z238" s="2" t="s">
        <v>3062</v>
      </c>
      <c r="AA238" s="2" t="s">
        <v>3062</v>
      </c>
      <c r="AB238" s="2" t="s">
        <v>3062</v>
      </c>
      <c r="AC238" s="2" t="s">
        <v>3062</v>
      </c>
      <c r="AE238" s="2" t="s">
        <v>3062</v>
      </c>
      <c r="AF238" s="2" t="s">
        <v>3062</v>
      </c>
      <c r="AG238" s="2" t="s">
        <v>3062</v>
      </c>
      <c r="AH238" s="2" t="s">
        <v>3062</v>
      </c>
      <c r="AI238" s="2" t="s">
        <v>3062</v>
      </c>
      <c r="AJ238" s="2" t="s">
        <v>3062</v>
      </c>
      <c r="AK238" s="2" t="s">
        <v>3062</v>
      </c>
      <c r="AL238" s="2" t="s">
        <v>3062</v>
      </c>
      <c r="AM238" s="2" t="s">
        <v>3062</v>
      </c>
      <c r="AN238" s="2" t="s">
        <v>3062</v>
      </c>
      <c r="AO238" s="2" t="s">
        <v>3062</v>
      </c>
      <c r="AP238" s="2" t="s">
        <v>3062</v>
      </c>
      <c r="AQ238" s="2" t="s">
        <v>3062</v>
      </c>
      <c r="AR238" s="2" t="s">
        <v>3062</v>
      </c>
      <c r="AS238" s="2" t="s">
        <v>3062</v>
      </c>
      <c r="AT238" s="2" t="s">
        <v>3062</v>
      </c>
      <c r="AU238" s="2" t="s">
        <v>3062</v>
      </c>
      <c r="AV238" s="2" t="s">
        <v>3062</v>
      </c>
      <c r="AW238" s="2" t="s">
        <v>3062</v>
      </c>
      <c r="AX238" s="2" t="s">
        <v>3062</v>
      </c>
      <c r="AY238" s="2" t="s">
        <v>3062</v>
      </c>
      <c r="AZ238" s="2" t="s">
        <v>3062</v>
      </c>
      <c r="BA238" s="2" t="s">
        <v>3062</v>
      </c>
      <c r="BB238" s="2" t="s">
        <v>3062</v>
      </c>
      <c r="BC238" s="2" t="s">
        <v>3062</v>
      </c>
      <c r="BD238" s="2" t="s">
        <v>3062</v>
      </c>
      <c r="BE238" s="2" t="s">
        <v>3062</v>
      </c>
      <c r="BF238" s="2" t="s">
        <v>3062</v>
      </c>
      <c r="BG238" s="2" t="s">
        <v>3062</v>
      </c>
      <c r="BH238" s="2" t="s">
        <v>3062</v>
      </c>
      <c r="BI238" s="2" t="s">
        <v>3062</v>
      </c>
      <c r="BJ238" s="2" t="s">
        <v>3062</v>
      </c>
      <c r="BK238" s="2" t="s">
        <v>3062</v>
      </c>
      <c r="BL238" s="2" t="s">
        <v>3062</v>
      </c>
      <c r="BM238" s="2" t="s">
        <v>3062</v>
      </c>
      <c r="BN238" s="2" t="s">
        <v>3062</v>
      </c>
      <c r="BO238" s="2" t="s">
        <v>3062</v>
      </c>
      <c r="BP238" s="2" t="str">
        <f t="shared" si="3"/>
        <v/>
      </c>
      <c r="BQ238" t="s">
        <v>491</v>
      </c>
      <c r="BR238" t="s">
        <v>3062</v>
      </c>
      <c r="BS238" t="s">
        <v>3062</v>
      </c>
      <c r="BT238" s="2" t="s">
        <v>491</v>
      </c>
      <c r="BU238" s="2" t="s">
        <v>12</v>
      </c>
      <c r="BV238" s="2" t="s">
        <v>12</v>
      </c>
      <c r="BW238" s="2" t="s">
        <v>3062</v>
      </c>
      <c r="BX238" s="2" t="s">
        <v>3062</v>
      </c>
      <c r="BY238" s="2" t="s">
        <v>3062</v>
      </c>
      <c r="BZ238" s="2" t="s">
        <v>3062</v>
      </c>
      <c r="CA238" s="2" t="s">
        <v>3062</v>
      </c>
      <c r="CB238" s="2" t="s">
        <v>3062</v>
      </c>
      <c r="CC238" s="2" t="s">
        <v>3062</v>
      </c>
      <c r="CD238" s="2" t="s">
        <v>3062</v>
      </c>
      <c r="CE238" s="2" t="s">
        <v>3062</v>
      </c>
      <c r="CF238" s="2" t="s">
        <v>4467</v>
      </c>
      <c r="CG238" s="2" t="s">
        <v>5350</v>
      </c>
      <c r="CH238" s="17">
        <v>0.39583333333333331</v>
      </c>
      <c r="CI238" s="17">
        <v>0.5</v>
      </c>
      <c r="CJ238" s="17">
        <v>0.58333333333333337</v>
      </c>
      <c r="CK238" s="17">
        <v>0.70833333333333337</v>
      </c>
      <c r="CN238" s="17">
        <v>0.39583333333333331</v>
      </c>
      <c r="CO238" s="17">
        <v>0.5</v>
      </c>
      <c r="CP238" s="17">
        <v>0.58333333333333337</v>
      </c>
      <c r="CQ238" s="17">
        <v>0.70833333333333337</v>
      </c>
      <c r="CT238" s="17">
        <v>0.39583333333333331</v>
      </c>
      <c r="CU238" s="17">
        <v>0.5</v>
      </c>
      <c r="CV238" s="17">
        <v>0.58333333333333337</v>
      </c>
      <c r="CW238" s="17">
        <v>0.70833333333333337</v>
      </c>
      <c r="CZ238" s="17">
        <v>0.39583333333333331</v>
      </c>
      <c r="DA238" s="17">
        <v>0.5</v>
      </c>
      <c r="DB238" s="17">
        <v>0.58333333333333337</v>
      </c>
      <c r="DC238" s="17">
        <v>0.70833333333333337</v>
      </c>
      <c r="DF238" s="17">
        <v>0.39583333333333331</v>
      </c>
      <c r="DG238" s="17">
        <v>0.5</v>
      </c>
      <c r="DH238" s="17">
        <v>0.58333333333333337</v>
      </c>
      <c r="DI238" s="17">
        <v>0.70833333333333337</v>
      </c>
      <c r="DL238" s="17">
        <v>0.39583333333333331</v>
      </c>
      <c r="DM238" s="17">
        <v>0.5</v>
      </c>
      <c r="DX238" s="2" t="s">
        <v>4182</v>
      </c>
    </row>
    <row r="239" spans="1:128" x14ac:dyDescent="0.45">
      <c r="A239" s="16">
        <v>237</v>
      </c>
      <c r="B239" s="2" t="s">
        <v>6066</v>
      </c>
      <c r="C239" s="2" t="s">
        <v>4468</v>
      </c>
      <c r="D239" s="2" t="s">
        <v>4469</v>
      </c>
      <c r="E239" s="2" t="s">
        <v>2666</v>
      </c>
      <c r="F239" s="2" t="s">
        <v>2567</v>
      </c>
      <c r="G239" s="2" t="s">
        <v>4470</v>
      </c>
      <c r="H239" s="2" t="s">
        <v>4471</v>
      </c>
      <c r="I239" s="2" t="s">
        <v>4472</v>
      </c>
      <c r="J239" s="2" t="s">
        <v>4473</v>
      </c>
      <c r="K239" s="2" t="s">
        <v>12</v>
      </c>
      <c r="L239" s="2" t="s">
        <v>6067</v>
      </c>
      <c r="M239" s="52" t="s">
        <v>3311</v>
      </c>
      <c r="N239" s="2" t="s">
        <v>12</v>
      </c>
      <c r="O239" s="2" t="s">
        <v>12</v>
      </c>
      <c r="P239" s="2" t="s">
        <v>12</v>
      </c>
      <c r="Q239" s="2" t="s">
        <v>12</v>
      </c>
      <c r="R239" s="2" t="s">
        <v>3062</v>
      </c>
      <c r="S239" s="2" t="s">
        <v>3062</v>
      </c>
      <c r="T239" s="2" t="s">
        <v>3062</v>
      </c>
      <c r="U239" s="2" t="s">
        <v>3062</v>
      </c>
      <c r="V239" s="2" t="s">
        <v>3062</v>
      </c>
      <c r="W239" s="2" t="s">
        <v>3062</v>
      </c>
      <c r="X239" s="2" t="s">
        <v>3062</v>
      </c>
      <c r="Y239" s="2" t="s">
        <v>3062</v>
      </c>
      <c r="Z239" s="2" t="s">
        <v>3062</v>
      </c>
      <c r="AA239" s="2" t="s">
        <v>3062</v>
      </c>
      <c r="AB239" s="2" t="s">
        <v>3062</v>
      </c>
      <c r="AC239" s="2" t="s">
        <v>3062</v>
      </c>
      <c r="AD239" s="2" t="s">
        <v>3062</v>
      </c>
      <c r="AE239" s="2" t="s">
        <v>3062</v>
      </c>
      <c r="AF239" s="2" t="s">
        <v>3062</v>
      </c>
      <c r="AG239" s="2" t="s">
        <v>3062</v>
      </c>
      <c r="AH239" s="2" t="s">
        <v>3062</v>
      </c>
      <c r="AI239" s="2" t="s">
        <v>3062</v>
      </c>
      <c r="AJ239" s="2" t="s">
        <v>3062</v>
      </c>
      <c r="AK239" s="2" t="s">
        <v>3062</v>
      </c>
      <c r="AL239" s="2" t="s">
        <v>3062</v>
      </c>
      <c r="AM239" s="2" t="s">
        <v>3062</v>
      </c>
      <c r="AN239" s="2" t="s">
        <v>3062</v>
      </c>
      <c r="AO239" s="2" t="s">
        <v>3062</v>
      </c>
      <c r="AP239" s="2" t="s">
        <v>3062</v>
      </c>
      <c r="AQ239" s="2" t="s">
        <v>3062</v>
      </c>
      <c r="AR239" s="2" t="s">
        <v>3062</v>
      </c>
      <c r="AS239" s="2" t="s">
        <v>3062</v>
      </c>
      <c r="AT239" s="2" t="s">
        <v>3062</v>
      </c>
      <c r="AU239" s="2" t="s">
        <v>3062</v>
      </c>
      <c r="AV239" s="2" t="s">
        <v>3062</v>
      </c>
      <c r="AW239" s="2" t="s">
        <v>3062</v>
      </c>
      <c r="AX239" s="2" t="s">
        <v>3062</v>
      </c>
      <c r="AY239" s="2" t="s">
        <v>3062</v>
      </c>
      <c r="AZ239" s="2" t="s">
        <v>3062</v>
      </c>
      <c r="BA239" s="2" t="s">
        <v>3062</v>
      </c>
      <c r="BB239" s="2" t="s">
        <v>3062</v>
      </c>
      <c r="BC239" s="2" t="s">
        <v>3062</v>
      </c>
      <c r="BD239" s="2" t="s">
        <v>3062</v>
      </c>
      <c r="BE239" s="2" t="s">
        <v>3062</v>
      </c>
      <c r="BF239" s="2" t="s">
        <v>3062</v>
      </c>
      <c r="BG239" s="2" t="s">
        <v>3062</v>
      </c>
      <c r="BH239" s="2" t="s">
        <v>3062</v>
      </c>
      <c r="BI239" s="2" t="s">
        <v>3062</v>
      </c>
      <c r="BJ239" s="2" t="s">
        <v>3062</v>
      </c>
      <c r="BK239" s="2" t="s">
        <v>3062</v>
      </c>
      <c r="BL239" s="2" t="s">
        <v>3062</v>
      </c>
      <c r="BM239" s="2" t="s">
        <v>3062</v>
      </c>
      <c r="BN239" s="2" t="s">
        <v>3062</v>
      </c>
      <c r="BO239" s="2" t="s">
        <v>3062</v>
      </c>
      <c r="BP239" s="2" t="str">
        <f t="shared" si="3"/>
        <v/>
      </c>
      <c r="BQ239" t="s">
        <v>3062</v>
      </c>
      <c r="BR239" t="s">
        <v>3062</v>
      </c>
      <c r="BS239" t="s">
        <v>3062</v>
      </c>
      <c r="BT239" s="2" t="s">
        <v>3062</v>
      </c>
      <c r="BU239" s="2" t="s">
        <v>3062</v>
      </c>
      <c r="BV239" s="2" t="s">
        <v>3062</v>
      </c>
      <c r="BW239" s="2" t="s">
        <v>3062</v>
      </c>
      <c r="BX239" s="2" t="s">
        <v>3062</v>
      </c>
      <c r="BY239" s="2" t="s">
        <v>3062</v>
      </c>
      <c r="BZ239" s="2" t="s">
        <v>3062</v>
      </c>
      <c r="CA239" s="2" t="s">
        <v>3062</v>
      </c>
      <c r="CB239" s="2" t="s">
        <v>3062</v>
      </c>
      <c r="CC239" s="2" t="s">
        <v>3062</v>
      </c>
      <c r="CD239" s="2" t="s">
        <v>3062</v>
      </c>
      <c r="CE239" s="2" t="s">
        <v>3062</v>
      </c>
      <c r="CF239" s="2" t="s">
        <v>4474</v>
      </c>
      <c r="CG239" s="2" t="s">
        <v>5448</v>
      </c>
      <c r="CN239" s="17">
        <v>0.375</v>
      </c>
      <c r="CO239" s="17">
        <v>0.54166666666666663</v>
      </c>
      <c r="CP239" s="17">
        <v>0.625</v>
      </c>
      <c r="CQ239" s="17">
        <v>0.79166666666666663</v>
      </c>
      <c r="CT239" s="17">
        <v>0.375</v>
      </c>
      <c r="CU239" s="17">
        <v>0.54166666666666663</v>
      </c>
      <c r="CV239" s="17">
        <v>0.625</v>
      </c>
      <c r="CW239" s="17">
        <v>0.79166666666666663</v>
      </c>
      <c r="CZ239" s="17">
        <v>0.375</v>
      </c>
      <c r="DA239" s="17">
        <v>0.54166666666666663</v>
      </c>
      <c r="DB239" s="17">
        <v>0.625</v>
      </c>
      <c r="DC239" s="17">
        <v>0.79166666666666663</v>
      </c>
      <c r="DF239" s="17">
        <v>0.375</v>
      </c>
      <c r="DG239" s="17">
        <v>0.54166666666666663</v>
      </c>
      <c r="DH239" s="17">
        <v>0.625</v>
      </c>
      <c r="DI239" s="17">
        <v>0.79166666666666663</v>
      </c>
      <c r="DL239" s="17">
        <v>0.375</v>
      </c>
      <c r="DM239" s="17">
        <v>0.54166666666666663</v>
      </c>
      <c r="DN239" s="17">
        <v>0.625</v>
      </c>
      <c r="DO239" s="17">
        <v>0.79166666666666663</v>
      </c>
      <c r="DX239" s="2" t="s">
        <v>4182</v>
      </c>
    </row>
    <row r="240" spans="1:128" x14ac:dyDescent="0.45">
      <c r="A240" s="16">
        <v>238</v>
      </c>
      <c r="B240" s="2" t="s">
        <v>6068</v>
      </c>
      <c r="C240" s="2" t="s">
        <v>1420</v>
      </c>
      <c r="D240" s="2" t="s">
        <v>2828</v>
      </c>
      <c r="E240" s="2" t="s">
        <v>2676</v>
      </c>
      <c r="F240" s="2" t="s">
        <v>2567</v>
      </c>
      <c r="G240" s="2" t="s">
        <v>1419</v>
      </c>
      <c r="H240" s="2" t="s">
        <v>1418</v>
      </c>
      <c r="I240" s="2" t="s">
        <v>1417</v>
      </c>
      <c r="J240" s="2" t="s">
        <v>1416</v>
      </c>
      <c r="K240" s="2" t="s">
        <v>12</v>
      </c>
      <c r="L240" s="2" t="s">
        <v>4475</v>
      </c>
      <c r="M240" s="52" t="s">
        <v>3311</v>
      </c>
      <c r="N240" s="2" t="s">
        <v>12</v>
      </c>
      <c r="O240" s="2" t="s">
        <v>12</v>
      </c>
      <c r="P240" s="2" t="s">
        <v>12</v>
      </c>
      <c r="Q240" s="2" t="s">
        <v>12</v>
      </c>
      <c r="R240" s="2" t="s">
        <v>3062</v>
      </c>
      <c r="S240" s="2" t="s">
        <v>3062</v>
      </c>
      <c r="T240" s="2" t="s">
        <v>3062</v>
      </c>
      <c r="U240" s="2" t="s">
        <v>3062</v>
      </c>
      <c r="V240" s="2" t="s">
        <v>3062</v>
      </c>
      <c r="W240" s="2" t="s">
        <v>3062</v>
      </c>
      <c r="X240" s="2" t="s">
        <v>3062</v>
      </c>
      <c r="Y240" s="2" t="s">
        <v>3062</v>
      </c>
      <c r="Z240" s="2" t="s">
        <v>3062</v>
      </c>
      <c r="AA240" s="2" t="s">
        <v>3062</v>
      </c>
      <c r="AB240" s="2" t="s">
        <v>3062</v>
      </c>
      <c r="AC240" s="2" t="s">
        <v>3062</v>
      </c>
      <c r="AD240" s="2" t="s">
        <v>2419</v>
      </c>
      <c r="AE240" s="2" t="s">
        <v>3062</v>
      </c>
      <c r="AF240" s="2" t="s">
        <v>3062</v>
      </c>
      <c r="AG240" s="2" t="s">
        <v>3062</v>
      </c>
      <c r="AH240" s="2" t="s">
        <v>3062</v>
      </c>
      <c r="AI240" s="2" t="s">
        <v>3062</v>
      </c>
      <c r="AJ240" s="2" t="s">
        <v>2420</v>
      </c>
      <c r="AK240" s="2" t="s">
        <v>2431</v>
      </c>
      <c r="AL240" s="2" t="s">
        <v>3062</v>
      </c>
      <c r="AM240" s="2" t="s">
        <v>2425</v>
      </c>
      <c r="AN240" s="2" t="s">
        <v>2421</v>
      </c>
      <c r="AO240" s="2" t="s">
        <v>2441</v>
      </c>
      <c r="AP240" s="2" t="s">
        <v>2559</v>
      </c>
      <c r="AQ240" s="2" t="s">
        <v>4205</v>
      </c>
      <c r="AR240" s="2" t="s">
        <v>4309</v>
      </c>
      <c r="AS240" s="2" t="s">
        <v>3062</v>
      </c>
      <c r="AT240" s="2" t="s">
        <v>3062</v>
      </c>
      <c r="AU240" s="2" t="s">
        <v>2452</v>
      </c>
      <c r="AV240" s="2" t="s">
        <v>3062</v>
      </c>
      <c r="AW240" s="2" t="s">
        <v>3062</v>
      </c>
      <c r="AX240" s="2" t="s">
        <v>3062</v>
      </c>
      <c r="AY240" s="2" t="s">
        <v>2443</v>
      </c>
      <c r="AZ240" s="2" t="s">
        <v>2439</v>
      </c>
      <c r="BA240" s="2" t="s">
        <v>3062</v>
      </c>
      <c r="BB240" s="2" t="s">
        <v>3062</v>
      </c>
      <c r="BC240" s="2" t="s">
        <v>2422</v>
      </c>
      <c r="BD240" s="2" t="s">
        <v>2438</v>
      </c>
      <c r="BE240" s="2" t="s">
        <v>3062</v>
      </c>
      <c r="BF240" s="2" t="s">
        <v>3062</v>
      </c>
      <c r="BG240" s="2" t="s">
        <v>3062</v>
      </c>
      <c r="BH240" s="2" t="s">
        <v>2436</v>
      </c>
      <c r="BI240" s="2" t="s">
        <v>2456</v>
      </c>
      <c r="BJ240" s="2" t="s">
        <v>2444</v>
      </c>
      <c r="BK240" s="2" t="s">
        <v>2445</v>
      </c>
      <c r="BL240" s="2" t="s">
        <v>2434</v>
      </c>
      <c r="BM240" s="2" t="s">
        <v>2423</v>
      </c>
      <c r="BN240" s="2" t="s">
        <v>3062</v>
      </c>
      <c r="BO240" s="2" t="s">
        <v>6069</v>
      </c>
      <c r="BP240" s="2" t="str">
        <f t="shared" si="3"/>
        <v>内・神内・小・外・整・形・循内・消内・呼内・呼外・眼・耳・泌・皮・産婦・アレ・放・麻・リウ・リハ　血液内科　腎臓内科　糖尿病・代謝内科　総合診療科</v>
      </c>
      <c r="BQ240" t="s">
        <v>3062</v>
      </c>
      <c r="BR240" t="s">
        <v>3062</v>
      </c>
      <c r="BS240" t="s">
        <v>3062</v>
      </c>
      <c r="BT240" s="2" t="s">
        <v>3062</v>
      </c>
      <c r="BX240" s="2" t="s">
        <v>3062</v>
      </c>
      <c r="BY240" s="2" t="s">
        <v>3062</v>
      </c>
      <c r="BZ240" s="2" t="s">
        <v>3062</v>
      </c>
      <c r="CA240" s="2" t="s">
        <v>3062</v>
      </c>
      <c r="CB240" s="2" t="s">
        <v>3062</v>
      </c>
      <c r="CC240" s="2" t="s">
        <v>3062</v>
      </c>
      <c r="CD240" s="2" t="s">
        <v>3062</v>
      </c>
      <c r="CE240" s="2" t="s">
        <v>3062</v>
      </c>
      <c r="CF240" s="2" t="s">
        <v>6070</v>
      </c>
      <c r="CG240" s="2" t="s">
        <v>3315</v>
      </c>
      <c r="CH240" s="17">
        <v>0.35416666666666669</v>
      </c>
      <c r="CI240" s="17">
        <v>0.5</v>
      </c>
      <c r="CT240" s="17">
        <v>0.35416666666666669</v>
      </c>
      <c r="CU240" s="17">
        <v>0.5</v>
      </c>
      <c r="DF240" s="17">
        <v>0.35416666666666669</v>
      </c>
      <c r="DG240" s="17">
        <v>0.5</v>
      </c>
      <c r="DX240" s="2" t="s">
        <v>4182</v>
      </c>
    </row>
    <row r="241" spans="1:128" x14ac:dyDescent="0.45">
      <c r="A241" s="16">
        <v>239</v>
      </c>
      <c r="B241" s="2" t="s">
        <v>6071</v>
      </c>
      <c r="C241" s="2" t="s">
        <v>6072</v>
      </c>
      <c r="D241" s="2" t="s">
        <v>2829</v>
      </c>
      <c r="E241" s="2" t="s">
        <v>2676</v>
      </c>
      <c r="F241" s="2" t="s">
        <v>2567</v>
      </c>
      <c r="G241" s="2" t="s">
        <v>1415</v>
      </c>
      <c r="H241" s="2" t="s">
        <v>1414</v>
      </c>
      <c r="I241" s="2" t="s">
        <v>1413</v>
      </c>
      <c r="J241" s="2" t="s">
        <v>3062</v>
      </c>
      <c r="K241" s="2" t="s">
        <v>12</v>
      </c>
      <c r="L241" s="2" t="s">
        <v>3484</v>
      </c>
      <c r="M241" s="52">
        <v>36</v>
      </c>
      <c r="N241" s="2" t="s">
        <v>12</v>
      </c>
      <c r="O241" s="2" t="s">
        <v>12</v>
      </c>
      <c r="P241" s="2" t="s">
        <v>12</v>
      </c>
      <c r="Q241" s="2" t="s">
        <v>12</v>
      </c>
      <c r="R241" s="2" t="s">
        <v>2471</v>
      </c>
      <c r="S241" s="2" t="s">
        <v>3062</v>
      </c>
      <c r="T241" s="2" t="s">
        <v>3062</v>
      </c>
      <c r="U241" s="2" t="s">
        <v>3062</v>
      </c>
      <c r="V241" s="2" t="s">
        <v>3062</v>
      </c>
      <c r="W241" s="2" t="s">
        <v>3062</v>
      </c>
      <c r="X241" s="2" t="s">
        <v>3062</v>
      </c>
      <c r="Y241" s="2" t="s">
        <v>3062</v>
      </c>
      <c r="Z241" s="2" t="s">
        <v>3062</v>
      </c>
      <c r="AA241" s="2" t="s">
        <v>3062</v>
      </c>
      <c r="AB241" s="2" t="s">
        <v>3062</v>
      </c>
      <c r="AC241" s="2" t="s">
        <v>2471</v>
      </c>
      <c r="AD241" s="2" t="s">
        <v>3062</v>
      </c>
      <c r="AE241" s="2" t="s">
        <v>3062</v>
      </c>
      <c r="AF241" s="2" t="s">
        <v>3062</v>
      </c>
      <c r="AG241" s="2" t="s">
        <v>3062</v>
      </c>
      <c r="AH241" s="2" t="s">
        <v>2427</v>
      </c>
      <c r="AI241" s="2" t="s">
        <v>3062</v>
      </c>
      <c r="AJ241" s="2" t="s">
        <v>2420</v>
      </c>
      <c r="AK241" s="2" t="s">
        <v>2431</v>
      </c>
      <c r="AL241" s="2" t="s">
        <v>3062</v>
      </c>
      <c r="AM241" s="2" t="s">
        <v>2425</v>
      </c>
      <c r="AN241" s="2" t="s">
        <v>2421</v>
      </c>
      <c r="AO241" s="2" t="s">
        <v>2441</v>
      </c>
      <c r="AP241" s="2" t="s">
        <v>2559</v>
      </c>
      <c r="AQ241" s="2" t="s">
        <v>4205</v>
      </c>
      <c r="AR241" s="2" t="s">
        <v>4309</v>
      </c>
      <c r="AS241" s="2" t="s">
        <v>3062</v>
      </c>
      <c r="AT241" s="2" t="s">
        <v>4227</v>
      </c>
      <c r="AU241" s="2" t="s">
        <v>3062</v>
      </c>
      <c r="AV241" s="2" t="s">
        <v>2442</v>
      </c>
      <c r="AW241" s="2" t="s">
        <v>17</v>
      </c>
      <c r="AX241" s="2" t="s">
        <v>3062</v>
      </c>
      <c r="AY241" s="2" t="s">
        <v>2443</v>
      </c>
      <c r="AZ241" s="2" t="s">
        <v>2439</v>
      </c>
      <c r="BA241" s="2" t="s">
        <v>3062</v>
      </c>
      <c r="BB241" s="2" t="s">
        <v>3062</v>
      </c>
      <c r="BC241" s="2" t="s">
        <v>2422</v>
      </c>
      <c r="BD241" s="2" t="s">
        <v>2438</v>
      </c>
      <c r="BE241" s="2" t="s">
        <v>3062</v>
      </c>
      <c r="BF241" s="2" t="s">
        <v>3062</v>
      </c>
      <c r="BG241" s="2" t="s">
        <v>3062</v>
      </c>
      <c r="BH241" s="2" t="s">
        <v>2436</v>
      </c>
      <c r="BI241" s="2" t="s">
        <v>3062</v>
      </c>
      <c r="BJ241" s="2" t="s">
        <v>2444</v>
      </c>
      <c r="BK241" s="2" t="s">
        <v>2445</v>
      </c>
      <c r="BL241" s="2" t="s">
        <v>2434</v>
      </c>
      <c r="BM241" s="2" t="s">
        <v>2423</v>
      </c>
      <c r="BN241" s="2" t="s">
        <v>3062</v>
      </c>
      <c r="BO241" s="2" t="s">
        <v>1412</v>
      </c>
      <c r="BP241" s="2" t="str">
        <f t="shared" si="3"/>
        <v>循・神内・小・外・整・形・循内・消内・呼内・消外・心外・脳外・眼・耳・泌・皮・産婦・放・麻・リウ・リハ　新生児科　歯科口腔外科　感染症科</v>
      </c>
      <c r="BQ241" t="s">
        <v>3062</v>
      </c>
      <c r="BR241" t="s">
        <v>3062</v>
      </c>
      <c r="BS241" t="s">
        <v>3062</v>
      </c>
      <c r="BT241" s="2" t="s">
        <v>3062</v>
      </c>
      <c r="BU241" s="2" t="s">
        <v>3062</v>
      </c>
      <c r="BV241" s="2" t="s">
        <v>12</v>
      </c>
      <c r="BW241" s="2" t="s">
        <v>3062</v>
      </c>
      <c r="BX241" s="2" t="s">
        <v>3062</v>
      </c>
      <c r="BY241" s="2" t="s">
        <v>3062</v>
      </c>
      <c r="BZ241" s="2" t="s">
        <v>3062</v>
      </c>
      <c r="CA241" s="2" t="s">
        <v>3062</v>
      </c>
      <c r="CB241" s="2" t="s">
        <v>3062</v>
      </c>
      <c r="CC241" s="2" t="s">
        <v>3062</v>
      </c>
      <c r="CD241" s="2" t="s">
        <v>3062</v>
      </c>
      <c r="CE241" s="2" t="s">
        <v>3062</v>
      </c>
      <c r="CF241" s="2" t="s">
        <v>6073</v>
      </c>
      <c r="CG241" s="2" t="s">
        <v>4476</v>
      </c>
      <c r="CN241" s="17">
        <v>0.375</v>
      </c>
      <c r="CO241" s="17">
        <v>0.70833333333333337</v>
      </c>
      <c r="CT241" s="17">
        <v>0.375</v>
      </c>
      <c r="CU241" s="17">
        <v>0.70833333333333337</v>
      </c>
      <c r="CZ241" s="17">
        <v>0.375</v>
      </c>
      <c r="DA241" s="17">
        <v>0.70833333333333337</v>
      </c>
      <c r="DF241" s="17">
        <v>0.375</v>
      </c>
      <c r="DG241" s="17">
        <v>0.70833333333333337</v>
      </c>
      <c r="DX241" s="2" t="s">
        <v>4182</v>
      </c>
    </row>
    <row r="242" spans="1:128" x14ac:dyDescent="0.45">
      <c r="A242" s="16">
        <v>240</v>
      </c>
      <c r="B242" s="2" t="s">
        <v>6074</v>
      </c>
      <c r="C242" s="2" t="s">
        <v>6075</v>
      </c>
      <c r="D242" s="2" t="s">
        <v>2830</v>
      </c>
      <c r="E242" s="2" t="s">
        <v>2666</v>
      </c>
      <c r="F242" s="2" t="s">
        <v>2567</v>
      </c>
      <c r="G242" s="2" t="s">
        <v>1403</v>
      </c>
      <c r="H242" s="2" t="s">
        <v>6076</v>
      </c>
      <c r="I242" s="2" t="s">
        <v>1402</v>
      </c>
      <c r="J242" s="2" t="s">
        <v>1401</v>
      </c>
      <c r="K242" s="2" t="s">
        <v>12</v>
      </c>
      <c r="L242" s="2" t="s">
        <v>3487</v>
      </c>
      <c r="M242" s="52" t="s">
        <v>3311</v>
      </c>
      <c r="N242" s="2" t="s">
        <v>12</v>
      </c>
      <c r="O242" s="2" t="s">
        <v>12</v>
      </c>
      <c r="P242" s="2" t="s">
        <v>12</v>
      </c>
      <c r="Q242" s="2" t="s">
        <v>12</v>
      </c>
      <c r="R242" s="2" t="s">
        <v>3062</v>
      </c>
      <c r="S242" s="2" t="s">
        <v>3062</v>
      </c>
      <c r="T242" s="2" t="s">
        <v>3062</v>
      </c>
      <c r="U242" s="2" t="s">
        <v>3062</v>
      </c>
      <c r="V242" s="2" t="s">
        <v>3062</v>
      </c>
      <c r="W242" s="2" t="s">
        <v>3062</v>
      </c>
      <c r="X242" s="2" t="s">
        <v>3062</v>
      </c>
      <c r="Y242" s="2" t="s">
        <v>3062</v>
      </c>
      <c r="Z242" s="2" t="s">
        <v>3062</v>
      </c>
      <c r="AA242" s="2" t="s">
        <v>3062</v>
      </c>
      <c r="AB242" s="2" t="s">
        <v>3062</v>
      </c>
      <c r="AC242" s="2" t="s">
        <v>3062</v>
      </c>
      <c r="AD242" s="2" t="s">
        <v>2419</v>
      </c>
      <c r="AE242" s="2" t="s">
        <v>3062</v>
      </c>
      <c r="AF242" s="2" t="s">
        <v>3062</v>
      </c>
      <c r="AG242" s="2" t="s">
        <v>3062</v>
      </c>
      <c r="AH242" s="2" t="s">
        <v>3062</v>
      </c>
      <c r="AI242" s="2" t="s">
        <v>3062</v>
      </c>
      <c r="AJ242" s="2" t="s">
        <v>3062</v>
      </c>
      <c r="AK242" s="2" t="s">
        <v>3062</v>
      </c>
      <c r="AL242" s="2" t="s">
        <v>3062</v>
      </c>
      <c r="AM242" s="2" t="s">
        <v>3062</v>
      </c>
      <c r="AN242" s="2" t="s">
        <v>3062</v>
      </c>
      <c r="AO242" s="2" t="s">
        <v>3062</v>
      </c>
      <c r="AP242" s="2" t="s">
        <v>3062</v>
      </c>
      <c r="AQ242" s="2" t="s">
        <v>3062</v>
      </c>
      <c r="AR242" s="2" t="s">
        <v>3062</v>
      </c>
      <c r="AS242" s="2" t="s">
        <v>3062</v>
      </c>
      <c r="AT242" s="2" t="s">
        <v>3062</v>
      </c>
      <c r="AU242" s="2" t="s">
        <v>3062</v>
      </c>
      <c r="AV242" s="2" t="s">
        <v>3062</v>
      </c>
      <c r="AW242" s="2" t="s">
        <v>3062</v>
      </c>
      <c r="AX242" s="2" t="s">
        <v>3062</v>
      </c>
      <c r="AY242" s="2" t="s">
        <v>3062</v>
      </c>
      <c r="AZ242" s="2" t="s">
        <v>3062</v>
      </c>
      <c r="BA242" s="2" t="s">
        <v>3062</v>
      </c>
      <c r="BB242" s="2" t="s">
        <v>3062</v>
      </c>
      <c r="BC242" s="2" t="s">
        <v>3062</v>
      </c>
      <c r="BD242" s="2" t="s">
        <v>3062</v>
      </c>
      <c r="BE242" s="2" t="s">
        <v>3062</v>
      </c>
      <c r="BF242" s="2" t="s">
        <v>3062</v>
      </c>
      <c r="BG242" s="2" t="s">
        <v>3062</v>
      </c>
      <c r="BH242" s="2" t="s">
        <v>3062</v>
      </c>
      <c r="BI242" s="2" t="s">
        <v>3062</v>
      </c>
      <c r="BJ242" s="2" t="s">
        <v>3062</v>
      </c>
      <c r="BK242" s="2" t="s">
        <v>3062</v>
      </c>
      <c r="BL242" s="2" t="s">
        <v>3062</v>
      </c>
      <c r="BM242" s="2" t="s">
        <v>3062</v>
      </c>
      <c r="BN242" s="2" t="s">
        <v>3062</v>
      </c>
      <c r="BO242" s="2" t="s">
        <v>3062</v>
      </c>
      <c r="BP242" s="2" t="str">
        <f t="shared" si="3"/>
        <v>内</v>
      </c>
      <c r="BQ242" t="s">
        <v>3062</v>
      </c>
      <c r="BR242" t="s">
        <v>3062</v>
      </c>
      <c r="BS242" t="s">
        <v>3062</v>
      </c>
      <c r="BT242" s="2" t="s">
        <v>3062</v>
      </c>
      <c r="BU242" s="2" t="s">
        <v>3062</v>
      </c>
      <c r="BV242" s="2" t="s">
        <v>12</v>
      </c>
      <c r="BW242" s="2" t="s">
        <v>3062</v>
      </c>
      <c r="BX242" s="2" t="s">
        <v>3062</v>
      </c>
      <c r="BY242" s="2" t="s">
        <v>3062</v>
      </c>
      <c r="BZ242" s="2" t="s">
        <v>3062</v>
      </c>
      <c r="CA242" s="2" t="s">
        <v>3062</v>
      </c>
      <c r="CB242" s="2" t="s">
        <v>3062</v>
      </c>
      <c r="CC242" s="2" t="s">
        <v>3062</v>
      </c>
      <c r="CD242" s="2" t="s">
        <v>3062</v>
      </c>
      <c r="CE242" s="2" t="s">
        <v>3062</v>
      </c>
      <c r="CF242" s="2" t="s">
        <v>3488</v>
      </c>
      <c r="CG242" s="2" t="s">
        <v>5350</v>
      </c>
      <c r="CH242" s="17">
        <v>0.39583333333333331</v>
      </c>
      <c r="CI242" s="17">
        <v>0.5</v>
      </c>
      <c r="CJ242" s="17">
        <v>0.58333333333333337</v>
      </c>
      <c r="CK242" s="17">
        <v>0.75</v>
      </c>
      <c r="CN242" s="17">
        <v>0.39583333333333331</v>
      </c>
      <c r="CO242" s="17">
        <v>0.5</v>
      </c>
      <c r="CP242" s="17">
        <v>0.58333333333333337</v>
      </c>
      <c r="CQ242" s="17">
        <v>0.75</v>
      </c>
      <c r="CT242" s="17">
        <v>0.39583333333333331</v>
      </c>
      <c r="CU242" s="17">
        <v>0.5</v>
      </c>
      <c r="CV242" s="17">
        <v>0.58333333333333337</v>
      </c>
      <c r="CW242" s="17">
        <v>0.79166666666666663</v>
      </c>
      <c r="DF242" s="17">
        <v>0.39583333333333331</v>
      </c>
      <c r="DG242" s="17">
        <v>0.5</v>
      </c>
      <c r="DH242" s="17">
        <v>0.58333333333333337</v>
      </c>
      <c r="DI242" s="17">
        <v>0.75</v>
      </c>
      <c r="DL242" s="17">
        <v>0.39583333333333331</v>
      </c>
      <c r="DM242" s="17">
        <v>0.5</v>
      </c>
      <c r="DN242" s="17">
        <v>0.52083333333333337</v>
      </c>
      <c r="DO242" s="17">
        <v>0.625</v>
      </c>
      <c r="DX242" s="2" t="s">
        <v>4182</v>
      </c>
    </row>
    <row r="243" spans="1:128" x14ac:dyDescent="0.45">
      <c r="A243" s="16">
        <v>241</v>
      </c>
      <c r="B243" s="2" t="s">
        <v>6077</v>
      </c>
      <c r="C243" s="2" t="s">
        <v>4477</v>
      </c>
      <c r="D243" s="2" t="s">
        <v>4478</v>
      </c>
      <c r="E243" s="2" t="s">
        <v>2666</v>
      </c>
      <c r="F243" s="2" t="s">
        <v>2567</v>
      </c>
      <c r="G243" s="2" t="s">
        <v>4479</v>
      </c>
      <c r="H243" s="2" t="s">
        <v>4480</v>
      </c>
      <c r="I243" s="2" t="s">
        <v>4481</v>
      </c>
      <c r="J243" s="2" t="s">
        <v>4482</v>
      </c>
      <c r="K243" s="2" t="s">
        <v>12</v>
      </c>
      <c r="L243" s="2" t="s">
        <v>4483</v>
      </c>
      <c r="M243" s="52" t="s">
        <v>3311</v>
      </c>
      <c r="N243" s="2" t="s">
        <v>12</v>
      </c>
      <c r="O243" s="2" t="s">
        <v>12</v>
      </c>
      <c r="P243" s="2" t="s">
        <v>12</v>
      </c>
      <c r="Q243" s="2" t="s">
        <v>12</v>
      </c>
      <c r="R243" s="2" t="s">
        <v>3062</v>
      </c>
      <c r="S243" s="2" t="s">
        <v>3062</v>
      </c>
      <c r="T243" s="2" t="s">
        <v>3062</v>
      </c>
      <c r="U243" s="2" t="s">
        <v>3062</v>
      </c>
      <c r="V243" s="2" t="s">
        <v>3062</v>
      </c>
      <c r="W243" s="2" t="s">
        <v>3062</v>
      </c>
      <c r="X243" s="2" t="s">
        <v>3062</v>
      </c>
      <c r="Y243" s="2" t="s">
        <v>3062</v>
      </c>
      <c r="Z243" s="2" t="s">
        <v>3062</v>
      </c>
      <c r="AA243" s="2" t="s">
        <v>3062</v>
      </c>
      <c r="AB243" s="2" t="s">
        <v>3062</v>
      </c>
      <c r="AC243" s="2" t="s">
        <v>3062</v>
      </c>
      <c r="AD243" s="2" t="s">
        <v>2419</v>
      </c>
      <c r="AE243" s="2" t="s">
        <v>3062</v>
      </c>
      <c r="AF243" s="2" t="s">
        <v>3062</v>
      </c>
      <c r="AG243" s="2" t="s">
        <v>3062</v>
      </c>
      <c r="AH243" s="2" t="s">
        <v>3062</v>
      </c>
      <c r="AI243" s="2" t="s">
        <v>3062</v>
      </c>
      <c r="AJ243" s="2" t="s">
        <v>2420</v>
      </c>
      <c r="AK243" s="2" t="s">
        <v>3062</v>
      </c>
      <c r="AL243" s="2" t="s">
        <v>3062</v>
      </c>
      <c r="AM243" s="2" t="s">
        <v>3062</v>
      </c>
      <c r="AN243" s="2" t="s">
        <v>3062</v>
      </c>
      <c r="AO243" s="2" t="s">
        <v>3062</v>
      </c>
      <c r="AP243" s="2" t="s">
        <v>2559</v>
      </c>
      <c r="AQ243" s="2" t="s">
        <v>4205</v>
      </c>
      <c r="AR243" s="2" t="s">
        <v>4309</v>
      </c>
      <c r="AS243" s="2" t="s">
        <v>3062</v>
      </c>
      <c r="AT243" s="2" t="s">
        <v>3062</v>
      </c>
      <c r="AU243" s="2" t="s">
        <v>3062</v>
      </c>
      <c r="AV243" s="2" t="s">
        <v>3062</v>
      </c>
      <c r="AW243" s="2" t="s">
        <v>3062</v>
      </c>
      <c r="AX243" s="2" t="s">
        <v>3062</v>
      </c>
      <c r="AY243" s="2" t="s">
        <v>3062</v>
      </c>
      <c r="AZ243" s="2" t="s">
        <v>3062</v>
      </c>
      <c r="BA243" s="2" t="s">
        <v>3062</v>
      </c>
      <c r="BB243" s="2" t="s">
        <v>3062</v>
      </c>
      <c r="BC243" s="2" t="s">
        <v>3062</v>
      </c>
      <c r="BD243" s="2" t="s">
        <v>3062</v>
      </c>
      <c r="BE243" s="2" t="s">
        <v>3062</v>
      </c>
      <c r="BF243" s="2" t="s">
        <v>3062</v>
      </c>
      <c r="BG243" s="2" t="s">
        <v>3062</v>
      </c>
      <c r="BH243" s="2" t="s">
        <v>3062</v>
      </c>
      <c r="BI243" s="2" t="s">
        <v>3062</v>
      </c>
      <c r="BJ243" s="2" t="s">
        <v>3062</v>
      </c>
      <c r="BK243" s="2" t="s">
        <v>3062</v>
      </c>
      <c r="BL243" s="2" t="s">
        <v>3062</v>
      </c>
      <c r="BM243" s="2" t="s">
        <v>3062</v>
      </c>
      <c r="BN243" s="2" t="s">
        <v>3062</v>
      </c>
      <c r="BO243" s="2" t="s">
        <v>4484</v>
      </c>
      <c r="BP243" s="2" t="str">
        <f t="shared" si="3"/>
        <v>内・神内・循内・消内・呼内　緩和ケア内科　腫瘍内科　在宅医療</v>
      </c>
      <c r="BQ243" t="s">
        <v>3062</v>
      </c>
      <c r="BR243" t="s">
        <v>185</v>
      </c>
      <c r="BS243" t="s">
        <v>3062</v>
      </c>
      <c r="BT243" s="2" t="s">
        <v>185</v>
      </c>
      <c r="BU243" s="2" t="s">
        <v>3062</v>
      </c>
      <c r="BV243" s="2" t="s">
        <v>3062</v>
      </c>
      <c r="BW243" s="2" t="s">
        <v>3062</v>
      </c>
      <c r="BX243" s="2" t="s">
        <v>3062</v>
      </c>
      <c r="BY243" s="2" t="s">
        <v>3062</v>
      </c>
      <c r="BZ243" s="2" t="s">
        <v>3062</v>
      </c>
      <c r="CA243" s="2" t="s">
        <v>3062</v>
      </c>
      <c r="CB243" s="2" t="s">
        <v>3062</v>
      </c>
      <c r="CC243" s="2" t="s">
        <v>3062</v>
      </c>
      <c r="CD243" s="2" t="s">
        <v>3062</v>
      </c>
      <c r="CE243" s="2" t="s">
        <v>3062</v>
      </c>
      <c r="CF243" s="2" t="s">
        <v>4485</v>
      </c>
      <c r="CG243" s="2" t="s">
        <v>3315</v>
      </c>
      <c r="DX243" s="2" t="s">
        <v>4182</v>
      </c>
    </row>
    <row r="244" spans="1:128" x14ac:dyDescent="0.45">
      <c r="A244" s="16">
        <v>242</v>
      </c>
      <c r="B244" s="2" t="s">
        <v>6078</v>
      </c>
      <c r="C244" s="2" t="s">
        <v>4486</v>
      </c>
      <c r="D244" s="2" t="s">
        <v>2832</v>
      </c>
      <c r="E244" s="2" t="s">
        <v>2666</v>
      </c>
      <c r="F244" s="2" t="s">
        <v>2568</v>
      </c>
      <c r="G244" s="2" t="s">
        <v>1935</v>
      </c>
      <c r="H244" s="2" t="s">
        <v>1934</v>
      </c>
      <c r="I244" s="2" t="s">
        <v>1933</v>
      </c>
      <c r="J244" s="2" t="s">
        <v>1932</v>
      </c>
      <c r="K244" s="2" t="s">
        <v>3062</v>
      </c>
      <c r="L244" s="2" t="s">
        <v>3490</v>
      </c>
      <c r="M244" s="52" t="s">
        <v>3311</v>
      </c>
      <c r="N244" s="2" t="s">
        <v>12</v>
      </c>
      <c r="O244" s="2" t="s">
        <v>12</v>
      </c>
      <c r="P244" s="2" t="s">
        <v>12</v>
      </c>
      <c r="Q244" s="2" t="s">
        <v>12</v>
      </c>
      <c r="R244" s="2" t="s">
        <v>3062</v>
      </c>
      <c r="S244" s="2" t="s">
        <v>3062</v>
      </c>
      <c r="T244" s="2" t="s">
        <v>3062</v>
      </c>
      <c r="U244" s="2" t="s">
        <v>3062</v>
      </c>
      <c r="V244" s="2" t="s">
        <v>3062</v>
      </c>
      <c r="W244" s="2" t="s">
        <v>3062</v>
      </c>
      <c r="X244" s="2" t="s">
        <v>3062</v>
      </c>
      <c r="Y244" s="2" t="s">
        <v>3062</v>
      </c>
      <c r="Z244" s="2" t="s">
        <v>3062</v>
      </c>
      <c r="AA244" s="2" t="s">
        <v>3062</v>
      </c>
      <c r="AB244" s="2" t="s">
        <v>3062</v>
      </c>
      <c r="AC244" s="2" t="s">
        <v>3062</v>
      </c>
      <c r="AD244" s="2" t="s">
        <v>2419</v>
      </c>
      <c r="AE244" s="2" t="s">
        <v>3062</v>
      </c>
      <c r="AF244" s="2" t="s">
        <v>3062</v>
      </c>
      <c r="AG244" s="2" t="s">
        <v>3062</v>
      </c>
      <c r="AH244" s="2" t="s">
        <v>3062</v>
      </c>
      <c r="AI244" s="2" t="s">
        <v>3062</v>
      </c>
      <c r="AJ244" s="2" t="s">
        <v>3062</v>
      </c>
      <c r="AK244" s="2" t="s">
        <v>3062</v>
      </c>
      <c r="AL244" s="2" t="s">
        <v>3062</v>
      </c>
      <c r="AM244" s="2" t="s">
        <v>3062</v>
      </c>
      <c r="AN244" s="2" t="s">
        <v>3062</v>
      </c>
      <c r="AO244" s="2" t="s">
        <v>3062</v>
      </c>
      <c r="AP244" s="2" t="s">
        <v>3062</v>
      </c>
      <c r="AQ244" s="2" t="s">
        <v>3062</v>
      </c>
      <c r="AR244" s="2" t="s">
        <v>3062</v>
      </c>
      <c r="AS244" s="2" t="s">
        <v>3062</v>
      </c>
      <c r="AT244" s="2" t="s">
        <v>3062</v>
      </c>
      <c r="AU244" s="2" t="s">
        <v>3062</v>
      </c>
      <c r="AV244" s="2" t="s">
        <v>3062</v>
      </c>
      <c r="AW244" s="2" t="s">
        <v>3062</v>
      </c>
      <c r="AX244" s="2" t="s">
        <v>3062</v>
      </c>
      <c r="AY244" s="2" t="s">
        <v>3062</v>
      </c>
      <c r="AZ244" s="2" t="s">
        <v>3062</v>
      </c>
      <c r="BA244" s="2" t="s">
        <v>3062</v>
      </c>
      <c r="BB244" s="2" t="s">
        <v>3062</v>
      </c>
      <c r="BC244" s="2" t="s">
        <v>3062</v>
      </c>
      <c r="BD244" s="2" t="s">
        <v>2438</v>
      </c>
      <c r="BE244" s="2" t="s">
        <v>3062</v>
      </c>
      <c r="BF244" s="2" t="s">
        <v>3062</v>
      </c>
      <c r="BG244" s="2" t="s">
        <v>3062</v>
      </c>
      <c r="BH244" s="2" t="s">
        <v>3062</v>
      </c>
      <c r="BI244" s="2" t="s">
        <v>3062</v>
      </c>
      <c r="BJ244" s="2" t="s">
        <v>3062</v>
      </c>
      <c r="BK244" s="2" t="s">
        <v>3062</v>
      </c>
      <c r="BL244" s="2" t="s">
        <v>3062</v>
      </c>
      <c r="BM244" s="2" t="s">
        <v>3062</v>
      </c>
      <c r="BN244" s="2" t="s">
        <v>3062</v>
      </c>
      <c r="BO244" s="2" t="s">
        <v>3062</v>
      </c>
      <c r="BP244" s="2" t="str">
        <f t="shared" si="3"/>
        <v>内・皮</v>
      </c>
      <c r="BQ244" t="s">
        <v>491</v>
      </c>
      <c r="BR244" t="s">
        <v>3062</v>
      </c>
      <c r="BS244" t="s">
        <v>2185</v>
      </c>
      <c r="BT244" s="2" t="s">
        <v>2463</v>
      </c>
      <c r="BU244" s="2" t="s">
        <v>3062</v>
      </c>
      <c r="BV244" s="2" t="s">
        <v>12</v>
      </c>
      <c r="BW244" s="2" t="s">
        <v>3062</v>
      </c>
      <c r="BX244" s="2" t="s">
        <v>3062</v>
      </c>
      <c r="BY244" s="2" t="s">
        <v>3062</v>
      </c>
      <c r="BZ244" s="2" t="s">
        <v>3062</v>
      </c>
      <c r="CA244" s="2" t="s">
        <v>3062</v>
      </c>
      <c r="CB244" s="2" t="s">
        <v>3062</v>
      </c>
      <c r="CC244" s="2" t="s">
        <v>3062</v>
      </c>
      <c r="CD244" s="2" t="s">
        <v>3062</v>
      </c>
      <c r="CE244" s="2" t="s">
        <v>3062</v>
      </c>
      <c r="CF244" s="2" t="s">
        <v>2465</v>
      </c>
      <c r="CG244" s="2" t="s">
        <v>5350</v>
      </c>
      <c r="CH244" s="17">
        <v>0.39583333333333331</v>
      </c>
      <c r="CI244" s="17">
        <v>0.54166666666666663</v>
      </c>
      <c r="CJ244" s="17">
        <v>0.6875</v>
      </c>
      <c r="CK244" s="17">
        <v>0.75</v>
      </c>
      <c r="CN244" s="17">
        <v>0.39583333333333331</v>
      </c>
      <c r="CO244" s="17">
        <v>0.54166666666666663</v>
      </c>
      <c r="CP244" s="17">
        <v>0.6875</v>
      </c>
      <c r="CQ244" s="17">
        <v>0.75</v>
      </c>
      <c r="CT244" s="17">
        <v>0.39583333333333331</v>
      </c>
      <c r="CU244" s="17">
        <v>0.54166666666666663</v>
      </c>
      <c r="CV244" s="17">
        <v>0.6875</v>
      </c>
      <c r="CW244" s="17">
        <v>0.75</v>
      </c>
      <c r="DF244" s="17">
        <v>0.39583333333333331</v>
      </c>
      <c r="DG244" s="17">
        <v>0.54166666666666663</v>
      </c>
      <c r="DH244" s="17">
        <v>0.6875</v>
      </c>
      <c r="DI244" s="17">
        <v>0.75</v>
      </c>
      <c r="DL244" s="17">
        <v>0.39583333333333331</v>
      </c>
      <c r="DM244" s="17">
        <v>0.54166666666666663</v>
      </c>
      <c r="DX244" s="2" t="s">
        <v>4182</v>
      </c>
    </row>
    <row r="245" spans="1:128" x14ac:dyDescent="0.45">
      <c r="A245" s="16">
        <v>243</v>
      </c>
      <c r="B245" s="2" t="s">
        <v>6079</v>
      </c>
      <c r="C245" s="2" t="s">
        <v>6080</v>
      </c>
      <c r="D245" s="2" t="s">
        <v>2833</v>
      </c>
      <c r="E245" s="2" t="s">
        <v>2666</v>
      </c>
      <c r="F245" s="2" t="s">
        <v>2568</v>
      </c>
      <c r="G245" s="2" t="s">
        <v>1887</v>
      </c>
      <c r="H245" s="2" t="s">
        <v>1931</v>
      </c>
      <c r="I245" s="2" t="s">
        <v>1930</v>
      </c>
      <c r="J245" s="2" t="s">
        <v>1929</v>
      </c>
      <c r="K245" s="2" t="s">
        <v>12</v>
      </c>
      <c r="L245" s="2" t="s">
        <v>3491</v>
      </c>
      <c r="M245" s="52" t="s">
        <v>3311</v>
      </c>
      <c r="N245" s="2" t="s">
        <v>12</v>
      </c>
      <c r="O245" s="2" t="s">
        <v>12</v>
      </c>
      <c r="P245" s="2" t="s">
        <v>12</v>
      </c>
      <c r="Q245" s="2" t="s">
        <v>12</v>
      </c>
      <c r="R245" s="2" t="s">
        <v>3062</v>
      </c>
      <c r="S245" s="2" t="s">
        <v>3062</v>
      </c>
      <c r="T245" s="2" t="s">
        <v>3062</v>
      </c>
      <c r="U245" s="2" t="s">
        <v>3062</v>
      </c>
      <c r="V245" s="2" t="s">
        <v>3062</v>
      </c>
      <c r="W245" s="2" t="s">
        <v>3062</v>
      </c>
      <c r="X245" s="2" t="s">
        <v>3062</v>
      </c>
      <c r="Y245" s="2" t="s">
        <v>3062</v>
      </c>
      <c r="Z245" s="2" t="s">
        <v>3062</v>
      </c>
      <c r="AA245" s="2" t="s">
        <v>3062</v>
      </c>
      <c r="AB245" s="2" t="s">
        <v>3062</v>
      </c>
      <c r="AC245" s="2" t="s">
        <v>3062</v>
      </c>
      <c r="AE245" s="2" t="s">
        <v>3062</v>
      </c>
      <c r="AF245" s="2" t="s">
        <v>3062</v>
      </c>
      <c r="AG245" s="2" t="s">
        <v>3062</v>
      </c>
      <c r="AH245" s="2" t="s">
        <v>3062</v>
      </c>
      <c r="AI245" s="2" t="s">
        <v>3062</v>
      </c>
      <c r="AJ245" s="2" t="s">
        <v>3062</v>
      </c>
      <c r="AK245" s="2" t="s">
        <v>3062</v>
      </c>
      <c r="AL245" s="2" t="s">
        <v>3062</v>
      </c>
      <c r="AM245" s="2" t="s">
        <v>3062</v>
      </c>
      <c r="AN245" s="2" t="s">
        <v>3062</v>
      </c>
      <c r="AO245" s="2" t="s">
        <v>3062</v>
      </c>
      <c r="AP245" s="2" t="s">
        <v>3062</v>
      </c>
      <c r="AQ245" s="2" t="s">
        <v>3062</v>
      </c>
      <c r="AR245" s="2" t="s">
        <v>3062</v>
      </c>
      <c r="AS245" s="2" t="s">
        <v>3062</v>
      </c>
      <c r="AT245" s="2" t="s">
        <v>3062</v>
      </c>
      <c r="AU245" s="2" t="s">
        <v>3062</v>
      </c>
      <c r="AV245" s="2" t="s">
        <v>3062</v>
      </c>
      <c r="AW245" s="2" t="s">
        <v>3062</v>
      </c>
      <c r="AX245" s="2" t="s">
        <v>3062</v>
      </c>
      <c r="AY245" s="2" t="s">
        <v>3062</v>
      </c>
      <c r="AZ245" s="2" t="s">
        <v>3062</v>
      </c>
      <c r="BA245" s="2" t="s">
        <v>3062</v>
      </c>
      <c r="BB245" s="2" t="s">
        <v>3062</v>
      </c>
      <c r="BC245" s="2" t="s">
        <v>3062</v>
      </c>
      <c r="BD245" s="2" t="s">
        <v>3062</v>
      </c>
      <c r="BE245" s="2" t="s">
        <v>3062</v>
      </c>
      <c r="BF245" s="2" t="s">
        <v>3062</v>
      </c>
      <c r="BG245" s="2" t="s">
        <v>3062</v>
      </c>
      <c r="BH245" s="2" t="s">
        <v>3062</v>
      </c>
      <c r="BI245" s="2" t="s">
        <v>3062</v>
      </c>
      <c r="BJ245" s="2" t="s">
        <v>3062</v>
      </c>
      <c r="BK245" s="2" t="s">
        <v>3062</v>
      </c>
      <c r="BL245" s="2" t="s">
        <v>3062</v>
      </c>
      <c r="BM245" s="2" t="s">
        <v>3062</v>
      </c>
      <c r="BN245" s="2" t="s">
        <v>3062</v>
      </c>
      <c r="BO245" s="2" t="s">
        <v>3062</v>
      </c>
      <c r="BP245" s="2" t="str">
        <f t="shared" si="3"/>
        <v/>
      </c>
      <c r="BQ245" t="s">
        <v>491</v>
      </c>
      <c r="BR245" t="s">
        <v>3062</v>
      </c>
      <c r="BS245" t="s">
        <v>3062</v>
      </c>
      <c r="BT245" s="2" t="s">
        <v>491</v>
      </c>
      <c r="BU245" s="2" t="s">
        <v>3062</v>
      </c>
      <c r="BV245" s="2" t="s">
        <v>12</v>
      </c>
      <c r="BW245" s="2" t="s">
        <v>3062</v>
      </c>
      <c r="BX245" s="2" t="s">
        <v>3062</v>
      </c>
      <c r="BY245" s="2" t="s">
        <v>3062</v>
      </c>
      <c r="BZ245" s="2" t="s">
        <v>3062</v>
      </c>
      <c r="CA245" s="2" t="s">
        <v>3062</v>
      </c>
      <c r="CB245" s="2" t="s">
        <v>3062</v>
      </c>
      <c r="CC245" s="2" t="s">
        <v>3062</v>
      </c>
      <c r="CD245" s="2" t="s">
        <v>3062</v>
      </c>
      <c r="CE245" s="2" t="s">
        <v>3062</v>
      </c>
      <c r="CF245" s="2" t="s">
        <v>3492</v>
      </c>
      <c r="CG245" s="2" t="s">
        <v>5350</v>
      </c>
      <c r="CH245" s="17">
        <v>0.39583333333333331</v>
      </c>
      <c r="CI245" s="17">
        <v>0.5</v>
      </c>
      <c r="CJ245" s="17">
        <v>0.58333333333333337</v>
      </c>
      <c r="CK245" s="17">
        <v>0.625</v>
      </c>
      <c r="CN245" s="17">
        <v>0.39583333333333331</v>
      </c>
      <c r="CO245" s="17">
        <v>0.52083333333333337</v>
      </c>
      <c r="CP245" s="17">
        <v>0.58333333333333337</v>
      </c>
      <c r="CQ245" s="17">
        <v>0.66666666666666663</v>
      </c>
      <c r="CT245" s="17">
        <v>0.39583333333333331</v>
      </c>
      <c r="CU245" s="17">
        <v>0.5</v>
      </c>
      <c r="CV245" s="17">
        <v>0.58333333333333337</v>
      </c>
      <c r="CW245" s="17">
        <v>0.625</v>
      </c>
      <c r="DF245" s="17">
        <v>0.39583333333333331</v>
      </c>
      <c r="DG245" s="17">
        <v>0.5</v>
      </c>
      <c r="DH245" s="17">
        <v>0.58333333333333337</v>
      </c>
      <c r="DI245" s="17">
        <v>0.70833333333333337</v>
      </c>
      <c r="DL245" s="17">
        <v>0.39583333333333331</v>
      </c>
      <c r="DM245" s="17">
        <v>0.5625</v>
      </c>
      <c r="DX245" s="2" t="s">
        <v>4182</v>
      </c>
    </row>
    <row r="246" spans="1:128" x14ac:dyDescent="0.45">
      <c r="A246" s="16">
        <v>244</v>
      </c>
      <c r="B246" s="2" t="s">
        <v>6081</v>
      </c>
      <c r="C246" s="2" t="s">
        <v>6082</v>
      </c>
      <c r="D246" s="2" t="s">
        <v>2834</v>
      </c>
      <c r="E246" s="2" t="s">
        <v>2666</v>
      </c>
      <c r="F246" s="2" t="s">
        <v>2568</v>
      </c>
      <c r="G246" s="2" t="s">
        <v>1898</v>
      </c>
      <c r="H246" s="2" t="s">
        <v>1928</v>
      </c>
      <c r="I246" s="2" t="s">
        <v>1927</v>
      </c>
      <c r="J246" s="2" t="s">
        <v>6083</v>
      </c>
      <c r="K246" s="2" t="s">
        <v>3062</v>
      </c>
      <c r="L246" s="2" t="s">
        <v>3493</v>
      </c>
      <c r="M246" s="52" t="s">
        <v>3311</v>
      </c>
      <c r="N246" s="2" t="s">
        <v>12</v>
      </c>
      <c r="O246" s="2" t="s">
        <v>12</v>
      </c>
      <c r="P246" s="2" t="s">
        <v>12</v>
      </c>
      <c r="Q246" s="2" t="s">
        <v>12</v>
      </c>
      <c r="R246" s="2" t="s">
        <v>3062</v>
      </c>
      <c r="S246" s="2" t="s">
        <v>3062</v>
      </c>
      <c r="T246" s="2" t="s">
        <v>3062</v>
      </c>
      <c r="U246" s="2" t="s">
        <v>3062</v>
      </c>
      <c r="V246" s="2" t="s">
        <v>3062</v>
      </c>
      <c r="W246" s="2" t="s">
        <v>3062</v>
      </c>
      <c r="X246" s="2" t="s">
        <v>3062</v>
      </c>
      <c r="Y246" s="2" t="s">
        <v>3062</v>
      </c>
      <c r="Z246" s="2" t="s">
        <v>3062</v>
      </c>
      <c r="AA246" s="2" t="s">
        <v>3062</v>
      </c>
      <c r="AB246" s="2" t="s">
        <v>3062</v>
      </c>
      <c r="AC246" s="2" t="s">
        <v>3062</v>
      </c>
      <c r="AD246" s="2" t="s">
        <v>3062</v>
      </c>
      <c r="AE246" s="2" t="s">
        <v>3062</v>
      </c>
      <c r="AF246" s="2" t="s">
        <v>3062</v>
      </c>
      <c r="AG246" s="2" t="s">
        <v>3062</v>
      </c>
      <c r="AH246" s="2" t="s">
        <v>3062</v>
      </c>
      <c r="AI246" s="2" t="s">
        <v>3062</v>
      </c>
      <c r="AJ246" s="2" t="s">
        <v>3062</v>
      </c>
      <c r="AK246" s="2" t="s">
        <v>3062</v>
      </c>
      <c r="AL246" s="2" t="s">
        <v>3062</v>
      </c>
      <c r="AM246" s="2" t="s">
        <v>3062</v>
      </c>
      <c r="AN246" s="2" t="s">
        <v>3062</v>
      </c>
      <c r="AO246" s="2" t="s">
        <v>3062</v>
      </c>
      <c r="AP246" s="2" t="s">
        <v>3062</v>
      </c>
      <c r="AQ246" s="2" t="s">
        <v>3062</v>
      </c>
      <c r="AR246" s="2" t="s">
        <v>3062</v>
      </c>
      <c r="AS246" s="2" t="s">
        <v>3062</v>
      </c>
      <c r="AT246" s="2" t="s">
        <v>3062</v>
      </c>
      <c r="AU246" s="2" t="s">
        <v>3062</v>
      </c>
      <c r="AV246" s="2" t="s">
        <v>3062</v>
      </c>
      <c r="AW246" s="2" t="s">
        <v>3062</v>
      </c>
      <c r="AX246" s="2" t="s">
        <v>3062</v>
      </c>
      <c r="AY246" s="2" t="s">
        <v>3062</v>
      </c>
      <c r="AZ246" s="2" t="s">
        <v>3062</v>
      </c>
      <c r="BA246" s="2" t="s">
        <v>3062</v>
      </c>
      <c r="BB246" s="2" t="s">
        <v>3062</v>
      </c>
      <c r="BC246" s="2" t="s">
        <v>3062</v>
      </c>
      <c r="BD246" s="2" t="s">
        <v>3062</v>
      </c>
      <c r="BE246" s="2" t="s">
        <v>3062</v>
      </c>
      <c r="BF246" s="2" t="s">
        <v>3062</v>
      </c>
      <c r="BG246" s="2" t="s">
        <v>3062</v>
      </c>
      <c r="BH246" s="2" t="s">
        <v>3062</v>
      </c>
      <c r="BI246" s="2" t="s">
        <v>3062</v>
      </c>
      <c r="BJ246" s="2" t="s">
        <v>3062</v>
      </c>
      <c r="BK246" s="2" t="s">
        <v>3062</v>
      </c>
      <c r="BL246" s="2" t="s">
        <v>3062</v>
      </c>
      <c r="BM246" s="2" t="s">
        <v>3062</v>
      </c>
      <c r="BN246" s="2" t="s">
        <v>3062</v>
      </c>
      <c r="BO246" s="2" t="s">
        <v>3062</v>
      </c>
      <c r="BP246" s="2" t="str">
        <f t="shared" si="3"/>
        <v/>
      </c>
      <c r="BQ246" t="s">
        <v>3062</v>
      </c>
      <c r="BR246" t="s">
        <v>3062</v>
      </c>
      <c r="BS246" t="s">
        <v>3062</v>
      </c>
      <c r="BT246" s="2" t="s">
        <v>3062</v>
      </c>
      <c r="BU246" s="2" t="s">
        <v>3062</v>
      </c>
      <c r="BV246" s="2" t="s">
        <v>3062</v>
      </c>
      <c r="BW246" s="2" t="s">
        <v>3062</v>
      </c>
      <c r="BX246" s="2" t="s">
        <v>5470</v>
      </c>
      <c r="BY246" s="2" t="s">
        <v>5471</v>
      </c>
      <c r="BZ246" s="2" t="s">
        <v>5472</v>
      </c>
      <c r="CA246" s="2" t="s">
        <v>3062</v>
      </c>
      <c r="CB246" s="2" t="s">
        <v>5473</v>
      </c>
      <c r="CC246" s="2" t="s">
        <v>5352</v>
      </c>
      <c r="CD246" s="2" t="s">
        <v>5353</v>
      </c>
      <c r="CE246" s="2" t="s">
        <v>5354</v>
      </c>
      <c r="CF246" s="2" t="s">
        <v>6084</v>
      </c>
      <c r="CG246" s="2" t="s">
        <v>3315</v>
      </c>
      <c r="CH246" s="17">
        <v>0.375</v>
      </c>
      <c r="CI246" s="17">
        <v>0.52083333333333337</v>
      </c>
      <c r="CJ246" s="17">
        <v>0.66666666666666663</v>
      </c>
      <c r="CK246" s="17">
        <v>0.77083333333333337</v>
      </c>
      <c r="CN246" s="17">
        <v>0.375</v>
      </c>
      <c r="CO246" s="17">
        <v>0.52083333333333337</v>
      </c>
      <c r="CP246" s="17">
        <v>0.66666666666666663</v>
      </c>
      <c r="CQ246" s="17">
        <v>0.77083333333333337</v>
      </c>
      <c r="CT246" s="17">
        <v>0.375</v>
      </c>
      <c r="CU246" s="17">
        <v>0.52083333333333337</v>
      </c>
      <c r="CV246" s="17">
        <v>0.66666666666666663</v>
      </c>
      <c r="CW246" s="17">
        <v>0.77083333333333337</v>
      </c>
      <c r="DF246" s="17">
        <v>0.375</v>
      </c>
      <c r="DG246" s="17">
        <v>0.52083333333333337</v>
      </c>
      <c r="DH246" s="17">
        <v>0.66666666666666663</v>
      </c>
      <c r="DI246" s="17">
        <v>0.77083333333333337</v>
      </c>
      <c r="DL246" s="17">
        <v>0.375</v>
      </c>
      <c r="DM246" s="17">
        <v>0.52083333333333337</v>
      </c>
      <c r="DN246" s="17">
        <v>0.58333333333333337</v>
      </c>
      <c r="DO246" s="17">
        <v>0.64583333333333337</v>
      </c>
      <c r="DX246" s="2" t="s">
        <v>4182</v>
      </c>
    </row>
    <row r="247" spans="1:128" x14ac:dyDescent="0.45">
      <c r="A247" s="16">
        <v>245</v>
      </c>
      <c r="B247" s="2" t="s">
        <v>6085</v>
      </c>
      <c r="C247" s="2" t="s">
        <v>4487</v>
      </c>
      <c r="D247" s="2" t="s">
        <v>4488</v>
      </c>
      <c r="E247" s="2" t="s">
        <v>2666</v>
      </c>
      <c r="F247" s="2" t="s">
        <v>2568</v>
      </c>
      <c r="G247" s="2" t="s">
        <v>1887</v>
      </c>
      <c r="H247" s="2" t="s">
        <v>6086</v>
      </c>
      <c r="I247" s="2" t="s">
        <v>4489</v>
      </c>
      <c r="J247" s="2" t="s">
        <v>4490</v>
      </c>
      <c r="K247" s="2" t="s">
        <v>12</v>
      </c>
      <c r="L247" s="2" t="s">
        <v>6087</v>
      </c>
      <c r="M247" s="52" t="s">
        <v>3311</v>
      </c>
      <c r="N247" s="2" t="s">
        <v>12</v>
      </c>
      <c r="O247" s="2" t="s">
        <v>12</v>
      </c>
      <c r="P247" s="2" t="s">
        <v>12</v>
      </c>
      <c r="Q247" s="2" t="s">
        <v>12</v>
      </c>
      <c r="R247" s="2" t="s">
        <v>3062</v>
      </c>
      <c r="S247" s="2" t="s">
        <v>3062</v>
      </c>
      <c r="T247" s="2" t="s">
        <v>3062</v>
      </c>
      <c r="U247" s="2" t="s">
        <v>3062</v>
      </c>
      <c r="V247" s="2" t="s">
        <v>3062</v>
      </c>
      <c r="W247" s="2" t="s">
        <v>3062</v>
      </c>
      <c r="X247" s="2" t="s">
        <v>3062</v>
      </c>
      <c r="Y247" s="2" t="s">
        <v>3062</v>
      </c>
      <c r="Z247" s="2" t="s">
        <v>3062</v>
      </c>
      <c r="AA247" s="2" t="s">
        <v>3062</v>
      </c>
      <c r="AB247" s="2" t="s">
        <v>3062</v>
      </c>
      <c r="AC247" s="2" t="s">
        <v>3062</v>
      </c>
      <c r="AD247" s="2" t="s">
        <v>3062</v>
      </c>
      <c r="AE247" s="2" t="s">
        <v>3062</v>
      </c>
      <c r="AF247" s="2" t="s">
        <v>3062</v>
      </c>
      <c r="AG247" s="2" t="s">
        <v>3062</v>
      </c>
      <c r="AH247" s="2" t="s">
        <v>3062</v>
      </c>
      <c r="AI247" s="2" t="s">
        <v>3062</v>
      </c>
      <c r="AJ247" s="2" t="s">
        <v>3062</v>
      </c>
      <c r="AK247" s="2" t="s">
        <v>3062</v>
      </c>
      <c r="AL247" s="2" t="s">
        <v>3062</v>
      </c>
      <c r="AM247" s="2" t="s">
        <v>3062</v>
      </c>
      <c r="AN247" s="2" t="s">
        <v>3062</v>
      </c>
      <c r="AO247" s="2" t="s">
        <v>3062</v>
      </c>
      <c r="AP247" s="2" t="s">
        <v>3062</v>
      </c>
      <c r="AQ247" s="2" t="s">
        <v>3062</v>
      </c>
      <c r="AR247" s="2" t="s">
        <v>3062</v>
      </c>
      <c r="AS247" s="2" t="s">
        <v>3062</v>
      </c>
      <c r="AT247" s="2" t="s">
        <v>3062</v>
      </c>
      <c r="AU247" s="2" t="s">
        <v>3062</v>
      </c>
      <c r="AV247" s="2" t="s">
        <v>3062</v>
      </c>
      <c r="AW247" s="2" t="s">
        <v>3062</v>
      </c>
      <c r="AX247" s="2" t="s">
        <v>3062</v>
      </c>
      <c r="AY247" s="2" t="s">
        <v>3062</v>
      </c>
      <c r="AZ247" s="2" t="s">
        <v>3062</v>
      </c>
      <c r="BA247" s="2" t="s">
        <v>3062</v>
      </c>
      <c r="BB247" s="2" t="s">
        <v>3062</v>
      </c>
      <c r="BC247" s="2" t="s">
        <v>3062</v>
      </c>
      <c r="BD247" s="2" t="s">
        <v>3062</v>
      </c>
      <c r="BE247" s="2" t="s">
        <v>3062</v>
      </c>
      <c r="BF247" s="2" t="s">
        <v>3062</v>
      </c>
      <c r="BG247" s="2" t="s">
        <v>3062</v>
      </c>
      <c r="BH247" s="2" t="s">
        <v>3062</v>
      </c>
      <c r="BI247" s="2" t="s">
        <v>3062</v>
      </c>
      <c r="BJ247" s="2" t="s">
        <v>3062</v>
      </c>
      <c r="BK247" s="2" t="s">
        <v>3062</v>
      </c>
      <c r="BL247" s="2" t="s">
        <v>3062</v>
      </c>
      <c r="BM247" s="2" t="s">
        <v>3062</v>
      </c>
      <c r="BN247" s="2" t="s">
        <v>3062</v>
      </c>
      <c r="BO247" s="2" t="s">
        <v>3062</v>
      </c>
      <c r="BP247" s="2" t="str">
        <f t="shared" si="3"/>
        <v/>
      </c>
      <c r="BQ247" t="s">
        <v>3062</v>
      </c>
      <c r="BR247" t="s">
        <v>185</v>
      </c>
      <c r="BS247" t="s">
        <v>2185</v>
      </c>
      <c r="BT247" s="2" t="s">
        <v>2459</v>
      </c>
      <c r="BX247" s="2" t="s">
        <v>3062</v>
      </c>
      <c r="BY247" s="2" t="s">
        <v>3062</v>
      </c>
      <c r="BZ247" s="2" t="s">
        <v>3062</v>
      </c>
      <c r="CA247" s="2" t="s">
        <v>3062</v>
      </c>
      <c r="CB247" s="2" t="s">
        <v>3062</v>
      </c>
      <c r="CC247" s="2" t="s">
        <v>3062</v>
      </c>
      <c r="CD247" s="2" t="s">
        <v>3062</v>
      </c>
      <c r="CE247" s="2" t="s">
        <v>3062</v>
      </c>
      <c r="CF247" s="2" t="s">
        <v>6088</v>
      </c>
      <c r="CG247" s="2" t="s">
        <v>3315</v>
      </c>
      <c r="CH247" s="17">
        <v>0.41666666666666669</v>
      </c>
      <c r="CI247" s="17">
        <v>0.5625</v>
      </c>
      <c r="CN247" s="17">
        <v>0.41666666666666669</v>
      </c>
      <c r="CO247" s="17">
        <v>0.5625</v>
      </c>
      <c r="CT247" s="17">
        <v>0.41666666666666669</v>
      </c>
      <c r="CU247" s="17">
        <v>0.5625</v>
      </c>
      <c r="CZ247" s="17">
        <v>0.41666666666666669</v>
      </c>
      <c r="DA247" s="17">
        <v>0.5625</v>
      </c>
      <c r="DB247" s="17">
        <v>0.625</v>
      </c>
      <c r="DC247" s="17">
        <v>0.75</v>
      </c>
      <c r="DF247" s="17">
        <v>0.41666666666666669</v>
      </c>
      <c r="DG247" s="17">
        <v>0.5625</v>
      </c>
      <c r="DL247" s="17">
        <v>0.41666666666666669</v>
      </c>
      <c r="DM247" s="17">
        <v>0.5625</v>
      </c>
      <c r="DN247" s="17">
        <v>0.60416666666666663</v>
      </c>
      <c r="DO247" s="17">
        <v>0.75</v>
      </c>
      <c r="DR247" s="17">
        <v>0.375</v>
      </c>
      <c r="DS247" s="17">
        <v>0.5625</v>
      </c>
      <c r="DX247" s="2" t="s">
        <v>4182</v>
      </c>
    </row>
    <row r="248" spans="1:128" x14ac:dyDescent="0.45">
      <c r="A248" s="16">
        <v>246</v>
      </c>
      <c r="B248" s="2" t="s">
        <v>6089</v>
      </c>
      <c r="C248" s="2" t="s">
        <v>6090</v>
      </c>
      <c r="D248" s="2" t="s">
        <v>2835</v>
      </c>
      <c r="E248" s="2" t="s">
        <v>2666</v>
      </c>
      <c r="F248" s="2" t="s">
        <v>2568</v>
      </c>
      <c r="G248" s="2" t="s">
        <v>1911</v>
      </c>
      <c r="H248" s="2" t="s">
        <v>4491</v>
      </c>
      <c r="I248" s="2" t="s">
        <v>1926</v>
      </c>
      <c r="J248" s="2" t="s">
        <v>3062</v>
      </c>
      <c r="K248" s="2" t="s">
        <v>12</v>
      </c>
      <c r="L248" s="2" t="s">
        <v>3494</v>
      </c>
      <c r="M248" s="52" t="s">
        <v>3311</v>
      </c>
      <c r="N248" s="2" t="s">
        <v>12</v>
      </c>
      <c r="O248" s="2" t="s">
        <v>12</v>
      </c>
      <c r="P248" s="2" t="s">
        <v>12</v>
      </c>
      <c r="Q248" s="2" t="s">
        <v>12</v>
      </c>
      <c r="R248" s="2" t="s">
        <v>3062</v>
      </c>
      <c r="S248" s="2" t="s">
        <v>3062</v>
      </c>
      <c r="T248" s="2" t="s">
        <v>3062</v>
      </c>
      <c r="U248" s="2" t="s">
        <v>3062</v>
      </c>
      <c r="V248" s="2" t="s">
        <v>3062</v>
      </c>
      <c r="W248" s="2" t="s">
        <v>3062</v>
      </c>
      <c r="X248" s="2" t="s">
        <v>3062</v>
      </c>
      <c r="Y248" s="2" t="s">
        <v>3062</v>
      </c>
      <c r="Z248" s="2" t="s">
        <v>3062</v>
      </c>
      <c r="AA248" s="2" t="s">
        <v>3062</v>
      </c>
      <c r="AB248" s="2" t="s">
        <v>3062</v>
      </c>
      <c r="AC248" s="2" t="s">
        <v>3062</v>
      </c>
      <c r="AD248" s="2" t="s">
        <v>2419</v>
      </c>
      <c r="AE248" s="2" t="s">
        <v>3062</v>
      </c>
      <c r="AF248" s="2" t="s">
        <v>3062</v>
      </c>
      <c r="AG248" s="2" t="s">
        <v>3062</v>
      </c>
      <c r="AH248" s="2" t="s">
        <v>3062</v>
      </c>
      <c r="AI248" s="2" t="s">
        <v>3062</v>
      </c>
      <c r="AJ248" s="2" t="s">
        <v>3062</v>
      </c>
      <c r="AK248" s="2" t="s">
        <v>3062</v>
      </c>
      <c r="AL248" s="2" t="s">
        <v>3062</v>
      </c>
      <c r="AM248" s="2" t="s">
        <v>2425</v>
      </c>
      <c r="AN248" s="2" t="s">
        <v>3062</v>
      </c>
      <c r="AO248" s="2" t="s">
        <v>3062</v>
      </c>
      <c r="AP248" s="2" t="s">
        <v>3062</v>
      </c>
      <c r="AQ248" s="2" t="s">
        <v>3062</v>
      </c>
      <c r="AR248" s="2" t="s">
        <v>3062</v>
      </c>
      <c r="AS248" s="2" t="s">
        <v>3062</v>
      </c>
      <c r="AT248" s="2" t="s">
        <v>3062</v>
      </c>
      <c r="AU248" s="2" t="s">
        <v>3062</v>
      </c>
      <c r="AV248" s="2" t="s">
        <v>3062</v>
      </c>
      <c r="AW248" s="2" t="s">
        <v>3062</v>
      </c>
      <c r="AX248" s="2" t="s">
        <v>3062</v>
      </c>
      <c r="AY248" s="2" t="s">
        <v>3062</v>
      </c>
      <c r="AZ248" s="2" t="s">
        <v>3062</v>
      </c>
      <c r="BA248" s="2" t="s">
        <v>3062</v>
      </c>
      <c r="BB248" s="2" t="s">
        <v>3062</v>
      </c>
      <c r="BC248" s="2" t="s">
        <v>3062</v>
      </c>
      <c r="BD248" s="2" t="s">
        <v>3062</v>
      </c>
      <c r="BE248" s="2" t="s">
        <v>3062</v>
      </c>
      <c r="BF248" s="2" t="s">
        <v>3062</v>
      </c>
      <c r="BG248" s="2" t="s">
        <v>3062</v>
      </c>
      <c r="BH248" s="2" t="s">
        <v>3062</v>
      </c>
      <c r="BI248" s="2" t="s">
        <v>3062</v>
      </c>
      <c r="BJ248" s="2" t="s">
        <v>3062</v>
      </c>
      <c r="BK248" s="2" t="s">
        <v>3062</v>
      </c>
      <c r="BL248" s="2" t="s">
        <v>3062</v>
      </c>
      <c r="BM248" s="2" t="s">
        <v>3062</v>
      </c>
      <c r="BN248" s="2" t="s">
        <v>3062</v>
      </c>
      <c r="BO248" s="2" t="s">
        <v>677</v>
      </c>
      <c r="BP248" s="2" t="str">
        <f t="shared" si="3"/>
        <v>内・外　緩和ケア内科</v>
      </c>
      <c r="BQ248" t="s">
        <v>491</v>
      </c>
      <c r="BR248" t="s">
        <v>185</v>
      </c>
      <c r="BS248" t="s">
        <v>2185</v>
      </c>
      <c r="BT248" s="2" t="s">
        <v>2424</v>
      </c>
      <c r="BU248" s="2" t="s">
        <v>3062</v>
      </c>
      <c r="BV248" s="2" t="s">
        <v>3062</v>
      </c>
      <c r="BW248" s="2" t="s">
        <v>3062</v>
      </c>
      <c r="BX248" s="2" t="s">
        <v>3062</v>
      </c>
      <c r="BY248" s="2" t="s">
        <v>3062</v>
      </c>
      <c r="BZ248" s="2" t="s">
        <v>3062</v>
      </c>
      <c r="CA248" s="2" t="s">
        <v>3062</v>
      </c>
      <c r="CB248" s="2" t="s">
        <v>3062</v>
      </c>
      <c r="CC248" s="2" t="s">
        <v>3062</v>
      </c>
      <c r="CD248" s="2" t="s">
        <v>3062</v>
      </c>
      <c r="CE248" s="2" t="s">
        <v>3062</v>
      </c>
      <c r="CF248" s="2" t="s">
        <v>3062</v>
      </c>
      <c r="CG248" s="2" t="s">
        <v>5350</v>
      </c>
      <c r="CH248" s="17">
        <v>0.39583333333333331</v>
      </c>
      <c r="CI248" s="17">
        <v>0.5</v>
      </c>
      <c r="CN248" s="17">
        <v>0.39583333333333331</v>
      </c>
      <c r="CO248" s="17">
        <v>0.5</v>
      </c>
      <c r="CT248" s="17">
        <v>0.39583333333333331</v>
      </c>
      <c r="CU248" s="17">
        <v>0.5</v>
      </c>
      <c r="CZ248" s="17">
        <v>0.39583333333333331</v>
      </c>
      <c r="DA248" s="17">
        <v>0.5</v>
      </c>
      <c r="DX248" s="2" t="s">
        <v>4182</v>
      </c>
    </row>
    <row r="249" spans="1:128" x14ac:dyDescent="0.45">
      <c r="A249" s="16">
        <v>247</v>
      </c>
      <c r="B249" s="2" t="s">
        <v>6091</v>
      </c>
      <c r="C249" s="2" t="s">
        <v>6092</v>
      </c>
      <c r="D249" s="2" t="s">
        <v>4492</v>
      </c>
      <c r="E249" s="2" t="s">
        <v>2676</v>
      </c>
      <c r="F249" s="2" t="s">
        <v>2568</v>
      </c>
      <c r="G249" s="2" t="s">
        <v>4493</v>
      </c>
      <c r="H249" s="2" t="s">
        <v>4494</v>
      </c>
      <c r="I249" s="2" t="s">
        <v>4495</v>
      </c>
      <c r="J249" s="2" t="s">
        <v>4496</v>
      </c>
      <c r="K249" s="2" t="s">
        <v>12</v>
      </c>
      <c r="L249" s="2" t="s">
        <v>6093</v>
      </c>
      <c r="M249" s="52">
        <v>57</v>
      </c>
      <c r="N249" s="2" t="s">
        <v>12</v>
      </c>
      <c r="O249" s="2" t="s">
        <v>12</v>
      </c>
      <c r="P249" s="2" t="s">
        <v>12</v>
      </c>
      <c r="Q249" s="2" t="s">
        <v>12</v>
      </c>
      <c r="R249" s="2" t="s">
        <v>3062</v>
      </c>
      <c r="S249" s="2" t="s">
        <v>3062</v>
      </c>
      <c r="T249" s="2" t="s">
        <v>3062</v>
      </c>
      <c r="U249" s="2" t="s">
        <v>3062</v>
      </c>
      <c r="V249" s="2" t="s">
        <v>3062</v>
      </c>
      <c r="W249" s="2" t="s">
        <v>3062</v>
      </c>
      <c r="X249" s="2" t="s">
        <v>3062</v>
      </c>
      <c r="Y249" s="2" t="s">
        <v>3062</v>
      </c>
      <c r="Z249" s="2" t="s">
        <v>3062</v>
      </c>
      <c r="AA249" s="2" t="s">
        <v>3062</v>
      </c>
      <c r="AB249" s="2" t="s">
        <v>3062</v>
      </c>
      <c r="AC249" s="2" t="s">
        <v>3062</v>
      </c>
      <c r="AD249" s="2" t="s">
        <v>3062</v>
      </c>
      <c r="AE249" s="2" t="s">
        <v>3062</v>
      </c>
      <c r="AF249" s="2" t="s">
        <v>3062</v>
      </c>
      <c r="AG249" s="2" t="s">
        <v>3062</v>
      </c>
      <c r="AH249" s="2" t="s">
        <v>3062</v>
      </c>
      <c r="AI249" s="2" t="s">
        <v>3062</v>
      </c>
      <c r="AJ249" s="2" t="s">
        <v>3062</v>
      </c>
      <c r="AK249" s="2" t="s">
        <v>3062</v>
      </c>
      <c r="AL249" s="2" t="s">
        <v>3062</v>
      </c>
      <c r="AM249" s="2" t="s">
        <v>3062</v>
      </c>
      <c r="AN249" s="2" t="s">
        <v>3062</v>
      </c>
      <c r="AO249" s="2" t="s">
        <v>3062</v>
      </c>
      <c r="AP249" s="2" t="s">
        <v>3062</v>
      </c>
      <c r="AQ249" s="2" t="s">
        <v>3062</v>
      </c>
      <c r="AR249" s="2" t="s">
        <v>3062</v>
      </c>
      <c r="AS249" s="2" t="s">
        <v>3062</v>
      </c>
      <c r="AT249" s="2" t="s">
        <v>3062</v>
      </c>
      <c r="AU249" s="2" t="s">
        <v>3062</v>
      </c>
      <c r="AV249" s="2" t="s">
        <v>3062</v>
      </c>
      <c r="AW249" s="2" t="s">
        <v>3062</v>
      </c>
      <c r="AX249" s="2" t="s">
        <v>3062</v>
      </c>
      <c r="AY249" s="2" t="s">
        <v>3062</v>
      </c>
      <c r="AZ249" s="2" t="s">
        <v>3062</v>
      </c>
      <c r="BA249" s="2" t="s">
        <v>3062</v>
      </c>
      <c r="BB249" s="2" t="s">
        <v>3062</v>
      </c>
      <c r="BC249" s="2" t="s">
        <v>3062</v>
      </c>
      <c r="BD249" s="2" t="s">
        <v>3062</v>
      </c>
      <c r="BE249" s="2" t="s">
        <v>3062</v>
      </c>
      <c r="BF249" s="2" t="s">
        <v>3062</v>
      </c>
      <c r="BG249" s="2" t="s">
        <v>3062</v>
      </c>
      <c r="BH249" s="2" t="s">
        <v>3062</v>
      </c>
      <c r="BI249" s="2" t="s">
        <v>3062</v>
      </c>
      <c r="BJ249" s="2" t="s">
        <v>3062</v>
      </c>
      <c r="BK249" s="2" t="s">
        <v>3062</v>
      </c>
      <c r="BL249" s="2" t="s">
        <v>3062</v>
      </c>
      <c r="BM249" s="2" t="s">
        <v>2423</v>
      </c>
      <c r="BN249" s="2" t="s">
        <v>3062</v>
      </c>
      <c r="BO249" s="2" t="s">
        <v>3062</v>
      </c>
      <c r="BP249" s="2" t="str">
        <f t="shared" si="3"/>
        <v>リハ</v>
      </c>
      <c r="BQ249" t="s">
        <v>3062</v>
      </c>
      <c r="BR249" t="s">
        <v>3062</v>
      </c>
      <c r="BS249" t="s">
        <v>3062</v>
      </c>
      <c r="BT249" s="2" t="s">
        <v>3062</v>
      </c>
      <c r="BU249" s="2" t="s">
        <v>3062</v>
      </c>
      <c r="BV249" s="2" t="s">
        <v>3062</v>
      </c>
      <c r="BW249" s="2" t="s">
        <v>3062</v>
      </c>
      <c r="BX249" s="2" t="s">
        <v>5470</v>
      </c>
      <c r="BY249" s="2" t="s">
        <v>5818</v>
      </c>
      <c r="BZ249" s="2" t="s">
        <v>5472</v>
      </c>
      <c r="CA249" s="2" t="s">
        <v>5529</v>
      </c>
      <c r="CB249" s="2" t="s">
        <v>5796</v>
      </c>
      <c r="CC249" s="2" t="s">
        <v>5427</v>
      </c>
      <c r="CD249" s="2" t="s">
        <v>5482</v>
      </c>
      <c r="CE249" s="2" t="s">
        <v>5354</v>
      </c>
      <c r="CF249" s="2" t="s">
        <v>4497</v>
      </c>
      <c r="CG249" s="2" t="s">
        <v>5350</v>
      </c>
      <c r="CH249" s="17">
        <v>0.375</v>
      </c>
      <c r="CI249" s="17">
        <v>0.70833333333333337</v>
      </c>
      <c r="CN249" s="17">
        <v>0.375</v>
      </c>
      <c r="CO249" s="17">
        <v>0.70833333333333337</v>
      </c>
      <c r="CT249" s="17">
        <v>0.375</v>
      </c>
      <c r="CU249" s="17">
        <v>0.70833333333333337</v>
      </c>
      <c r="CZ249" s="17">
        <v>0.375</v>
      </c>
      <c r="DA249" s="17">
        <v>0.70833333333333337</v>
      </c>
      <c r="DF249" s="17">
        <v>0.375</v>
      </c>
      <c r="DG249" s="17">
        <v>0.70833333333333337</v>
      </c>
      <c r="DL249" s="17">
        <v>0.375</v>
      </c>
      <c r="DM249" s="17">
        <v>0.70833333333333337</v>
      </c>
      <c r="DX249" s="2" t="s">
        <v>4182</v>
      </c>
    </row>
    <row r="250" spans="1:128" x14ac:dyDescent="0.45">
      <c r="A250" s="16">
        <v>248</v>
      </c>
      <c r="B250" s="2" t="s">
        <v>6094</v>
      </c>
      <c r="C250" s="2" t="s">
        <v>1925</v>
      </c>
      <c r="D250" s="2" t="s">
        <v>2836</v>
      </c>
      <c r="E250" s="2" t="s">
        <v>2666</v>
      </c>
      <c r="F250" s="2" t="s">
        <v>2568</v>
      </c>
      <c r="G250" s="2" t="s">
        <v>1888</v>
      </c>
      <c r="H250" s="2" t="s">
        <v>4498</v>
      </c>
      <c r="I250" s="2" t="s">
        <v>1924</v>
      </c>
      <c r="J250" s="2" t="s">
        <v>3062</v>
      </c>
      <c r="K250" s="2" t="s">
        <v>12</v>
      </c>
      <c r="L250" s="2" t="s">
        <v>3495</v>
      </c>
      <c r="M250" s="52" t="s">
        <v>3311</v>
      </c>
      <c r="N250" s="2" t="s">
        <v>12</v>
      </c>
      <c r="O250" s="2" t="s">
        <v>12</v>
      </c>
      <c r="P250" s="2" t="s">
        <v>12</v>
      </c>
      <c r="Q250" s="2" t="s">
        <v>12</v>
      </c>
      <c r="R250" s="2" t="s">
        <v>3062</v>
      </c>
      <c r="S250" s="2" t="s">
        <v>3062</v>
      </c>
      <c r="T250" s="2" t="s">
        <v>3062</v>
      </c>
      <c r="U250" s="2" t="s">
        <v>3062</v>
      </c>
      <c r="V250" s="2" t="s">
        <v>3062</v>
      </c>
      <c r="W250" s="2" t="s">
        <v>3062</v>
      </c>
      <c r="X250" s="2" t="s">
        <v>3062</v>
      </c>
      <c r="Y250" s="2" t="s">
        <v>3062</v>
      </c>
      <c r="Z250" s="2" t="s">
        <v>3062</v>
      </c>
      <c r="AA250" s="2" t="s">
        <v>3062</v>
      </c>
      <c r="AB250" s="2" t="s">
        <v>3062</v>
      </c>
      <c r="AC250" s="2" t="s">
        <v>3062</v>
      </c>
      <c r="AD250" s="2" t="s">
        <v>2419</v>
      </c>
      <c r="AE250" s="2" t="s">
        <v>3062</v>
      </c>
      <c r="AF250" s="2" t="s">
        <v>3062</v>
      </c>
      <c r="AG250" s="2" t="s">
        <v>3062</v>
      </c>
      <c r="AH250" s="2" t="s">
        <v>3062</v>
      </c>
      <c r="AI250" s="2" t="s">
        <v>3062</v>
      </c>
      <c r="AJ250" s="2" t="s">
        <v>3062</v>
      </c>
      <c r="AK250" s="2" t="s">
        <v>3062</v>
      </c>
      <c r="AL250" s="2" t="s">
        <v>3062</v>
      </c>
      <c r="AM250" s="2" t="s">
        <v>3062</v>
      </c>
      <c r="AN250" s="2" t="s">
        <v>3062</v>
      </c>
      <c r="AO250" s="2" t="s">
        <v>3062</v>
      </c>
      <c r="AP250" s="2" t="s">
        <v>3062</v>
      </c>
      <c r="AQ250" s="2" t="s">
        <v>3062</v>
      </c>
      <c r="AR250" s="2" t="s">
        <v>3062</v>
      </c>
      <c r="AS250" s="2" t="s">
        <v>3062</v>
      </c>
      <c r="AT250" s="2" t="s">
        <v>3062</v>
      </c>
      <c r="AU250" s="2" t="s">
        <v>3062</v>
      </c>
      <c r="AV250" s="2" t="s">
        <v>3062</v>
      </c>
      <c r="AW250" s="2" t="s">
        <v>3062</v>
      </c>
      <c r="AX250" s="2" t="s">
        <v>3062</v>
      </c>
      <c r="AY250" s="2" t="s">
        <v>3062</v>
      </c>
      <c r="AZ250" s="2" t="s">
        <v>3062</v>
      </c>
      <c r="BA250" s="2" t="s">
        <v>3062</v>
      </c>
      <c r="BB250" s="2" t="s">
        <v>3062</v>
      </c>
      <c r="BC250" s="2" t="s">
        <v>3062</v>
      </c>
      <c r="BD250" s="2" t="s">
        <v>3062</v>
      </c>
      <c r="BE250" s="2" t="s">
        <v>3062</v>
      </c>
      <c r="BF250" s="2" t="s">
        <v>3062</v>
      </c>
      <c r="BG250" s="2" t="s">
        <v>3062</v>
      </c>
      <c r="BH250" s="2" t="s">
        <v>3062</v>
      </c>
      <c r="BI250" s="2" t="s">
        <v>3062</v>
      </c>
      <c r="BJ250" s="2" t="s">
        <v>3062</v>
      </c>
      <c r="BK250" s="2" t="s">
        <v>3062</v>
      </c>
      <c r="BL250" s="2" t="s">
        <v>3062</v>
      </c>
      <c r="BM250" s="2" t="s">
        <v>3062</v>
      </c>
      <c r="BN250" s="2" t="s">
        <v>3062</v>
      </c>
      <c r="BO250" s="2" t="s">
        <v>3062</v>
      </c>
      <c r="BP250" s="2" t="str">
        <f t="shared" si="3"/>
        <v>内</v>
      </c>
      <c r="BQ250" t="s">
        <v>3062</v>
      </c>
      <c r="BR250" t="s">
        <v>3062</v>
      </c>
      <c r="BS250" t="s">
        <v>3062</v>
      </c>
      <c r="BT250" s="2" t="s">
        <v>3062</v>
      </c>
      <c r="BU250" s="2" t="s">
        <v>3062</v>
      </c>
      <c r="BV250" s="2" t="s">
        <v>3062</v>
      </c>
      <c r="BW250" s="2" t="s">
        <v>3062</v>
      </c>
      <c r="BX250" s="2" t="s">
        <v>3062</v>
      </c>
      <c r="BY250" s="2" t="s">
        <v>3062</v>
      </c>
      <c r="BZ250" s="2" t="s">
        <v>3062</v>
      </c>
      <c r="CA250" s="2" t="s">
        <v>3062</v>
      </c>
      <c r="CB250" s="2" t="s">
        <v>3062</v>
      </c>
      <c r="CC250" s="2" t="s">
        <v>3062</v>
      </c>
      <c r="CD250" s="2" t="s">
        <v>3062</v>
      </c>
      <c r="CE250" s="2" t="s">
        <v>3062</v>
      </c>
      <c r="CF250" s="2" t="s">
        <v>3496</v>
      </c>
      <c r="CG250" s="2" t="s">
        <v>5350</v>
      </c>
      <c r="CH250" s="17">
        <v>0.38541666666666669</v>
      </c>
      <c r="CI250" s="17">
        <v>0.52083333333333337</v>
      </c>
      <c r="CJ250" s="17">
        <v>0.625</v>
      </c>
      <c r="CK250" s="17">
        <v>0.76041666666666663</v>
      </c>
      <c r="CN250" s="17">
        <v>0.38541666666666669</v>
      </c>
      <c r="CO250" s="17">
        <v>0.52083333333333337</v>
      </c>
      <c r="CP250" s="17">
        <v>0.625</v>
      </c>
      <c r="CQ250" s="17">
        <v>0.76041666666666663</v>
      </c>
      <c r="CT250" s="17">
        <v>0.38541666666666669</v>
      </c>
      <c r="CU250" s="17">
        <v>0.52083333333333337</v>
      </c>
      <c r="CV250" s="17">
        <v>0.625</v>
      </c>
      <c r="CW250" s="17">
        <v>0.76041666666666663</v>
      </c>
      <c r="CZ250" s="17">
        <v>0.38541666666666669</v>
      </c>
      <c r="DA250" s="17">
        <v>0.52083333333333337</v>
      </c>
      <c r="DB250" s="17">
        <v>0.625</v>
      </c>
      <c r="DC250" s="17">
        <v>0.76041666666666663</v>
      </c>
      <c r="DF250" s="17">
        <v>0.38541666666666669</v>
      </c>
      <c r="DG250" s="17">
        <v>0.52083333333333337</v>
      </c>
      <c r="DH250" s="17">
        <v>0.625</v>
      </c>
      <c r="DI250" s="17">
        <v>0.76041666666666663</v>
      </c>
      <c r="DL250" s="17">
        <v>0.38541666666666669</v>
      </c>
      <c r="DM250" s="17">
        <v>0.52083333333333337</v>
      </c>
      <c r="DN250" s="17">
        <v>0.625</v>
      </c>
      <c r="DO250" s="17">
        <v>0.76041666666666663</v>
      </c>
      <c r="DX250" s="2" t="s">
        <v>4182</v>
      </c>
    </row>
    <row r="251" spans="1:128" x14ac:dyDescent="0.45">
      <c r="A251" s="16">
        <v>249</v>
      </c>
      <c r="B251" s="2" t="s">
        <v>6095</v>
      </c>
      <c r="C251" s="2" t="s">
        <v>6096</v>
      </c>
      <c r="D251" s="2" t="s">
        <v>2837</v>
      </c>
      <c r="E251" s="2" t="s">
        <v>2666</v>
      </c>
      <c r="F251" s="2" t="s">
        <v>2568</v>
      </c>
      <c r="G251" s="2" t="s">
        <v>1923</v>
      </c>
      <c r="H251" s="2" t="s">
        <v>1922</v>
      </c>
      <c r="I251" s="2" t="s">
        <v>1921</v>
      </c>
      <c r="J251" s="2" t="s">
        <v>1920</v>
      </c>
      <c r="K251" s="2" t="s">
        <v>12</v>
      </c>
      <c r="L251" s="2" t="s">
        <v>3497</v>
      </c>
      <c r="M251" s="52" t="s">
        <v>3311</v>
      </c>
      <c r="N251" s="2" t="s">
        <v>12</v>
      </c>
      <c r="O251" s="2" t="s">
        <v>12</v>
      </c>
      <c r="P251" s="2" t="s">
        <v>12</v>
      </c>
      <c r="Q251" s="2" t="s">
        <v>12</v>
      </c>
      <c r="R251" s="2" t="s">
        <v>3062</v>
      </c>
      <c r="S251" s="2" t="s">
        <v>3062</v>
      </c>
      <c r="T251" s="2" t="s">
        <v>3062</v>
      </c>
      <c r="U251" s="2" t="s">
        <v>3062</v>
      </c>
      <c r="V251" s="2" t="s">
        <v>3062</v>
      </c>
      <c r="W251" s="2" t="s">
        <v>3062</v>
      </c>
      <c r="X251" s="2" t="s">
        <v>3062</v>
      </c>
      <c r="Y251" s="2" t="s">
        <v>3062</v>
      </c>
      <c r="Z251" s="2" t="s">
        <v>3062</v>
      </c>
      <c r="AA251" s="2" t="s">
        <v>3062</v>
      </c>
      <c r="AB251" s="2" t="s">
        <v>3062</v>
      </c>
      <c r="AC251" s="2" t="s">
        <v>3062</v>
      </c>
      <c r="AD251" s="2" t="s">
        <v>3062</v>
      </c>
      <c r="AE251" s="2" t="s">
        <v>3062</v>
      </c>
      <c r="AF251" s="2" t="s">
        <v>3062</v>
      </c>
      <c r="AG251" s="2" t="s">
        <v>3062</v>
      </c>
      <c r="AH251" s="2" t="s">
        <v>3062</v>
      </c>
      <c r="AI251" s="2" t="s">
        <v>3062</v>
      </c>
      <c r="AJ251" s="2" t="s">
        <v>3062</v>
      </c>
      <c r="AK251" s="2" t="s">
        <v>3062</v>
      </c>
      <c r="AL251" s="2" t="s">
        <v>3062</v>
      </c>
      <c r="AM251" s="2" t="s">
        <v>3062</v>
      </c>
      <c r="AN251" s="2" t="s">
        <v>3062</v>
      </c>
      <c r="AO251" s="2" t="s">
        <v>3062</v>
      </c>
      <c r="AP251" s="2" t="s">
        <v>3062</v>
      </c>
      <c r="AQ251" s="2" t="s">
        <v>3062</v>
      </c>
      <c r="AR251" s="2" t="s">
        <v>3062</v>
      </c>
      <c r="AS251" s="2" t="s">
        <v>3062</v>
      </c>
      <c r="AT251" s="2" t="s">
        <v>3062</v>
      </c>
      <c r="AU251" s="2" t="s">
        <v>3062</v>
      </c>
      <c r="AV251" s="2" t="s">
        <v>3062</v>
      </c>
      <c r="AW251" s="2" t="s">
        <v>3062</v>
      </c>
      <c r="AX251" s="2" t="s">
        <v>3062</v>
      </c>
      <c r="AY251" s="2" t="s">
        <v>3062</v>
      </c>
      <c r="AZ251" s="2" t="s">
        <v>3062</v>
      </c>
      <c r="BA251" s="2" t="s">
        <v>3062</v>
      </c>
      <c r="BB251" s="2" t="s">
        <v>3062</v>
      </c>
      <c r="BC251" s="2" t="s">
        <v>3062</v>
      </c>
      <c r="BD251" s="2" t="s">
        <v>3062</v>
      </c>
      <c r="BE251" s="2" t="s">
        <v>3062</v>
      </c>
      <c r="BF251" s="2" t="s">
        <v>3062</v>
      </c>
      <c r="BG251" s="2" t="s">
        <v>3062</v>
      </c>
      <c r="BH251" s="2" t="s">
        <v>3062</v>
      </c>
      <c r="BI251" s="2" t="s">
        <v>3062</v>
      </c>
      <c r="BJ251" s="2" t="s">
        <v>3062</v>
      </c>
      <c r="BK251" s="2" t="s">
        <v>3062</v>
      </c>
      <c r="BL251" s="2" t="s">
        <v>3062</v>
      </c>
      <c r="BM251" s="2" t="s">
        <v>3062</v>
      </c>
      <c r="BN251" s="2" t="s">
        <v>3062</v>
      </c>
      <c r="BO251" s="2" t="s">
        <v>3062</v>
      </c>
      <c r="BP251" s="2" t="str">
        <f t="shared" si="3"/>
        <v/>
      </c>
      <c r="BQ251" t="s">
        <v>3062</v>
      </c>
      <c r="BR251" t="s">
        <v>3062</v>
      </c>
      <c r="BS251" t="s">
        <v>3062</v>
      </c>
      <c r="BT251" s="2" t="s">
        <v>3062</v>
      </c>
      <c r="BU251" s="2" t="s">
        <v>3062</v>
      </c>
      <c r="BV251" s="2" t="s">
        <v>3062</v>
      </c>
      <c r="BW251" s="2" t="s">
        <v>3062</v>
      </c>
      <c r="BX251" s="2" t="s">
        <v>3062</v>
      </c>
      <c r="BY251" s="2" t="s">
        <v>3062</v>
      </c>
      <c r="BZ251" s="2" t="s">
        <v>3062</v>
      </c>
      <c r="CA251" s="2" t="s">
        <v>3062</v>
      </c>
      <c r="CB251" s="2" t="s">
        <v>3062</v>
      </c>
      <c r="CC251" s="2" t="s">
        <v>3062</v>
      </c>
      <c r="CD251" s="2" t="s">
        <v>3062</v>
      </c>
      <c r="CE251" s="2" t="s">
        <v>3062</v>
      </c>
      <c r="CF251" s="2" t="s">
        <v>2466</v>
      </c>
      <c r="CG251" s="2" t="s">
        <v>5350</v>
      </c>
      <c r="CH251" s="17">
        <v>0.375</v>
      </c>
      <c r="CI251" s="17">
        <v>0.54166666666666663</v>
      </c>
      <c r="CJ251" s="17">
        <v>0.58333333333333337</v>
      </c>
      <c r="CK251" s="17">
        <v>0.75</v>
      </c>
      <c r="CN251" s="17">
        <v>0.375</v>
      </c>
      <c r="CO251" s="17">
        <v>0.54166666666666663</v>
      </c>
      <c r="CP251" s="17">
        <v>0.58333333333333337</v>
      </c>
      <c r="CQ251" s="17">
        <v>0.75</v>
      </c>
      <c r="CZ251" s="17">
        <v>0.375</v>
      </c>
      <c r="DA251" s="17">
        <v>0.54166666666666663</v>
      </c>
      <c r="DB251" s="17">
        <v>0.58333333333333337</v>
      </c>
      <c r="DC251" s="17">
        <v>0.75</v>
      </c>
      <c r="DF251" s="17">
        <v>0.375</v>
      </c>
      <c r="DG251" s="17">
        <v>0.54166666666666663</v>
      </c>
      <c r="DH251" s="17">
        <v>0.58333333333333337</v>
      </c>
      <c r="DI251" s="17">
        <v>0.75</v>
      </c>
      <c r="DL251" s="17">
        <v>0.375</v>
      </c>
      <c r="DM251" s="17">
        <v>0.54166666666666663</v>
      </c>
      <c r="DX251" s="2" t="s">
        <v>4182</v>
      </c>
    </row>
    <row r="252" spans="1:128" x14ac:dyDescent="0.45">
      <c r="A252" s="16">
        <v>250</v>
      </c>
      <c r="B252" s="2" t="s">
        <v>6097</v>
      </c>
      <c r="C252" s="2" t="s">
        <v>1919</v>
      </c>
      <c r="D252" s="2" t="s">
        <v>2838</v>
      </c>
      <c r="E252" s="2" t="s">
        <v>2666</v>
      </c>
      <c r="F252" s="2" t="s">
        <v>2568</v>
      </c>
      <c r="G252" s="2" t="s">
        <v>1918</v>
      </c>
      <c r="H252" s="2" t="s">
        <v>1917</v>
      </c>
      <c r="I252" s="2" t="s">
        <v>1916</v>
      </c>
      <c r="J252" s="2" t="s">
        <v>3062</v>
      </c>
      <c r="K252" s="2" t="s">
        <v>12</v>
      </c>
      <c r="L252" s="2" t="s">
        <v>3498</v>
      </c>
      <c r="M252" s="52" t="s">
        <v>3311</v>
      </c>
      <c r="N252" s="2" t="s">
        <v>12</v>
      </c>
      <c r="O252" s="2" t="s">
        <v>3062</v>
      </c>
      <c r="P252" s="2" t="s">
        <v>12</v>
      </c>
      <c r="Q252" s="2" t="s">
        <v>12</v>
      </c>
      <c r="R252" s="2" t="s">
        <v>3062</v>
      </c>
      <c r="S252" s="2" t="s">
        <v>3062</v>
      </c>
      <c r="T252" s="2" t="s">
        <v>3062</v>
      </c>
      <c r="U252" s="2" t="s">
        <v>3062</v>
      </c>
      <c r="V252" s="2" t="s">
        <v>3062</v>
      </c>
      <c r="W252" s="2" t="s">
        <v>3062</v>
      </c>
      <c r="X252" s="2" t="s">
        <v>3062</v>
      </c>
      <c r="Y252" s="2" t="s">
        <v>3062</v>
      </c>
      <c r="Z252" s="2" t="s">
        <v>3062</v>
      </c>
      <c r="AA252" s="2" t="s">
        <v>3062</v>
      </c>
      <c r="AB252" s="2" t="s">
        <v>3062</v>
      </c>
      <c r="AC252" s="2" t="s">
        <v>3062</v>
      </c>
      <c r="AE252" s="2" t="s">
        <v>3062</v>
      </c>
      <c r="AF252" s="2" t="s">
        <v>3062</v>
      </c>
      <c r="AG252" s="2" t="s">
        <v>3062</v>
      </c>
      <c r="AH252" s="2" t="s">
        <v>3062</v>
      </c>
      <c r="AI252" s="2" t="s">
        <v>3062</v>
      </c>
      <c r="AJ252" s="2" t="s">
        <v>3062</v>
      </c>
      <c r="AK252" s="2" t="s">
        <v>3062</v>
      </c>
      <c r="AL252" s="2" t="s">
        <v>3062</v>
      </c>
      <c r="AM252" s="2" t="s">
        <v>3062</v>
      </c>
      <c r="AN252" s="2" t="s">
        <v>3062</v>
      </c>
      <c r="AO252" s="2" t="s">
        <v>3062</v>
      </c>
      <c r="AP252" s="2" t="s">
        <v>3062</v>
      </c>
      <c r="AQ252" s="2" t="s">
        <v>3062</v>
      </c>
      <c r="AR252" s="2" t="s">
        <v>3062</v>
      </c>
      <c r="AS252" s="2" t="s">
        <v>3062</v>
      </c>
      <c r="AT252" s="2" t="s">
        <v>3062</v>
      </c>
      <c r="AU252" s="2" t="s">
        <v>3062</v>
      </c>
      <c r="AV252" s="2" t="s">
        <v>3062</v>
      </c>
      <c r="AW252" s="2" t="s">
        <v>3062</v>
      </c>
      <c r="AX252" s="2" t="s">
        <v>3062</v>
      </c>
      <c r="AY252" s="2" t="s">
        <v>3062</v>
      </c>
      <c r="AZ252" s="2" t="s">
        <v>3062</v>
      </c>
      <c r="BA252" s="2" t="s">
        <v>3062</v>
      </c>
      <c r="BB252" s="2" t="s">
        <v>3062</v>
      </c>
      <c r="BC252" s="2" t="s">
        <v>3062</v>
      </c>
      <c r="BD252" s="2" t="s">
        <v>3062</v>
      </c>
      <c r="BE252" s="2" t="s">
        <v>3062</v>
      </c>
      <c r="BF252" s="2" t="s">
        <v>3062</v>
      </c>
      <c r="BG252" s="2" t="s">
        <v>3062</v>
      </c>
      <c r="BH252" s="2" t="s">
        <v>3062</v>
      </c>
      <c r="BI252" s="2" t="s">
        <v>3062</v>
      </c>
      <c r="BJ252" s="2" t="s">
        <v>3062</v>
      </c>
      <c r="BK252" s="2" t="s">
        <v>3062</v>
      </c>
      <c r="BL252" s="2" t="s">
        <v>3062</v>
      </c>
      <c r="BM252" s="2" t="s">
        <v>3062</v>
      </c>
      <c r="BN252" s="2" t="s">
        <v>3062</v>
      </c>
      <c r="BO252" s="2" t="s">
        <v>3062</v>
      </c>
      <c r="BP252" s="2" t="str">
        <f t="shared" si="3"/>
        <v/>
      </c>
      <c r="BQ252" t="s">
        <v>3062</v>
      </c>
      <c r="BR252" t="s">
        <v>3062</v>
      </c>
      <c r="BS252" t="s">
        <v>3062</v>
      </c>
      <c r="BT252" s="2" t="s">
        <v>3062</v>
      </c>
      <c r="BU252" s="2" t="s">
        <v>3062</v>
      </c>
      <c r="BV252" s="2" t="s">
        <v>3062</v>
      </c>
      <c r="BW252" s="2" t="s">
        <v>3062</v>
      </c>
      <c r="BX252" s="2" t="s">
        <v>3062</v>
      </c>
      <c r="BY252" s="2" t="s">
        <v>3062</v>
      </c>
      <c r="BZ252" s="2" t="s">
        <v>3062</v>
      </c>
      <c r="CA252" s="2" t="s">
        <v>3062</v>
      </c>
      <c r="CB252" s="2" t="s">
        <v>3062</v>
      </c>
      <c r="CC252" s="2" t="s">
        <v>3062</v>
      </c>
      <c r="CD252" s="2" t="s">
        <v>3062</v>
      </c>
      <c r="CE252" s="2" t="s">
        <v>3062</v>
      </c>
      <c r="CF252" s="2" t="s">
        <v>1915</v>
      </c>
      <c r="CG252" s="2" t="s">
        <v>5350</v>
      </c>
      <c r="CH252" s="17">
        <v>0.39583333333333331</v>
      </c>
      <c r="CI252" s="17">
        <v>0.48958333333333331</v>
      </c>
      <c r="CJ252" s="17">
        <v>0.60416666666666663</v>
      </c>
      <c r="CK252" s="17">
        <v>0.75</v>
      </c>
      <c r="CN252" s="17">
        <v>0.39583333333333331</v>
      </c>
      <c r="CO252" s="17">
        <v>0.48958333333333331</v>
      </c>
      <c r="CP252" s="17">
        <v>0.60416666666666663</v>
      </c>
      <c r="CQ252" s="17">
        <v>0.75</v>
      </c>
      <c r="CZ252" s="17">
        <v>0.39583333333333331</v>
      </c>
      <c r="DA252" s="17">
        <v>0.48958333333333331</v>
      </c>
      <c r="DB252" s="17">
        <v>0.60416666666666663</v>
      </c>
      <c r="DC252" s="17">
        <v>0.75</v>
      </c>
      <c r="DF252" s="17">
        <v>0.39583333333333331</v>
      </c>
      <c r="DG252" s="17">
        <v>0.48958333333333331</v>
      </c>
      <c r="DH252" s="17">
        <v>0.60416666666666663</v>
      </c>
      <c r="DI252" s="17">
        <v>0.75</v>
      </c>
      <c r="DL252" s="17">
        <v>0.39583333333333331</v>
      </c>
      <c r="DM252" s="17">
        <v>0.5</v>
      </c>
      <c r="DX252" s="2" t="s">
        <v>4182</v>
      </c>
    </row>
    <row r="253" spans="1:128" x14ac:dyDescent="0.45">
      <c r="A253" s="16">
        <v>251</v>
      </c>
      <c r="B253" s="2" t="s">
        <v>6098</v>
      </c>
      <c r="C253" s="2" t="s">
        <v>6099</v>
      </c>
      <c r="D253" s="2" t="s">
        <v>2839</v>
      </c>
      <c r="E253" s="2" t="s">
        <v>2666</v>
      </c>
      <c r="F253" s="2" t="s">
        <v>2568</v>
      </c>
      <c r="G253" s="2" t="s">
        <v>1902</v>
      </c>
      <c r="H253" s="2" t="s">
        <v>1914</v>
      </c>
      <c r="I253" s="2" t="s">
        <v>1913</v>
      </c>
      <c r="J253" s="2" t="s">
        <v>1912</v>
      </c>
      <c r="K253" s="2" t="s">
        <v>12</v>
      </c>
      <c r="L253" s="2" t="s">
        <v>3497</v>
      </c>
      <c r="M253" s="52" t="s">
        <v>3311</v>
      </c>
      <c r="N253" s="2" t="s">
        <v>12</v>
      </c>
      <c r="O253" s="2" t="s">
        <v>12</v>
      </c>
      <c r="P253" s="2" t="s">
        <v>12</v>
      </c>
      <c r="Q253" s="2" t="s">
        <v>12</v>
      </c>
      <c r="R253" s="2" t="s">
        <v>3062</v>
      </c>
      <c r="S253" s="2" t="s">
        <v>3062</v>
      </c>
      <c r="T253" s="2" t="s">
        <v>3062</v>
      </c>
      <c r="U253" s="2" t="s">
        <v>3062</v>
      </c>
      <c r="V253" s="2" t="s">
        <v>3062</v>
      </c>
      <c r="W253" s="2" t="s">
        <v>3062</v>
      </c>
      <c r="X253" s="2" t="s">
        <v>3062</v>
      </c>
      <c r="Y253" s="2" t="s">
        <v>3062</v>
      </c>
      <c r="Z253" s="2" t="s">
        <v>3062</v>
      </c>
      <c r="AA253" s="2" t="s">
        <v>3062</v>
      </c>
      <c r="AB253" s="2" t="s">
        <v>3062</v>
      </c>
      <c r="AC253" s="2" t="s">
        <v>3062</v>
      </c>
      <c r="AD253" s="2" t="s">
        <v>3062</v>
      </c>
      <c r="AE253" s="2" t="s">
        <v>3062</v>
      </c>
      <c r="AF253" s="2" t="s">
        <v>3062</v>
      </c>
      <c r="AG253" s="2" t="s">
        <v>3062</v>
      </c>
      <c r="AH253" s="2" t="s">
        <v>3062</v>
      </c>
      <c r="AI253" s="2" t="s">
        <v>3062</v>
      </c>
      <c r="AJ253" s="2" t="s">
        <v>3062</v>
      </c>
      <c r="AK253" s="2" t="s">
        <v>3062</v>
      </c>
      <c r="AL253" s="2" t="s">
        <v>3062</v>
      </c>
      <c r="AM253" s="2" t="s">
        <v>3062</v>
      </c>
      <c r="AN253" s="2" t="s">
        <v>3062</v>
      </c>
      <c r="AO253" s="2" t="s">
        <v>3062</v>
      </c>
      <c r="AP253" s="2" t="s">
        <v>3062</v>
      </c>
      <c r="AQ253" s="2" t="s">
        <v>3062</v>
      </c>
      <c r="AR253" s="2" t="s">
        <v>3062</v>
      </c>
      <c r="AS253" s="2" t="s">
        <v>3062</v>
      </c>
      <c r="AT253" s="2" t="s">
        <v>3062</v>
      </c>
      <c r="AU253" s="2" t="s">
        <v>3062</v>
      </c>
      <c r="AV253" s="2" t="s">
        <v>3062</v>
      </c>
      <c r="AW253" s="2" t="s">
        <v>3062</v>
      </c>
      <c r="AX253" s="2" t="s">
        <v>3062</v>
      </c>
      <c r="AY253" s="2" t="s">
        <v>3062</v>
      </c>
      <c r="AZ253" s="2" t="s">
        <v>3062</v>
      </c>
      <c r="BA253" s="2" t="s">
        <v>3062</v>
      </c>
      <c r="BB253" s="2" t="s">
        <v>3062</v>
      </c>
      <c r="BC253" s="2" t="s">
        <v>3062</v>
      </c>
      <c r="BD253" s="2" t="s">
        <v>3062</v>
      </c>
      <c r="BE253" s="2" t="s">
        <v>3062</v>
      </c>
      <c r="BF253" s="2" t="s">
        <v>3062</v>
      </c>
      <c r="BG253" s="2" t="s">
        <v>3062</v>
      </c>
      <c r="BH253" s="2" t="s">
        <v>3062</v>
      </c>
      <c r="BI253" s="2" t="s">
        <v>3062</v>
      </c>
      <c r="BJ253" s="2" t="s">
        <v>3062</v>
      </c>
      <c r="BK253" s="2" t="s">
        <v>3062</v>
      </c>
      <c r="BL253" s="2" t="s">
        <v>3062</v>
      </c>
      <c r="BM253" s="2" t="s">
        <v>3062</v>
      </c>
      <c r="BN253" s="2" t="s">
        <v>3062</v>
      </c>
      <c r="BO253" s="2" t="s">
        <v>3062</v>
      </c>
      <c r="BP253" s="2" t="str">
        <f t="shared" si="3"/>
        <v/>
      </c>
      <c r="BQ253" t="s">
        <v>3062</v>
      </c>
      <c r="BR253" t="s">
        <v>3062</v>
      </c>
      <c r="BS253" t="s">
        <v>3062</v>
      </c>
      <c r="BT253" s="2" t="s">
        <v>3062</v>
      </c>
      <c r="BU253" s="2" t="s">
        <v>3062</v>
      </c>
      <c r="BV253" s="2" t="s">
        <v>3062</v>
      </c>
      <c r="BW253" s="2" t="s">
        <v>3062</v>
      </c>
      <c r="BX253" s="2" t="s">
        <v>3062</v>
      </c>
      <c r="BY253" s="2" t="s">
        <v>3062</v>
      </c>
      <c r="BZ253" s="2" t="s">
        <v>3062</v>
      </c>
      <c r="CA253" s="2" t="s">
        <v>3062</v>
      </c>
      <c r="CB253" s="2" t="s">
        <v>3062</v>
      </c>
      <c r="CC253" s="2" t="s">
        <v>3062</v>
      </c>
      <c r="CD253" s="2" t="s">
        <v>3062</v>
      </c>
      <c r="CE253" s="2" t="s">
        <v>3062</v>
      </c>
      <c r="CF253" s="2" t="s">
        <v>2467</v>
      </c>
      <c r="CG253" s="2" t="s">
        <v>5350</v>
      </c>
      <c r="CH253" s="17">
        <v>0.41666666666666669</v>
      </c>
      <c r="CI253" s="17">
        <v>0.58333333333333337</v>
      </c>
      <c r="CJ253" s="17">
        <v>0.625</v>
      </c>
      <c r="CK253" s="17">
        <v>0.75</v>
      </c>
      <c r="CN253" s="17">
        <v>0.41666666666666669</v>
      </c>
      <c r="CO253" s="17">
        <v>0.58333333333333337</v>
      </c>
      <c r="CP253" s="17">
        <v>0.625</v>
      </c>
      <c r="CQ253" s="17">
        <v>0.75</v>
      </c>
      <c r="CZ253" s="17">
        <v>0.41666666666666669</v>
      </c>
      <c r="DA253" s="17">
        <v>0.58333333333333337</v>
      </c>
      <c r="DB253" s="17">
        <v>0.625</v>
      </c>
      <c r="DC253" s="17">
        <v>0.75</v>
      </c>
      <c r="DF253" s="17">
        <v>0.41666666666666669</v>
      </c>
      <c r="DG253" s="17">
        <v>0.58333333333333337</v>
      </c>
      <c r="DH253" s="17">
        <v>0.625</v>
      </c>
      <c r="DI253" s="17">
        <v>0.83333333333333337</v>
      </c>
      <c r="DL253" s="17">
        <v>0.41666666666666669</v>
      </c>
      <c r="DM253" s="17">
        <v>0.58333333333333337</v>
      </c>
      <c r="DX253" s="2" t="s">
        <v>4182</v>
      </c>
    </row>
    <row r="254" spans="1:128" x14ac:dyDescent="0.45">
      <c r="A254" s="16">
        <v>252</v>
      </c>
      <c r="B254" s="2" t="s">
        <v>6100</v>
      </c>
      <c r="C254" s="2" t="s">
        <v>4499</v>
      </c>
      <c r="D254" s="2" t="s">
        <v>2831</v>
      </c>
      <c r="E254" s="2" t="s">
        <v>2666</v>
      </c>
      <c r="F254" s="2" t="s">
        <v>2568</v>
      </c>
      <c r="G254" s="2" t="s">
        <v>1935</v>
      </c>
      <c r="H254" s="2" t="s">
        <v>7954</v>
      </c>
      <c r="I254" s="2" t="s">
        <v>1937</v>
      </c>
      <c r="J254" s="2" t="s">
        <v>1936</v>
      </c>
      <c r="K254" s="2" t="s">
        <v>12</v>
      </c>
      <c r="L254" s="2" t="s">
        <v>6101</v>
      </c>
      <c r="M254" s="52" t="s">
        <v>3311</v>
      </c>
      <c r="N254" s="2" t="s">
        <v>12</v>
      </c>
      <c r="O254" s="2" t="s">
        <v>3062</v>
      </c>
      <c r="P254" s="2" t="s">
        <v>12</v>
      </c>
      <c r="Q254" s="2" t="s">
        <v>12</v>
      </c>
      <c r="R254" s="2" t="s">
        <v>3062</v>
      </c>
      <c r="S254" s="2" t="s">
        <v>3062</v>
      </c>
      <c r="T254" s="2" t="s">
        <v>3062</v>
      </c>
      <c r="U254" s="2" t="s">
        <v>3062</v>
      </c>
      <c r="V254" s="2" t="s">
        <v>3062</v>
      </c>
      <c r="W254" s="2" t="s">
        <v>3062</v>
      </c>
      <c r="X254" s="2" t="s">
        <v>3062</v>
      </c>
      <c r="Y254" s="2" t="s">
        <v>3062</v>
      </c>
      <c r="Z254" s="2" t="s">
        <v>3062</v>
      </c>
      <c r="AA254" s="2" t="s">
        <v>3062</v>
      </c>
      <c r="AB254" s="2" t="s">
        <v>3062</v>
      </c>
      <c r="AC254" s="2" t="s">
        <v>3062</v>
      </c>
      <c r="AD254" s="2" t="s">
        <v>3062</v>
      </c>
      <c r="AE254" s="2" t="s">
        <v>3062</v>
      </c>
      <c r="AF254" s="2" t="s">
        <v>3062</v>
      </c>
      <c r="AG254" s="2" t="s">
        <v>3062</v>
      </c>
      <c r="AH254" s="2" t="s">
        <v>3062</v>
      </c>
      <c r="AI254" s="2" t="s">
        <v>3062</v>
      </c>
      <c r="AJ254" s="2" t="s">
        <v>3062</v>
      </c>
      <c r="AK254" s="2" t="s">
        <v>3062</v>
      </c>
      <c r="AL254" s="2" t="s">
        <v>3062</v>
      </c>
      <c r="AM254" s="2" t="s">
        <v>3062</v>
      </c>
      <c r="AN254" s="2" t="s">
        <v>3062</v>
      </c>
      <c r="AO254" s="2" t="s">
        <v>3062</v>
      </c>
      <c r="AP254" s="2" t="s">
        <v>3062</v>
      </c>
      <c r="AQ254" s="2" t="s">
        <v>3062</v>
      </c>
      <c r="AR254" s="2" t="s">
        <v>3062</v>
      </c>
      <c r="AS254" s="2" t="s">
        <v>3062</v>
      </c>
      <c r="AT254" s="2" t="s">
        <v>3062</v>
      </c>
      <c r="AU254" s="2" t="s">
        <v>3062</v>
      </c>
      <c r="AV254" s="2" t="s">
        <v>3062</v>
      </c>
      <c r="AW254" s="2" t="s">
        <v>3062</v>
      </c>
      <c r="AX254" s="2" t="s">
        <v>3062</v>
      </c>
      <c r="AY254" s="2" t="s">
        <v>3062</v>
      </c>
      <c r="AZ254" s="2" t="s">
        <v>3062</v>
      </c>
      <c r="BA254" s="2" t="s">
        <v>3062</v>
      </c>
      <c r="BB254" s="2" t="s">
        <v>3062</v>
      </c>
      <c r="BC254" s="2" t="s">
        <v>3062</v>
      </c>
      <c r="BD254" s="2" t="s">
        <v>3062</v>
      </c>
      <c r="BE254" s="2" t="s">
        <v>3062</v>
      </c>
      <c r="BF254" s="2" t="s">
        <v>3062</v>
      </c>
      <c r="BG254" s="2" t="s">
        <v>3062</v>
      </c>
      <c r="BH254" s="2" t="s">
        <v>3062</v>
      </c>
      <c r="BI254" s="2" t="s">
        <v>3062</v>
      </c>
      <c r="BJ254" s="2" t="s">
        <v>3062</v>
      </c>
      <c r="BK254" s="2" t="s">
        <v>3062</v>
      </c>
      <c r="BL254" s="2" t="s">
        <v>3062</v>
      </c>
      <c r="BM254" s="2" t="s">
        <v>3062</v>
      </c>
      <c r="BN254" s="2" t="s">
        <v>3062</v>
      </c>
      <c r="BO254" s="2" t="s">
        <v>3062</v>
      </c>
      <c r="BP254" s="2" t="str">
        <f t="shared" si="3"/>
        <v/>
      </c>
      <c r="BQ254" t="s">
        <v>3062</v>
      </c>
      <c r="BR254" t="s">
        <v>3062</v>
      </c>
      <c r="BS254" t="s">
        <v>3062</v>
      </c>
      <c r="BT254" s="2" t="s">
        <v>3062</v>
      </c>
      <c r="BU254" s="2" t="s">
        <v>3062</v>
      </c>
      <c r="BV254" s="2" t="s">
        <v>3062</v>
      </c>
      <c r="BW254" s="2" t="s">
        <v>3062</v>
      </c>
      <c r="BX254" s="2" t="s">
        <v>3062</v>
      </c>
      <c r="BY254" s="2" t="s">
        <v>3062</v>
      </c>
      <c r="BZ254" s="2" t="s">
        <v>3062</v>
      </c>
      <c r="CA254" s="2" t="s">
        <v>3062</v>
      </c>
      <c r="CB254" s="2" t="s">
        <v>3062</v>
      </c>
      <c r="CC254" s="2" t="s">
        <v>3062</v>
      </c>
      <c r="CD254" s="2" t="s">
        <v>3062</v>
      </c>
      <c r="CE254" s="2" t="s">
        <v>3062</v>
      </c>
      <c r="CF254" s="2" t="s">
        <v>424</v>
      </c>
      <c r="CG254" s="2" t="s">
        <v>5350</v>
      </c>
      <c r="CH254" s="17">
        <v>0.54166666666666663</v>
      </c>
      <c r="CI254" s="17">
        <v>0.875</v>
      </c>
      <c r="CN254" s="17">
        <v>0.54166666666666663</v>
      </c>
      <c r="CO254" s="17">
        <v>0.875</v>
      </c>
      <c r="DF254" s="17">
        <v>0.45833333333333331</v>
      </c>
      <c r="DG254" s="17">
        <v>0.75</v>
      </c>
      <c r="DL254" s="17">
        <v>0.375</v>
      </c>
      <c r="DM254" s="17">
        <v>0.5</v>
      </c>
      <c r="DN254" s="17">
        <v>0.58333333333333337</v>
      </c>
      <c r="DO254" s="17">
        <v>0.75</v>
      </c>
      <c r="DX254" s="2" t="s">
        <v>4182</v>
      </c>
    </row>
    <row r="255" spans="1:128" x14ac:dyDescent="0.45">
      <c r="A255" s="16">
        <v>253</v>
      </c>
      <c r="B255" s="2" t="s">
        <v>6102</v>
      </c>
      <c r="C255" s="2" t="s">
        <v>6103</v>
      </c>
      <c r="D255" s="2" t="s">
        <v>2840</v>
      </c>
      <c r="E255" s="2" t="s">
        <v>2666</v>
      </c>
      <c r="F255" s="2" t="s">
        <v>2568</v>
      </c>
      <c r="G255" s="2" t="s">
        <v>2841</v>
      </c>
      <c r="H255" s="2" t="s">
        <v>7955</v>
      </c>
      <c r="I255" s="2" t="s">
        <v>1910</v>
      </c>
      <c r="J255" s="2" t="s">
        <v>1909</v>
      </c>
      <c r="K255" s="2" t="s">
        <v>12</v>
      </c>
      <c r="L255" s="2" t="s">
        <v>4500</v>
      </c>
      <c r="M255" s="52" t="s">
        <v>3311</v>
      </c>
      <c r="N255" s="2" t="s">
        <v>12</v>
      </c>
      <c r="O255" s="2" t="s">
        <v>12</v>
      </c>
      <c r="P255" s="2" t="s">
        <v>12</v>
      </c>
      <c r="Q255" s="2" t="s">
        <v>12</v>
      </c>
      <c r="R255" s="2" t="s">
        <v>3062</v>
      </c>
      <c r="S255" s="2" t="s">
        <v>3062</v>
      </c>
      <c r="T255" s="2" t="s">
        <v>3062</v>
      </c>
      <c r="U255" s="2" t="s">
        <v>3062</v>
      </c>
      <c r="V255" s="2" t="s">
        <v>3062</v>
      </c>
      <c r="W255" s="2" t="s">
        <v>3062</v>
      </c>
      <c r="X255" s="2" t="s">
        <v>3062</v>
      </c>
      <c r="Y255" s="2" t="s">
        <v>3062</v>
      </c>
      <c r="Z255" s="2" t="s">
        <v>3062</v>
      </c>
      <c r="AA255" s="2" t="s">
        <v>3062</v>
      </c>
      <c r="AB255" s="2" t="s">
        <v>3062</v>
      </c>
      <c r="AC255" s="2" t="s">
        <v>3062</v>
      </c>
      <c r="AD255" s="2" t="s">
        <v>2419</v>
      </c>
      <c r="AE255" s="2" t="s">
        <v>3062</v>
      </c>
      <c r="AF255" s="2" t="s">
        <v>3062</v>
      </c>
      <c r="AG255" s="2" t="s">
        <v>3062</v>
      </c>
      <c r="AH255" s="2" t="s">
        <v>3062</v>
      </c>
      <c r="AI255" s="2" t="s">
        <v>3062</v>
      </c>
      <c r="AJ255" s="2" t="s">
        <v>3062</v>
      </c>
      <c r="AK255" s="2" t="s">
        <v>3062</v>
      </c>
      <c r="AL255" s="2" t="s">
        <v>3062</v>
      </c>
      <c r="AM255" s="2" t="s">
        <v>3062</v>
      </c>
      <c r="AN255" s="2" t="s">
        <v>2421</v>
      </c>
      <c r="AO255" s="2" t="s">
        <v>3062</v>
      </c>
      <c r="AP255" s="2" t="s">
        <v>3062</v>
      </c>
      <c r="AQ255" s="2" t="s">
        <v>3062</v>
      </c>
      <c r="AR255" s="2" t="s">
        <v>3062</v>
      </c>
      <c r="AS255" s="2" t="s">
        <v>3062</v>
      </c>
      <c r="AT255" s="2" t="s">
        <v>3062</v>
      </c>
      <c r="AU255" s="2" t="s">
        <v>3062</v>
      </c>
      <c r="AV255" s="2" t="s">
        <v>3062</v>
      </c>
      <c r="AW255" s="2" t="s">
        <v>3062</v>
      </c>
      <c r="AX255" s="2" t="s">
        <v>3062</v>
      </c>
      <c r="AY255" s="2" t="s">
        <v>3062</v>
      </c>
      <c r="AZ255" s="2" t="s">
        <v>3062</v>
      </c>
      <c r="BA255" s="2" t="s">
        <v>3062</v>
      </c>
      <c r="BB255" s="2" t="s">
        <v>3062</v>
      </c>
      <c r="BC255" s="2" t="s">
        <v>3062</v>
      </c>
      <c r="BD255" s="2" t="s">
        <v>2438</v>
      </c>
      <c r="BE255" s="2" t="s">
        <v>3062</v>
      </c>
      <c r="BF255" s="2" t="s">
        <v>3062</v>
      </c>
      <c r="BG255" s="2" t="s">
        <v>3062</v>
      </c>
      <c r="BH255" s="2" t="s">
        <v>3062</v>
      </c>
      <c r="BI255" s="2" t="s">
        <v>3062</v>
      </c>
      <c r="BJ255" s="2" t="s">
        <v>3062</v>
      </c>
      <c r="BK255" s="2" t="s">
        <v>3062</v>
      </c>
      <c r="BL255" s="2" t="s">
        <v>3062</v>
      </c>
      <c r="BM255" s="2" t="s">
        <v>3062</v>
      </c>
      <c r="BN255" s="2" t="s">
        <v>2560</v>
      </c>
      <c r="BO255" s="2" t="s">
        <v>407</v>
      </c>
      <c r="BP255" s="2" t="str">
        <f t="shared" si="3"/>
        <v>内・整・皮・歯　緩和ケア科</v>
      </c>
      <c r="BQ255" t="s">
        <v>3062</v>
      </c>
      <c r="BR255" t="s">
        <v>185</v>
      </c>
      <c r="BS255" t="s">
        <v>3062</v>
      </c>
      <c r="BT255" s="2" t="s">
        <v>185</v>
      </c>
      <c r="BU255" s="2" t="s">
        <v>3062</v>
      </c>
      <c r="BV255" s="2" t="s">
        <v>3062</v>
      </c>
      <c r="BW255" s="2" t="s">
        <v>3062</v>
      </c>
      <c r="BX255" s="2" t="s">
        <v>3062</v>
      </c>
      <c r="BY255" s="2" t="s">
        <v>3062</v>
      </c>
      <c r="BZ255" s="2" t="s">
        <v>3062</v>
      </c>
      <c r="CA255" s="2" t="s">
        <v>3062</v>
      </c>
      <c r="CB255" s="2" t="s">
        <v>3062</v>
      </c>
      <c r="CC255" s="2" t="s">
        <v>3062</v>
      </c>
      <c r="CD255" s="2" t="s">
        <v>3062</v>
      </c>
      <c r="CE255" s="2" t="s">
        <v>3062</v>
      </c>
      <c r="CF255" s="2" t="s">
        <v>3499</v>
      </c>
      <c r="CG255" s="2" t="s">
        <v>3315</v>
      </c>
      <c r="CT255" s="17">
        <v>0.375</v>
      </c>
      <c r="CU255" s="17">
        <v>0.70833333333333337</v>
      </c>
      <c r="CZ255" s="17">
        <v>0.375</v>
      </c>
      <c r="DA255" s="17">
        <v>0.70833333333333337</v>
      </c>
      <c r="DX255" s="2" t="s">
        <v>4182</v>
      </c>
    </row>
    <row r="256" spans="1:128" x14ac:dyDescent="0.45">
      <c r="A256" s="16">
        <v>254</v>
      </c>
      <c r="B256" s="2" t="s">
        <v>6104</v>
      </c>
      <c r="C256" s="2" t="s">
        <v>6105</v>
      </c>
      <c r="D256" s="2" t="s">
        <v>6106</v>
      </c>
      <c r="E256" s="2" t="s">
        <v>2666</v>
      </c>
      <c r="F256" s="2" t="s">
        <v>2568</v>
      </c>
      <c r="G256" s="2" t="s">
        <v>6107</v>
      </c>
      <c r="H256" s="2" t="s">
        <v>6108</v>
      </c>
      <c r="I256" s="2" t="s">
        <v>6109</v>
      </c>
      <c r="J256" s="2" t="s">
        <v>6109</v>
      </c>
      <c r="K256" s="2" t="s">
        <v>12</v>
      </c>
      <c r="L256" s="2" t="s">
        <v>6110</v>
      </c>
      <c r="M256" s="52" t="s">
        <v>3311</v>
      </c>
      <c r="N256" s="2" t="s">
        <v>12</v>
      </c>
      <c r="O256" s="2" t="s">
        <v>12</v>
      </c>
      <c r="P256" s="2" t="s">
        <v>12</v>
      </c>
      <c r="Q256" s="2" t="s">
        <v>12</v>
      </c>
      <c r="R256" s="2" t="s">
        <v>3062</v>
      </c>
      <c r="S256" s="2" t="s">
        <v>3062</v>
      </c>
      <c r="T256" s="2" t="s">
        <v>3062</v>
      </c>
      <c r="U256" s="2" t="s">
        <v>3062</v>
      </c>
      <c r="V256" s="2" t="s">
        <v>3062</v>
      </c>
      <c r="W256" s="2" t="s">
        <v>3062</v>
      </c>
      <c r="X256" s="2" t="s">
        <v>3062</v>
      </c>
      <c r="Y256" s="2" t="s">
        <v>3062</v>
      </c>
      <c r="Z256" s="2" t="s">
        <v>3062</v>
      </c>
      <c r="AA256" s="2" t="s">
        <v>3062</v>
      </c>
      <c r="AB256" s="2" t="s">
        <v>3062</v>
      </c>
      <c r="AC256" s="2" t="s">
        <v>3062</v>
      </c>
      <c r="AD256" s="2" t="s">
        <v>3062</v>
      </c>
      <c r="AE256" s="2" t="s">
        <v>3062</v>
      </c>
      <c r="AF256" s="2" t="s">
        <v>3062</v>
      </c>
      <c r="AG256" s="2" t="s">
        <v>3062</v>
      </c>
      <c r="AH256" s="2" t="s">
        <v>3062</v>
      </c>
      <c r="AI256" s="2" t="s">
        <v>3062</v>
      </c>
      <c r="AJ256" s="2" t="s">
        <v>3062</v>
      </c>
      <c r="AK256" s="2" t="s">
        <v>3062</v>
      </c>
      <c r="AL256" s="2" t="s">
        <v>3062</v>
      </c>
      <c r="AM256" s="2" t="s">
        <v>3062</v>
      </c>
      <c r="AN256" s="2" t="s">
        <v>3062</v>
      </c>
      <c r="AO256" s="2" t="s">
        <v>3062</v>
      </c>
      <c r="AP256" s="2" t="s">
        <v>3062</v>
      </c>
      <c r="AQ256" s="2" t="s">
        <v>3062</v>
      </c>
      <c r="AR256" s="2" t="s">
        <v>3062</v>
      </c>
      <c r="AS256" s="2" t="s">
        <v>3062</v>
      </c>
      <c r="AT256" s="2" t="s">
        <v>3062</v>
      </c>
      <c r="AU256" s="2" t="s">
        <v>3062</v>
      </c>
      <c r="AV256" s="2" t="s">
        <v>3062</v>
      </c>
      <c r="AW256" s="2" t="s">
        <v>3062</v>
      </c>
      <c r="AX256" s="2" t="s">
        <v>3062</v>
      </c>
      <c r="AY256" s="2" t="s">
        <v>3062</v>
      </c>
      <c r="AZ256" s="2" t="s">
        <v>3062</v>
      </c>
      <c r="BA256" s="2" t="s">
        <v>3062</v>
      </c>
      <c r="BB256" s="2" t="s">
        <v>3062</v>
      </c>
      <c r="BC256" s="2" t="s">
        <v>3062</v>
      </c>
      <c r="BD256" s="2" t="s">
        <v>3062</v>
      </c>
      <c r="BE256" s="2" t="s">
        <v>3062</v>
      </c>
      <c r="BF256" s="2" t="s">
        <v>3062</v>
      </c>
      <c r="BG256" s="2" t="s">
        <v>3062</v>
      </c>
      <c r="BH256" s="2" t="s">
        <v>3062</v>
      </c>
      <c r="BI256" s="2" t="s">
        <v>3062</v>
      </c>
      <c r="BJ256" s="2" t="s">
        <v>3062</v>
      </c>
      <c r="BK256" s="2" t="s">
        <v>3062</v>
      </c>
      <c r="BL256" s="2" t="s">
        <v>3062</v>
      </c>
      <c r="BM256" s="2" t="s">
        <v>3062</v>
      </c>
      <c r="BN256" s="2" t="s">
        <v>3062</v>
      </c>
      <c r="BO256" s="2" t="s">
        <v>3062</v>
      </c>
      <c r="BP256" s="2" t="str">
        <f t="shared" si="3"/>
        <v/>
      </c>
      <c r="BQ256" t="s">
        <v>491</v>
      </c>
      <c r="BR256" t="s">
        <v>185</v>
      </c>
      <c r="BS256" t="s">
        <v>2185</v>
      </c>
      <c r="BT256" s="2" t="s">
        <v>2424</v>
      </c>
      <c r="BX256" s="2" t="s">
        <v>5470</v>
      </c>
      <c r="BY256" s="2" t="s">
        <v>5818</v>
      </c>
      <c r="BZ256" s="2" t="s">
        <v>5472</v>
      </c>
      <c r="CA256" s="2" t="s">
        <v>5529</v>
      </c>
      <c r="CB256" s="2" t="s">
        <v>5796</v>
      </c>
      <c r="CC256" s="2" t="s">
        <v>5427</v>
      </c>
      <c r="CD256" s="2" t="s">
        <v>5482</v>
      </c>
      <c r="CE256" s="2" t="s">
        <v>5354</v>
      </c>
      <c r="CF256" s="2" t="s">
        <v>6111</v>
      </c>
      <c r="CG256" s="2" t="s">
        <v>3315</v>
      </c>
      <c r="CH256" s="17">
        <v>0.375</v>
      </c>
      <c r="CI256" s="17">
        <v>0.66666666666666663</v>
      </c>
      <c r="CN256" s="17">
        <v>0.375</v>
      </c>
      <c r="CO256" s="17">
        <v>0.66666666666666663</v>
      </c>
      <c r="CT256" s="17">
        <v>0.375</v>
      </c>
      <c r="CU256" s="17">
        <v>0.66666666666666663</v>
      </c>
      <c r="CZ256" s="17">
        <v>0.375</v>
      </c>
      <c r="DA256" s="17">
        <v>0.66666666666666663</v>
      </c>
      <c r="DF256" s="17">
        <v>0.375</v>
      </c>
      <c r="DG256" s="17">
        <v>0.66666666666666663</v>
      </c>
      <c r="DL256" s="17">
        <v>0.375</v>
      </c>
      <c r="DM256" s="17">
        <v>0.66666666666666663</v>
      </c>
      <c r="DX256" s="2" t="s">
        <v>4182</v>
      </c>
    </row>
    <row r="257" spans="1:128" x14ac:dyDescent="0.45">
      <c r="A257" s="16">
        <v>255</v>
      </c>
      <c r="B257" s="2" t="s">
        <v>6112</v>
      </c>
      <c r="C257" s="2" t="s">
        <v>4501</v>
      </c>
      <c r="D257" s="2" t="s">
        <v>2842</v>
      </c>
      <c r="E257" s="2" t="s">
        <v>2666</v>
      </c>
      <c r="F257" s="2" t="s">
        <v>2568</v>
      </c>
      <c r="G257" s="2" t="s">
        <v>1888</v>
      </c>
      <c r="H257" s="2" t="s">
        <v>1908</v>
      </c>
      <c r="I257" s="2" t="s">
        <v>1907</v>
      </c>
      <c r="J257" s="2" t="s">
        <v>1906</v>
      </c>
      <c r="K257" s="2" t="s">
        <v>12</v>
      </c>
      <c r="L257" s="2" t="s">
        <v>3500</v>
      </c>
      <c r="M257" s="52" t="s">
        <v>3311</v>
      </c>
      <c r="N257" s="2" t="s">
        <v>12</v>
      </c>
      <c r="O257" s="2" t="s">
        <v>12</v>
      </c>
      <c r="P257" s="2" t="s">
        <v>12</v>
      </c>
      <c r="Q257" s="2" t="s">
        <v>12</v>
      </c>
      <c r="R257" s="2" t="s">
        <v>3062</v>
      </c>
      <c r="S257" s="2" t="s">
        <v>3062</v>
      </c>
      <c r="T257" s="2" t="s">
        <v>3062</v>
      </c>
      <c r="U257" s="2" t="s">
        <v>3062</v>
      </c>
      <c r="V257" s="2" t="s">
        <v>3062</v>
      </c>
      <c r="W257" s="2" t="s">
        <v>3062</v>
      </c>
      <c r="X257" s="2" t="s">
        <v>3062</v>
      </c>
      <c r="Y257" s="2" t="s">
        <v>3062</v>
      </c>
      <c r="Z257" s="2" t="s">
        <v>3062</v>
      </c>
      <c r="AA257" s="2" t="s">
        <v>3062</v>
      </c>
      <c r="AB257" s="2" t="s">
        <v>3062</v>
      </c>
      <c r="AC257" s="2" t="s">
        <v>3062</v>
      </c>
      <c r="AD257" s="2" t="s">
        <v>3062</v>
      </c>
      <c r="AE257" s="2" t="s">
        <v>3062</v>
      </c>
      <c r="AF257" s="2" t="s">
        <v>3062</v>
      </c>
      <c r="AG257" s="2" t="s">
        <v>3062</v>
      </c>
      <c r="AH257" s="2" t="s">
        <v>3062</v>
      </c>
      <c r="AI257" s="2" t="s">
        <v>3062</v>
      </c>
      <c r="AJ257" s="2" t="s">
        <v>3062</v>
      </c>
      <c r="AK257" s="2" t="s">
        <v>3062</v>
      </c>
      <c r="AL257" s="2" t="s">
        <v>3062</v>
      </c>
      <c r="AM257" s="2" t="s">
        <v>3062</v>
      </c>
      <c r="AN257" s="2" t="s">
        <v>3062</v>
      </c>
      <c r="AO257" s="2" t="s">
        <v>3062</v>
      </c>
      <c r="AP257" s="2" t="s">
        <v>3062</v>
      </c>
      <c r="AQ257" s="2" t="s">
        <v>3062</v>
      </c>
      <c r="AR257" s="2" t="s">
        <v>3062</v>
      </c>
      <c r="AS257" s="2" t="s">
        <v>3062</v>
      </c>
      <c r="AT257" s="2" t="s">
        <v>3062</v>
      </c>
      <c r="AU257" s="2" t="s">
        <v>3062</v>
      </c>
      <c r="AV257" s="2" t="s">
        <v>3062</v>
      </c>
      <c r="AW257" s="2" t="s">
        <v>3062</v>
      </c>
      <c r="AX257" s="2" t="s">
        <v>3062</v>
      </c>
      <c r="AY257" s="2" t="s">
        <v>3062</v>
      </c>
      <c r="AZ257" s="2" t="s">
        <v>3062</v>
      </c>
      <c r="BA257" s="2" t="s">
        <v>3062</v>
      </c>
      <c r="BB257" s="2" t="s">
        <v>3062</v>
      </c>
      <c r="BC257" s="2" t="s">
        <v>3062</v>
      </c>
      <c r="BD257" s="2" t="s">
        <v>3062</v>
      </c>
      <c r="BE257" s="2" t="s">
        <v>3062</v>
      </c>
      <c r="BF257" s="2" t="s">
        <v>3062</v>
      </c>
      <c r="BG257" s="2" t="s">
        <v>3062</v>
      </c>
      <c r="BH257" s="2" t="s">
        <v>3062</v>
      </c>
      <c r="BI257" s="2" t="s">
        <v>3062</v>
      </c>
      <c r="BJ257" s="2" t="s">
        <v>3062</v>
      </c>
      <c r="BK257" s="2" t="s">
        <v>3062</v>
      </c>
      <c r="BL257" s="2" t="s">
        <v>3062</v>
      </c>
      <c r="BM257" s="2" t="s">
        <v>3062</v>
      </c>
      <c r="BN257" s="2" t="s">
        <v>3062</v>
      </c>
      <c r="BO257" s="2" t="s">
        <v>3062</v>
      </c>
      <c r="BP257" s="2" t="str">
        <f t="shared" si="3"/>
        <v/>
      </c>
      <c r="BQ257" t="s">
        <v>3062</v>
      </c>
      <c r="BR257" t="s">
        <v>3062</v>
      </c>
      <c r="BS257" t="s">
        <v>3062</v>
      </c>
      <c r="BT257" s="2" t="s">
        <v>3062</v>
      </c>
      <c r="BU257" s="2" t="s">
        <v>3062</v>
      </c>
      <c r="BV257" s="2" t="s">
        <v>3062</v>
      </c>
      <c r="BW257" s="2" t="s">
        <v>3062</v>
      </c>
      <c r="BX257" s="2" t="s">
        <v>5470</v>
      </c>
      <c r="BY257" s="2" t="s">
        <v>6113</v>
      </c>
      <c r="BZ257" s="2" t="s">
        <v>5472</v>
      </c>
      <c r="CA257" s="2" t="s">
        <v>6114</v>
      </c>
      <c r="CB257" s="2" t="s">
        <v>5796</v>
      </c>
      <c r="CC257" s="2" t="s">
        <v>6115</v>
      </c>
      <c r="CD257" s="2" t="s">
        <v>5933</v>
      </c>
      <c r="CE257" s="2" t="s">
        <v>5354</v>
      </c>
      <c r="CF257" s="2" t="s">
        <v>1278</v>
      </c>
      <c r="CG257" s="2" t="s">
        <v>5350</v>
      </c>
      <c r="CH257" s="17">
        <v>0.35416666666666669</v>
      </c>
      <c r="CI257" s="17">
        <v>0.54166666666666663</v>
      </c>
      <c r="CJ257" s="17">
        <v>0.60416666666666663</v>
      </c>
      <c r="CK257" s="17">
        <v>0.79166666666666663</v>
      </c>
      <c r="CN257" s="17">
        <v>0.35416666666666669</v>
      </c>
      <c r="CO257" s="17">
        <v>0.54166666666666663</v>
      </c>
      <c r="CP257" s="17">
        <v>0.60416666666666663</v>
      </c>
      <c r="CQ257" s="17">
        <v>0.79166666666666663</v>
      </c>
      <c r="CT257" s="17">
        <v>0.35416666666666669</v>
      </c>
      <c r="CU257" s="17">
        <v>0.54166666666666663</v>
      </c>
      <c r="CV257" s="17">
        <v>0.60416666666666663</v>
      </c>
      <c r="CW257" s="17">
        <v>0.79166666666666663</v>
      </c>
      <c r="CZ257" s="17">
        <v>0.35416666666666669</v>
      </c>
      <c r="DA257" s="17">
        <v>0.54166666666666663</v>
      </c>
      <c r="DB257" s="17">
        <v>0.60416666666666663</v>
      </c>
      <c r="DC257" s="17">
        <v>0.79166666666666663</v>
      </c>
      <c r="DF257" s="17">
        <v>0.35416666666666669</v>
      </c>
      <c r="DG257" s="17">
        <v>0.54166666666666663</v>
      </c>
      <c r="DH257" s="17">
        <v>0.60416666666666663</v>
      </c>
      <c r="DI257" s="17">
        <v>0.79166666666666663</v>
      </c>
      <c r="DL257" s="17">
        <v>0.35416666666666669</v>
      </c>
      <c r="DM257" s="17">
        <v>0.64583333333333337</v>
      </c>
      <c r="DX257" s="2" t="s">
        <v>4182</v>
      </c>
    </row>
    <row r="258" spans="1:128" x14ac:dyDescent="0.45">
      <c r="A258" s="16">
        <v>256</v>
      </c>
      <c r="B258" s="2" t="s">
        <v>6116</v>
      </c>
      <c r="C258" s="2" t="s">
        <v>4502</v>
      </c>
      <c r="D258" s="2" t="s">
        <v>4503</v>
      </c>
      <c r="E258" s="2" t="s">
        <v>2666</v>
      </c>
      <c r="F258" s="2" t="s">
        <v>2568</v>
      </c>
      <c r="G258" s="2" t="s">
        <v>1886</v>
      </c>
      <c r="H258" s="2" t="s">
        <v>4504</v>
      </c>
      <c r="I258" s="2" t="s">
        <v>4505</v>
      </c>
      <c r="J258" s="2" t="s">
        <v>4506</v>
      </c>
      <c r="K258" s="2" t="s">
        <v>12</v>
      </c>
      <c r="L258" s="2" t="s">
        <v>3489</v>
      </c>
      <c r="M258" s="52" t="s">
        <v>3311</v>
      </c>
      <c r="N258" s="2" t="s">
        <v>12</v>
      </c>
      <c r="O258" s="2" t="s">
        <v>12</v>
      </c>
      <c r="P258" s="2" t="s">
        <v>12</v>
      </c>
      <c r="Q258" s="2" t="s">
        <v>12</v>
      </c>
      <c r="R258" s="2" t="s">
        <v>2471</v>
      </c>
      <c r="S258" s="2" t="s">
        <v>3062</v>
      </c>
      <c r="T258" s="2" t="s">
        <v>3062</v>
      </c>
      <c r="U258" s="2" t="s">
        <v>3062</v>
      </c>
      <c r="V258" s="2" t="s">
        <v>3062</v>
      </c>
      <c r="W258" s="2" t="s">
        <v>3062</v>
      </c>
      <c r="X258" s="2" t="s">
        <v>3062</v>
      </c>
      <c r="Y258" s="2" t="s">
        <v>3062</v>
      </c>
      <c r="Z258" s="2" t="s">
        <v>3062</v>
      </c>
      <c r="AA258" s="2" t="s">
        <v>3062</v>
      </c>
      <c r="AB258" s="2" t="s">
        <v>3062</v>
      </c>
      <c r="AC258" s="2" t="s">
        <v>2471</v>
      </c>
      <c r="AD258" s="2" t="s">
        <v>3062</v>
      </c>
      <c r="AE258" s="2" t="s">
        <v>3062</v>
      </c>
      <c r="AF258" s="2" t="s">
        <v>3062</v>
      </c>
      <c r="AG258" s="2" t="s">
        <v>3062</v>
      </c>
      <c r="AH258" s="2" t="s">
        <v>3062</v>
      </c>
      <c r="AI258" s="2" t="s">
        <v>3062</v>
      </c>
      <c r="AJ258" s="2" t="s">
        <v>3062</v>
      </c>
      <c r="AK258" s="2" t="s">
        <v>3062</v>
      </c>
      <c r="AL258" s="2" t="s">
        <v>3062</v>
      </c>
      <c r="AM258" s="2" t="s">
        <v>3062</v>
      </c>
      <c r="AN258" s="2" t="s">
        <v>3062</v>
      </c>
      <c r="AO258" s="2" t="s">
        <v>3062</v>
      </c>
      <c r="AP258" s="2" t="s">
        <v>3062</v>
      </c>
      <c r="AQ258" s="2" t="s">
        <v>3062</v>
      </c>
      <c r="AR258" s="2" t="s">
        <v>3062</v>
      </c>
      <c r="AS258" s="2" t="s">
        <v>3062</v>
      </c>
      <c r="AT258" s="2" t="s">
        <v>3062</v>
      </c>
      <c r="AU258" s="2" t="s">
        <v>3062</v>
      </c>
      <c r="AV258" s="2" t="s">
        <v>3062</v>
      </c>
      <c r="AW258" s="2" t="s">
        <v>3062</v>
      </c>
      <c r="AX258" s="2" t="s">
        <v>3062</v>
      </c>
      <c r="AY258" s="2" t="s">
        <v>3062</v>
      </c>
      <c r="AZ258" s="2" t="s">
        <v>3062</v>
      </c>
      <c r="BA258" s="2" t="s">
        <v>3062</v>
      </c>
      <c r="BB258" s="2" t="s">
        <v>3062</v>
      </c>
      <c r="BC258" s="2" t="s">
        <v>3062</v>
      </c>
      <c r="BD258" s="2" t="s">
        <v>3062</v>
      </c>
      <c r="BE258" s="2" t="s">
        <v>3062</v>
      </c>
      <c r="BF258" s="2" t="s">
        <v>3062</v>
      </c>
      <c r="BG258" s="2" t="s">
        <v>3062</v>
      </c>
      <c r="BH258" s="2" t="s">
        <v>3062</v>
      </c>
      <c r="BI258" s="2" t="s">
        <v>3062</v>
      </c>
      <c r="BJ258" s="2" t="s">
        <v>3062</v>
      </c>
      <c r="BK258" s="2" t="s">
        <v>3062</v>
      </c>
      <c r="BL258" s="2" t="s">
        <v>3062</v>
      </c>
      <c r="BM258" s="2" t="s">
        <v>3062</v>
      </c>
      <c r="BN258" s="2" t="s">
        <v>3062</v>
      </c>
      <c r="BO258" s="2" t="s">
        <v>3062</v>
      </c>
      <c r="BP258" s="2" t="str">
        <f t="shared" si="3"/>
        <v/>
      </c>
      <c r="BQ258" t="s">
        <v>3062</v>
      </c>
      <c r="BR258" t="s">
        <v>3062</v>
      </c>
      <c r="BS258" t="s">
        <v>3062</v>
      </c>
      <c r="BT258" s="2" t="s">
        <v>3062</v>
      </c>
      <c r="BU258" s="2" t="s">
        <v>12</v>
      </c>
      <c r="BV258" s="2" t="s">
        <v>3062</v>
      </c>
      <c r="BW258" s="2" t="s">
        <v>3062</v>
      </c>
      <c r="BX258" s="2" t="s">
        <v>3062</v>
      </c>
      <c r="BY258" s="2" t="s">
        <v>3062</v>
      </c>
      <c r="BZ258" s="2" t="s">
        <v>3062</v>
      </c>
      <c r="CA258" s="2" t="s">
        <v>3062</v>
      </c>
      <c r="CB258" s="2" t="s">
        <v>3062</v>
      </c>
      <c r="CC258" s="2" t="s">
        <v>5352</v>
      </c>
      <c r="CD258" s="2" t="s">
        <v>5353</v>
      </c>
      <c r="CE258" s="2" t="s">
        <v>5354</v>
      </c>
      <c r="CF258" s="2" t="s">
        <v>6117</v>
      </c>
      <c r="CG258" s="2" t="s">
        <v>5448</v>
      </c>
      <c r="CH258" s="17">
        <v>0.35416666666666669</v>
      </c>
      <c r="CI258" s="17">
        <v>0.54166666666666663</v>
      </c>
      <c r="CJ258" s="17">
        <v>0.60416666666666663</v>
      </c>
      <c r="CK258" s="17">
        <v>0.79166666666666663</v>
      </c>
      <c r="CN258" s="17">
        <v>0.35416666666666669</v>
      </c>
      <c r="CO258" s="17">
        <v>0.54166666666666663</v>
      </c>
      <c r="CP258" s="17">
        <v>0.60416666666666663</v>
      </c>
      <c r="CQ258" s="17">
        <v>0.79166666666666663</v>
      </c>
      <c r="CT258" s="17">
        <v>0.35416666666666669</v>
      </c>
      <c r="CU258" s="17">
        <v>0.54166666666666663</v>
      </c>
      <c r="CV258" s="17">
        <v>0.60416666666666663</v>
      </c>
      <c r="CW258" s="17">
        <v>0.79166666666666663</v>
      </c>
      <c r="CZ258" s="17">
        <v>0.35416666666666669</v>
      </c>
      <c r="DA258" s="17">
        <v>0.54166666666666663</v>
      </c>
      <c r="DB258" s="17">
        <v>0.60416666666666663</v>
      </c>
      <c r="DC258" s="17">
        <v>0.79166666666666663</v>
      </c>
      <c r="DF258" s="17">
        <v>0.35416666666666669</v>
      </c>
      <c r="DG258" s="17">
        <v>0.54166666666666663</v>
      </c>
      <c r="DH258" s="17">
        <v>0.60416666666666663</v>
      </c>
      <c r="DI258" s="17">
        <v>0.79166666666666663</v>
      </c>
      <c r="DL258" s="17">
        <v>0.35416666666666669</v>
      </c>
      <c r="DM258" s="17">
        <v>0.64583333333333337</v>
      </c>
      <c r="DX258" s="2" t="s">
        <v>4182</v>
      </c>
    </row>
    <row r="259" spans="1:128" x14ac:dyDescent="0.45">
      <c r="A259" s="16">
        <v>257</v>
      </c>
      <c r="B259" s="2" t="s">
        <v>6118</v>
      </c>
      <c r="C259" s="2" t="s">
        <v>4507</v>
      </c>
      <c r="D259" s="2" t="s">
        <v>2843</v>
      </c>
      <c r="E259" s="2" t="s">
        <v>2666</v>
      </c>
      <c r="F259" s="2" t="s">
        <v>2568</v>
      </c>
      <c r="G259" s="2" t="s">
        <v>1886</v>
      </c>
      <c r="H259" s="2" t="s">
        <v>7956</v>
      </c>
      <c r="I259" s="2" t="s">
        <v>1905</v>
      </c>
      <c r="J259" s="2" t="s">
        <v>1904</v>
      </c>
      <c r="K259" s="2" t="s">
        <v>12</v>
      </c>
      <c r="L259" s="2" t="s">
        <v>3489</v>
      </c>
      <c r="M259" s="52" t="s">
        <v>3311</v>
      </c>
      <c r="N259" s="2" t="s">
        <v>12</v>
      </c>
      <c r="O259" s="2" t="s">
        <v>12</v>
      </c>
      <c r="P259" s="2" t="s">
        <v>12</v>
      </c>
      <c r="Q259" s="2" t="s">
        <v>12</v>
      </c>
      <c r="R259" s="2" t="s">
        <v>2471</v>
      </c>
      <c r="S259" s="2" t="s">
        <v>3062</v>
      </c>
      <c r="T259" s="2" t="s">
        <v>3062</v>
      </c>
      <c r="U259" s="2" t="s">
        <v>3062</v>
      </c>
      <c r="V259" s="2" t="s">
        <v>3062</v>
      </c>
      <c r="W259" s="2" t="s">
        <v>3062</v>
      </c>
      <c r="X259" s="2" t="s">
        <v>3062</v>
      </c>
      <c r="Y259" s="2" t="s">
        <v>3062</v>
      </c>
      <c r="Z259" s="2" t="s">
        <v>3062</v>
      </c>
      <c r="AA259" s="2" t="s">
        <v>3062</v>
      </c>
      <c r="AB259" s="2" t="s">
        <v>3062</v>
      </c>
      <c r="AC259" s="2" t="s">
        <v>2471</v>
      </c>
      <c r="AD259" s="2" t="s">
        <v>3062</v>
      </c>
      <c r="AE259" s="2" t="s">
        <v>3062</v>
      </c>
      <c r="AF259" s="2" t="s">
        <v>3062</v>
      </c>
      <c r="AG259" s="2" t="s">
        <v>3062</v>
      </c>
      <c r="AH259" s="2" t="s">
        <v>3062</v>
      </c>
      <c r="AI259" s="2" t="s">
        <v>3062</v>
      </c>
      <c r="AJ259" s="2" t="s">
        <v>3062</v>
      </c>
      <c r="AK259" s="2" t="s">
        <v>3062</v>
      </c>
      <c r="AL259" s="2" t="s">
        <v>3062</v>
      </c>
      <c r="AM259" s="2" t="s">
        <v>3062</v>
      </c>
      <c r="AN259" s="2" t="s">
        <v>3062</v>
      </c>
      <c r="AO259" s="2" t="s">
        <v>3062</v>
      </c>
      <c r="AP259" s="2" t="s">
        <v>3062</v>
      </c>
      <c r="AQ259" s="2" t="s">
        <v>3062</v>
      </c>
      <c r="AR259" s="2" t="s">
        <v>3062</v>
      </c>
      <c r="AS259" s="2" t="s">
        <v>3062</v>
      </c>
      <c r="AT259" s="2" t="s">
        <v>3062</v>
      </c>
      <c r="AU259" s="2" t="s">
        <v>3062</v>
      </c>
      <c r="AV259" s="2" t="s">
        <v>3062</v>
      </c>
      <c r="AW259" s="2" t="s">
        <v>3062</v>
      </c>
      <c r="AX259" s="2" t="s">
        <v>3062</v>
      </c>
      <c r="AY259" s="2" t="s">
        <v>3062</v>
      </c>
      <c r="AZ259" s="2" t="s">
        <v>3062</v>
      </c>
      <c r="BA259" s="2" t="s">
        <v>3062</v>
      </c>
      <c r="BB259" s="2" t="s">
        <v>3062</v>
      </c>
      <c r="BC259" s="2" t="s">
        <v>3062</v>
      </c>
      <c r="BD259" s="2" t="s">
        <v>3062</v>
      </c>
      <c r="BE259" s="2" t="s">
        <v>3062</v>
      </c>
      <c r="BF259" s="2" t="s">
        <v>3062</v>
      </c>
      <c r="BG259" s="2" t="s">
        <v>3062</v>
      </c>
      <c r="BH259" s="2" t="s">
        <v>3062</v>
      </c>
      <c r="BI259" s="2" t="s">
        <v>3062</v>
      </c>
      <c r="BJ259" s="2" t="s">
        <v>3062</v>
      </c>
      <c r="BK259" s="2" t="s">
        <v>3062</v>
      </c>
      <c r="BL259" s="2" t="s">
        <v>3062</v>
      </c>
      <c r="BM259" s="2" t="s">
        <v>3062</v>
      </c>
      <c r="BN259" s="2" t="s">
        <v>3062</v>
      </c>
      <c r="BO259" s="2" t="s">
        <v>3062</v>
      </c>
      <c r="BP259" s="2" t="str">
        <f t="shared" si="3"/>
        <v/>
      </c>
      <c r="BQ259" t="s">
        <v>3062</v>
      </c>
      <c r="BR259" t="s">
        <v>3062</v>
      </c>
      <c r="BS259" t="s">
        <v>3062</v>
      </c>
      <c r="BT259" s="2" t="s">
        <v>3062</v>
      </c>
      <c r="BU259" s="2" t="s">
        <v>3062</v>
      </c>
      <c r="BV259" s="2" t="s">
        <v>3062</v>
      </c>
      <c r="BW259" s="2" t="s">
        <v>3062</v>
      </c>
      <c r="BX259" s="2" t="s">
        <v>3062</v>
      </c>
      <c r="BY259" s="2" t="s">
        <v>3062</v>
      </c>
      <c r="BZ259" s="2" t="s">
        <v>3062</v>
      </c>
      <c r="CA259" s="2" t="s">
        <v>3062</v>
      </c>
      <c r="CB259" s="2" t="s">
        <v>3062</v>
      </c>
      <c r="CC259" s="2" t="s">
        <v>3062</v>
      </c>
      <c r="CD259" s="2" t="s">
        <v>5353</v>
      </c>
      <c r="CE259" s="2" t="s">
        <v>5482</v>
      </c>
      <c r="CF259" s="2" t="s">
        <v>1903</v>
      </c>
      <c r="CG259" s="2" t="s">
        <v>5350</v>
      </c>
      <c r="CH259" s="17">
        <v>0.41666666666666669</v>
      </c>
      <c r="CI259" s="17">
        <v>0.54166666666666663</v>
      </c>
      <c r="CN259" s="17">
        <v>0.41666666666666669</v>
      </c>
      <c r="CO259" s="17">
        <v>0.54166666666666663</v>
      </c>
      <c r="CT259" s="17">
        <v>0.41666666666666669</v>
      </c>
      <c r="CU259" s="17">
        <v>0.54166666666666663</v>
      </c>
      <c r="DF259" s="17">
        <v>0.41666666666666669</v>
      </c>
      <c r="DG259" s="17">
        <v>0.54166666666666663</v>
      </c>
      <c r="DL259" s="17">
        <v>0.41666666666666669</v>
      </c>
      <c r="DM259" s="17">
        <v>0.625</v>
      </c>
      <c r="DX259" s="2" t="s">
        <v>4182</v>
      </c>
    </row>
    <row r="260" spans="1:128" x14ac:dyDescent="0.45">
      <c r="A260" s="16">
        <v>258</v>
      </c>
      <c r="B260" s="2" t="s">
        <v>6119</v>
      </c>
      <c r="C260" s="2" t="s">
        <v>4508</v>
      </c>
      <c r="D260" s="2" t="s">
        <v>2844</v>
      </c>
      <c r="E260" s="2" t="s">
        <v>2666</v>
      </c>
      <c r="F260" s="2" t="s">
        <v>2568</v>
      </c>
      <c r="G260" s="2" t="s">
        <v>1902</v>
      </c>
      <c r="H260" s="2" t="s">
        <v>7957</v>
      </c>
      <c r="I260" s="2" t="s">
        <v>1901</v>
      </c>
      <c r="J260" s="2" t="s">
        <v>1900</v>
      </c>
      <c r="K260" s="2" t="s">
        <v>3062</v>
      </c>
      <c r="L260" s="2" t="s">
        <v>3501</v>
      </c>
      <c r="M260" s="52" t="s">
        <v>3311</v>
      </c>
      <c r="N260" s="2" t="s">
        <v>12</v>
      </c>
      <c r="O260" s="2" t="s">
        <v>12</v>
      </c>
      <c r="P260" s="2" t="s">
        <v>12</v>
      </c>
      <c r="Q260" s="2" t="s">
        <v>12</v>
      </c>
      <c r="R260" s="2" t="s">
        <v>3062</v>
      </c>
      <c r="S260" s="2" t="s">
        <v>3062</v>
      </c>
      <c r="T260" s="2" t="s">
        <v>3062</v>
      </c>
      <c r="U260" s="2" t="s">
        <v>3062</v>
      </c>
      <c r="V260" s="2" t="s">
        <v>3062</v>
      </c>
      <c r="W260" s="2" t="s">
        <v>3062</v>
      </c>
      <c r="X260" s="2" t="s">
        <v>3062</v>
      </c>
      <c r="Y260" s="2" t="s">
        <v>3062</v>
      </c>
      <c r="Z260" s="2" t="s">
        <v>3062</v>
      </c>
      <c r="AA260" s="2" t="s">
        <v>3062</v>
      </c>
      <c r="AB260" s="2" t="s">
        <v>3062</v>
      </c>
      <c r="AC260" s="2" t="s">
        <v>3062</v>
      </c>
      <c r="AD260" s="2" t="s">
        <v>2419</v>
      </c>
      <c r="AE260" s="2" t="s">
        <v>3062</v>
      </c>
      <c r="AF260" s="2" t="s">
        <v>3062</v>
      </c>
      <c r="AG260" s="2" t="s">
        <v>2426</v>
      </c>
      <c r="AH260" s="2" t="s">
        <v>2427</v>
      </c>
      <c r="AI260" s="2" t="s">
        <v>2428</v>
      </c>
      <c r="AJ260" s="2" t="s">
        <v>3062</v>
      </c>
      <c r="AK260" s="2" t="s">
        <v>3062</v>
      </c>
      <c r="AL260" s="2" t="s">
        <v>3062</v>
      </c>
      <c r="AM260" s="2" t="s">
        <v>2425</v>
      </c>
      <c r="AN260" s="2" t="s">
        <v>3062</v>
      </c>
      <c r="AO260" s="2" t="s">
        <v>3062</v>
      </c>
      <c r="AP260" s="2" t="s">
        <v>3062</v>
      </c>
      <c r="AQ260" s="2" t="s">
        <v>3062</v>
      </c>
      <c r="AR260" s="2" t="s">
        <v>3062</v>
      </c>
      <c r="AS260" s="2" t="s">
        <v>3062</v>
      </c>
      <c r="AT260" s="2" t="s">
        <v>3062</v>
      </c>
      <c r="AU260" s="2" t="s">
        <v>3062</v>
      </c>
      <c r="AV260" s="2" t="s">
        <v>3062</v>
      </c>
      <c r="AW260" s="2" t="s">
        <v>3062</v>
      </c>
      <c r="AX260" s="2" t="s">
        <v>3062</v>
      </c>
      <c r="AY260" s="2" t="s">
        <v>3062</v>
      </c>
      <c r="AZ260" s="2" t="s">
        <v>3062</v>
      </c>
      <c r="BA260" s="2" t="s">
        <v>3062</v>
      </c>
      <c r="BB260" s="2" t="s">
        <v>3062</v>
      </c>
      <c r="BC260" s="2" t="s">
        <v>2422</v>
      </c>
      <c r="BD260" s="2" t="s">
        <v>3062</v>
      </c>
      <c r="BE260" s="2" t="s">
        <v>3062</v>
      </c>
      <c r="BF260" s="2" t="s">
        <v>3062</v>
      </c>
      <c r="BG260" s="2" t="s">
        <v>2450</v>
      </c>
      <c r="BH260" s="2" t="s">
        <v>3062</v>
      </c>
      <c r="BI260" s="2" t="s">
        <v>2456</v>
      </c>
      <c r="BJ260" s="2" t="s">
        <v>3062</v>
      </c>
      <c r="BK260" s="2" t="s">
        <v>3062</v>
      </c>
      <c r="BL260" s="2" t="s">
        <v>3062</v>
      </c>
      <c r="BM260" s="2" t="s">
        <v>3062</v>
      </c>
      <c r="BN260" s="2" t="s">
        <v>3062</v>
      </c>
      <c r="BO260" s="2" t="s">
        <v>1899</v>
      </c>
      <c r="BP260" s="2" t="str">
        <f t="shared" ref="BP260:BP323" si="4">_xlfn.TEXTJOIN("・",TRUE,AD260:BN260)&amp; IF(BO260&lt;&gt;"","　" &amp; BO260,"")</f>
        <v>内・呼・循・消・外・泌・婦・アレ　乳腺外科　内分泌内科　甲状腺科</v>
      </c>
      <c r="BQ260" t="s">
        <v>491</v>
      </c>
      <c r="BR260" t="s">
        <v>185</v>
      </c>
      <c r="BS260" t="s">
        <v>2185</v>
      </c>
      <c r="BT260" s="2" t="s">
        <v>2424</v>
      </c>
      <c r="BU260" s="2" t="s">
        <v>3062</v>
      </c>
      <c r="BV260" s="2" t="s">
        <v>3062</v>
      </c>
      <c r="BW260" s="2" t="s">
        <v>3062</v>
      </c>
      <c r="BX260" s="2" t="s">
        <v>5470</v>
      </c>
      <c r="BY260" s="2" t="s">
        <v>5471</v>
      </c>
      <c r="BZ260" s="2" t="s">
        <v>5472</v>
      </c>
      <c r="CA260" s="2" t="s">
        <v>3062</v>
      </c>
      <c r="CB260" s="2" t="s">
        <v>5473</v>
      </c>
      <c r="CC260" s="2" t="s">
        <v>5352</v>
      </c>
      <c r="CD260" s="2" t="s">
        <v>5353</v>
      </c>
      <c r="CE260" s="2" t="s">
        <v>5354</v>
      </c>
      <c r="CF260" s="2" t="s">
        <v>2468</v>
      </c>
      <c r="CG260" s="2" t="s">
        <v>5350</v>
      </c>
      <c r="CH260" s="17">
        <v>0.41666666666666669</v>
      </c>
      <c r="CI260" s="17">
        <v>0.54166666666666663</v>
      </c>
      <c r="CJ260" s="17">
        <v>0.66666666666666663</v>
      </c>
      <c r="CK260" s="17">
        <v>0.8125</v>
      </c>
      <c r="CN260" s="17">
        <v>0.41666666666666669</v>
      </c>
      <c r="CO260" s="17">
        <v>0.54166666666666663</v>
      </c>
      <c r="CP260" s="17">
        <v>0.66666666666666663</v>
      </c>
      <c r="CQ260" s="17">
        <v>0.8125</v>
      </c>
      <c r="CZ260" s="17">
        <v>0.41666666666666669</v>
      </c>
      <c r="DA260" s="17">
        <v>0.54166666666666663</v>
      </c>
      <c r="DB260" s="17">
        <v>0.66666666666666663</v>
      </c>
      <c r="DC260" s="17">
        <v>0.8125</v>
      </c>
      <c r="DF260" s="17">
        <v>0.41666666666666669</v>
      </c>
      <c r="DG260" s="17">
        <v>0.54166666666666663</v>
      </c>
      <c r="DH260" s="17">
        <v>0.66666666666666663</v>
      </c>
      <c r="DI260" s="17">
        <v>0.8125</v>
      </c>
      <c r="DL260" s="17">
        <v>0.41666666666666669</v>
      </c>
      <c r="DM260" s="17">
        <v>0.54166666666666663</v>
      </c>
      <c r="DX260" s="2" t="s">
        <v>4182</v>
      </c>
    </row>
    <row r="261" spans="1:128" x14ac:dyDescent="0.45">
      <c r="A261" s="16">
        <v>259</v>
      </c>
      <c r="B261" s="2" t="s">
        <v>6120</v>
      </c>
      <c r="C261" s="2" t="s">
        <v>6121</v>
      </c>
      <c r="D261" s="2" t="s">
        <v>2845</v>
      </c>
      <c r="E261" s="2" t="s">
        <v>2666</v>
      </c>
      <c r="F261" s="2" t="s">
        <v>2568</v>
      </c>
      <c r="G261" s="2" t="s">
        <v>1898</v>
      </c>
      <c r="H261" s="2" t="s">
        <v>4509</v>
      </c>
      <c r="I261" s="2" t="s">
        <v>1897</v>
      </c>
      <c r="J261" s="2" t="s">
        <v>1896</v>
      </c>
      <c r="K261" s="2" t="s">
        <v>12</v>
      </c>
      <c r="L261" s="2" t="s">
        <v>3502</v>
      </c>
      <c r="M261" s="52" t="s">
        <v>3311</v>
      </c>
      <c r="N261" s="2" t="s">
        <v>12</v>
      </c>
      <c r="O261" s="2" t="s">
        <v>12</v>
      </c>
      <c r="P261" s="2" t="s">
        <v>12</v>
      </c>
      <c r="Q261" s="2" t="s">
        <v>12</v>
      </c>
      <c r="R261" s="2" t="s">
        <v>2471</v>
      </c>
      <c r="S261" s="2" t="s">
        <v>3062</v>
      </c>
      <c r="T261" s="2" t="s">
        <v>3062</v>
      </c>
      <c r="U261" s="2" t="s">
        <v>3062</v>
      </c>
      <c r="V261" s="2" t="s">
        <v>3062</v>
      </c>
      <c r="W261" s="2" t="s">
        <v>3062</v>
      </c>
      <c r="X261" s="2" t="s">
        <v>3062</v>
      </c>
      <c r="Y261" s="2" t="s">
        <v>3062</v>
      </c>
      <c r="Z261" s="2" t="s">
        <v>3062</v>
      </c>
      <c r="AA261" s="2" t="s">
        <v>3062</v>
      </c>
      <c r="AB261" s="2" t="s">
        <v>3062</v>
      </c>
      <c r="AC261" s="2" t="s">
        <v>2471</v>
      </c>
      <c r="AD261" s="2" t="s">
        <v>2419</v>
      </c>
      <c r="AE261" s="2" t="s">
        <v>3062</v>
      </c>
      <c r="AF261" s="2" t="s">
        <v>3062</v>
      </c>
      <c r="AG261" s="2" t="s">
        <v>3062</v>
      </c>
      <c r="AH261" s="2" t="s">
        <v>3062</v>
      </c>
      <c r="AI261" s="2" t="s">
        <v>3062</v>
      </c>
      <c r="AJ261" s="2" t="s">
        <v>3062</v>
      </c>
      <c r="AK261" s="2" t="s">
        <v>3062</v>
      </c>
      <c r="AL261" s="2" t="s">
        <v>3062</v>
      </c>
      <c r="AM261" s="2" t="s">
        <v>3062</v>
      </c>
      <c r="AN261" s="2" t="s">
        <v>3062</v>
      </c>
      <c r="AO261" s="2" t="s">
        <v>3062</v>
      </c>
      <c r="AP261" s="2" t="s">
        <v>3062</v>
      </c>
      <c r="AQ261" s="2" t="s">
        <v>3062</v>
      </c>
      <c r="AR261" s="2" t="s">
        <v>3062</v>
      </c>
      <c r="AS261" s="2" t="s">
        <v>3062</v>
      </c>
      <c r="AT261" s="2" t="s">
        <v>3062</v>
      </c>
      <c r="AU261" s="2" t="s">
        <v>3062</v>
      </c>
      <c r="AV261" s="2" t="s">
        <v>3062</v>
      </c>
      <c r="AW261" s="2" t="s">
        <v>3062</v>
      </c>
      <c r="AX261" s="2" t="s">
        <v>3062</v>
      </c>
      <c r="AY261" s="2" t="s">
        <v>3062</v>
      </c>
      <c r="AZ261" s="2" t="s">
        <v>3062</v>
      </c>
      <c r="BA261" s="2" t="s">
        <v>3062</v>
      </c>
      <c r="BB261" s="2" t="s">
        <v>3062</v>
      </c>
      <c r="BC261" s="2" t="s">
        <v>3062</v>
      </c>
      <c r="BD261" s="2" t="s">
        <v>3062</v>
      </c>
      <c r="BE261" s="2" t="s">
        <v>3062</v>
      </c>
      <c r="BF261" s="2" t="s">
        <v>3062</v>
      </c>
      <c r="BG261" s="2" t="s">
        <v>3062</v>
      </c>
      <c r="BH261" s="2" t="s">
        <v>3062</v>
      </c>
      <c r="BI261" s="2" t="s">
        <v>3062</v>
      </c>
      <c r="BJ261" s="2" t="s">
        <v>3062</v>
      </c>
      <c r="BK261" s="2" t="s">
        <v>3062</v>
      </c>
      <c r="BL261" s="2" t="s">
        <v>3062</v>
      </c>
      <c r="BM261" s="2" t="s">
        <v>3062</v>
      </c>
      <c r="BN261" s="2" t="s">
        <v>3062</v>
      </c>
      <c r="BO261" s="2" t="s">
        <v>3062</v>
      </c>
      <c r="BP261" s="2" t="str">
        <f t="shared" si="4"/>
        <v>内</v>
      </c>
      <c r="BQ261" t="s">
        <v>3062</v>
      </c>
      <c r="BR261" t="s">
        <v>3062</v>
      </c>
      <c r="BS261" t="s">
        <v>3062</v>
      </c>
      <c r="BT261" s="2" t="s">
        <v>3062</v>
      </c>
      <c r="BU261" s="2" t="s">
        <v>3062</v>
      </c>
      <c r="BV261" s="2" t="s">
        <v>12</v>
      </c>
      <c r="BW261" s="2" t="s">
        <v>3062</v>
      </c>
      <c r="BX261" s="2" t="s">
        <v>5470</v>
      </c>
      <c r="BY261" s="2" t="s">
        <v>5818</v>
      </c>
      <c r="BZ261" s="2" t="s">
        <v>5472</v>
      </c>
      <c r="CA261" s="2" t="s">
        <v>3062</v>
      </c>
      <c r="CB261" s="2" t="s">
        <v>5473</v>
      </c>
      <c r="CC261" s="2" t="s">
        <v>5427</v>
      </c>
      <c r="CD261" s="2" t="s">
        <v>5482</v>
      </c>
      <c r="CE261" s="2" t="s">
        <v>5354</v>
      </c>
      <c r="CF261" s="2" t="s">
        <v>1895</v>
      </c>
      <c r="CG261" s="2" t="s">
        <v>5350</v>
      </c>
      <c r="CH261" s="17">
        <v>0.39583333333333331</v>
      </c>
      <c r="CI261" s="17">
        <v>0.54166666666666663</v>
      </c>
      <c r="CJ261" s="17">
        <v>0.58333333333333337</v>
      </c>
      <c r="CK261" s="17">
        <v>0.70833333333333337</v>
      </c>
      <c r="CN261" s="17">
        <v>0.39583333333333331</v>
      </c>
      <c r="CO261" s="17">
        <v>0.54166666666666663</v>
      </c>
      <c r="CP261" s="17">
        <v>0.58333333333333337</v>
      </c>
      <c r="CQ261" s="17">
        <v>0.70833333333333337</v>
      </c>
      <c r="CZ261" s="17">
        <v>0.39583333333333331</v>
      </c>
      <c r="DA261" s="17">
        <v>0.54166666666666663</v>
      </c>
      <c r="DB261" s="17">
        <v>0.58333333333333337</v>
      </c>
      <c r="DC261" s="17">
        <v>0.70833333333333337</v>
      </c>
      <c r="DF261" s="17">
        <v>0.39583333333333331</v>
      </c>
      <c r="DG261" s="17">
        <v>0.54166666666666663</v>
      </c>
      <c r="DH261" s="17">
        <v>0.58333333333333337</v>
      </c>
      <c r="DI261" s="17">
        <v>0.70833333333333337</v>
      </c>
      <c r="DL261" s="17">
        <v>0.39583333333333331</v>
      </c>
      <c r="DM261" s="17">
        <v>0.54166666666666663</v>
      </c>
      <c r="DN261" s="17">
        <v>0.58333333333333337</v>
      </c>
      <c r="DO261" s="17">
        <v>0.70833333333333337</v>
      </c>
      <c r="DX261" s="2" t="s">
        <v>4182</v>
      </c>
    </row>
    <row r="262" spans="1:128" x14ac:dyDescent="0.45">
      <c r="A262" s="16">
        <v>260</v>
      </c>
      <c r="B262" s="2" t="s">
        <v>6122</v>
      </c>
      <c r="C262" s="2" t="s">
        <v>4510</v>
      </c>
      <c r="D262" s="2" t="s">
        <v>2846</v>
      </c>
      <c r="E262" s="2" t="s">
        <v>2666</v>
      </c>
      <c r="F262" s="2" t="s">
        <v>2568</v>
      </c>
      <c r="G262" s="2" t="s">
        <v>1887</v>
      </c>
      <c r="H262" s="2" t="s">
        <v>1894</v>
      </c>
      <c r="I262" s="2" t="s">
        <v>1893</v>
      </c>
      <c r="J262" s="2" t="s">
        <v>1892</v>
      </c>
      <c r="K262" s="2" t="s">
        <v>12</v>
      </c>
      <c r="L262" s="2" t="s">
        <v>3503</v>
      </c>
      <c r="M262" s="52" t="s">
        <v>3311</v>
      </c>
      <c r="N262" s="2" t="s">
        <v>12</v>
      </c>
      <c r="O262" s="2" t="s">
        <v>12</v>
      </c>
      <c r="P262" s="2" t="s">
        <v>12</v>
      </c>
      <c r="Q262" s="2" t="s">
        <v>12</v>
      </c>
      <c r="R262" s="2" t="s">
        <v>3062</v>
      </c>
      <c r="S262" s="2" t="s">
        <v>3062</v>
      </c>
      <c r="T262" s="2" t="s">
        <v>3062</v>
      </c>
      <c r="U262" s="2" t="s">
        <v>3062</v>
      </c>
      <c r="V262" s="2" t="s">
        <v>3062</v>
      </c>
      <c r="W262" s="2" t="s">
        <v>3062</v>
      </c>
      <c r="X262" s="2" t="s">
        <v>3062</v>
      </c>
      <c r="Y262" s="2" t="s">
        <v>3062</v>
      </c>
      <c r="Z262" s="2" t="s">
        <v>3062</v>
      </c>
      <c r="AA262" s="2" t="s">
        <v>3062</v>
      </c>
      <c r="AB262" s="2" t="s">
        <v>3062</v>
      </c>
      <c r="AC262" s="2" t="s">
        <v>3062</v>
      </c>
      <c r="AD262" s="2" t="s">
        <v>3062</v>
      </c>
      <c r="AE262" s="2" t="s">
        <v>3062</v>
      </c>
      <c r="AF262" s="2" t="s">
        <v>3062</v>
      </c>
      <c r="AG262" s="2" t="s">
        <v>3062</v>
      </c>
      <c r="AH262" s="2" t="s">
        <v>3062</v>
      </c>
      <c r="AI262" s="2" t="s">
        <v>3062</v>
      </c>
      <c r="AJ262" s="2" t="s">
        <v>3062</v>
      </c>
      <c r="AK262" s="2" t="s">
        <v>3062</v>
      </c>
      <c r="AL262" s="2" t="s">
        <v>3062</v>
      </c>
      <c r="AM262" s="2" t="s">
        <v>3062</v>
      </c>
      <c r="AN262" s="2" t="s">
        <v>3062</v>
      </c>
      <c r="AO262" s="2" t="s">
        <v>3062</v>
      </c>
      <c r="AP262" s="2" t="s">
        <v>3062</v>
      </c>
      <c r="AQ262" s="2" t="s">
        <v>3062</v>
      </c>
      <c r="AR262" s="2" t="s">
        <v>3062</v>
      </c>
      <c r="AS262" s="2" t="s">
        <v>3062</v>
      </c>
      <c r="AT262" s="2" t="s">
        <v>3062</v>
      </c>
      <c r="AU262" s="2" t="s">
        <v>3062</v>
      </c>
      <c r="AV262" s="2" t="s">
        <v>3062</v>
      </c>
      <c r="AW262" s="2" t="s">
        <v>3062</v>
      </c>
      <c r="AX262" s="2" t="s">
        <v>3062</v>
      </c>
      <c r="AY262" s="2" t="s">
        <v>3062</v>
      </c>
      <c r="AZ262" s="2" t="s">
        <v>3062</v>
      </c>
      <c r="BA262" s="2" t="s">
        <v>3062</v>
      </c>
      <c r="BB262" s="2" t="s">
        <v>3062</v>
      </c>
      <c r="BC262" s="2" t="s">
        <v>3062</v>
      </c>
      <c r="BD262" s="2" t="s">
        <v>3062</v>
      </c>
      <c r="BE262" s="2" t="s">
        <v>3062</v>
      </c>
      <c r="BF262" s="2" t="s">
        <v>3062</v>
      </c>
      <c r="BG262" s="2" t="s">
        <v>3062</v>
      </c>
      <c r="BH262" s="2" t="s">
        <v>3062</v>
      </c>
      <c r="BI262" s="2" t="s">
        <v>3062</v>
      </c>
      <c r="BJ262" s="2" t="s">
        <v>3062</v>
      </c>
      <c r="BK262" s="2" t="s">
        <v>3062</v>
      </c>
      <c r="BL262" s="2" t="s">
        <v>3062</v>
      </c>
      <c r="BM262" s="2" t="s">
        <v>3062</v>
      </c>
      <c r="BN262" s="2" t="s">
        <v>3062</v>
      </c>
      <c r="BO262" s="2" t="s">
        <v>3062</v>
      </c>
      <c r="BP262" s="2" t="str">
        <f t="shared" si="4"/>
        <v/>
      </c>
      <c r="BQ262" t="s">
        <v>3062</v>
      </c>
      <c r="BR262" t="s">
        <v>3062</v>
      </c>
      <c r="BS262" t="s">
        <v>3062</v>
      </c>
      <c r="BT262" s="2" t="s">
        <v>3062</v>
      </c>
      <c r="BU262" s="2" t="s">
        <v>3062</v>
      </c>
      <c r="BV262" s="2" t="s">
        <v>3062</v>
      </c>
      <c r="BW262" s="2" t="s">
        <v>3062</v>
      </c>
      <c r="BX262" s="2" t="s">
        <v>3062</v>
      </c>
      <c r="BY262" s="2" t="s">
        <v>3062</v>
      </c>
      <c r="BZ262" s="2" t="s">
        <v>3062</v>
      </c>
      <c r="CA262" s="2" t="s">
        <v>3062</v>
      </c>
      <c r="CB262" s="2" t="s">
        <v>3062</v>
      </c>
      <c r="CC262" s="2" t="s">
        <v>3062</v>
      </c>
      <c r="CD262" s="2" t="s">
        <v>3062</v>
      </c>
      <c r="CE262" s="2" t="s">
        <v>3062</v>
      </c>
      <c r="CF262" s="2" t="s">
        <v>6123</v>
      </c>
      <c r="CG262" s="2" t="s">
        <v>5350</v>
      </c>
      <c r="CH262" s="17">
        <v>0.39583333333333331</v>
      </c>
      <c r="CI262" s="17">
        <v>0.54166666666666663</v>
      </c>
      <c r="CJ262" s="17">
        <v>0.60416666666666663</v>
      </c>
      <c r="CK262" s="17">
        <v>0.79166666666666663</v>
      </c>
      <c r="CN262" s="17">
        <v>0.39583333333333331</v>
      </c>
      <c r="CO262" s="17">
        <v>0.54166666666666663</v>
      </c>
      <c r="CP262" s="17">
        <v>0.60416666666666663</v>
      </c>
      <c r="CQ262" s="17">
        <v>0.79166666666666663</v>
      </c>
      <c r="CZ262" s="17">
        <v>0.39583333333333331</v>
      </c>
      <c r="DA262" s="17">
        <v>0.54166666666666663</v>
      </c>
      <c r="DB262" s="17">
        <v>0.60416666666666663</v>
      </c>
      <c r="DC262" s="17">
        <v>0.79166666666666663</v>
      </c>
      <c r="DF262" s="17">
        <v>0.39583333333333331</v>
      </c>
      <c r="DG262" s="17">
        <v>0.54166666666666663</v>
      </c>
      <c r="DH262" s="17">
        <v>0.60416666666666663</v>
      </c>
      <c r="DI262" s="17">
        <v>0.79166666666666663</v>
      </c>
      <c r="DL262" s="17">
        <v>0.39583333333333331</v>
      </c>
      <c r="DM262" s="17">
        <v>0.54166666666666663</v>
      </c>
      <c r="DN262" s="17">
        <v>0.60416666666666663</v>
      </c>
      <c r="DO262" s="17">
        <v>0.79166666666666663</v>
      </c>
      <c r="DX262" s="2" t="s">
        <v>4182</v>
      </c>
    </row>
    <row r="263" spans="1:128" x14ac:dyDescent="0.45">
      <c r="A263" s="16">
        <v>261</v>
      </c>
      <c r="B263" s="2" t="s">
        <v>6124</v>
      </c>
      <c r="C263" s="2" t="s">
        <v>6125</v>
      </c>
      <c r="D263" s="2" t="s">
        <v>2847</v>
      </c>
      <c r="E263" s="2" t="s">
        <v>2666</v>
      </c>
      <c r="F263" s="2" t="s">
        <v>2568</v>
      </c>
      <c r="G263" s="2" t="s">
        <v>1891</v>
      </c>
      <c r="H263" s="2" t="s">
        <v>6126</v>
      </c>
      <c r="I263" s="2" t="s">
        <v>1890</v>
      </c>
      <c r="J263" s="2" t="s">
        <v>1889</v>
      </c>
      <c r="K263" s="2" t="s">
        <v>12</v>
      </c>
      <c r="L263" s="2" t="s">
        <v>3504</v>
      </c>
      <c r="M263" s="52" t="s">
        <v>3311</v>
      </c>
      <c r="N263" s="2" t="s">
        <v>12</v>
      </c>
      <c r="O263" s="2" t="s">
        <v>3062</v>
      </c>
      <c r="P263" s="2" t="s">
        <v>3062</v>
      </c>
      <c r="Q263" s="2" t="s">
        <v>3062</v>
      </c>
      <c r="R263" s="2" t="s">
        <v>3062</v>
      </c>
      <c r="S263" s="2" t="s">
        <v>3062</v>
      </c>
      <c r="T263" s="2" t="s">
        <v>3062</v>
      </c>
      <c r="U263" s="2" t="s">
        <v>3062</v>
      </c>
      <c r="V263" s="2" t="s">
        <v>3062</v>
      </c>
      <c r="W263" s="2" t="s">
        <v>3062</v>
      </c>
      <c r="X263" s="2" t="s">
        <v>3062</v>
      </c>
      <c r="Y263" s="2" t="s">
        <v>3062</v>
      </c>
      <c r="Z263" s="2" t="s">
        <v>3062</v>
      </c>
      <c r="AA263" s="2" t="s">
        <v>3062</v>
      </c>
      <c r="AB263" s="2" t="s">
        <v>3062</v>
      </c>
      <c r="AC263" s="2" t="s">
        <v>3062</v>
      </c>
      <c r="AD263" s="2" t="s">
        <v>2419</v>
      </c>
      <c r="AE263" s="2" t="s">
        <v>3062</v>
      </c>
      <c r="AF263" s="2" t="s">
        <v>3062</v>
      </c>
      <c r="AG263" s="2" t="s">
        <v>2426</v>
      </c>
      <c r="AH263" s="2" t="s">
        <v>2427</v>
      </c>
      <c r="AI263" s="2" t="s">
        <v>2428</v>
      </c>
      <c r="AJ263" s="2" t="s">
        <v>3062</v>
      </c>
      <c r="AK263" s="2" t="s">
        <v>3062</v>
      </c>
      <c r="AL263" s="2" t="s">
        <v>3062</v>
      </c>
      <c r="AM263" s="2" t="s">
        <v>3062</v>
      </c>
      <c r="AN263" s="2" t="s">
        <v>3062</v>
      </c>
      <c r="AO263" s="2" t="s">
        <v>3062</v>
      </c>
      <c r="AP263" s="2" t="s">
        <v>3062</v>
      </c>
      <c r="AQ263" s="2" t="s">
        <v>3062</v>
      </c>
      <c r="AR263" s="2" t="s">
        <v>4309</v>
      </c>
      <c r="AS263" s="2" t="s">
        <v>3062</v>
      </c>
      <c r="AT263" s="2" t="s">
        <v>3062</v>
      </c>
      <c r="AU263" s="2" t="s">
        <v>3062</v>
      </c>
      <c r="AV263" s="2" t="s">
        <v>3062</v>
      </c>
      <c r="AW263" s="2" t="s">
        <v>3062</v>
      </c>
      <c r="AX263" s="2" t="s">
        <v>3062</v>
      </c>
      <c r="AY263" s="2" t="s">
        <v>3062</v>
      </c>
      <c r="AZ263" s="2" t="s">
        <v>3062</v>
      </c>
      <c r="BA263" s="2" t="s">
        <v>3062</v>
      </c>
      <c r="BB263" s="2" t="s">
        <v>3062</v>
      </c>
      <c r="BC263" s="2" t="s">
        <v>3062</v>
      </c>
      <c r="BD263" s="2" t="s">
        <v>3062</v>
      </c>
      <c r="BE263" s="2" t="s">
        <v>3062</v>
      </c>
      <c r="BF263" s="2" t="s">
        <v>3062</v>
      </c>
      <c r="BG263" s="2" t="s">
        <v>2450</v>
      </c>
      <c r="BH263" s="2" t="s">
        <v>3062</v>
      </c>
      <c r="BI263" s="2" t="s">
        <v>3062</v>
      </c>
      <c r="BJ263" s="2" t="s">
        <v>3062</v>
      </c>
      <c r="BK263" s="2" t="s">
        <v>3062</v>
      </c>
      <c r="BL263" s="2" t="s">
        <v>3062</v>
      </c>
      <c r="BM263" s="2" t="s">
        <v>3062</v>
      </c>
      <c r="BN263" s="2" t="s">
        <v>3062</v>
      </c>
      <c r="BO263" s="2" t="s">
        <v>184</v>
      </c>
      <c r="BP263" s="2" t="str">
        <f t="shared" si="4"/>
        <v>内・呼・循・消・呼内・婦　乳腺科</v>
      </c>
      <c r="BQ263" t="s">
        <v>3062</v>
      </c>
      <c r="BR263" t="s">
        <v>3062</v>
      </c>
      <c r="BS263" t="s">
        <v>3062</v>
      </c>
      <c r="BT263" s="2" t="s">
        <v>3062</v>
      </c>
      <c r="BU263" s="2" t="s">
        <v>3062</v>
      </c>
      <c r="BV263" s="2" t="s">
        <v>3062</v>
      </c>
      <c r="BW263" s="2" t="s">
        <v>3062</v>
      </c>
      <c r="BX263" s="2" t="s">
        <v>3062</v>
      </c>
      <c r="BY263" s="2" t="s">
        <v>3062</v>
      </c>
      <c r="BZ263" s="2" t="s">
        <v>3062</v>
      </c>
      <c r="CA263" s="2" t="s">
        <v>3062</v>
      </c>
      <c r="CB263" s="2" t="s">
        <v>3062</v>
      </c>
      <c r="CC263" s="2" t="s">
        <v>3062</v>
      </c>
      <c r="CD263" s="2" t="s">
        <v>3062</v>
      </c>
      <c r="CE263" s="2" t="s">
        <v>3062</v>
      </c>
      <c r="CF263" s="2" t="s">
        <v>6127</v>
      </c>
      <c r="CG263" s="2" t="s">
        <v>3319</v>
      </c>
      <c r="CT263" s="17">
        <v>0.41666666666666669</v>
      </c>
      <c r="CU263" s="17">
        <v>0.52083333333333337</v>
      </c>
      <c r="CV263" s="17">
        <v>0.60416666666666663</v>
      </c>
      <c r="CW263" s="17">
        <v>0.66666666666666663</v>
      </c>
      <c r="CZ263" s="17">
        <v>0.41666666666666669</v>
      </c>
      <c r="DA263" s="17">
        <v>0.52083333333333337</v>
      </c>
      <c r="DF263" s="17">
        <v>0.41666666666666669</v>
      </c>
      <c r="DG263" s="17">
        <v>0.52083333333333337</v>
      </c>
      <c r="DH263" s="17">
        <v>0.60416666666666663</v>
      </c>
      <c r="DI263" s="17">
        <v>0.66666666666666663</v>
      </c>
      <c r="DX263" s="2" t="s">
        <v>4182</v>
      </c>
    </row>
    <row r="264" spans="1:128" x14ac:dyDescent="0.45">
      <c r="A264" s="16">
        <v>262</v>
      </c>
      <c r="B264" s="2" t="s">
        <v>6128</v>
      </c>
      <c r="C264" s="2" t="s">
        <v>4511</v>
      </c>
      <c r="D264" s="2" t="s">
        <v>4512</v>
      </c>
      <c r="E264" s="2" t="s">
        <v>2666</v>
      </c>
      <c r="F264" s="2" t="s">
        <v>2568</v>
      </c>
      <c r="G264" s="2" t="s">
        <v>1886</v>
      </c>
      <c r="H264" s="2" t="s">
        <v>6129</v>
      </c>
      <c r="I264" s="2" t="s">
        <v>4513</v>
      </c>
      <c r="J264" s="2" t="s">
        <v>4514</v>
      </c>
      <c r="K264" s="2" t="s">
        <v>12</v>
      </c>
      <c r="L264" s="2" t="s">
        <v>3489</v>
      </c>
      <c r="M264" s="52" t="s">
        <v>3311</v>
      </c>
      <c r="N264" s="2" t="s">
        <v>12</v>
      </c>
      <c r="O264" s="2" t="s">
        <v>3062</v>
      </c>
      <c r="P264" s="2" t="s">
        <v>3062</v>
      </c>
      <c r="Q264" s="2" t="s">
        <v>12</v>
      </c>
      <c r="R264" s="2" t="s">
        <v>3062</v>
      </c>
      <c r="S264" s="2" t="s">
        <v>3062</v>
      </c>
      <c r="T264" s="2" t="s">
        <v>3062</v>
      </c>
      <c r="U264" s="2" t="s">
        <v>3062</v>
      </c>
      <c r="V264" s="2" t="s">
        <v>3062</v>
      </c>
      <c r="W264" s="2" t="s">
        <v>3062</v>
      </c>
      <c r="X264" s="2" t="s">
        <v>3062</v>
      </c>
      <c r="Y264" s="2" t="s">
        <v>3062</v>
      </c>
      <c r="Z264" s="2" t="s">
        <v>3062</v>
      </c>
      <c r="AA264" s="2" t="s">
        <v>3062</v>
      </c>
      <c r="AB264" s="2" t="s">
        <v>3062</v>
      </c>
      <c r="AC264" s="2" t="s">
        <v>3062</v>
      </c>
      <c r="AD264" s="2" t="s">
        <v>2419</v>
      </c>
      <c r="AE264" s="2" t="s">
        <v>3062</v>
      </c>
      <c r="AF264" s="2" t="s">
        <v>3062</v>
      </c>
      <c r="AG264" s="2" t="s">
        <v>3062</v>
      </c>
      <c r="AH264" s="2" t="s">
        <v>3062</v>
      </c>
      <c r="AI264" s="2" t="s">
        <v>3062</v>
      </c>
      <c r="AJ264" s="2" t="s">
        <v>3062</v>
      </c>
      <c r="AK264" s="2" t="s">
        <v>3062</v>
      </c>
      <c r="AL264" s="2" t="s">
        <v>3062</v>
      </c>
      <c r="AM264" s="2" t="s">
        <v>3062</v>
      </c>
      <c r="AN264" s="2" t="s">
        <v>3062</v>
      </c>
      <c r="AO264" s="2" t="s">
        <v>3062</v>
      </c>
      <c r="AP264" s="2" t="s">
        <v>3062</v>
      </c>
      <c r="AQ264" s="2" t="s">
        <v>3062</v>
      </c>
      <c r="AR264" s="2" t="s">
        <v>3062</v>
      </c>
      <c r="AS264" s="2" t="s">
        <v>3062</v>
      </c>
      <c r="AT264" s="2" t="s">
        <v>3062</v>
      </c>
      <c r="AU264" s="2" t="s">
        <v>3062</v>
      </c>
      <c r="AV264" s="2" t="s">
        <v>3062</v>
      </c>
      <c r="AW264" s="2" t="s">
        <v>3062</v>
      </c>
      <c r="AX264" s="2" t="s">
        <v>3062</v>
      </c>
      <c r="AY264" s="2" t="s">
        <v>3062</v>
      </c>
      <c r="AZ264" s="2" t="s">
        <v>3062</v>
      </c>
      <c r="BA264" s="2" t="s">
        <v>3062</v>
      </c>
      <c r="BB264" s="2" t="s">
        <v>3062</v>
      </c>
      <c r="BC264" s="2" t="s">
        <v>3062</v>
      </c>
      <c r="BD264" s="2" t="s">
        <v>3062</v>
      </c>
      <c r="BE264" s="2" t="s">
        <v>3062</v>
      </c>
      <c r="BF264" s="2" t="s">
        <v>3062</v>
      </c>
      <c r="BG264" s="2" t="s">
        <v>3062</v>
      </c>
      <c r="BH264" s="2" t="s">
        <v>3062</v>
      </c>
      <c r="BI264" s="2" t="s">
        <v>3062</v>
      </c>
      <c r="BJ264" s="2" t="s">
        <v>3062</v>
      </c>
      <c r="BK264" s="2" t="s">
        <v>3062</v>
      </c>
      <c r="BL264" s="2" t="s">
        <v>3062</v>
      </c>
      <c r="BM264" s="2" t="s">
        <v>3062</v>
      </c>
      <c r="BN264" s="2" t="s">
        <v>3062</v>
      </c>
      <c r="BO264" s="2" t="s">
        <v>3062</v>
      </c>
      <c r="BP264" s="2" t="str">
        <f t="shared" si="4"/>
        <v>内</v>
      </c>
      <c r="BQ264" t="s">
        <v>3062</v>
      </c>
      <c r="BR264" t="s">
        <v>3062</v>
      </c>
      <c r="BS264" t="s">
        <v>3062</v>
      </c>
      <c r="BT264" s="2" t="s">
        <v>3062</v>
      </c>
      <c r="BU264" s="2" t="s">
        <v>3062</v>
      </c>
      <c r="BV264" s="2" t="s">
        <v>3062</v>
      </c>
      <c r="BW264" s="2" t="s">
        <v>3062</v>
      </c>
      <c r="BX264" s="2" t="s">
        <v>3062</v>
      </c>
      <c r="BY264" s="2" t="s">
        <v>3062</v>
      </c>
      <c r="BZ264" s="2" t="s">
        <v>3062</v>
      </c>
      <c r="CA264" s="2" t="s">
        <v>3062</v>
      </c>
      <c r="CB264" s="2" t="s">
        <v>3062</v>
      </c>
      <c r="CC264" s="2" t="s">
        <v>3062</v>
      </c>
      <c r="CD264" s="2" t="s">
        <v>3062</v>
      </c>
      <c r="CE264" s="2" t="s">
        <v>3062</v>
      </c>
      <c r="CF264" s="2" t="s">
        <v>4515</v>
      </c>
      <c r="CG264" s="2" t="s">
        <v>5448</v>
      </c>
      <c r="CH264" s="17">
        <v>0.75</v>
      </c>
      <c r="CI264" s="17">
        <v>0.91666666666666663</v>
      </c>
      <c r="CN264" s="17">
        <v>0.75</v>
      </c>
      <c r="CO264" s="17">
        <v>0.91666666666666663</v>
      </c>
      <c r="CT264" s="17">
        <v>0.75</v>
      </c>
      <c r="CU264" s="17">
        <v>0.91666666666666663</v>
      </c>
      <c r="CZ264" s="17">
        <v>0.75</v>
      </c>
      <c r="DA264" s="17">
        <v>0.91666666666666663</v>
      </c>
      <c r="DF264" s="17">
        <v>0.75</v>
      </c>
      <c r="DG264" s="17">
        <v>0.91666666666666663</v>
      </c>
      <c r="DX264" s="2" t="s">
        <v>4182</v>
      </c>
    </row>
    <row r="265" spans="1:128" x14ac:dyDescent="0.45">
      <c r="A265" s="16">
        <v>263</v>
      </c>
      <c r="B265" s="2" t="s">
        <v>6130</v>
      </c>
      <c r="C265" s="2" t="s">
        <v>6131</v>
      </c>
      <c r="D265" s="2" t="s">
        <v>6132</v>
      </c>
      <c r="E265" s="2" t="s">
        <v>2666</v>
      </c>
      <c r="F265" s="2" t="s">
        <v>2568</v>
      </c>
      <c r="G265" s="2" t="s">
        <v>1923</v>
      </c>
      <c r="H265" s="2" t="s">
        <v>6133</v>
      </c>
      <c r="I265" s="2" t="s">
        <v>6134</v>
      </c>
      <c r="J265" s="2" t="s">
        <v>6135</v>
      </c>
      <c r="K265" s="2" t="s">
        <v>12</v>
      </c>
      <c r="L265" s="2" t="s">
        <v>3501</v>
      </c>
      <c r="M265" s="52" t="s">
        <v>3311</v>
      </c>
      <c r="N265" s="2" t="s">
        <v>12</v>
      </c>
      <c r="P265" s="2" t="s">
        <v>12</v>
      </c>
      <c r="Q265" s="2" t="s">
        <v>12</v>
      </c>
      <c r="R265" s="2" t="s">
        <v>3062</v>
      </c>
      <c r="S265" s="2" t="s">
        <v>3062</v>
      </c>
      <c r="T265" s="2" t="s">
        <v>3062</v>
      </c>
      <c r="U265" s="2" t="s">
        <v>3062</v>
      </c>
      <c r="V265" s="2" t="s">
        <v>3062</v>
      </c>
      <c r="W265" s="2" t="s">
        <v>3062</v>
      </c>
      <c r="X265" s="2" t="s">
        <v>3062</v>
      </c>
      <c r="Y265" s="2" t="s">
        <v>3062</v>
      </c>
      <c r="Z265" s="2" t="s">
        <v>3062</v>
      </c>
      <c r="AA265" s="2" t="s">
        <v>3062</v>
      </c>
      <c r="AB265" s="2" t="s">
        <v>3062</v>
      </c>
      <c r="AC265" s="2" t="s">
        <v>3062</v>
      </c>
      <c r="AD265" s="2" t="s">
        <v>3062</v>
      </c>
      <c r="AE265" s="2" t="s">
        <v>3062</v>
      </c>
      <c r="AF265" s="2" t="s">
        <v>3062</v>
      </c>
      <c r="AG265" s="2" t="s">
        <v>3062</v>
      </c>
      <c r="AH265" s="2" t="s">
        <v>3062</v>
      </c>
      <c r="AI265" s="2" t="s">
        <v>3062</v>
      </c>
      <c r="AJ265" s="2" t="s">
        <v>3062</v>
      </c>
      <c r="AK265" s="2" t="s">
        <v>3062</v>
      </c>
      <c r="AL265" s="2" t="s">
        <v>3062</v>
      </c>
      <c r="AM265" s="2" t="s">
        <v>3062</v>
      </c>
      <c r="AN265" s="2" t="s">
        <v>3062</v>
      </c>
      <c r="AO265" s="2" t="s">
        <v>3062</v>
      </c>
      <c r="AP265" s="2" t="s">
        <v>3062</v>
      </c>
      <c r="AQ265" s="2" t="s">
        <v>3062</v>
      </c>
      <c r="AR265" s="2" t="s">
        <v>3062</v>
      </c>
      <c r="AS265" s="2" t="s">
        <v>3062</v>
      </c>
      <c r="AT265" s="2" t="s">
        <v>3062</v>
      </c>
      <c r="AU265" s="2" t="s">
        <v>3062</v>
      </c>
      <c r="AV265" s="2" t="s">
        <v>3062</v>
      </c>
      <c r="AW265" s="2" t="s">
        <v>3062</v>
      </c>
      <c r="AX265" s="2" t="s">
        <v>3062</v>
      </c>
      <c r="AY265" s="2" t="s">
        <v>3062</v>
      </c>
      <c r="AZ265" s="2" t="s">
        <v>3062</v>
      </c>
      <c r="BA265" s="2" t="s">
        <v>3062</v>
      </c>
      <c r="BB265" s="2" t="s">
        <v>3062</v>
      </c>
      <c r="BC265" s="2" t="s">
        <v>3062</v>
      </c>
      <c r="BD265" s="2" t="s">
        <v>3062</v>
      </c>
      <c r="BE265" s="2" t="s">
        <v>3062</v>
      </c>
      <c r="BF265" s="2" t="s">
        <v>3062</v>
      </c>
      <c r="BG265" s="2" t="s">
        <v>3062</v>
      </c>
      <c r="BH265" s="2" t="s">
        <v>3062</v>
      </c>
      <c r="BI265" s="2" t="s">
        <v>3062</v>
      </c>
      <c r="BJ265" s="2" t="s">
        <v>3062</v>
      </c>
      <c r="BK265" s="2" t="s">
        <v>3062</v>
      </c>
      <c r="BL265" s="2" t="s">
        <v>3062</v>
      </c>
      <c r="BM265" s="2" t="s">
        <v>3062</v>
      </c>
      <c r="BN265" s="2" t="s">
        <v>3062</v>
      </c>
      <c r="BO265" s="2" t="s">
        <v>3062</v>
      </c>
      <c r="BP265" s="2" t="str">
        <f t="shared" si="4"/>
        <v/>
      </c>
      <c r="BQ265" t="s">
        <v>3062</v>
      </c>
      <c r="BR265" t="s">
        <v>3062</v>
      </c>
      <c r="BS265" t="s">
        <v>3062</v>
      </c>
      <c r="BT265" s="2" t="s">
        <v>3062</v>
      </c>
      <c r="BX265" s="2" t="s">
        <v>5470</v>
      </c>
      <c r="BY265" s="2" t="s">
        <v>5818</v>
      </c>
      <c r="BZ265" s="2" t="s">
        <v>5472</v>
      </c>
      <c r="CA265" s="2" t="s">
        <v>5529</v>
      </c>
      <c r="CB265" s="2" t="s">
        <v>5796</v>
      </c>
      <c r="CC265" s="2" t="s">
        <v>3062</v>
      </c>
      <c r="CD265" s="2" t="s">
        <v>5482</v>
      </c>
      <c r="CE265" s="2" t="s">
        <v>5482</v>
      </c>
      <c r="CF265" s="2" t="s">
        <v>5888</v>
      </c>
      <c r="CG265" s="2" t="s">
        <v>5350</v>
      </c>
      <c r="CH265" s="17">
        <v>0.5625</v>
      </c>
      <c r="CI265" s="17">
        <v>0.8125</v>
      </c>
      <c r="CN265" s="17">
        <v>0.5625</v>
      </c>
      <c r="CO265" s="17">
        <v>0.83333333333333337</v>
      </c>
      <c r="CT265" s="17">
        <v>0.5625</v>
      </c>
      <c r="CU265" s="17">
        <v>0.83333333333333337</v>
      </c>
      <c r="DF265" s="17">
        <v>0.5625</v>
      </c>
      <c r="DG265" s="17">
        <v>0.8125</v>
      </c>
      <c r="DL265" s="17">
        <v>0.41666666666666669</v>
      </c>
      <c r="DM265" s="17">
        <v>0.625</v>
      </c>
      <c r="DX265" s="2" t="s">
        <v>4182</v>
      </c>
    </row>
    <row r="266" spans="1:128" x14ac:dyDescent="0.45">
      <c r="A266" s="16">
        <v>264</v>
      </c>
      <c r="B266" s="2" t="s">
        <v>6136</v>
      </c>
      <c r="C266" s="2" t="s">
        <v>6137</v>
      </c>
      <c r="D266" s="2" t="s">
        <v>2848</v>
      </c>
      <c r="E266" s="2" t="s">
        <v>2666</v>
      </c>
      <c r="F266" s="2" t="s">
        <v>2568</v>
      </c>
      <c r="G266" s="2" t="s">
        <v>1886</v>
      </c>
      <c r="H266" s="2" t="s">
        <v>1885</v>
      </c>
      <c r="I266" s="2" t="s">
        <v>1884</v>
      </c>
      <c r="J266" s="2" t="s">
        <v>1883</v>
      </c>
      <c r="K266" s="2" t="s">
        <v>12</v>
      </c>
      <c r="L266" s="2" t="s">
        <v>3505</v>
      </c>
      <c r="M266" s="52" t="s">
        <v>3311</v>
      </c>
      <c r="N266" s="2" t="s">
        <v>12</v>
      </c>
      <c r="O266" s="2" t="s">
        <v>12</v>
      </c>
      <c r="P266" s="2" t="s">
        <v>12</v>
      </c>
      <c r="Q266" s="2" t="s">
        <v>12</v>
      </c>
      <c r="R266" s="2" t="s">
        <v>3062</v>
      </c>
      <c r="S266" s="2" t="s">
        <v>3062</v>
      </c>
      <c r="T266" s="2" t="s">
        <v>3062</v>
      </c>
      <c r="U266" s="2" t="s">
        <v>3062</v>
      </c>
      <c r="V266" s="2" t="s">
        <v>3062</v>
      </c>
      <c r="W266" s="2" t="s">
        <v>3062</v>
      </c>
      <c r="X266" s="2" t="s">
        <v>3062</v>
      </c>
      <c r="Y266" s="2" t="s">
        <v>3062</v>
      </c>
      <c r="Z266" s="2" t="s">
        <v>3062</v>
      </c>
      <c r="AA266" s="2" t="s">
        <v>3062</v>
      </c>
      <c r="AB266" s="2" t="s">
        <v>3062</v>
      </c>
      <c r="AC266" s="2" t="s">
        <v>3062</v>
      </c>
      <c r="AD266" s="2" t="s">
        <v>3062</v>
      </c>
      <c r="AE266" s="2" t="s">
        <v>3062</v>
      </c>
      <c r="AF266" s="2" t="s">
        <v>3062</v>
      </c>
      <c r="AG266" s="2" t="s">
        <v>3062</v>
      </c>
      <c r="AH266" s="2" t="s">
        <v>3062</v>
      </c>
      <c r="AI266" s="2" t="s">
        <v>3062</v>
      </c>
      <c r="AJ266" s="2" t="s">
        <v>3062</v>
      </c>
      <c r="AK266" s="2" t="s">
        <v>3062</v>
      </c>
      <c r="AL266" s="2" t="s">
        <v>3062</v>
      </c>
      <c r="AM266" s="2" t="s">
        <v>3062</v>
      </c>
      <c r="AN266" s="2" t="s">
        <v>3062</v>
      </c>
      <c r="AO266" s="2" t="s">
        <v>3062</v>
      </c>
      <c r="AP266" s="2" t="s">
        <v>3062</v>
      </c>
      <c r="AQ266" s="2" t="s">
        <v>3062</v>
      </c>
      <c r="AR266" s="2" t="s">
        <v>3062</v>
      </c>
      <c r="AS266" s="2" t="s">
        <v>3062</v>
      </c>
      <c r="AT266" s="2" t="s">
        <v>3062</v>
      </c>
      <c r="AU266" s="2" t="s">
        <v>3062</v>
      </c>
      <c r="AV266" s="2" t="s">
        <v>3062</v>
      </c>
      <c r="AW266" s="2" t="s">
        <v>3062</v>
      </c>
      <c r="AX266" s="2" t="s">
        <v>3062</v>
      </c>
      <c r="AY266" s="2" t="s">
        <v>3062</v>
      </c>
      <c r="AZ266" s="2" t="s">
        <v>3062</v>
      </c>
      <c r="BA266" s="2" t="s">
        <v>3062</v>
      </c>
      <c r="BB266" s="2" t="s">
        <v>3062</v>
      </c>
      <c r="BC266" s="2" t="s">
        <v>3062</v>
      </c>
      <c r="BD266" s="2" t="s">
        <v>3062</v>
      </c>
      <c r="BE266" s="2" t="s">
        <v>3062</v>
      </c>
      <c r="BF266" s="2" t="s">
        <v>3062</v>
      </c>
      <c r="BG266" s="2" t="s">
        <v>3062</v>
      </c>
      <c r="BH266" s="2" t="s">
        <v>3062</v>
      </c>
      <c r="BI266" s="2" t="s">
        <v>3062</v>
      </c>
      <c r="BJ266" s="2" t="s">
        <v>3062</v>
      </c>
      <c r="BK266" s="2" t="s">
        <v>3062</v>
      </c>
      <c r="BL266" s="2" t="s">
        <v>3062</v>
      </c>
      <c r="BM266" s="2" t="s">
        <v>3062</v>
      </c>
      <c r="BN266" s="2" t="s">
        <v>3062</v>
      </c>
      <c r="BO266" s="2" t="s">
        <v>3062</v>
      </c>
      <c r="BP266" s="2" t="str">
        <f t="shared" si="4"/>
        <v/>
      </c>
      <c r="BQ266" t="s">
        <v>491</v>
      </c>
      <c r="BR266" t="s">
        <v>185</v>
      </c>
      <c r="BS266" t="s">
        <v>3062</v>
      </c>
      <c r="BT266" s="2" t="s">
        <v>2469</v>
      </c>
      <c r="BU266" s="2" t="s">
        <v>12</v>
      </c>
      <c r="BV266" s="2" t="s">
        <v>3062</v>
      </c>
      <c r="BW266" s="2" t="s">
        <v>3062</v>
      </c>
      <c r="BX266" s="2" t="s">
        <v>5470</v>
      </c>
      <c r="BY266" s="2" t="s">
        <v>3062</v>
      </c>
      <c r="BZ266" s="2" t="s">
        <v>3062</v>
      </c>
      <c r="CA266" s="2" t="s">
        <v>3062</v>
      </c>
      <c r="CB266" s="2" t="s">
        <v>5470</v>
      </c>
      <c r="CC266" s="2" t="s">
        <v>3062</v>
      </c>
      <c r="CD266" s="2" t="s">
        <v>5353</v>
      </c>
      <c r="CE266" s="2" t="s">
        <v>5482</v>
      </c>
      <c r="CF266" s="2" t="s">
        <v>1882</v>
      </c>
      <c r="CG266" s="2" t="s">
        <v>6138</v>
      </c>
      <c r="CN266" s="17">
        <v>0.375</v>
      </c>
      <c r="CO266" s="17">
        <v>0.52083333333333337</v>
      </c>
      <c r="CP266" s="17">
        <v>0.58333333333333337</v>
      </c>
      <c r="CQ266" s="17">
        <v>0.72916666666666663</v>
      </c>
      <c r="CT266" s="17">
        <v>0.375</v>
      </c>
      <c r="CU266" s="17">
        <v>0.52083333333333337</v>
      </c>
      <c r="CV266" s="17">
        <v>0.58333333333333337</v>
      </c>
      <c r="CW266" s="17">
        <v>0.72916666666666663</v>
      </c>
      <c r="CZ266" s="17">
        <v>0.375</v>
      </c>
      <c r="DA266" s="17">
        <v>0.52083333333333337</v>
      </c>
      <c r="DF266" s="17">
        <v>0.375</v>
      </c>
      <c r="DG266" s="17">
        <v>0.52083333333333337</v>
      </c>
      <c r="DL266" s="17">
        <v>0.375</v>
      </c>
      <c r="DM266" s="17">
        <v>0.52083333333333337</v>
      </c>
      <c r="DN266" s="17">
        <v>0.58333333333333337</v>
      </c>
      <c r="DO266" s="17">
        <v>0.72916666666666663</v>
      </c>
      <c r="DX266" s="2" t="s">
        <v>4182</v>
      </c>
    </row>
    <row r="267" spans="1:128" x14ac:dyDescent="0.45">
      <c r="A267" s="16">
        <v>265</v>
      </c>
      <c r="B267" s="2" t="s">
        <v>6139</v>
      </c>
      <c r="C267" s="2" t="s">
        <v>4516</v>
      </c>
      <c r="D267" s="2" t="s">
        <v>2849</v>
      </c>
      <c r="E267" s="2" t="s">
        <v>2666</v>
      </c>
      <c r="F267" s="2" t="s">
        <v>2569</v>
      </c>
      <c r="G267" s="2" t="s">
        <v>1740</v>
      </c>
      <c r="H267" s="2" t="s">
        <v>1775</v>
      </c>
      <c r="I267" s="2" t="s">
        <v>3998</v>
      </c>
      <c r="J267" s="2" t="s">
        <v>4040</v>
      </c>
      <c r="K267" s="2" t="s">
        <v>12</v>
      </c>
      <c r="L267" s="2" t="s">
        <v>3506</v>
      </c>
      <c r="M267" s="52" t="s">
        <v>3311</v>
      </c>
      <c r="N267" s="2" t="s">
        <v>12</v>
      </c>
      <c r="O267" s="2" t="s">
        <v>12</v>
      </c>
      <c r="P267" s="2" t="s">
        <v>12</v>
      </c>
      <c r="Q267" s="2" t="s">
        <v>12</v>
      </c>
      <c r="R267" s="2" t="s">
        <v>3062</v>
      </c>
      <c r="S267" s="2" t="s">
        <v>3062</v>
      </c>
      <c r="T267" s="2" t="s">
        <v>3062</v>
      </c>
      <c r="U267" s="2" t="s">
        <v>3062</v>
      </c>
      <c r="V267" s="2" t="s">
        <v>3062</v>
      </c>
      <c r="W267" s="2" t="s">
        <v>3062</v>
      </c>
      <c r="X267" s="2" t="s">
        <v>3062</v>
      </c>
      <c r="Y267" s="2" t="s">
        <v>3062</v>
      </c>
      <c r="Z267" s="2" t="s">
        <v>3062</v>
      </c>
      <c r="AA267" s="2" t="s">
        <v>3062</v>
      </c>
      <c r="AB267" s="2" t="s">
        <v>3062</v>
      </c>
      <c r="AC267" s="2" t="s">
        <v>3062</v>
      </c>
      <c r="AD267" s="2" t="s">
        <v>3062</v>
      </c>
      <c r="AE267" s="2" t="s">
        <v>3062</v>
      </c>
      <c r="AF267" s="2" t="s">
        <v>3062</v>
      </c>
      <c r="AG267" s="2" t="s">
        <v>3062</v>
      </c>
      <c r="AH267" s="2" t="s">
        <v>3062</v>
      </c>
      <c r="AI267" s="2" t="s">
        <v>3062</v>
      </c>
      <c r="AJ267" s="2" t="s">
        <v>3062</v>
      </c>
      <c r="AK267" s="2" t="s">
        <v>3062</v>
      </c>
      <c r="AL267" s="2" t="s">
        <v>3062</v>
      </c>
      <c r="AM267" s="2" t="s">
        <v>3062</v>
      </c>
      <c r="AN267" s="2" t="s">
        <v>3062</v>
      </c>
      <c r="AO267" s="2" t="s">
        <v>3062</v>
      </c>
      <c r="AP267" s="2" t="s">
        <v>3062</v>
      </c>
      <c r="AQ267" s="2" t="s">
        <v>3062</v>
      </c>
      <c r="AR267" s="2" t="s">
        <v>3062</v>
      </c>
      <c r="AS267" s="2" t="s">
        <v>3062</v>
      </c>
      <c r="AT267" s="2" t="s">
        <v>3062</v>
      </c>
      <c r="AU267" s="2" t="s">
        <v>3062</v>
      </c>
      <c r="AV267" s="2" t="s">
        <v>3062</v>
      </c>
      <c r="AW267" s="2" t="s">
        <v>3062</v>
      </c>
      <c r="AX267" s="2" t="s">
        <v>3062</v>
      </c>
      <c r="AY267" s="2" t="s">
        <v>3062</v>
      </c>
      <c r="AZ267" s="2" t="s">
        <v>3062</v>
      </c>
      <c r="BA267" s="2" t="s">
        <v>3062</v>
      </c>
      <c r="BB267" s="2" t="s">
        <v>3062</v>
      </c>
      <c r="BC267" s="2" t="s">
        <v>3062</v>
      </c>
      <c r="BD267" s="2" t="s">
        <v>3062</v>
      </c>
      <c r="BE267" s="2" t="s">
        <v>3062</v>
      </c>
      <c r="BF267" s="2" t="s">
        <v>3062</v>
      </c>
      <c r="BG267" s="2" t="s">
        <v>3062</v>
      </c>
      <c r="BH267" s="2" t="s">
        <v>3062</v>
      </c>
      <c r="BI267" s="2" t="s">
        <v>3062</v>
      </c>
      <c r="BJ267" s="2" t="s">
        <v>3062</v>
      </c>
      <c r="BK267" s="2" t="s">
        <v>3062</v>
      </c>
      <c r="BL267" s="2" t="s">
        <v>3062</v>
      </c>
      <c r="BM267" s="2" t="s">
        <v>3062</v>
      </c>
      <c r="BN267" s="2" t="s">
        <v>3062</v>
      </c>
      <c r="BO267" s="2" t="s">
        <v>3062</v>
      </c>
      <c r="BP267" s="2" t="str">
        <f t="shared" si="4"/>
        <v/>
      </c>
      <c r="BQ267" t="s">
        <v>3062</v>
      </c>
      <c r="BR267" t="s">
        <v>3062</v>
      </c>
      <c r="BS267" t="s">
        <v>3062</v>
      </c>
      <c r="BT267" s="2" t="s">
        <v>3062</v>
      </c>
      <c r="BV267" s="2" t="s">
        <v>3062</v>
      </c>
      <c r="BW267" s="2" t="s">
        <v>3062</v>
      </c>
      <c r="BX267" s="2" t="s">
        <v>3062</v>
      </c>
      <c r="BY267" s="2" t="s">
        <v>3062</v>
      </c>
      <c r="BZ267" s="2" t="s">
        <v>3062</v>
      </c>
      <c r="CA267" s="2" t="s">
        <v>3062</v>
      </c>
      <c r="CB267" s="2" t="s">
        <v>3062</v>
      </c>
      <c r="CC267" s="2" t="s">
        <v>3062</v>
      </c>
      <c r="CE267" s="2" t="s">
        <v>3062</v>
      </c>
      <c r="CF267" s="2" t="s">
        <v>1774</v>
      </c>
      <c r="CG267" s="2" t="s">
        <v>5350</v>
      </c>
      <c r="CH267" s="17">
        <v>0.41666666666666669</v>
      </c>
      <c r="CI267" s="17">
        <v>0.54166666666666663</v>
      </c>
      <c r="CJ267" s="17">
        <v>0.625</v>
      </c>
      <c r="CK267" s="17">
        <v>0.79166666666666663</v>
      </c>
      <c r="CN267" s="17">
        <v>0.41666666666666669</v>
      </c>
      <c r="CO267" s="17">
        <v>0.54166666666666663</v>
      </c>
      <c r="CP267" s="17">
        <v>0.625</v>
      </c>
      <c r="CQ267" s="17">
        <v>0.79166666666666663</v>
      </c>
      <c r="CT267" s="17">
        <v>0.41666666666666669</v>
      </c>
      <c r="CU267" s="17">
        <v>0.54166666666666663</v>
      </c>
      <c r="CV267" s="17">
        <v>0.625</v>
      </c>
      <c r="CW267" s="17">
        <v>0.79166666666666663</v>
      </c>
      <c r="DF267" s="17">
        <v>0.41666666666666669</v>
      </c>
      <c r="DG267" s="17">
        <v>0.54166666666666663</v>
      </c>
      <c r="DH267" s="17">
        <v>0.625</v>
      </c>
      <c r="DI267" s="17">
        <v>0.79166666666666663</v>
      </c>
      <c r="DL267" s="17">
        <v>0.41666666666666669</v>
      </c>
      <c r="DM267" s="17">
        <v>0.58333333333333337</v>
      </c>
      <c r="DX267" s="2" t="s">
        <v>4182</v>
      </c>
    </row>
    <row r="268" spans="1:128" x14ac:dyDescent="0.45">
      <c r="A268" s="16">
        <v>266</v>
      </c>
      <c r="B268" s="2" t="s">
        <v>6140</v>
      </c>
      <c r="C268" s="2" t="s">
        <v>1780</v>
      </c>
      <c r="D268" s="2" t="s">
        <v>2850</v>
      </c>
      <c r="E268" s="2" t="s">
        <v>2676</v>
      </c>
      <c r="F268" s="2" t="s">
        <v>2569</v>
      </c>
      <c r="G268" s="2" t="s">
        <v>1779</v>
      </c>
      <c r="H268" s="2" t="s">
        <v>1778</v>
      </c>
      <c r="I268" s="2" t="s">
        <v>3999</v>
      </c>
      <c r="J268" s="2" t="s">
        <v>4041</v>
      </c>
      <c r="K268" s="2" t="s">
        <v>12</v>
      </c>
      <c r="L268" s="2" t="s">
        <v>3507</v>
      </c>
      <c r="M268" s="52">
        <v>50</v>
      </c>
      <c r="N268" s="2" t="s">
        <v>12</v>
      </c>
      <c r="O268" s="2" t="s">
        <v>12</v>
      </c>
      <c r="P268" s="2" t="s">
        <v>12</v>
      </c>
      <c r="Q268" s="2" t="s">
        <v>12</v>
      </c>
      <c r="R268" s="2" t="s">
        <v>2471</v>
      </c>
      <c r="S268" s="2" t="s">
        <v>3062</v>
      </c>
      <c r="T268" s="2" t="s">
        <v>3062</v>
      </c>
      <c r="U268" s="2" t="s">
        <v>3062</v>
      </c>
      <c r="V268" s="2" t="s">
        <v>3062</v>
      </c>
      <c r="W268" s="2" t="s">
        <v>3062</v>
      </c>
      <c r="X268" s="2" t="s">
        <v>3062</v>
      </c>
      <c r="Y268" s="2" t="s">
        <v>3062</v>
      </c>
      <c r="Z268" s="2" t="s">
        <v>3062</v>
      </c>
      <c r="AA268" s="2" t="s">
        <v>3062</v>
      </c>
      <c r="AB268" s="2" t="s">
        <v>3062</v>
      </c>
      <c r="AC268" s="2" t="s">
        <v>2471</v>
      </c>
      <c r="AD268" s="2" t="s">
        <v>2419</v>
      </c>
      <c r="AE268" s="2" t="s">
        <v>3062</v>
      </c>
      <c r="AF268" s="2" t="s">
        <v>3062</v>
      </c>
      <c r="AG268" s="2" t="s">
        <v>2426</v>
      </c>
      <c r="AH268" s="2" t="s">
        <v>2427</v>
      </c>
      <c r="AI268" s="2" t="s">
        <v>3062</v>
      </c>
      <c r="AJ268" s="2" t="s">
        <v>3062</v>
      </c>
      <c r="AK268" s="2" t="s">
        <v>2431</v>
      </c>
      <c r="AL268" s="2" t="s">
        <v>3062</v>
      </c>
      <c r="AM268" s="2" t="s">
        <v>2425</v>
      </c>
      <c r="AN268" s="2" t="s">
        <v>2421</v>
      </c>
      <c r="AO268" s="2" t="s">
        <v>3062</v>
      </c>
      <c r="AP268" s="2" t="s">
        <v>3062</v>
      </c>
      <c r="AQ268" s="2" t="s">
        <v>3062</v>
      </c>
      <c r="AR268" s="2" t="s">
        <v>3062</v>
      </c>
      <c r="AS268" s="2" t="s">
        <v>3062</v>
      </c>
      <c r="AT268" s="2" t="s">
        <v>3062</v>
      </c>
      <c r="AU268" s="2" t="s">
        <v>3062</v>
      </c>
      <c r="AV268" s="2" t="s">
        <v>2442</v>
      </c>
      <c r="AW268" s="2" t="s">
        <v>17</v>
      </c>
      <c r="AX268" s="2" t="s">
        <v>3062</v>
      </c>
      <c r="AY268" s="2" t="s">
        <v>2443</v>
      </c>
      <c r="AZ268" s="2" t="s">
        <v>2439</v>
      </c>
      <c r="BA268" s="2" t="s">
        <v>3062</v>
      </c>
      <c r="BB268" s="2" t="s">
        <v>3062</v>
      </c>
      <c r="BC268" s="2" t="s">
        <v>2422</v>
      </c>
      <c r="BD268" s="2" t="s">
        <v>2438</v>
      </c>
      <c r="BE268" s="2" t="s">
        <v>3062</v>
      </c>
      <c r="BF268" s="2" t="s">
        <v>3062</v>
      </c>
      <c r="BG268" s="2" t="s">
        <v>3062</v>
      </c>
      <c r="BH268" s="2" t="s">
        <v>2436</v>
      </c>
      <c r="BI268" s="2" t="s">
        <v>3062</v>
      </c>
      <c r="BJ268" s="2" t="s">
        <v>3062</v>
      </c>
      <c r="BK268" s="2" t="s">
        <v>3062</v>
      </c>
      <c r="BL268" s="2" t="s">
        <v>3062</v>
      </c>
      <c r="BM268" s="2" t="s">
        <v>2423</v>
      </c>
      <c r="BN268" s="2" t="s">
        <v>3062</v>
      </c>
      <c r="BO268" s="2" t="s">
        <v>1777</v>
      </c>
      <c r="BP268" s="2" t="str">
        <f t="shared" si="4"/>
        <v>内・呼・循・小・外・整・心外・脳外・眼・耳・泌・皮・産婦・リハ　ペイン　口外</v>
      </c>
      <c r="BQ268" t="s">
        <v>3062</v>
      </c>
      <c r="BR268" t="s">
        <v>3062</v>
      </c>
      <c r="BS268" t="s">
        <v>3062</v>
      </c>
      <c r="BT268" s="2" t="s">
        <v>3062</v>
      </c>
      <c r="BU268" s="2" t="s">
        <v>12</v>
      </c>
      <c r="BV268" s="2" t="s">
        <v>3062</v>
      </c>
      <c r="BW268" s="2" t="s">
        <v>3062</v>
      </c>
      <c r="BX268" s="2" t="s">
        <v>3062</v>
      </c>
      <c r="BY268" s="2" t="s">
        <v>3062</v>
      </c>
      <c r="BZ268" s="2" t="s">
        <v>3062</v>
      </c>
      <c r="CA268" s="2" t="s">
        <v>3062</v>
      </c>
      <c r="CB268" s="2" t="s">
        <v>3062</v>
      </c>
      <c r="CC268" s="2" t="s">
        <v>3062</v>
      </c>
      <c r="CD268" s="2" t="s">
        <v>5353</v>
      </c>
      <c r="CE268" s="2" t="s">
        <v>5482</v>
      </c>
      <c r="CF268" s="2" t="s">
        <v>6141</v>
      </c>
      <c r="CG268" s="2" t="s">
        <v>6142</v>
      </c>
      <c r="CH268" s="17">
        <v>0.35416666666666669</v>
      </c>
      <c r="CI268" s="17">
        <v>0.45833333333333331</v>
      </c>
      <c r="CJ268" s="17">
        <v>0.54166666666666663</v>
      </c>
      <c r="CK268" s="17">
        <v>0.66666666666666663</v>
      </c>
      <c r="CN268" s="17">
        <v>0.35416666666666669</v>
      </c>
      <c r="CO268" s="17">
        <v>0.45833333333333331</v>
      </c>
      <c r="CT268" s="17">
        <v>0.35416666666666669</v>
      </c>
      <c r="CU268" s="17">
        <v>0.45833333333333331</v>
      </c>
      <c r="CV268" s="17">
        <v>0.54166666666666663</v>
      </c>
      <c r="CW268" s="17">
        <v>0.66666666666666663</v>
      </c>
      <c r="CZ268" s="17">
        <v>0.35416666666666669</v>
      </c>
      <c r="DA268" s="17">
        <v>0.45833333333333331</v>
      </c>
      <c r="DB268" s="17">
        <v>0.54166666666666663</v>
      </c>
      <c r="DC268" s="17">
        <v>0.66666666666666663</v>
      </c>
      <c r="DF268" s="17">
        <v>0.35416666666666669</v>
      </c>
      <c r="DG268" s="17">
        <v>0.45833333333333331</v>
      </c>
      <c r="DH268" s="17">
        <v>0.54166666666666663</v>
      </c>
      <c r="DI268" s="17">
        <v>0.66666666666666663</v>
      </c>
      <c r="DX268" s="2" t="s">
        <v>4182</v>
      </c>
    </row>
    <row r="269" spans="1:128" x14ac:dyDescent="0.45">
      <c r="A269" s="16">
        <v>267</v>
      </c>
      <c r="B269" s="2" t="s">
        <v>6143</v>
      </c>
      <c r="C269" s="2" t="s">
        <v>6144</v>
      </c>
      <c r="D269" s="2" t="s">
        <v>2851</v>
      </c>
      <c r="E269" s="2" t="s">
        <v>2666</v>
      </c>
      <c r="F269" s="2" t="s">
        <v>2569</v>
      </c>
      <c r="G269" s="2" t="s">
        <v>1760</v>
      </c>
      <c r="H269" s="2" t="s">
        <v>1773</v>
      </c>
      <c r="I269" s="2" t="s">
        <v>4000</v>
      </c>
      <c r="J269" s="2" t="s">
        <v>4042</v>
      </c>
      <c r="K269" s="2" t="s">
        <v>12</v>
      </c>
      <c r="L269" s="2" t="s">
        <v>3508</v>
      </c>
      <c r="M269" s="52" t="s">
        <v>3311</v>
      </c>
      <c r="N269" s="2" t="s">
        <v>12</v>
      </c>
      <c r="O269" s="2" t="s">
        <v>12</v>
      </c>
      <c r="P269" s="2" t="s">
        <v>12</v>
      </c>
      <c r="Q269" s="2" t="s">
        <v>12</v>
      </c>
      <c r="R269" s="2" t="s">
        <v>3062</v>
      </c>
      <c r="S269" s="2" t="s">
        <v>3062</v>
      </c>
      <c r="T269" s="2" t="s">
        <v>3062</v>
      </c>
      <c r="U269" s="2" t="s">
        <v>3062</v>
      </c>
      <c r="V269" s="2" t="s">
        <v>3062</v>
      </c>
      <c r="W269" s="2" t="s">
        <v>3062</v>
      </c>
      <c r="X269" s="2" t="s">
        <v>3062</v>
      </c>
      <c r="Y269" s="2" t="s">
        <v>3062</v>
      </c>
      <c r="Z269" s="2" t="s">
        <v>3062</v>
      </c>
      <c r="AA269" s="2" t="s">
        <v>3062</v>
      </c>
      <c r="AB269" s="2" t="s">
        <v>3062</v>
      </c>
      <c r="AC269" s="2" t="s">
        <v>3062</v>
      </c>
      <c r="AD269" s="2" t="s">
        <v>3062</v>
      </c>
      <c r="AE269" s="2" t="s">
        <v>3062</v>
      </c>
      <c r="AF269" s="2" t="s">
        <v>3062</v>
      </c>
      <c r="AG269" s="2" t="s">
        <v>3062</v>
      </c>
      <c r="AH269" s="2" t="s">
        <v>3062</v>
      </c>
      <c r="AI269" s="2" t="s">
        <v>3062</v>
      </c>
      <c r="AJ269" s="2" t="s">
        <v>3062</v>
      </c>
      <c r="AK269" s="2" t="s">
        <v>3062</v>
      </c>
      <c r="AL269" s="2" t="s">
        <v>3062</v>
      </c>
      <c r="AM269" s="2" t="s">
        <v>3062</v>
      </c>
      <c r="AN269" s="2" t="s">
        <v>3062</v>
      </c>
      <c r="AO269" s="2" t="s">
        <v>3062</v>
      </c>
      <c r="AP269" s="2" t="s">
        <v>3062</v>
      </c>
      <c r="AQ269" s="2" t="s">
        <v>3062</v>
      </c>
      <c r="AR269" s="2" t="s">
        <v>3062</v>
      </c>
      <c r="AS269" s="2" t="s">
        <v>3062</v>
      </c>
      <c r="AT269" s="2" t="s">
        <v>3062</v>
      </c>
      <c r="AU269" s="2" t="s">
        <v>3062</v>
      </c>
      <c r="AV269" s="2" t="s">
        <v>3062</v>
      </c>
      <c r="AW269" s="2" t="s">
        <v>3062</v>
      </c>
      <c r="AX269" s="2" t="s">
        <v>3062</v>
      </c>
      <c r="AY269" s="2" t="s">
        <v>3062</v>
      </c>
      <c r="AZ269" s="2" t="s">
        <v>3062</v>
      </c>
      <c r="BA269" s="2" t="s">
        <v>3062</v>
      </c>
      <c r="BB269" s="2" t="s">
        <v>3062</v>
      </c>
      <c r="BC269" s="2" t="s">
        <v>3062</v>
      </c>
      <c r="BD269" s="2" t="s">
        <v>2438</v>
      </c>
      <c r="BE269" s="2" t="s">
        <v>3062</v>
      </c>
      <c r="BF269" s="2" t="s">
        <v>3062</v>
      </c>
      <c r="BG269" s="2" t="s">
        <v>3062</v>
      </c>
      <c r="BH269" s="2" t="s">
        <v>3062</v>
      </c>
      <c r="BI269" s="2" t="s">
        <v>3062</v>
      </c>
      <c r="BJ269" s="2" t="s">
        <v>3062</v>
      </c>
      <c r="BK269" s="2" t="s">
        <v>3062</v>
      </c>
      <c r="BL269" s="2" t="s">
        <v>3062</v>
      </c>
      <c r="BM269" s="2" t="s">
        <v>3062</v>
      </c>
      <c r="BN269" s="2" t="s">
        <v>3062</v>
      </c>
      <c r="BO269" s="2" t="s">
        <v>3062</v>
      </c>
      <c r="BP269" s="2" t="str">
        <f t="shared" si="4"/>
        <v>皮</v>
      </c>
      <c r="BQ269" t="s">
        <v>491</v>
      </c>
      <c r="BR269" t="s">
        <v>3062</v>
      </c>
      <c r="BS269" t="s">
        <v>3062</v>
      </c>
      <c r="BT269" s="2" t="s">
        <v>491</v>
      </c>
      <c r="BU269" s="2" t="s">
        <v>3062</v>
      </c>
      <c r="BW269" s="2" t="s">
        <v>3062</v>
      </c>
      <c r="BX269" s="2" t="s">
        <v>3062</v>
      </c>
      <c r="BY269" s="2" t="s">
        <v>3062</v>
      </c>
      <c r="BZ269" s="2" t="s">
        <v>3062</v>
      </c>
      <c r="CA269" s="2" t="s">
        <v>3062</v>
      </c>
      <c r="CB269" s="2" t="s">
        <v>3062</v>
      </c>
      <c r="CC269" s="2" t="s">
        <v>3062</v>
      </c>
      <c r="CD269" s="2" t="s">
        <v>3062</v>
      </c>
      <c r="CE269" s="2" t="s">
        <v>3062</v>
      </c>
      <c r="CF269" s="2" t="s">
        <v>6145</v>
      </c>
      <c r="CG269" s="2" t="s">
        <v>5350</v>
      </c>
      <c r="CN269" s="17">
        <v>0.39583333333333331</v>
      </c>
      <c r="CO269" s="17">
        <v>0.52083333333333337</v>
      </c>
      <c r="CP269" s="17">
        <v>0.6875</v>
      </c>
      <c r="CQ269" s="17">
        <v>0.77083333333333337</v>
      </c>
      <c r="CT269" s="17">
        <v>0.39583333333333331</v>
      </c>
      <c r="CU269" s="17">
        <v>0.52083333333333337</v>
      </c>
      <c r="CV269" s="17">
        <v>0.6875</v>
      </c>
      <c r="CW269" s="17">
        <v>0.8125</v>
      </c>
      <c r="CZ269" s="17">
        <v>0.39583333333333331</v>
      </c>
      <c r="DA269" s="17">
        <v>0.52083333333333337</v>
      </c>
      <c r="DB269" s="17">
        <v>0.6875</v>
      </c>
      <c r="DC269" s="17">
        <v>0.77083333333333337</v>
      </c>
      <c r="DF269" s="17">
        <v>0.39583333333333331</v>
      </c>
      <c r="DG269" s="17">
        <v>0.52083333333333337</v>
      </c>
      <c r="DL269" s="17">
        <v>0.375</v>
      </c>
      <c r="DM269" s="17">
        <v>0.5</v>
      </c>
      <c r="DX269" s="2" t="s">
        <v>4182</v>
      </c>
    </row>
    <row r="270" spans="1:128" x14ac:dyDescent="0.45">
      <c r="A270" s="16">
        <v>268</v>
      </c>
      <c r="B270" s="2" t="s">
        <v>6146</v>
      </c>
      <c r="C270" s="2" t="s">
        <v>4517</v>
      </c>
      <c r="D270" s="2" t="s">
        <v>2852</v>
      </c>
      <c r="E270" s="2" t="s">
        <v>2666</v>
      </c>
      <c r="F270" s="2" t="s">
        <v>2569</v>
      </c>
      <c r="G270" s="2" t="s">
        <v>1764</v>
      </c>
      <c r="H270" s="2" t="s">
        <v>1771</v>
      </c>
      <c r="I270" s="2" t="s">
        <v>4002</v>
      </c>
      <c r="J270" s="2" t="s">
        <v>4044</v>
      </c>
      <c r="K270" s="2" t="s">
        <v>12</v>
      </c>
      <c r="L270" s="2" t="s">
        <v>3509</v>
      </c>
      <c r="M270" s="52" t="s">
        <v>3311</v>
      </c>
      <c r="N270" s="2" t="s">
        <v>12</v>
      </c>
      <c r="O270" s="2" t="s">
        <v>12</v>
      </c>
      <c r="P270" s="2" t="s">
        <v>12</v>
      </c>
      <c r="Q270" s="2" t="s">
        <v>12</v>
      </c>
      <c r="R270" s="2" t="s">
        <v>3062</v>
      </c>
      <c r="S270" s="2" t="s">
        <v>3062</v>
      </c>
      <c r="T270" s="2" t="s">
        <v>3062</v>
      </c>
      <c r="U270" s="2" t="s">
        <v>3062</v>
      </c>
      <c r="V270" s="2" t="s">
        <v>3062</v>
      </c>
      <c r="W270" s="2" t="s">
        <v>3062</v>
      </c>
      <c r="X270" s="2" t="s">
        <v>3062</v>
      </c>
      <c r="Y270" s="2" t="s">
        <v>3062</v>
      </c>
      <c r="Z270" s="2" t="s">
        <v>3062</v>
      </c>
      <c r="AA270" s="2" t="s">
        <v>3062</v>
      </c>
      <c r="AB270" s="2" t="s">
        <v>3062</v>
      </c>
      <c r="AC270" s="2" t="s">
        <v>3062</v>
      </c>
      <c r="AD270" s="2" t="s">
        <v>3062</v>
      </c>
      <c r="AE270" s="2" t="s">
        <v>3062</v>
      </c>
      <c r="AF270" s="2" t="s">
        <v>3062</v>
      </c>
      <c r="AG270" s="2" t="s">
        <v>3062</v>
      </c>
      <c r="AH270" s="2" t="s">
        <v>3062</v>
      </c>
      <c r="AI270" s="2" t="s">
        <v>3062</v>
      </c>
      <c r="AJ270" s="2" t="s">
        <v>3062</v>
      </c>
      <c r="AK270" s="2" t="s">
        <v>3062</v>
      </c>
      <c r="AL270" s="2" t="s">
        <v>3062</v>
      </c>
      <c r="AM270" s="2" t="s">
        <v>3062</v>
      </c>
      <c r="AN270" s="2" t="s">
        <v>3062</v>
      </c>
      <c r="AO270" s="2" t="s">
        <v>3062</v>
      </c>
      <c r="AP270" s="2" t="s">
        <v>3062</v>
      </c>
      <c r="AQ270" s="2" t="s">
        <v>3062</v>
      </c>
      <c r="AR270" s="2" t="s">
        <v>3062</v>
      </c>
      <c r="AS270" s="2" t="s">
        <v>3062</v>
      </c>
      <c r="AT270" s="2" t="s">
        <v>3062</v>
      </c>
      <c r="AU270" s="2" t="s">
        <v>3062</v>
      </c>
      <c r="AV270" s="2" t="s">
        <v>3062</v>
      </c>
      <c r="AW270" s="2" t="s">
        <v>3062</v>
      </c>
      <c r="AX270" s="2" t="s">
        <v>3062</v>
      </c>
      <c r="AY270" s="2" t="s">
        <v>3062</v>
      </c>
      <c r="AZ270" s="2" t="s">
        <v>3062</v>
      </c>
      <c r="BA270" s="2" t="s">
        <v>3062</v>
      </c>
      <c r="BB270" s="2" t="s">
        <v>3062</v>
      </c>
      <c r="BC270" s="2" t="s">
        <v>3062</v>
      </c>
      <c r="BD270" s="2" t="s">
        <v>3062</v>
      </c>
      <c r="BE270" s="2" t="s">
        <v>3062</v>
      </c>
      <c r="BF270" s="2" t="s">
        <v>3062</v>
      </c>
      <c r="BG270" s="2" t="s">
        <v>3062</v>
      </c>
      <c r="BH270" s="2" t="s">
        <v>3062</v>
      </c>
      <c r="BI270" s="2" t="s">
        <v>3062</v>
      </c>
      <c r="BJ270" s="2" t="s">
        <v>3062</v>
      </c>
      <c r="BK270" s="2" t="s">
        <v>3062</v>
      </c>
      <c r="BL270" s="2" t="s">
        <v>3062</v>
      </c>
      <c r="BM270" s="2" t="s">
        <v>3062</v>
      </c>
      <c r="BN270" s="2" t="s">
        <v>3062</v>
      </c>
      <c r="BO270" s="2" t="s">
        <v>3062</v>
      </c>
      <c r="BP270" s="2" t="str">
        <f t="shared" si="4"/>
        <v/>
      </c>
      <c r="BQ270" t="s">
        <v>3062</v>
      </c>
      <c r="BR270" t="s">
        <v>3062</v>
      </c>
      <c r="BS270" t="s">
        <v>3062</v>
      </c>
      <c r="BT270" s="2" t="s">
        <v>3062</v>
      </c>
      <c r="BU270" s="2" t="s">
        <v>3062</v>
      </c>
      <c r="BV270" s="2" t="s">
        <v>3062</v>
      </c>
      <c r="BW270" s="2" t="s">
        <v>3062</v>
      </c>
      <c r="BX270" s="2" t="s">
        <v>3062</v>
      </c>
      <c r="BY270" s="2" t="s">
        <v>3062</v>
      </c>
      <c r="BZ270" s="2" t="s">
        <v>3062</v>
      </c>
      <c r="CA270" s="2" t="s">
        <v>3062</v>
      </c>
      <c r="CB270" s="2" t="s">
        <v>3062</v>
      </c>
      <c r="CC270" s="2" t="s">
        <v>3062</v>
      </c>
      <c r="CD270" s="2" t="s">
        <v>3062</v>
      </c>
      <c r="CE270" s="2" t="s">
        <v>3062</v>
      </c>
      <c r="CF270" s="2" t="s">
        <v>3510</v>
      </c>
      <c r="CG270" s="2" t="s">
        <v>5350</v>
      </c>
      <c r="CH270" s="17">
        <v>0.39583333333333331</v>
      </c>
      <c r="CI270" s="17">
        <v>0.5625</v>
      </c>
      <c r="CJ270" s="17">
        <v>0.64583333333333337</v>
      </c>
      <c r="CK270" s="17">
        <v>0.8125</v>
      </c>
      <c r="DL270" s="17">
        <v>0.35416666666666669</v>
      </c>
      <c r="DM270" s="17">
        <v>0.54166666666666663</v>
      </c>
      <c r="DN270" s="17">
        <v>0.625</v>
      </c>
      <c r="DO270" s="17">
        <v>0.75</v>
      </c>
      <c r="DX270" s="2" t="s">
        <v>4182</v>
      </c>
    </row>
    <row r="271" spans="1:128" x14ac:dyDescent="0.45">
      <c r="A271" s="16">
        <v>269</v>
      </c>
      <c r="B271" s="2" t="s">
        <v>6147</v>
      </c>
      <c r="C271" s="2" t="s">
        <v>6148</v>
      </c>
      <c r="D271" s="2" t="s">
        <v>6149</v>
      </c>
      <c r="E271" s="2" t="s">
        <v>2666</v>
      </c>
      <c r="F271" s="2" t="s">
        <v>2569</v>
      </c>
      <c r="G271" s="2" t="s">
        <v>6150</v>
      </c>
      <c r="H271" s="2" t="s">
        <v>6151</v>
      </c>
      <c r="I271" s="2" t="s">
        <v>6152</v>
      </c>
      <c r="J271" s="2" t="s">
        <v>6153</v>
      </c>
      <c r="K271" s="2" t="s">
        <v>12</v>
      </c>
      <c r="L271" s="2" t="s">
        <v>6154</v>
      </c>
      <c r="M271" s="52" t="s">
        <v>3311</v>
      </c>
      <c r="N271" s="2" t="s">
        <v>12</v>
      </c>
      <c r="O271" s="2" t="s">
        <v>12</v>
      </c>
      <c r="P271" s="2" t="s">
        <v>12</v>
      </c>
      <c r="Q271" s="2" t="s">
        <v>12</v>
      </c>
      <c r="R271" s="2" t="s">
        <v>3062</v>
      </c>
      <c r="S271" s="2" t="s">
        <v>3062</v>
      </c>
      <c r="T271" s="2" t="s">
        <v>3062</v>
      </c>
      <c r="U271" s="2" t="s">
        <v>3062</v>
      </c>
      <c r="V271" s="2" t="s">
        <v>3062</v>
      </c>
      <c r="W271" s="2" t="s">
        <v>3062</v>
      </c>
      <c r="X271" s="2" t="s">
        <v>3062</v>
      </c>
      <c r="Y271" s="2" t="s">
        <v>3062</v>
      </c>
      <c r="Z271" s="2" t="s">
        <v>3062</v>
      </c>
      <c r="AA271" s="2" t="s">
        <v>3062</v>
      </c>
      <c r="AB271" s="2" t="s">
        <v>3062</v>
      </c>
      <c r="AC271" s="2" t="s">
        <v>3062</v>
      </c>
      <c r="AD271" s="2" t="s">
        <v>3062</v>
      </c>
      <c r="AE271" s="2" t="s">
        <v>3062</v>
      </c>
      <c r="AF271" s="2" t="s">
        <v>3062</v>
      </c>
      <c r="AG271" s="2" t="s">
        <v>3062</v>
      </c>
      <c r="AH271" s="2" t="s">
        <v>3062</v>
      </c>
      <c r="AI271" s="2" t="s">
        <v>3062</v>
      </c>
      <c r="AJ271" s="2" t="s">
        <v>3062</v>
      </c>
      <c r="AK271" s="2" t="s">
        <v>3062</v>
      </c>
      <c r="AL271" s="2" t="s">
        <v>3062</v>
      </c>
      <c r="AM271" s="2" t="s">
        <v>3062</v>
      </c>
      <c r="AN271" s="2" t="s">
        <v>3062</v>
      </c>
      <c r="AO271" s="2" t="s">
        <v>3062</v>
      </c>
      <c r="AP271" s="2" t="s">
        <v>3062</v>
      </c>
      <c r="AQ271" s="2" t="s">
        <v>3062</v>
      </c>
      <c r="AR271" s="2" t="s">
        <v>3062</v>
      </c>
      <c r="AS271" s="2" t="s">
        <v>3062</v>
      </c>
      <c r="AT271" s="2" t="s">
        <v>3062</v>
      </c>
      <c r="AU271" s="2" t="s">
        <v>3062</v>
      </c>
      <c r="AV271" s="2" t="s">
        <v>3062</v>
      </c>
      <c r="AW271" s="2" t="s">
        <v>3062</v>
      </c>
      <c r="AX271" s="2" t="s">
        <v>3062</v>
      </c>
      <c r="AY271" s="2" t="s">
        <v>3062</v>
      </c>
      <c r="AZ271" s="2" t="s">
        <v>3062</v>
      </c>
      <c r="BA271" s="2" t="s">
        <v>3062</v>
      </c>
      <c r="BB271" s="2" t="s">
        <v>3062</v>
      </c>
      <c r="BC271" s="2" t="s">
        <v>3062</v>
      </c>
      <c r="BD271" s="2" t="s">
        <v>3062</v>
      </c>
      <c r="BE271" s="2" t="s">
        <v>3062</v>
      </c>
      <c r="BF271" s="2" t="s">
        <v>3062</v>
      </c>
      <c r="BG271" s="2" t="s">
        <v>3062</v>
      </c>
      <c r="BH271" s="2" t="s">
        <v>3062</v>
      </c>
      <c r="BI271" s="2" t="s">
        <v>3062</v>
      </c>
      <c r="BJ271" s="2" t="s">
        <v>3062</v>
      </c>
      <c r="BK271" s="2" t="s">
        <v>3062</v>
      </c>
      <c r="BL271" s="2" t="s">
        <v>3062</v>
      </c>
      <c r="BM271" s="2" t="s">
        <v>3062</v>
      </c>
      <c r="BN271" s="2" t="s">
        <v>3062</v>
      </c>
      <c r="BO271" s="2" t="s">
        <v>3062</v>
      </c>
      <c r="BP271" s="2" t="str">
        <f t="shared" si="4"/>
        <v/>
      </c>
      <c r="BQ271" t="s">
        <v>3062</v>
      </c>
      <c r="BR271" t="s">
        <v>3062</v>
      </c>
      <c r="BS271" t="s">
        <v>3062</v>
      </c>
      <c r="BT271" s="2" t="s">
        <v>3062</v>
      </c>
      <c r="BU271" s="2" t="s">
        <v>3062</v>
      </c>
      <c r="BV271" s="2" t="s">
        <v>3062</v>
      </c>
      <c r="BW271" s="2" t="s">
        <v>3062</v>
      </c>
      <c r="BX271" s="2" t="s">
        <v>3062</v>
      </c>
      <c r="BY271" s="2" t="s">
        <v>3062</v>
      </c>
      <c r="BZ271" s="2" t="s">
        <v>3062</v>
      </c>
      <c r="CA271" s="2" t="s">
        <v>3062</v>
      </c>
      <c r="CB271" s="2" t="s">
        <v>3062</v>
      </c>
      <c r="CC271" s="2" t="s">
        <v>3062</v>
      </c>
      <c r="CD271" s="2" t="s">
        <v>5353</v>
      </c>
      <c r="CE271" s="2" t="s">
        <v>5482</v>
      </c>
      <c r="CF271" s="2" t="s">
        <v>6155</v>
      </c>
      <c r="CG271" s="2" t="s">
        <v>5379</v>
      </c>
      <c r="CH271" s="17">
        <v>0.41666666666666669</v>
      </c>
      <c r="CI271" s="17">
        <v>0.54166666666666663</v>
      </c>
      <c r="CJ271" s="17">
        <v>0.625</v>
      </c>
      <c r="CK271" s="17">
        <v>0.79166666666666663</v>
      </c>
      <c r="CN271" s="17">
        <v>0.41666666666666669</v>
      </c>
      <c r="CO271" s="17">
        <v>0.54166666666666663</v>
      </c>
      <c r="CP271" s="17">
        <v>0.625</v>
      </c>
      <c r="CQ271" s="17">
        <v>0.79166666666666663</v>
      </c>
      <c r="CZ271" s="17">
        <v>0.41666666666666669</v>
      </c>
      <c r="DA271" s="17">
        <v>0.54166666666666663</v>
      </c>
      <c r="DB271" s="17">
        <v>0.625</v>
      </c>
      <c r="DC271" s="17">
        <v>0.79166666666666663</v>
      </c>
      <c r="DF271" s="17">
        <v>0.41666666666666669</v>
      </c>
      <c r="DG271" s="17">
        <v>0.54166666666666663</v>
      </c>
      <c r="DH271" s="17">
        <v>0.625</v>
      </c>
      <c r="DI271" s="17">
        <v>0.79166666666666663</v>
      </c>
      <c r="DL271" s="17">
        <v>0.375</v>
      </c>
      <c r="DM271" s="17">
        <v>0.625</v>
      </c>
      <c r="DX271" s="2" t="s">
        <v>4182</v>
      </c>
    </row>
    <row r="272" spans="1:128" x14ac:dyDescent="0.45">
      <c r="A272" s="16">
        <v>270</v>
      </c>
      <c r="B272" s="2" t="s">
        <v>6156</v>
      </c>
      <c r="C272" s="2" t="s">
        <v>6157</v>
      </c>
      <c r="D272" s="2" t="s">
        <v>4518</v>
      </c>
      <c r="E272" s="2" t="s">
        <v>2666</v>
      </c>
      <c r="F272" s="2" t="s">
        <v>2569</v>
      </c>
      <c r="G272" s="2" t="s">
        <v>1738</v>
      </c>
      <c r="H272" s="2" t="s">
        <v>4519</v>
      </c>
      <c r="I272" s="2" t="s">
        <v>4520</v>
      </c>
      <c r="J272" s="2" t="s">
        <v>4521</v>
      </c>
      <c r="K272" s="2" t="s">
        <v>12</v>
      </c>
      <c r="L272" s="2" t="s">
        <v>4522</v>
      </c>
      <c r="M272" s="52" t="s">
        <v>3311</v>
      </c>
      <c r="N272" s="2" t="s">
        <v>12</v>
      </c>
      <c r="O272" s="2" t="s">
        <v>12</v>
      </c>
      <c r="P272" s="2" t="s">
        <v>3062</v>
      </c>
      <c r="Q272" s="2" t="s">
        <v>12</v>
      </c>
      <c r="R272" s="2" t="s">
        <v>3062</v>
      </c>
      <c r="S272" s="2" t="s">
        <v>3062</v>
      </c>
      <c r="T272" s="2" t="s">
        <v>3062</v>
      </c>
      <c r="U272" s="2" t="s">
        <v>3062</v>
      </c>
      <c r="V272" s="2" t="s">
        <v>3062</v>
      </c>
      <c r="W272" s="2" t="s">
        <v>3062</v>
      </c>
      <c r="X272" s="2" t="s">
        <v>3062</v>
      </c>
      <c r="Y272" s="2" t="s">
        <v>3062</v>
      </c>
      <c r="Z272" s="2" t="s">
        <v>3062</v>
      </c>
      <c r="AA272" s="2" t="s">
        <v>3062</v>
      </c>
      <c r="AB272" s="2" t="s">
        <v>3062</v>
      </c>
      <c r="AC272" s="2" t="s">
        <v>3062</v>
      </c>
      <c r="AD272" s="2" t="s">
        <v>2419</v>
      </c>
      <c r="AE272" s="2" t="s">
        <v>3062</v>
      </c>
      <c r="AF272" s="2" t="s">
        <v>3062</v>
      </c>
      <c r="AG272" s="2" t="s">
        <v>3062</v>
      </c>
      <c r="AH272" s="2" t="s">
        <v>3062</v>
      </c>
      <c r="AI272" s="2" t="s">
        <v>3062</v>
      </c>
      <c r="AJ272" s="2" t="s">
        <v>2420</v>
      </c>
      <c r="AK272" s="2" t="s">
        <v>3062</v>
      </c>
      <c r="AL272" s="2" t="s">
        <v>3062</v>
      </c>
      <c r="AM272" s="2" t="s">
        <v>3062</v>
      </c>
      <c r="AN272" s="2" t="s">
        <v>3062</v>
      </c>
      <c r="AO272" s="2" t="s">
        <v>3062</v>
      </c>
      <c r="AP272" s="2" t="s">
        <v>3062</v>
      </c>
      <c r="AQ272" s="2" t="s">
        <v>3062</v>
      </c>
      <c r="AR272" s="2" t="s">
        <v>3062</v>
      </c>
      <c r="AS272" s="2" t="s">
        <v>3062</v>
      </c>
      <c r="AT272" s="2" t="s">
        <v>3062</v>
      </c>
      <c r="AU272" s="2" t="s">
        <v>3062</v>
      </c>
      <c r="AV272" s="2" t="s">
        <v>3062</v>
      </c>
      <c r="AW272" s="2" t="s">
        <v>3062</v>
      </c>
      <c r="AX272" s="2" t="s">
        <v>3062</v>
      </c>
      <c r="AY272" s="2" t="s">
        <v>3062</v>
      </c>
      <c r="AZ272" s="2" t="s">
        <v>3062</v>
      </c>
      <c r="BA272" s="2" t="s">
        <v>3062</v>
      </c>
      <c r="BB272" s="2" t="s">
        <v>3062</v>
      </c>
      <c r="BC272" s="2" t="s">
        <v>3062</v>
      </c>
      <c r="BD272" s="2" t="s">
        <v>3062</v>
      </c>
      <c r="BE272" s="2" t="s">
        <v>3062</v>
      </c>
      <c r="BF272" s="2" t="s">
        <v>3062</v>
      </c>
      <c r="BG272" s="2" t="s">
        <v>3062</v>
      </c>
      <c r="BH272" s="2" t="s">
        <v>3062</v>
      </c>
      <c r="BI272" s="2" t="s">
        <v>3062</v>
      </c>
      <c r="BJ272" s="2" t="s">
        <v>3062</v>
      </c>
      <c r="BK272" s="2" t="s">
        <v>3062</v>
      </c>
      <c r="BL272" s="2" t="s">
        <v>3062</v>
      </c>
      <c r="BM272" s="2" t="s">
        <v>3062</v>
      </c>
      <c r="BN272" s="2" t="s">
        <v>3062</v>
      </c>
      <c r="BO272" s="2" t="s">
        <v>3062</v>
      </c>
      <c r="BP272" s="2" t="str">
        <f t="shared" si="4"/>
        <v>内・神内</v>
      </c>
      <c r="BQ272" t="s">
        <v>3062</v>
      </c>
      <c r="BR272" t="s">
        <v>185</v>
      </c>
      <c r="BS272" t="s">
        <v>2185</v>
      </c>
      <c r="BT272" s="2" t="s">
        <v>2459</v>
      </c>
      <c r="BU272" s="2" t="s">
        <v>3062</v>
      </c>
      <c r="BV272" s="2" t="s">
        <v>3062</v>
      </c>
      <c r="BW272" s="2" t="s">
        <v>3062</v>
      </c>
      <c r="BX272" s="2" t="s">
        <v>3062</v>
      </c>
      <c r="BY272" s="2" t="s">
        <v>3062</v>
      </c>
      <c r="BZ272" s="2" t="s">
        <v>3062</v>
      </c>
      <c r="CA272" s="2" t="s">
        <v>3062</v>
      </c>
      <c r="CB272" s="2" t="s">
        <v>3062</v>
      </c>
      <c r="CC272" s="2" t="s">
        <v>3062</v>
      </c>
      <c r="CD272" s="2" t="s">
        <v>3062</v>
      </c>
      <c r="CE272" s="2" t="s">
        <v>3062</v>
      </c>
      <c r="CF272" s="2" t="s">
        <v>6158</v>
      </c>
      <c r="CG272" s="2" t="s">
        <v>3315</v>
      </c>
      <c r="CH272" s="17">
        <v>0.375</v>
      </c>
      <c r="CI272" s="17">
        <v>0.75</v>
      </c>
      <c r="CN272" s="17">
        <v>0.375</v>
      </c>
      <c r="CO272" s="17">
        <v>0.75</v>
      </c>
      <c r="CT272" s="17">
        <v>0.375</v>
      </c>
      <c r="CU272" s="17">
        <v>0.75</v>
      </c>
      <c r="CZ272" s="17">
        <v>0.375</v>
      </c>
      <c r="DA272" s="17">
        <v>0.75</v>
      </c>
      <c r="DF272" s="17">
        <v>0.375</v>
      </c>
      <c r="DG272" s="17">
        <v>0.5</v>
      </c>
      <c r="DL272" s="17">
        <v>0.375</v>
      </c>
      <c r="DM272" s="17">
        <v>0.75</v>
      </c>
      <c r="DX272" s="2" t="s">
        <v>4182</v>
      </c>
    </row>
    <row r="273" spans="1:128" x14ac:dyDescent="0.45">
      <c r="A273" s="16">
        <v>271</v>
      </c>
      <c r="B273" s="2" t="s">
        <v>6159</v>
      </c>
      <c r="C273" s="2" t="s">
        <v>6160</v>
      </c>
      <c r="D273" s="2" t="s">
        <v>2853</v>
      </c>
      <c r="E273" s="2" t="s">
        <v>2666</v>
      </c>
      <c r="F273" s="2" t="s">
        <v>2569</v>
      </c>
      <c r="G273" s="2" t="s">
        <v>1762</v>
      </c>
      <c r="H273" s="2" t="s">
        <v>1770</v>
      </c>
      <c r="I273" s="2" t="s">
        <v>4003</v>
      </c>
      <c r="J273" s="2" t="s">
        <v>4045</v>
      </c>
      <c r="K273" s="2" t="s">
        <v>12</v>
      </c>
      <c r="L273" s="2" t="s">
        <v>3520</v>
      </c>
      <c r="M273" s="52" t="s">
        <v>3311</v>
      </c>
      <c r="N273" s="2" t="s">
        <v>12</v>
      </c>
      <c r="O273" s="2" t="s">
        <v>12</v>
      </c>
      <c r="P273" s="2" t="s">
        <v>12</v>
      </c>
      <c r="Q273" s="2" t="s">
        <v>12</v>
      </c>
      <c r="R273" s="2" t="s">
        <v>3062</v>
      </c>
      <c r="S273" s="2" t="s">
        <v>3062</v>
      </c>
      <c r="T273" s="2" t="s">
        <v>3062</v>
      </c>
      <c r="U273" s="2" t="s">
        <v>3062</v>
      </c>
      <c r="V273" s="2" t="s">
        <v>3062</v>
      </c>
      <c r="W273" s="2" t="s">
        <v>3062</v>
      </c>
      <c r="X273" s="2" t="s">
        <v>3062</v>
      </c>
      <c r="Y273" s="2" t="s">
        <v>3062</v>
      </c>
      <c r="Z273" s="2" t="s">
        <v>3062</v>
      </c>
      <c r="AA273" s="2" t="s">
        <v>3062</v>
      </c>
      <c r="AB273" s="2" t="s">
        <v>3062</v>
      </c>
      <c r="AC273" s="2" t="s">
        <v>3062</v>
      </c>
      <c r="AD273" s="2" t="s">
        <v>3062</v>
      </c>
      <c r="AE273" s="2" t="s">
        <v>3062</v>
      </c>
      <c r="AF273" s="2" t="s">
        <v>3062</v>
      </c>
      <c r="AG273" s="2" t="s">
        <v>3062</v>
      </c>
      <c r="AH273" s="2" t="s">
        <v>3062</v>
      </c>
      <c r="AI273" s="2" t="s">
        <v>3062</v>
      </c>
      <c r="AJ273" s="2" t="s">
        <v>3062</v>
      </c>
      <c r="AK273" s="2" t="s">
        <v>3062</v>
      </c>
      <c r="AL273" s="2" t="s">
        <v>3062</v>
      </c>
      <c r="AM273" s="2" t="s">
        <v>3062</v>
      </c>
      <c r="AN273" s="2" t="s">
        <v>3062</v>
      </c>
      <c r="AO273" s="2" t="s">
        <v>3062</v>
      </c>
      <c r="AP273" s="2" t="s">
        <v>3062</v>
      </c>
      <c r="AQ273" s="2" t="s">
        <v>3062</v>
      </c>
      <c r="AR273" s="2" t="s">
        <v>3062</v>
      </c>
      <c r="AS273" s="2" t="s">
        <v>3062</v>
      </c>
      <c r="AT273" s="2" t="s">
        <v>3062</v>
      </c>
      <c r="AU273" s="2" t="s">
        <v>3062</v>
      </c>
      <c r="AV273" s="2" t="s">
        <v>3062</v>
      </c>
      <c r="AW273" s="2" t="s">
        <v>3062</v>
      </c>
      <c r="AX273" s="2" t="s">
        <v>3062</v>
      </c>
      <c r="AY273" s="2" t="s">
        <v>3062</v>
      </c>
      <c r="AZ273" s="2" t="s">
        <v>3062</v>
      </c>
      <c r="BA273" s="2" t="s">
        <v>3062</v>
      </c>
      <c r="BB273" s="2" t="s">
        <v>3062</v>
      </c>
      <c r="BC273" s="2" t="s">
        <v>3062</v>
      </c>
      <c r="BD273" s="2" t="s">
        <v>3062</v>
      </c>
      <c r="BE273" s="2" t="s">
        <v>3062</v>
      </c>
      <c r="BF273" s="2" t="s">
        <v>3062</v>
      </c>
      <c r="BG273" s="2" t="s">
        <v>3062</v>
      </c>
      <c r="BH273" s="2" t="s">
        <v>3062</v>
      </c>
      <c r="BI273" s="2" t="s">
        <v>3062</v>
      </c>
      <c r="BJ273" s="2" t="s">
        <v>3062</v>
      </c>
      <c r="BK273" s="2" t="s">
        <v>3062</v>
      </c>
      <c r="BL273" s="2" t="s">
        <v>3062</v>
      </c>
      <c r="BM273" s="2" t="s">
        <v>3062</v>
      </c>
      <c r="BN273" s="2" t="s">
        <v>3062</v>
      </c>
      <c r="BO273" s="2" t="s">
        <v>38</v>
      </c>
      <c r="BP273" s="2" t="str">
        <f t="shared" si="4"/>
        <v>　漢方</v>
      </c>
      <c r="BQ273" t="s">
        <v>3062</v>
      </c>
      <c r="BR273" t="s">
        <v>185</v>
      </c>
      <c r="BS273" t="s">
        <v>3062</v>
      </c>
      <c r="BT273" s="2" t="s">
        <v>185</v>
      </c>
      <c r="BU273" s="2" t="s">
        <v>3062</v>
      </c>
      <c r="BV273" s="2" t="s">
        <v>3062</v>
      </c>
      <c r="BW273" s="2" t="s">
        <v>3062</v>
      </c>
      <c r="BX273" s="2" t="s">
        <v>3062</v>
      </c>
      <c r="BY273" s="2" t="s">
        <v>3062</v>
      </c>
      <c r="BZ273" s="2" t="s">
        <v>3062</v>
      </c>
      <c r="CA273" s="2" t="s">
        <v>3062</v>
      </c>
      <c r="CB273" s="2" t="s">
        <v>3062</v>
      </c>
      <c r="CC273" s="2" t="s">
        <v>3062</v>
      </c>
      <c r="CD273" s="2" t="s">
        <v>3062</v>
      </c>
      <c r="CE273" s="2" t="s">
        <v>3062</v>
      </c>
      <c r="CF273" s="2" t="s">
        <v>6161</v>
      </c>
      <c r="CG273" s="2" t="s">
        <v>5350</v>
      </c>
      <c r="CH273" s="17">
        <v>0.4375</v>
      </c>
      <c r="CI273" s="17">
        <v>0.58333333333333337</v>
      </c>
      <c r="CJ273" s="17">
        <v>0.64583333333333337</v>
      </c>
      <c r="CK273" s="17">
        <v>0.83333333333333337</v>
      </c>
      <c r="CN273" s="17">
        <v>0.4375</v>
      </c>
      <c r="CO273" s="17">
        <v>0.58333333333333337</v>
      </c>
      <c r="CP273" s="17">
        <v>0.64583333333333337</v>
      </c>
      <c r="CQ273" s="17">
        <v>0.83333333333333337</v>
      </c>
      <c r="CT273" s="17">
        <v>0.4375</v>
      </c>
      <c r="CU273" s="17">
        <v>0.58333333333333337</v>
      </c>
      <c r="CV273" s="17">
        <v>0.64583333333333337</v>
      </c>
      <c r="CW273" s="17">
        <v>0.83333333333333337</v>
      </c>
      <c r="CZ273" s="17">
        <v>0.4375</v>
      </c>
      <c r="DA273" s="17">
        <v>0.58333333333333337</v>
      </c>
      <c r="DB273" s="17">
        <v>0.64583333333333337</v>
      </c>
      <c r="DC273" s="17">
        <v>0.83333333333333337</v>
      </c>
      <c r="DF273" s="17">
        <v>0.4375</v>
      </c>
      <c r="DG273" s="17">
        <v>0.58333333333333337</v>
      </c>
      <c r="DH273" s="17">
        <v>0.64583333333333337</v>
      </c>
      <c r="DI273" s="17">
        <v>0.83333333333333337</v>
      </c>
      <c r="DL273" s="17">
        <v>0.41666666666666669</v>
      </c>
      <c r="DM273" s="17">
        <v>0.6875</v>
      </c>
      <c r="DX273" s="2" t="s">
        <v>4182</v>
      </c>
    </row>
    <row r="274" spans="1:128" x14ac:dyDescent="0.45">
      <c r="A274" s="16">
        <v>272</v>
      </c>
      <c r="B274" s="2" t="s">
        <v>6162</v>
      </c>
      <c r="C274" s="2" t="s">
        <v>4523</v>
      </c>
      <c r="D274" s="2" t="s">
        <v>2854</v>
      </c>
      <c r="E274" s="2" t="s">
        <v>2666</v>
      </c>
      <c r="F274" s="2" t="s">
        <v>2569</v>
      </c>
      <c r="G274" s="2" t="s">
        <v>1769</v>
      </c>
      <c r="H274" s="2" t="s">
        <v>1768</v>
      </c>
      <c r="I274" s="2" t="s">
        <v>4004</v>
      </c>
      <c r="J274" s="2" t="s">
        <v>4046</v>
      </c>
      <c r="K274" s="2" t="s">
        <v>12</v>
      </c>
      <c r="L274" s="2" t="s">
        <v>3511</v>
      </c>
      <c r="M274" s="52" t="s">
        <v>3311</v>
      </c>
      <c r="N274" s="2" t="s">
        <v>12</v>
      </c>
      <c r="O274" s="2" t="s">
        <v>12</v>
      </c>
      <c r="P274" s="2" t="s">
        <v>12</v>
      </c>
      <c r="Q274" s="2" t="s">
        <v>12</v>
      </c>
      <c r="R274" s="2" t="s">
        <v>3062</v>
      </c>
      <c r="S274" s="2" t="s">
        <v>3062</v>
      </c>
      <c r="T274" s="2" t="s">
        <v>3062</v>
      </c>
      <c r="U274" s="2" t="s">
        <v>3062</v>
      </c>
      <c r="V274" s="2" t="s">
        <v>3062</v>
      </c>
      <c r="W274" s="2" t="s">
        <v>3062</v>
      </c>
      <c r="X274" s="2" t="s">
        <v>3062</v>
      </c>
      <c r="Y274" s="2" t="s">
        <v>3062</v>
      </c>
      <c r="Z274" s="2" t="s">
        <v>3062</v>
      </c>
      <c r="AA274" s="2" t="s">
        <v>3062</v>
      </c>
      <c r="AB274" s="2" t="s">
        <v>3062</v>
      </c>
      <c r="AC274" s="2" t="s">
        <v>3062</v>
      </c>
      <c r="AD274" s="2" t="s">
        <v>3062</v>
      </c>
      <c r="AE274" s="2" t="s">
        <v>3062</v>
      </c>
      <c r="AF274" s="2" t="s">
        <v>3062</v>
      </c>
      <c r="AG274" s="2" t="s">
        <v>3062</v>
      </c>
      <c r="AH274" s="2" t="s">
        <v>3062</v>
      </c>
      <c r="AI274" s="2" t="s">
        <v>3062</v>
      </c>
      <c r="AJ274" s="2" t="s">
        <v>3062</v>
      </c>
      <c r="AK274" s="2" t="s">
        <v>3062</v>
      </c>
      <c r="AL274" s="2" t="s">
        <v>3062</v>
      </c>
      <c r="AM274" s="2" t="s">
        <v>3062</v>
      </c>
      <c r="AN274" s="2" t="s">
        <v>3062</v>
      </c>
      <c r="AO274" s="2" t="s">
        <v>3062</v>
      </c>
      <c r="AP274" s="2" t="s">
        <v>3062</v>
      </c>
      <c r="AQ274" s="2" t="s">
        <v>3062</v>
      </c>
      <c r="AR274" s="2" t="s">
        <v>3062</v>
      </c>
      <c r="AS274" s="2" t="s">
        <v>3062</v>
      </c>
      <c r="AT274" s="2" t="s">
        <v>3062</v>
      </c>
      <c r="AU274" s="2" t="s">
        <v>3062</v>
      </c>
      <c r="AV274" s="2" t="s">
        <v>3062</v>
      </c>
      <c r="AW274" s="2" t="s">
        <v>3062</v>
      </c>
      <c r="AX274" s="2" t="s">
        <v>3062</v>
      </c>
      <c r="AY274" s="2" t="s">
        <v>3062</v>
      </c>
      <c r="AZ274" s="2" t="s">
        <v>3062</v>
      </c>
      <c r="BA274" s="2" t="s">
        <v>3062</v>
      </c>
      <c r="BB274" s="2" t="s">
        <v>3062</v>
      </c>
      <c r="BC274" s="2" t="s">
        <v>3062</v>
      </c>
      <c r="BD274" s="2" t="s">
        <v>3062</v>
      </c>
      <c r="BE274" s="2" t="s">
        <v>3062</v>
      </c>
      <c r="BF274" s="2" t="s">
        <v>3062</v>
      </c>
      <c r="BG274" s="2" t="s">
        <v>3062</v>
      </c>
      <c r="BH274" s="2" t="s">
        <v>3062</v>
      </c>
      <c r="BI274" s="2" t="s">
        <v>3062</v>
      </c>
      <c r="BJ274" s="2" t="s">
        <v>3062</v>
      </c>
      <c r="BK274" s="2" t="s">
        <v>3062</v>
      </c>
      <c r="BL274" s="2" t="s">
        <v>3062</v>
      </c>
      <c r="BM274" s="2" t="s">
        <v>3062</v>
      </c>
      <c r="BN274" s="2" t="s">
        <v>3062</v>
      </c>
      <c r="BO274" s="2" t="s">
        <v>2570</v>
      </c>
      <c r="BP274" s="2" t="str">
        <f t="shared" si="4"/>
        <v>　漢方外来</v>
      </c>
      <c r="BQ274" t="s">
        <v>3062</v>
      </c>
      <c r="BR274" t="s">
        <v>3062</v>
      </c>
      <c r="BS274" t="s">
        <v>2185</v>
      </c>
      <c r="BT274" s="2" t="s">
        <v>2185</v>
      </c>
      <c r="BU274" s="2" t="s">
        <v>3062</v>
      </c>
      <c r="BV274" s="2" t="s">
        <v>12</v>
      </c>
      <c r="BW274" s="2" t="s">
        <v>12</v>
      </c>
      <c r="BX274" s="2" t="s">
        <v>3062</v>
      </c>
      <c r="BY274" s="2" t="s">
        <v>3062</v>
      </c>
      <c r="BZ274" s="2" t="s">
        <v>3062</v>
      </c>
      <c r="CA274" s="2" t="s">
        <v>3062</v>
      </c>
      <c r="CB274" s="2" t="s">
        <v>3062</v>
      </c>
      <c r="CC274" s="2" t="s">
        <v>3062</v>
      </c>
      <c r="CD274" s="2" t="s">
        <v>5353</v>
      </c>
      <c r="CE274" s="2" t="s">
        <v>5482</v>
      </c>
      <c r="CF274" s="2" t="s">
        <v>6163</v>
      </c>
      <c r="CG274" s="2" t="s">
        <v>5350</v>
      </c>
      <c r="CH274" s="17">
        <v>0.41666666666666669</v>
      </c>
      <c r="CI274" s="17">
        <v>0.5625</v>
      </c>
      <c r="CJ274" s="17">
        <v>0.625</v>
      </c>
      <c r="CK274" s="17">
        <v>0.8125</v>
      </c>
      <c r="CN274" s="17">
        <v>0.41666666666666669</v>
      </c>
      <c r="CO274" s="17">
        <v>0.54166666666666663</v>
      </c>
      <c r="CP274" s="17">
        <v>0.625</v>
      </c>
      <c r="CQ274" s="17">
        <v>0.8125</v>
      </c>
      <c r="CT274" s="17">
        <v>0.41666666666666669</v>
      </c>
      <c r="CU274" s="17">
        <v>0.5625</v>
      </c>
      <c r="CV274" s="17">
        <v>0.625</v>
      </c>
      <c r="CW274" s="17">
        <v>0.8125</v>
      </c>
      <c r="CZ274" s="17">
        <v>0.41666666666666669</v>
      </c>
      <c r="DA274" s="17">
        <v>0.5625</v>
      </c>
      <c r="DB274" s="17">
        <v>0.625</v>
      </c>
      <c r="DC274" s="17">
        <v>0.8125</v>
      </c>
      <c r="DF274" s="17">
        <v>0.41666666666666669</v>
      </c>
      <c r="DG274" s="17">
        <v>0.5625</v>
      </c>
      <c r="DH274" s="17">
        <v>0.625</v>
      </c>
      <c r="DI274" s="17">
        <v>0.8125</v>
      </c>
      <c r="DL274" s="17">
        <v>0.41666666666666669</v>
      </c>
      <c r="DM274" s="17">
        <v>0.54166666666666663</v>
      </c>
      <c r="DN274" s="17">
        <v>0.58333333333333337</v>
      </c>
      <c r="DO274" s="17">
        <v>0.70833333333333337</v>
      </c>
      <c r="DX274" s="2" t="s">
        <v>4182</v>
      </c>
    </row>
    <row r="275" spans="1:128" x14ac:dyDescent="0.45">
      <c r="A275" s="16">
        <v>273</v>
      </c>
      <c r="B275" s="2" t="s">
        <v>6164</v>
      </c>
      <c r="C275" s="2" t="s">
        <v>6165</v>
      </c>
      <c r="D275" s="2" t="s">
        <v>2855</v>
      </c>
      <c r="E275" s="2" t="s">
        <v>2666</v>
      </c>
      <c r="F275" s="2" t="s">
        <v>2569</v>
      </c>
      <c r="G275" s="2" t="s">
        <v>1767</v>
      </c>
      <c r="H275" s="2" t="s">
        <v>4524</v>
      </c>
      <c r="I275" s="2" t="s">
        <v>4005</v>
      </c>
      <c r="J275" s="2" t="s">
        <v>4047</v>
      </c>
      <c r="K275" s="2" t="s">
        <v>12</v>
      </c>
      <c r="L275" s="2" t="s">
        <v>3512</v>
      </c>
      <c r="M275" s="52" t="s">
        <v>3311</v>
      </c>
      <c r="N275" s="2" t="s">
        <v>12</v>
      </c>
      <c r="O275" s="2" t="s">
        <v>12</v>
      </c>
      <c r="P275" s="2" t="s">
        <v>3062</v>
      </c>
      <c r="Q275" s="2" t="s">
        <v>12</v>
      </c>
      <c r="R275" s="2" t="s">
        <v>3062</v>
      </c>
      <c r="S275" s="2" t="s">
        <v>3062</v>
      </c>
      <c r="T275" s="2" t="s">
        <v>3062</v>
      </c>
      <c r="U275" s="2" t="s">
        <v>3062</v>
      </c>
      <c r="V275" s="2" t="s">
        <v>3062</v>
      </c>
      <c r="W275" s="2" t="s">
        <v>3062</v>
      </c>
      <c r="X275" s="2" t="s">
        <v>3062</v>
      </c>
      <c r="Y275" s="2" t="s">
        <v>3062</v>
      </c>
      <c r="Z275" s="2" t="s">
        <v>3062</v>
      </c>
      <c r="AA275" s="2" t="s">
        <v>3062</v>
      </c>
      <c r="AB275" s="2" t="s">
        <v>3062</v>
      </c>
      <c r="AC275" s="2" t="s">
        <v>3062</v>
      </c>
      <c r="AD275" s="2" t="s">
        <v>2419</v>
      </c>
      <c r="AE275" s="2" t="s">
        <v>3062</v>
      </c>
      <c r="AF275" s="2" t="s">
        <v>3062</v>
      </c>
      <c r="AG275" s="2" t="s">
        <v>3062</v>
      </c>
      <c r="AH275" s="2" t="s">
        <v>3062</v>
      </c>
      <c r="AI275" s="2" t="s">
        <v>3062</v>
      </c>
      <c r="AJ275" s="2" t="s">
        <v>3062</v>
      </c>
      <c r="AK275" s="2" t="s">
        <v>3062</v>
      </c>
      <c r="AL275" s="2" t="s">
        <v>3062</v>
      </c>
      <c r="AM275" s="2" t="s">
        <v>3062</v>
      </c>
      <c r="AN275" s="2" t="s">
        <v>3062</v>
      </c>
      <c r="AO275" s="2" t="s">
        <v>3062</v>
      </c>
      <c r="AP275" s="2" t="s">
        <v>3062</v>
      </c>
      <c r="AQ275" s="2" t="s">
        <v>3062</v>
      </c>
      <c r="AR275" s="2" t="s">
        <v>3062</v>
      </c>
      <c r="AS275" s="2" t="s">
        <v>3062</v>
      </c>
      <c r="AT275" s="2" t="s">
        <v>3062</v>
      </c>
      <c r="AU275" s="2" t="s">
        <v>3062</v>
      </c>
      <c r="AV275" s="2" t="s">
        <v>3062</v>
      </c>
      <c r="AW275" s="2" t="s">
        <v>3062</v>
      </c>
      <c r="AX275" s="2" t="s">
        <v>3062</v>
      </c>
      <c r="AY275" s="2" t="s">
        <v>3062</v>
      </c>
      <c r="AZ275" s="2" t="s">
        <v>3062</v>
      </c>
      <c r="BA275" s="2" t="s">
        <v>3062</v>
      </c>
      <c r="BB275" s="2" t="s">
        <v>3062</v>
      </c>
      <c r="BC275" s="2" t="s">
        <v>3062</v>
      </c>
      <c r="BD275" s="2" t="s">
        <v>2438</v>
      </c>
      <c r="BE275" s="2" t="s">
        <v>3062</v>
      </c>
      <c r="BF275" s="2" t="s">
        <v>3062</v>
      </c>
      <c r="BG275" s="2" t="s">
        <v>3062</v>
      </c>
      <c r="BH275" s="2" t="s">
        <v>3062</v>
      </c>
      <c r="BI275" s="2" t="s">
        <v>3062</v>
      </c>
      <c r="BJ275" s="2" t="s">
        <v>3062</v>
      </c>
      <c r="BK275" s="2" t="s">
        <v>3062</v>
      </c>
      <c r="BL275" s="2" t="s">
        <v>3062</v>
      </c>
      <c r="BM275" s="2" t="s">
        <v>3062</v>
      </c>
      <c r="BN275" s="2" t="s">
        <v>3062</v>
      </c>
      <c r="BO275" s="2" t="s">
        <v>3062</v>
      </c>
      <c r="BP275" s="2" t="str">
        <f t="shared" si="4"/>
        <v>内・皮</v>
      </c>
      <c r="BQ275" t="s">
        <v>3062</v>
      </c>
      <c r="BR275" t="s">
        <v>3062</v>
      </c>
      <c r="BS275" t="s">
        <v>3062</v>
      </c>
      <c r="BT275" s="2" t="s">
        <v>3062</v>
      </c>
      <c r="BX275" s="2" t="s">
        <v>3062</v>
      </c>
      <c r="BY275" s="2" t="s">
        <v>3062</v>
      </c>
      <c r="BZ275" s="2" t="s">
        <v>3062</v>
      </c>
      <c r="CA275" s="2" t="s">
        <v>3062</v>
      </c>
      <c r="CB275" s="2" t="s">
        <v>3062</v>
      </c>
      <c r="CC275" s="2" t="s">
        <v>3062</v>
      </c>
      <c r="CD275" s="2" t="s">
        <v>5482</v>
      </c>
      <c r="CE275" s="2" t="s">
        <v>5482</v>
      </c>
      <c r="CF275" s="2" t="s">
        <v>6166</v>
      </c>
      <c r="CG275" s="2" t="s">
        <v>3319</v>
      </c>
      <c r="CN275" s="17">
        <v>0.375</v>
      </c>
      <c r="CO275" s="17">
        <v>0.52083333333333337</v>
      </c>
      <c r="CP275" s="17">
        <v>0.5625</v>
      </c>
      <c r="CQ275" s="17">
        <v>0.72916666666666663</v>
      </c>
      <c r="DX275" s="2" t="s">
        <v>4182</v>
      </c>
    </row>
    <row r="276" spans="1:128" x14ac:dyDescent="0.45">
      <c r="A276" s="16">
        <v>274</v>
      </c>
      <c r="B276" s="2" t="s">
        <v>6167</v>
      </c>
      <c r="C276" s="2" t="s">
        <v>6168</v>
      </c>
      <c r="D276" s="2" t="s">
        <v>6169</v>
      </c>
      <c r="E276" s="2" t="s">
        <v>2676</v>
      </c>
      <c r="F276" s="2" t="s">
        <v>2569</v>
      </c>
      <c r="G276" s="2" t="s">
        <v>1766</v>
      </c>
      <c r="H276" s="2" t="s">
        <v>1776</v>
      </c>
      <c r="I276" s="2" t="s">
        <v>4006</v>
      </c>
      <c r="J276" s="2" t="s">
        <v>4048</v>
      </c>
      <c r="K276" s="2" t="s">
        <v>12</v>
      </c>
      <c r="L276" s="2" t="s">
        <v>3513</v>
      </c>
      <c r="M276" s="52" t="s">
        <v>3311</v>
      </c>
      <c r="N276" s="2" t="s">
        <v>12</v>
      </c>
      <c r="O276" s="2" t="s">
        <v>12</v>
      </c>
      <c r="P276" s="2" t="s">
        <v>12</v>
      </c>
      <c r="Q276" s="2" t="s">
        <v>12</v>
      </c>
      <c r="R276" s="2" t="s">
        <v>3062</v>
      </c>
      <c r="S276" s="2" t="s">
        <v>3062</v>
      </c>
      <c r="T276" s="2" t="s">
        <v>3062</v>
      </c>
      <c r="U276" s="2" t="s">
        <v>3062</v>
      </c>
      <c r="V276" s="2" t="s">
        <v>3062</v>
      </c>
      <c r="W276" s="2" t="s">
        <v>3062</v>
      </c>
      <c r="X276" s="2" t="s">
        <v>3062</v>
      </c>
      <c r="Y276" s="2" t="s">
        <v>3062</v>
      </c>
      <c r="Z276" s="2" t="s">
        <v>3062</v>
      </c>
      <c r="AA276" s="2" t="s">
        <v>3062</v>
      </c>
      <c r="AB276" s="2" t="s">
        <v>3062</v>
      </c>
      <c r="AC276" s="2" t="s">
        <v>3062</v>
      </c>
      <c r="AD276" s="2" t="s">
        <v>2419</v>
      </c>
      <c r="AE276" s="2" t="s">
        <v>3062</v>
      </c>
      <c r="AF276" s="2" t="s">
        <v>3062</v>
      </c>
      <c r="AG276" s="2" t="s">
        <v>3062</v>
      </c>
      <c r="AH276" s="2" t="s">
        <v>3062</v>
      </c>
      <c r="AI276" s="2" t="s">
        <v>3062</v>
      </c>
      <c r="AJ276" s="2" t="s">
        <v>2420</v>
      </c>
      <c r="AK276" s="2" t="s">
        <v>3062</v>
      </c>
      <c r="AL276" s="2" t="s">
        <v>3062</v>
      </c>
      <c r="AM276" s="2" t="s">
        <v>3062</v>
      </c>
      <c r="AN276" s="2" t="s">
        <v>2421</v>
      </c>
      <c r="AO276" s="2" t="s">
        <v>3062</v>
      </c>
      <c r="AP276" s="2" t="s">
        <v>3062</v>
      </c>
      <c r="AQ276" s="2" t="s">
        <v>3062</v>
      </c>
      <c r="AR276" s="2" t="s">
        <v>3062</v>
      </c>
      <c r="AS276" s="2" t="s">
        <v>3062</v>
      </c>
      <c r="AT276" s="2" t="s">
        <v>3062</v>
      </c>
      <c r="AU276" s="2" t="s">
        <v>3062</v>
      </c>
      <c r="AV276" s="2" t="s">
        <v>3062</v>
      </c>
      <c r="AW276" s="2" t="s">
        <v>3062</v>
      </c>
      <c r="AX276" s="2" t="s">
        <v>3062</v>
      </c>
      <c r="AY276" s="2" t="s">
        <v>2443</v>
      </c>
      <c r="AZ276" s="2" t="s">
        <v>3062</v>
      </c>
      <c r="BA276" s="2" t="s">
        <v>3062</v>
      </c>
      <c r="BB276" s="2" t="s">
        <v>3062</v>
      </c>
      <c r="BC276" s="2" t="s">
        <v>3062</v>
      </c>
      <c r="BD276" s="2" t="s">
        <v>3062</v>
      </c>
      <c r="BE276" s="2" t="s">
        <v>3062</v>
      </c>
      <c r="BF276" s="2" t="s">
        <v>3062</v>
      </c>
      <c r="BG276" s="2" t="s">
        <v>3062</v>
      </c>
      <c r="BH276" s="2" t="s">
        <v>3062</v>
      </c>
      <c r="BI276" s="2" t="s">
        <v>3062</v>
      </c>
      <c r="BJ276" s="2" t="s">
        <v>3062</v>
      </c>
      <c r="BK276" s="2" t="s">
        <v>2445</v>
      </c>
      <c r="BL276" s="2" t="s">
        <v>3062</v>
      </c>
      <c r="BM276" s="2" t="s">
        <v>3062</v>
      </c>
      <c r="BN276" s="2" t="s">
        <v>3062</v>
      </c>
      <c r="BO276" s="2" t="s">
        <v>3062</v>
      </c>
      <c r="BP276" s="2" t="str">
        <f t="shared" si="4"/>
        <v>内・神内・整・眼・麻</v>
      </c>
      <c r="BQ276" t="s">
        <v>3062</v>
      </c>
      <c r="BR276" t="s">
        <v>3062</v>
      </c>
      <c r="BS276" t="s">
        <v>3062</v>
      </c>
      <c r="BT276" s="2" t="s">
        <v>3062</v>
      </c>
      <c r="BU276" s="2" t="s">
        <v>3062</v>
      </c>
      <c r="BV276" s="2" t="s">
        <v>3062</v>
      </c>
      <c r="BW276" s="2" t="s">
        <v>3062</v>
      </c>
      <c r="BX276" s="2" t="s">
        <v>3062</v>
      </c>
      <c r="BY276" s="2" t="s">
        <v>3062</v>
      </c>
      <c r="BZ276" s="2" t="s">
        <v>3062</v>
      </c>
      <c r="CA276" s="2" t="s">
        <v>3062</v>
      </c>
      <c r="CB276" s="2" t="s">
        <v>3062</v>
      </c>
      <c r="CC276" s="2" t="s">
        <v>3062</v>
      </c>
      <c r="CD276" s="2" t="s">
        <v>3062</v>
      </c>
      <c r="CE276" s="2" t="s">
        <v>3062</v>
      </c>
      <c r="CF276" s="2" t="s">
        <v>3514</v>
      </c>
      <c r="CG276" s="2" t="s">
        <v>3315</v>
      </c>
      <c r="CH276" s="17">
        <v>0.35416666666666669</v>
      </c>
      <c r="CI276" s="17">
        <v>0.45833333333333331</v>
      </c>
      <c r="CN276" s="17">
        <v>0.35416666666666669</v>
      </c>
      <c r="CO276" s="17">
        <v>0.45833333333333331</v>
      </c>
      <c r="CT276" s="17">
        <v>0.35416666666666669</v>
      </c>
      <c r="CU276" s="17">
        <v>0.45833333333333331</v>
      </c>
      <c r="CZ276" s="17">
        <v>0.35416666666666669</v>
      </c>
      <c r="DA276" s="17">
        <v>0.45833333333333331</v>
      </c>
      <c r="DF276" s="17">
        <v>0.35416666666666669</v>
      </c>
      <c r="DG276" s="17">
        <v>0.45833333333333331</v>
      </c>
      <c r="DL276" s="17">
        <v>0.35416666666666669</v>
      </c>
      <c r="DM276" s="17">
        <v>0.45833333333333331</v>
      </c>
      <c r="DX276" s="2" t="s">
        <v>4182</v>
      </c>
    </row>
    <row r="277" spans="1:128" x14ac:dyDescent="0.45">
      <c r="A277" s="16">
        <v>275</v>
      </c>
      <c r="B277" s="2" t="s">
        <v>6170</v>
      </c>
      <c r="C277" s="2" t="s">
        <v>6171</v>
      </c>
      <c r="D277" s="2" t="s">
        <v>2856</v>
      </c>
      <c r="E277" s="2" t="s">
        <v>2666</v>
      </c>
      <c r="F277" s="2" t="s">
        <v>2569</v>
      </c>
      <c r="G277" s="2" t="s">
        <v>1755</v>
      </c>
      <c r="H277" s="2" t="s">
        <v>1765</v>
      </c>
      <c r="I277" s="2" t="s">
        <v>4007</v>
      </c>
      <c r="J277" s="2" t="s">
        <v>4049</v>
      </c>
      <c r="K277" s="2" t="s">
        <v>12</v>
      </c>
      <c r="L277" s="2" t="s">
        <v>3516</v>
      </c>
      <c r="M277" s="52" t="s">
        <v>3311</v>
      </c>
      <c r="N277" s="2" t="s">
        <v>12</v>
      </c>
      <c r="O277" s="2" t="s">
        <v>12</v>
      </c>
      <c r="P277" s="2" t="s">
        <v>12</v>
      </c>
      <c r="Q277" s="2" t="s">
        <v>12</v>
      </c>
      <c r="R277" s="2" t="s">
        <v>3062</v>
      </c>
      <c r="S277" s="2" t="s">
        <v>3062</v>
      </c>
      <c r="T277" s="2" t="s">
        <v>3062</v>
      </c>
      <c r="U277" s="2" t="s">
        <v>3062</v>
      </c>
      <c r="V277" s="2" t="s">
        <v>3062</v>
      </c>
      <c r="W277" s="2" t="s">
        <v>3062</v>
      </c>
      <c r="X277" s="2" t="s">
        <v>3062</v>
      </c>
      <c r="Y277" s="2" t="s">
        <v>3062</v>
      </c>
      <c r="Z277" s="2" t="s">
        <v>3062</v>
      </c>
      <c r="AA277" s="2" t="s">
        <v>3062</v>
      </c>
      <c r="AB277" s="2" t="s">
        <v>3062</v>
      </c>
      <c r="AC277" s="2" t="s">
        <v>3062</v>
      </c>
      <c r="AD277" s="2" t="s">
        <v>2419</v>
      </c>
      <c r="AE277" s="2" t="s">
        <v>3062</v>
      </c>
      <c r="AF277" s="2" t="s">
        <v>3062</v>
      </c>
      <c r="AG277" s="2" t="s">
        <v>3062</v>
      </c>
      <c r="AH277" s="2" t="s">
        <v>3062</v>
      </c>
      <c r="AI277" s="2" t="s">
        <v>3062</v>
      </c>
      <c r="AJ277" s="2" t="s">
        <v>3062</v>
      </c>
      <c r="AK277" s="2" t="s">
        <v>3062</v>
      </c>
      <c r="AL277" s="2" t="s">
        <v>3062</v>
      </c>
      <c r="AM277" s="2" t="s">
        <v>3062</v>
      </c>
      <c r="AN277" s="2" t="s">
        <v>3062</v>
      </c>
      <c r="AO277" s="2" t="s">
        <v>3062</v>
      </c>
      <c r="AP277" s="2" t="s">
        <v>3062</v>
      </c>
      <c r="AQ277" s="2" t="s">
        <v>3062</v>
      </c>
      <c r="AR277" s="2" t="s">
        <v>3062</v>
      </c>
      <c r="AS277" s="2" t="s">
        <v>3062</v>
      </c>
      <c r="AT277" s="2" t="s">
        <v>3062</v>
      </c>
      <c r="AU277" s="2" t="s">
        <v>3062</v>
      </c>
      <c r="AV277" s="2" t="s">
        <v>3062</v>
      </c>
      <c r="AW277" s="2" t="s">
        <v>3062</v>
      </c>
      <c r="AX277" s="2" t="s">
        <v>3062</v>
      </c>
      <c r="AY277" s="2" t="s">
        <v>3062</v>
      </c>
      <c r="AZ277" s="2" t="s">
        <v>3062</v>
      </c>
      <c r="BA277" s="2" t="s">
        <v>3062</v>
      </c>
      <c r="BB277" s="2" t="s">
        <v>3062</v>
      </c>
      <c r="BC277" s="2" t="s">
        <v>3062</v>
      </c>
      <c r="BD277" s="2" t="s">
        <v>3062</v>
      </c>
      <c r="BE277" s="2" t="s">
        <v>3062</v>
      </c>
      <c r="BF277" s="2" t="s">
        <v>3062</v>
      </c>
      <c r="BG277" s="2" t="s">
        <v>3062</v>
      </c>
      <c r="BH277" s="2" t="s">
        <v>3062</v>
      </c>
      <c r="BI277" s="2" t="s">
        <v>3062</v>
      </c>
      <c r="BJ277" s="2" t="s">
        <v>3062</v>
      </c>
      <c r="BK277" s="2" t="s">
        <v>3062</v>
      </c>
      <c r="BL277" s="2" t="s">
        <v>3062</v>
      </c>
      <c r="BM277" s="2" t="s">
        <v>3062</v>
      </c>
      <c r="BN277" s="2" t="s">
        <v>3062</v>
      </c>
      <c r="BO277" s="2" t="s">
        <v>3062</v>
      </c>
      <c r="BP277" s="2" t="str">
        <f t="shared" si="4"/>
        <v>内</v>
      </c>
      <c r="BQ277" t="s">
        <v>3062</v>
      </c>
      <c r="BR277" t="s">
        <v>3062</v>
      </c>
      <c r="BS277" t="s">
        <v>3062</v>
      </c>
      <c r="BT277" s="2" t="s">
        <v>3062</v>
      </c>
      <c r="BU277" s="2" t="s">
        <v>3062</v>
      </c>
      <c r="BV277" s="2" t="s">
        <v>3062</v>
      </c>
      <c r="BW277" s="2" t="s">
        <v>3062</v>
      </c>
      <c r="BX277" s="2" t="s">
        <v>3062</v>
      </c>
      <c r="BY277" s="2" t="s">
        <v>3062</v>
      </c>
      <c r="BZ277" s="2" t="s">
        <v>3062</v>
      </c>
      <c r="CA277" s="2" t="s">
        <v>3062</v>
      </c>
      <c r="CB277" s="2" t="s">
        <v>3062</v>
      </c>
      <c r="CC277" s="2" t="s">
        <v>3062</v>
      </c>
      <c r="CD277" s="2" t="s">
        <v>3062</v>
      </c>
      <c r="CE277" s="2" t="s">
        <v>3062</v>
      </c>
      <c r="CF277" s="2" t="s">
        <v>340</v>
      </c>
      <c r="CG277" s="2" t="s">
        <v>5350</v>
      </c>
      <c r="CH277" s="17">
        <v>0.41666666666666669</v>
      </c>
      <c r="CI277" s="17">
        <v>0.5</v>
      </c>
      <c r="CJ277" s="17">
        <v>0.58333333333333337</v>
      </c>
      <c r="CK277" s="17">
        <v>0.75</v>
      </c>
      <c r="CN277" s="17">
        <v>0.41666666666666669</v>
      </c>
      <c r="CO277" s="17">
        <v>0.5</v>
      </c>
      <c r="CP277" s="17">
        <v>0.58333333333333337</v>
      </c>
      <c r="CQ277" s="17">
        <v>0.75</v>
      </c>
      <c r="CT277" s="17">
        <v>0.41666666666666669</v>
      </c>
      <c r="CU277" s="17">
        <v>0.5</v>
      </c>
      <c r="CV277" s="17">
        <v>0.58333333333333337</v>
      </c>
      <c r="CW277" s="17">
        <v>0.70833333333333337</v>
      </c>
      <c r="CZ277" s="17">
        <v>0.41666666666666669</v>
      </c>
      <c r="DA277" s="17">
        <v>0.5</v>
      </c>
      <c r="DB277" s="17">
        <v>0.58333333333333337</v>
      </c>
      <c r="DC277" s="17">
        <v>0.75</v>
      </c>
      <c r="DF277" s="17">
        <v>0.41666666666666669</v>
      </c>
      <c r="DG277" s="17">
        <v>0.5</v>
      </c>
      <c r="DH277" s="17">
        <v>0.58333333333333337</v>
      </c>
      <c r="DI277" s="17">
        <v>0.75</v>
      </c>
      <c r="DL277" s="17">
        <v>0.41666666666666669</v>
      </c>
      <c r="DM277" s="17">
        <v>0.5</v>
      </c>
      <c r="DN277" s="17">
        <v>0.58333333333333337</v>
      </c>
      <c r="DO277" s="17">
        <v>0.70833333333333337</v>
      </c>
      <c r="DX277" s="2" t="s">
        <v>4182</v>
      </c>
    </row>
    <row r="278" spans="1:128" x14ac:dyDescent="0.45">
      <c r="A278" s="16">
        <v>276</v>
      </c>
      <c r="B278" s="2" t="s">
        <v>6172</v>
      </c>
      <c r="C278" s="2" t="s">
        <v>4525</v>
      </c>
      <c r="D278" s="2" t="s">
        <v>4526</v>
      </c>
      <c r="E278" s="2" t="s">
        <v>2666</v>
      </c>
      <c r="F278" s="2" t="s">
        <v>2569</v>
      </c>
      <c r="G278" s="2" t="s">
        <v>11</v>
      </c>
      <c r="H278" s="2" t="s">
        <v>4527</v>
      </c>
      <c r="I278" s="2" t="s">
        <v>4528</v>
      </c>
      <c r="J278" s="2" t="s">
        <v>3062</v>
      </c>
      <c r="K278" s="2" t="s">
        <v>12</v>
      </c>
      <c r="L278" s="2" t="s">
        <v>6173</v>
      </c>
      <c r="M278" s="52" t="s">
        <v>3311</v>
      </c>
      <c r="N278" s="2" t="s">
        <v>12</v>
      </c>
      <c r="O278" s="2" t="s">
        <v>3062</v>
      </c>
      <c r="P278" s="2" t="s">
        <v>12</v>
      </c>
      <c r="Q278" s="2" t="s">
        <v>12</v>
      </c>
      <c r="R278" s="2" t="s">
        <v>3062</v>
      </c>
      <c r="S278" s="2" t="s">
        <v>3062</v>
      </c>
      <c r="T278" s="2" t="s">
        <v>3062</v>
      </c>
      <c r="U278" s="2" t="s">
        <v>3062</v>
      </c>
      <c r="V278" s="2" t="s">
        <v>3062</v>
      </c>
      <c r="W278" s="2" t="s">
        <v>3062</v>
      </c>
      <c r="X278" s="2" t="s">
        <v>3062</v>
      </c>
      <c r="Y278" s="2" t="s">
        <v>3062</v>
      </c>
      <c r="Z278" s="2" t="s">
        <v>3062</v>
      </c>
      <c r="AA278" s="2" t="s">
        <v>3062</v>
      </c>
      <c r="AB278" s="2" t="s">
        <v>3062</v>
      </c>
      <c r="AC278" s="2" t="s">
        <v>3062</v>
      </c>
      <c r="AD278" s="2" t="s">
        <v>3062</v>
      </c>
      <c r="AE278" s="2" t="s">
        <v>3062</v>
      </c>
      <c r="AF278" s="2" t="s">
        <v>3062</v>
      </c>
      <c r="AG278" s="2" t="s">
        <v>3062</v>
      </c>
      <c r="AH278" s="2" t="s">
        <v>3062</v>
      </c>
      <c r="AI278" s="2" t="s">
        <v>3062</v>
      </c>
      <c r="AJ278" s="2" t="s">
        <v>3062</v>
      </c>
      <c r="AK278" s="2" t="s">
        <v>3062</v>
      </c>
      <c r="AL278" s="2" t="s">
        <v>3062</v>
      </c>
      <c r="AM278" s="2" t="s">
        <v>3062</v>
      </c>
      <c r="AN278" s="2" t="s">
        <v>3062</v>
      </c>
      <c r="AO278" s="2" t="s">
        <v>3062</v>
      </c>
      <c r="AP278" s="2" t="s">
        <v>3062</v>
      </c>
      <c r="AQ278" s="2" t="s">
        <v>3062</v>
      </c>
      <c r="AR278" s="2" t="s">
        <v>3062</v>
      </c>
      <c r="AS278" s="2" t="s">
        <v>3062</v>
      </c>
      <c r="AT278" s="2" t="s">
        <v>3062</v>
      </c>
      <c r="AU278" s="2" t="s">
        <v>3062</v>
      </c>
      <c r="AV278" s="2" t="s">
        <v>3062</v>
      </c>
      <c r="AW278" s="2" t="s">
        <v>3062</v>
      </c>
      <c r="AX278" s="2" t="s">
        <v>3062</v>
      </c>
      <c r="AY278" s="2" t="s">
        <v>3062</v>
      </c>
      <c r="AZ278" s="2" t="s">
        <v>3062</v>
      </c>
      <c r="BA278" s="2" t="s">
        <v>3062</v>
      </c>
      <c r="BB278" s="2" t="s">
        <v>3062</v>
      </c>
      <c r="BC278" s="2" t="s">
        <v>3062</v>
      </c>
      <c r="BD278" s="2" t="s">
        <v>3062</v>
      </c>
      <c r="BE278" s="2" t="s">
        <v>3062</v>
      </c>
      <c r="BF278" s="2" t="s">
        <v>3062</v>
      </c>
      <c r="BG278" s="2" t="s">
        <v>3062</v>
      </c>
      <c r="BH278" s="2" t="s">
        <v>3062</v>
      </c>
      <c r="BI278" s="2" t="s">
        <v>3062</v>
      </c>
      <c r="BJ278" s="2" t="s">
        <v>3062</v>
      </c>
      <c r="BK278" s="2" t="s">
        <v>3062</v>
      </c>
      <c r="BL278" s="2" t="s">
        <v>3062</v>
      </c>
      <c r="BM278" s="2" t="s">
        <v>3062</v>
      </c>
      <c r="BN278" s="2" t="s">
        <v>3062</v>
      </c>
      <c r="BO278" s="2" t="s">
        <v>3062</v>
      </c>
      <c r="BP278" s="2" t="str">
        <f t="shared" si="4"/>
        <v/>
      </c>
      <c r="BQ278" t="s">
        <v>3062</v>
      </c>
      <c r="BR278" t="s">
        <v>3062</v>
      </c>
      <c r="BS278" t="s">
        <v>3062</v>
      </c>
      <c r="BT278" s="2" t="s">
        <v>3062</v>
      </c>
      <c r="BU278" s="2" t="s">
        <v>3062</v>
      </c>
      <c r="BV278" s="2" t="s">
        <v>3062</v>
      </c>
      <c r="BW278" s="2" t="s">
        <v>3062</v>
      </c>
      <c r="BX278" s="2" t="s">
        <v>3062</v>
      </c>
      <c r="BY278" s="2" t="s">
        <v>3062</v>
      </c>
      <c r="BZ278" s="2" t="s">
        <v>3062</v>
      </c>
      <c r="CA278" s="2" t="s">
        <v>3062</v>
      </c>
      <c r="CB278" s="2" t="s">
        <v>3062</v>
      </c>
      <c r="CC278" s="2" t="s">
        <v>3062</v>
      </c>
      <c r="CD278" s="2" t="s">
        <v>3062</v>
      </c>
      <c r="CE278" s="2" t="s">
        <v>3062</v>
      </c>
      <c r="CF278" s="2" t="s">
        <v>6174</v>
      </c>
      <c r="CG278" s="2" t="s">
        <v>5448</v>
      </c>
      <c r="CN278" s="17">
        <v>0.41666666666666669</v>
      </c>
      <c r="CO278" s="17">
        <v>0.54166666666666663</v>
      </c>
      <c r="CP278" s="17">
        <v>0.625</v>
      </c>
      <c r="CQ278" s="17">
        <v>0.77083333333333337</v>
      </c>
      <c r="CT278" s="17">
        <v>0.41666666666666669</v>
      </c>
      <c r="CU278" s="17">
        <v>0.54166666666666663</v>
      </c>
      <c r="CV278" s="17">
        <v>0.625</v>
      </c>
      <c r="CW278" s="17">
        <v>0.77083333333333337</v>
      </c>
      <c r="CZ278" s="17">
        <v>0.41666666666666669</v>
      </c>
      <c r="DA278" s="17">
        <v>0.54166666666666663</v>
      </c>
      <c r="DB278" s="17">
        <v>0.625</v>
      </c>
      <c r="DC278" s="17">
        <v>0.77083333333333337</v>
      </c>
      <c r="DF278" s="17">
        <v>0.41666666666666669</v>
      </c>
      <c r="DG278" s="17">
        <v>0.54166666666666663</v>
      </c>
      <c r="DH278" s="17">
        <v>0.625</v>
      </c>
      <c r="DI278" s="17">
        <v>0.77083333333333337</v>
      </c>
      <c r="DL278" s="17">
        <v>0.41666666666666669</v>
      </c>
      <c r="DM278" s="17">
        <v>0.54166666666666663</v>
      </c>
      <c r="DN278" s="17">
        <v>0.625</v>
      </c>
      <c r="DO278" s="17">
        <v>0.77083333333333337</v>
      </c>
      <c r="DX278" s="2" t="s">
        <v>4182</v>
      </c>
    </row>
    <row r="279" spans="1:128" x14ac:dyDescent="0.45">
      <c r="A279" s="16">
        <v>277</v>
      </c>
      <c r="B279" s="2" t="s">
        <v>6175</v>
      </c>
      <c r="C279" s="2" t="s">
        <v>2472</v>
      </c>
      <c r="D279" s="2" t="s">
        <v>2782</v>
      </c>
      <c r="E279" s="2" t="s">
        <v>2666</v>
      </c>
      <c r="F279" s="2" t="s">
        <v>2569</v>
      </c>
      <c r="G279" s="2" t="s">
        <v>1757</v>
      </c>
      <c r="H279" s="2" t="s">
        <v>8003</v>
      </c>
      <c r="I279" s="2" t="s">
        <v>4008</v>
      </c>
      <c r="J279" s="2" t="s">
        <v>4008</v>
      </c>
      <c r="K279" s="2" t="s">
        <v>3062</v>
      </c>
      <c r="L279" s="2" t="s">
        <v>3517</v>
      </c>
      <c r="M279" s="52" t="s">
        <v>3311</v>
      </c>
      <c r="N279" s="2" t="s">
        <v>12</v>
      </c>
      <c r="O279" s="2" t="s">
        <v>12</v>
      </c>
      <c r="P279" s="2" t="s">
        <v>3062</v>
      </c>
      <c r="Q279" s="2" t="s">
        <v>12</v>
      </c>
      <c r="R279" s="2" t="s">
        <v>2471</v>
      </c>
      <c r="S279" s="2" t="s">
        <v>3062</v>
      </c>
      <c r="T279" s="2" t="s">
        <v>2563</v>
      </c>
      <c r="U279" s="2" t="s">
        <v>3062</v>
      </c>
      <c r="V279" s="2" t="s">
        <v>3062</v>
      </c>
      <c r="W279" s="2" t="s">
        <v>3062</v>
      </c>
      <c r="X279" s="2" t="s">
        <v>3062</v>
      </c>
      <c r="Y279" s="2" t="s">
        <v>3062</v>
      </c>
      <c r="Z279" s="2" t="s">
        <v>3062</v>
      </c>
      <c r="AA279" s="2" t="s">
        <v>3062</v>
      </c>
      <c r="AB279" s="2" t="s">
        <v>3062</v>
      </c>
      <c r="AC279" s="2" t="s">
        <v>3518</v>
      </c>
      <c r="AD279" s="2" t="s">
        <v>3062</v>
      </c>
      <c r="AE279" s="2" t="s">
        <v>3062</v>
      </c>
      <c r="AF279" s="2" t="s">
        <v>3062</v>
      </c>
      <c r="AG279" s="2" t="s">
        <v>3062</v>
      </c>
      <c r="AH279" s="2" t="s">
        <v>3062</v>
      </c>
      <c r="AI279" s="2" t="s">
        <v>3062</v>
      </c>
      <c r="AJ279" s="2" t="s">
        <v>3062</v>
      </c>
      <c r="AK279" s="2" t="s">
        <v>3062</v>
      </c>
      <c r="AL279" s="2" t="s">
        <v>3062</v>
      </c>
      <c r="AM279" s="2" t="s">
        <v>3062</v>
      </c>
      <c r="AN279" s="2" t="s">
        <v>3062</v>
      </c>
      <c r="AO279" s="2" t="s">
        <v>3062</v>
      </c>
      <c r="AP279" s="2" t="s">
        <v>3062</v>
      </c>
      <c r="AQ279" s="2" t="s">
        <v>3062</v>
      </c>
      <c r="AR279" s="2" t="s">
        <v>3062</v>
      </c>
      <c r="AS279" s="2" t="s">
        <v>3062</v>
      </c>
      <c r="AT279" s="2" t="s">
        <v>3062</v>
      </c>
      <c r="AU279" s="2" t="s">
        <v>3062</v>
      </c>
      <c r="AV279" s="2" t="s">
        <v>3062</v>
      </c>
      <c r="AW279" s="2" t="s">
        <v>3062</v>
      </c>
      <c r="AX279" s="2" t="s">
        <v>3062</v>
      </c>
      <c r="AY279" s="2" t="s">
        <v>3062</v>
      </c>
      <c r="AZ279" s="2" t="s">
        <v>3062</v>
      </c>
      <c r="BA279" s="2" t="s">
        <v>3062</v>
      </c>
      <c r="BB279" s="2" t="s">
        <v>3062</v>
      </c>
      <c r="BC279" s="2" t="s">
        <v>3062</v>
      </c>
      <c r="BD279" s="2" t="s">
        <v>3062</v>
      </c>
      <c r="BE279" s="2" t="s">
        <v>3062</v>
      </c>
      <c r="BF279" s="2" t="s">
        <v>3062</v>
      </c>
      <c r="BG279" s="2" t="s">
        <v>3062</v>
      </c>
      <c r="BH279" s="2" t="s">
        <v>3062</v>
      </c>
      <c r="BI279" s="2" t="s">
        <v>3062</v>
      </c>
      <c r="BJ279" s="2" t="s">
        <v>3062</v>
      </c>
      <c r="BK279" s="2" t="s">
        <v>3062</v>
      </c>
      <c r="BL279" s="2" t="s">
        <v>3062</v>
      </c>
      <c r="BM279" s="2" t="s">
        <v>3062</v>
      </c>
      <c r="BN279" s="2" t="s">
        <v>3062</v>
      </c>
      <c r="BO279" s="2" t="s">
        <v>3062</v>
      </c>
      <c r="BP279" s="2" t="str">
        <f t="shared" si="4"/>
        <v/>
      </c>
      <c r="BQ279" t="s">
        <v>3062</v>
      </c>
      <c r="BR279" t="s">
        <v>3062</v>
      </c>
      <c r="BS279" t="s">
        <v>3062</v>
      </c>
      <c r="BT279" s="2" t="s">
        <v>3062</v>
      </c>
      <c r="BU279" s="2" t="s">
        <v>3062</v>
      </c>
      <c r="BV279" s="2" t="s">
        <v>3062</v>
      </c>
      <c r="BW279" s="2" t="s">
        <v>3062</v>
      </c>
      <c r="BX279" s="2" t="s">
        <v>3062</v>
      </c>
      <c r="BY279" s="2" t="s">
        <v>3062</v>
      </c>
      <c r="BZ279" s="2" t="s">
        <v>3062</v>
      </c>
      <c r="CA279" s="2" t="s">
        <v>3062</v>
      </c>
      <c r="CB279" s="2" t="s">
        <v>3062</v>
      </c>
      <c r="CC279" s="2" t="s">
        <v>3062</v>
      </c>
      <c r="CD279" s="2" t="s">
        <v>3062</v>
      </c>
      <c r="CE279" s="2" t="s">
        <v>3062</v>
      </c>
      <c r="CF279" s="2" t="s">
        <v>3519</v>
      </c>
      <c r="CG279" s="2" t="s">
        <v>3315</v>
      </c>
      <c r="CH279" s="17">
        <v>0.375</v>
      </c>
      <c r="CI279" s="17">
        <v>0.5</v>
      </c>
      <c r="CJ279" s="17">
        <v>0.625</v>
      </c>
      <c r="CK279" s="17">
        <v>0.75</v>
      </c>
      <c r="CN279" s="17">
        <v>0.375</v>
      </c>
      <c r="CO279" s="17">
        <v>0.5</v>
      </c>
      <c r="CP279" s="17">
        <v>0.625</v>
      </c>
      <c r="CQ279" s="17">
        <v>0.75</v>
      </c>
      <c r="CT279" s="17">
        <v>0.375</v>
      </c>
      <c r="CU279" s="17">
        <v>0.5</v>
      </c>
      <c r="CV279" s="17">
        <v>0.625</v>
      </c>
      <c r="CW279" s="17">
        <v>0.75</v>
      </c>
      <c r="DF279" s="17">
        <v>0.375</v>
      </c>
      <c r="DG279" s="17">
        <v>0.5</v>
      </c>
      <c r="DH279" s="17">
        <v>0.625</v>
      </c>
      <c r="DI279" s="17">
        <v>0.75</v>
      </c>
      <c r="DL279" s="17">
        <v>0.375</v>
      </c>
      <c r="DM279" s="17">
        <v>0.5</v>
      </c>
      <c r="DX279" s="2" t="s">
        <v>4182</v>
      </c>
    </row>
    <row r="280" spans="1:128" x14ac:dyDescent="0.45">
      <c r="A280" s="16">
        <v>278</v>
      </c>
      <c r="B280" s="2" t="s">
        <v>6176</v>
      </c>
      <c r="C280" s="2" t="s">
        <v>6177</v>
      </c>
      <c r="D280" s="2" t="s">
        <v>6178</v>
      </c>
      <c r="E280" s="2" t="s">
        <v>2666</v>
      </c>
      <c r="F280" s="2" t="s">
        <v>2569</v>
      </c>
      <c r="G280" s="2" t="s">
        <v>11</v>
      </c>
      <c r="H280" s="2" t="s">
        <v>6179</v>
      </c>
      <c r="I280" s="2" t="s">
        <v>4001</v>
      </c>
      <c r="J280" s="2" t="s">
        <v>4043</v>
      </c>
      <c r="K280" s="2" t="s">
        <v>3062</v>
      </c>
      <c r="L280" s="2" t="s">
        <v>3509</v>
      </c>
      <c r="M280" s="52" t="s">
        <v>3311</v>
      </c>
      <c r="N280" s="2" t="s">
        <v>12</v>
      </c>
      <c r="O280" s="2" t="s">
        <v>12</v>
      </c>
      <c r="P280" s="2" t="s">
        <v>12</v>
      </c>
      <c r="Q280" s="2" t="s">
        <v>12</v>
      </c>
      <c r="R280" s="2" t="s">
        <v>3062</v>
      </c>
      <c r="S280" s="2" t="s">
        <v>3062</v>
      </c>
      <c r="T280" s="2" t="s">
        <v>3062</v>
      </c>
      <c r="U280" s="2" t="s">
        <v>3062</v>
      </c>
      <c r="V280" s="2" t="s">
        <v>3062</v>
      </c>
      <c r="W280" s="2" t="s">
        <v>3062</v>
      </c>
      <c r="X280" s="2" t="s">
        <v>3062</v>
      </c>
      <c r="Y280" s="2" t="s">
        <v>3062</v>
      </c>
      <c r="Z280" s="2" t="s">
        <v>3062</v>
      </c>
      <c r="AA280" s="2" t="s">
        <v>3062</v>
      </c>
      <c r="AB280" s="2" t="s">
        <v>3062</v>
      </c>
      <c r="AC280" s="2" t="s">
        <v>3062</v>
      </c>
      <c r="AD280" s="2" t="s">
        <v>3062</v>
      </c>
      <c r="AE280" s="2" t="s">
        <v>3062</v>
      </c>
      <c r="AF280" s="2" t="s">
        <v>3062</v>
      </c>
      <c r="AG280" s="2" t="s">
        <v>3062</v>
      </c>
      <c r="AH280" s="2" t="s">
        <v>3062</v>
      </c>
      <c r="AI280" s="2" t="s">
        <v>3062</v>
      </c>
      <c r="AJ280" s="2" t="s">
        <v>3062</v>
      </c>
      <c r="AK280" s="2" t="s">
        <v>3062</v>
      </c>
      <c r="AL280" s="2" t="s">
        <v>3062</v>
      </c>
      <c r="AM280" s="2" t="s">
        <v>3062</v>
      </c>
      <c r="AN280" s="2" t="s">
        <v>3062</v>
      </c>
      <c r="AO280" s="2" t="s">
        <v>3062</v>
      </c>
      <c r="AP280" s="2" t="s">
        <v>3062</v>
      </c>
      <c r="AQ280" s="2" t="s">
        <v>3062</v>
      </c>
      <c r="AR280" s="2" t="s">
        <v>3062</v>
      </c>
      <c r="AS280" s="2" t="s">
        <v>3062</v>
      </c>
      <c r="AT280" s="2" t="s">
        <v>3062</v>
      </c>
      <c r="AU280" s="2" t="s">
        <v>3062</v>
      </c>
      <c r="AV280" s="2" t="s">
        <v>3062</v>
      </c>
      <c r="AW280" s="2" t="s">
        <v>3062</v>
      </c>
      <c r="AX280" s="2" t="s">
        <v>3062</v>
      </c>
      <c r="AY280" s="2" t="s">
        <v>3062</v>
      </c>
      <c r="AZ280" s="2" t="s">
        <v>3062</v>
      </c>
      <c r="BA280" s="2" t="s">
        <v>3062</v>
      </c>
      <c r="BB280" s="2" t="s">
        <v>3062</v>
      </c>
      <c r="BC280" s="2" t="s">
        <v>3062</v>
      </c>
      <c r="BD280" s="2" t="s">
        <v>3062</v>
      </c>
      <c r="BE280" s="2" t="s">
        <v>3062</v>
      </c>
      <c r="BF280" s="2" t="s">
        <v>3062</v>
      </c>
      <c r="BG280" s="2" t="s">
        <v>3062</v>
      </c>
      <c r="BH280" s="2" t="s">
        <v>3062</v>
      </c>
      <c r="BI280" s="2" t="s">
        <v>3062</v>
      </c>
      <c r="BJ280" s="2" t="s">
        <v>3062</v>
      </c>
      <c r="BK280" s="2" t="s">
        <v>3062</v>
      </c>
      <c r="BL280" s="2" t="s">
        <v>3062</v>
      </c>
      <c r="BM280" s="2" t="s">
        <v>3062</v>
      </c>
      <c r="BN280" s="2" t="s">
        <v>3062</v>
      </c>
      <c r="BO280" s="2" t="s">
        <v>3062</v>
      </c>
      <c r="BP280" s="2" t="str">
        <f t="shared" si="4"/>
        <v/>
      </c>
      <c r="BQ280" t="s">
        <v>3062</v>
      </c>
      <c r="BR280" t="s">
        <v>3062</v>
      </c>
      <c r="BS280" t="s">
        <v>3062</v>
      </c>
      <c r="BT280" s="2" t="s">
        <v>3062</v>
      </c>
      <c r="BU280" s="2" t="s">
        <v>3062</v>
      </c>
      <c r="BV280" s="2" t="s">
        <v>3062</v>
      </c>
      <c r="BW280" s="2" t="s">
        <v>3062</v>
      </c>
      <c r="BX280" s="2" t="s">
        <v>3062</v>
      </c>
      <c r="BY280" s="2" t="s">
        <v>3062</v>
      </c>
      <c r="BZ280" s="2" t="s">
        <v>3062</v>
      </c>
      <c r="CA280" s="2" t="s">
        <v>3062</v>
      </c>
      <c r="CB280" s="2" t="s">
        <v>3062</v>
      </c>
      <c r="CC280" s="2" t="s">
        <v>3062</v>
      </c>
      <c r="CD280" s="2" t="s">
        <v>3062</v>
      </c>
      <c r="CE280" s="2" t="s">
        <v>3062</v>
      </c>
      <c r="CF280" s="2" t="s">
        <v>1772</v>
      </c>
      <c r="CG280" s="2" t="s">
        <v>5350</v>
      </c>
      <c r="CH280" s="17">
        <v>0.41666666666666669</v>
      </c>
      <c r="CI280" s="17">
        <v>0.54166666666666663</v>
      </c>
      <c r="CJ280" s="17">
        <v>0.60416666666666663</v>
      </c>
      <c r="CK280" s="17">
        <v>0.72916666666666663</v>
      </c>
      <c r="CT280" s="17">
        <v>0.41666666666666669</v>
      </c>
      <c r="CU280" s="17">
        <v>0.54166666666666663</v>
      </c>
      <c r="CV280" s="17">
        <v>0.60416666666666663</v>
      </c>
      <c r="CW280" s="17">
        <v>0.72916666666666663</v>
      </c>
      <c r="CZ280" s="17">
        <v>0.41666666666666669</v>
      </c>
      <c r="DA280" s="17">
        <v>0.54166666666666663</v>
      </c>
      <c r="DB280" s="17">
        <v>0.60416666666666663</v>
      </c>
      <c r="DC280" s="17">
        <v>0.72916666666666663</v>
      </c>
      <c r="DF280" s="17">
        <v>0.41666666666666669</v>
      </c>
      <c r="DG280" s="17">
        <v>0.54166666666666663</v>
      </c>
      <c r="DH280" s="17">
        <v>0.60416666666666663</v>
      </c>
      <c r="DI280" s="17">
        <v>0.72916666666666663</v>
      </c>
      <c r="DL280" s="17">
        <v>0.41666666666666669</v>
      </c>
      <c r="DM280" s="17">
        <v>0.54166666666666663</v>
      </c>
      <c r="DX280" s="2" t="s">
        <v>4182</v>
      </c>
    </row>
    <row r="281" spans="1:128" x14ac:dyDescent="0.45">
      <c r="A281" s="16">
        <v>279</v>
      </c>
      <c r="B281" s="2" t="s">
        <v>6180</v>
      </c>
      <c r="C281" s="2" t="s">
        <v>1763</v>
      </c>
      <c r="D281" s="2" t="s">
        <v>2857</v>
      </c>
      <c r="E281" s="2" t="s">
        <v>2666</v>
      </c>
      <c r="F281" s="2" t="s">
        <v>2569</v>
      </c>
      <c r="G281" s="2" t="s">
        <v>1762</v>
      </c>
      <c r="H281" s="2" t="s">
        <v>1761</v>
      </c>
      <c r="I281" s="2" t="s">
        <v>4009</v>
      </c>
      <c r="J281" s="2" t="s">
        <v>4050</v>
      </c>
      <c r="K281" s="2" t="s">
        <v>12</v>
      </c>
      <c r="L281" s="2" t="s">
        <v>4529</v>
      </c>
      <c r="M281" s="52" t="s">
        <v>3311</v>
      </c>
      <c r="N281" s="2" t="s">
        <v>12</v>
      </c>
      <c r="O281" s="2" t="s">
        <v>12</v>
      </c>
      <c r="P281" s="2" t="s">
        <v>12</v>
      </c>
      <c r="Q281" s="2" t="s">
        <v>12</v>
      </c>
      <c r="R281" s="2" t="s">
        <v>3062</v>
      </c>
      <c r="S281" s="2" t="s">
        <v>3062</v>
      </c>
      <c r="T281" s="2" t="s">
        <v>3062</v>
      </c>
      <c r="U281" s="2" t="s">
        <v>3062</v>
      </c>
      <c r="V281" s="2" t="s">
        <v>3062</v>
      </c>
      <c r="W281" s="2" t="s">
        <v>3062</v>
      </c>
      <c r="X281" s="2" t="s">
        <v>3062</v>
      </c>
      <c r="Y281" s="2" t="s">
        <v>3062</v>
      </c>
      <c r="Z281" s="2" t="s">
        <v>3062</v>
      </c>
      <c r="AA281" s="2" t="s">
        <v>3062</v>
      </c>
      <c r="AB281" s="2" t="s">
        <v>3062</v>
      </c>
      <c r="AC281" s="2" t="s">
        <v>3062</v>
      </c>
      <c r="AE281" s="2" t="s">
        <v>3062</v>
      </c>
      <c r="AF281" s="2" t="s">
        <v>3062</v>
      </c>
      <c r="AG281" s="2" t="s">
        <v>3062</v>
      </c>
      <c r="AH281" s="2" t="s">
        <v>3062</v>
      </c>
      <c r="AI281" s="2" t="s">
        <v>3062</v>
      </c>
      <c r="AJ281" s="2" t="s">
        <v>3062</v>
      </c>
      <c r="AK281" s="2" t="s">
        <v>3062</v>
      </c>
      <c r="AL281" s="2" t="s">
        <v>3062</v>
      </c>
      <c r="AM281" s="2" t="s">
        <v>3062</v>
      </c>
      <c r="AN281" s="2" t="s">
        <v>3062</v>
      </c>
      <c r="AO281" s="2" t="s">
        <v>3062</v>
      </c>
      <c r="AP281" s="2" t="s">
        <v>3062</v>
      </c>
      <c r="AQ281" s="2" t="s">
        <v>3062</v>
      </c>
      <c r="AR281" s="2" t="s">
        <v>3062</v>
      </c>
      <c r="AS281" s="2" t="s">
        <v>3062</v>
      </c>
      <c r="AT281" s="2" t="s">
        <v>3062</v>
      </c>
      <c r="AU281" s="2" t="s">
        <v>3062</v>
      </c>
      <c r="AV281" s="2" t="s">
        <v>3062</v>
      </c>
      <c r="AW281" s="2" t="s">
        <v>3062</v>
      </c>
      <c r="AX281" s="2" t="s">
        <v>3062</v>
      </c>
      <c r="AY281" s="2" t="s">
        <v>3062</v>
      </c>
      <c r="AZ281" s="2" t="s">
        <v>3062</v>
      </c>
      <c r="BA281" s="2" t="s">
        <v>3062</v>
      </c>
      <c r="BB281" s="2" t="s">
        <v>3062</v>
      </c>
      <c r="BC281" s="2" t="s">
        <v>3062</v>
      </c>
      <c r="BD281" s="2" t="s">
        <v>3062</v>
      </c>
      <c r="BE281" s="2" t="s">
        <v>3062</v>
      </c>
      <c r="BF281" s="2" t="s">
        <v>3062</v>
      </c>
      <c r="BG281" s="2" t="s">
        <v>3062</v>
      </c>
      <c r="BH281" s="2" t="s">
        <v>3062</v>
      </c>
      <c r="BI281" s="2" t="s">
        <v>3062</v>
      </c>
      <c r="BJ281" s="2" t="s">
        <v>3062</v>
      </c>
      <c r="BK281" s="2" t="s">
        <v>3062</v>
      </c>
      <c r="BL281" s="2" t="s">
        <v>3062</v>
      </c>
      <c r="BM281" s="2" t="s">
        <v>3062</v>
      </c>
      <c r="BN281" s="2" t="s">
        <v>3062</v>
      </c>
      <c r="BO281" s="2" t="s">
        <v>3062</v>
      </c>
      <c r="BP281" s="2" t="str">
        <f t="shared" si="4"/>
        <v/>
      </c>
      <c r="BQ281" t="s">
        <v>3062</v>
      </c>
      <c r="BR281" t="s">
        <v>3062</v>
      </c>
      <c r="BS281" t="s">
        <v>3062</v>
      </c>
      <c r="BT281" s="2" t="s">
        <v>3062</v>
      </c>
      <c r="BU281" s="2" t="s">
        <v>3062</v>
      </c>
      <c r="BV281" s="2" t="s">
        <v>12</v>
      </c>
      <c r="BW281" s="2" t="s">
        <v>3062</v>
      </c>
      <c r="BX281" s="2" t="s">
        <v>3062</v>
      </c>
      <c r="BY281" s="2" t="s">
        <v>3062</v>
      </c>
      <c r="BZ281" s="2" t="s">
        <v>3062</v>
      </c>
      <c r="CA281" s="2" t="s">
        <v>3062</v>
      </c>
      <c r="CB281" s="2" t="s">
        <v>3062</v>
      </c>
      <c r="CC281" s="2" t="s">
        <v>3062</v>
      </c>
      <c r="CD281" s="2" t="s">
        <v>3062</v>
      </c>
      <c r="CE281" s="2" t="s">
        <v>3062</v>
      </c>
      <c r="CF281" s="2" t="s">
        <v>6181</v>
      </c>
      <c r="CG281" s="2" t="s">
        <v>5350</v>
      </c>
      <c r="CH281" s="17">
        <v>0.39583333333333331</v>
      </c>
      <c r="CI281" s="17">
        <v>0.47916666666666669</v>
      </c>
      <c r="CJ281" s="17">
        <v>0.54166666666666663</v>
      </c>
      <c r="CK281" s="17">
        <v>0.70833333333333337</v>
      </c>
      <c r="CN281" s="17">
        <v>0.39583333333333331</v>
      </c>
      <c r="CO281" s="17">
        <v>0.47916666666666669</v>
      </c>
      <c r="CP281" s="17">
        <v>0.54166666666666663</v>
      </c>
      <c r="CQ281" s="17">
        <v>0.70833333333333337</v>
      </c>
      <c r="CT281" s="17">
        <v>0.39583333333333331</v>
      </c>
      <c r="CU281" s="17">
        <v>0.47916666666666669</v>
      </c>
      <c r="CV281" s="17">
        <v>0.54166666666666663</v>
      </c>
      <c r="CW281" s="17">
        <v>0.70833333333333337</v>
      </c>
      <c r="CZ281" s="17">
        <v>0.39583333333333331</v>
      </c>
      <c r="DA281" s="17">
        <v>0.47916666666666669</v>
      </c>
      <c r="DB281" s="17">
        <v>0.54166666666666663</v>
      </c>
      <c r="DC281" s="17">
        <v>0.70833333333333337</v>
      </c>
      <c r="DF281" s="17">
        <v>0.39583333333333331</v>
      </c>
      <c r="DG281" s="17">
        <v>0.47916666666666669</v>
      </c>
      <c r="DH281" s="17">
        <v>0.54166666666666663</v>
      </c>
      <c r="DI281" s="17">
        <v>0.70833333333333337</v>
      </c>
      <c r="DL281" s="17">
        <v>0.39583333333333331</v>
      </c>
      <c r="DM281" s="17">
        <v>0.47916666666666669</v>
      </c>
      <c r="DN281" s="17">
        <v>0.54166666666666663</v>
      </c>
      <c r="DO281" s="17">
        <v>0.70833333333333337</v>
      </c>
      <c r="DX281" s="2" t="s">
        <v>4182</v>
      </c>
    </row>
    <row r="282" spans="1:128" x14ac:dyDescent="0.45">
      <c r="A282" s="16">
        <v>280</v>
      </c>
      <c r="B282" s="2" t="s">
        <v>6182</v>
      </c>
      <c r="C282" s="2" t="s">
        <v>4530</v>
      </c>
      <c r="D282" s="2" t="s">
        <v>6183</v>
      </c>
      <c r="E282" s="2" t="s">
        <v>2666</v>
      </c>
      <c r="F282" s="2" t="s">
        <v>2569</v>
      </c>
      <c r="G282" s="2" t="s">
        <v>1760</v>
      </c>
      <c r="H282" s="2" t="s">
        <v>1759</v>
      </c>
      <c r="I282" s="2" t="s">
        <v>4010</v>
      </c>
      <c r="J282" s="2" t="s">
        <v>3062</v>
      </c>
      <c r="K282" s="2" t="s">
        <v>12</v>
      </c>
      <c r="L282" s="2" t="s">
        <v>3515</v>
      </c>
      <c r="M282" s="52" t="s">
        <v>3311</v>
      </c>
      <c r="N282" s="2" t="s">
        <v>12</v>
      </c>
      <c r="O282" s="2" t="s">
        <v>12</v>
      </c>
      <c r="P282" s="2" t="s">
        <v>12</v>
      </c>
      <c r="Q282" s="2" t="s">
        <v>12</v>
      </c>
      <c r="R282" s="2" t="s">
        <v>3062</v>
      </c>
      <c r="S282" s="2" t="s">
        <v>3062</v>
      </c>
      <c r="T282" s="2" t="s">
        <v>3062</v>
      </c>
      <c r="U282" s="2" t="s">
        <v>3062</v>
      </c>
      <c r="V282" s="2" t="s">
        <v>3062</v>
      </c>
      <c r="W282" s="2" t="s">
        <v>3062</v>
      </c>
      <c r="X282" s="2" t="s">
        <v>3062</v>
      </c>
      <c r="Y282" s="2" t="s">
        <v>3062</v>
      </c>
      <c r="Z282" s="2" t="s">
        <v>3062</v>
      </c>
      <c r="AA282" s="2" t="s">
        <v>3062</v>
      </c>
      <c r="AB282" s="2" t="s">
        <v>3062</v>
      </c>
      <c r="AC282" s="2" t="s">
        <v>3062</v>
      </c>
      <c r="AD282" s="2" t="s">
        <v>2419</v>
      </c>
      <c r="AE282" s="2" t="s">
        <v>3062</v>
      </c>
      <c r="AF282" s="2" t="s">
        <v>3062</v>
      </c>
      <c r="AG282" s="2" t="s">
        <v>3062</v>
      </c>
      <c r="AH282" s="2" t="s">
        <v>3062</v>
      </c>
      <c r="AI282" s="2" t="s">
        <v>3062</v>
      </c>
      <c r="AJ282" s="2" t="s">
        <v>3062</v>
      </c>
      <c r="AK282" s="2" t="s">
        <v>3062</v>
      </c>
      <c r="AL282" s="2" t="s">
        <v>3062</v>
      </c>
      <c r="AN282" s="2" t="s">
        <v>3062</v>
      </c>
      <c r="AO282" s="2" t="s">
        <v>3062</v>
      </c>
      <c r="AP282" s="2" t="s">
        <v>3062</v>
      </c>
      <c r="AQ282" s="2" t="s">
        <v>3062</v>
      </c>
      <c r="AR282" s="2" t="s">
        <v>3062</v>
      </c>
      <c r="AS282" s="2" t="s">
        <v>3062</v>
      </c>
      <c r="AT282" s="2" t="s">
        <v>3062</v>
      </c>
      <c r="AU282" s="2" t="s">
        <v>3062</v>
      </c>
      <c r="AV282" s="2" t="s">
        <v>3062</v>
      </c>
      <c r="AW282" s="2" t="s">
        <v>3062</v>
      </c>
      <c r="AX282" s="2" t="s">
        <v>3062</v>
      </c>
      <c r="AY282" s="2" t="s">
        <v>3062</v>
      </c>
      <c r="AZ282" s="2" t="s">
        <v>3062</v>
      </c>
      <c r="BA282" s="2" t="s">
        <v>3062</v>
      </c>
      <c r="BB282" s="2" t="s">
        <v>3062</v>
      </c>
      <c r="BC282" s="2" t="s">
        <v>3062</v>
      </c>
      <c r="BD282" s="2" t="s">
        <v>3062</v>
      </c>
      <c r="BE282" s="2" t="s">
        <v>3062</v>
      </c>
      <c r="BF282" s="2" t="s">
        <v>3062</v>
      </c>
      <c r="BG282" s="2" t="s">
        <v>3062</v>
      </c>
      <c r="BH282" s="2" t="s">
        <v>3062</v>
      </c>
      <c r="BI282" s="2" t="s">
        <v>3062</v>
      </c>
      <c r="BJ282" s="2" t="s">
        <v>3062</v>
      </c>
      <c r="BK282" s="2" t="s">
        <v>3062</v>
      </c>
      <c r="BL282" s="2" t="s">
        <v>3062</v>
      </c>
      <c r="BM282" s="2" t="s">
        <v>3062</v>
      </c>
      <c r="BN282" s="2" t="s">
        <v>3062</v>
      </c>
      <c r="BO282" s="2" t="s">
        <v>3062</v>
      </c>
      <c r="BP282" s="2" t="str">
        <f t="shared" si="4"/>
        <v>内</v>
      </c>
      <c r="BQ282" t="s">
        <v>3062</v>
      </c>
      <c r="BR282" t="s">
        <v>3062</v>
      </c>
      <c r="BS282" t="s">
        <v>3062</v>
      </c>
      <c r="BT282" s="2" t="s">
        <v>3062</v>
      </c>
      <c r="BU282" s="2" t="s">
        <v>3062</v>
      </c>
      <c r="BV282" s="2" t="s">
        <v>3062</v>
      </c>
      <c r="BW282" s="2" t="s">
        <v>3062</v>
      </c>
      <c r="BX282" s="2" t="s">
        <v>5470</v>
      </c>
      <c r="BY282" s="2" t="s">
        <v>5471</v>
      </c>
      <c r="BZ282" s="2" t="s">
        <v>5472</v>
      </c>
      <c r="CA282" s="2" t="s">
        <v>3062</v>
      </c>
      <c r="CB282" s="2" t="s">
        <v>5473</v>
      </c>
      <c r="CC282" s="2" t="s">
        <v>5352</v>
      </c>
      <c r="CD282" s="2" t="s">
        <v>3062</v>
      </c>
      <c r="CE282" s="2" t="s">
        <v>5427</v>
      </c>
      <c r="CF282" s="2" t="s">
        <v>6184</v>
      </c>
      <c r="CG282" s="2" t="s">
        <v>5350</v>
      </c>
      <c r="CN282" s="17">
        <v>0.41666666666666669</v>
      </c>
      <c r="CO282" s="17">
        <v>0.54166666666666663</v>
      </c>
      <c r="CP282" s="17">
        <v>0.60416666666666663</v>
      </c>
      <c r="CQ282" s="17">
        <v>0.79166666666666663</v>
      </c>
      <c r="CT282" s="17">
        <v>0.41666666666666669</v>
      </c>
      <c r="CU282" s="17">
        <v>0.54166666666666663</v>
      </c>
      <c r="CV282" s="17">
        <v>0.60416666666666663</v>
      </c>
      <c r="CW282" s="17">
        <v>0.79166666666666663</v>
      </c>
      <c r="DF282" s="17">
        <v>0.41666666666666669</v>
      </c>
      <c r="DG282" s="17">
        <v>0.54166666666666663</v>
      </c>
      <c r="DH282" s="17">
        <v>0.60416666666666663</v>
      </c>
      <c r="DI282" s="17">
        <v>0.79166666666666663</v>
      </c>
      <c r="DL282" s="17">
        <v>0.375</v>
      </c>
      <c r="DM282" s="17">
        <v>0.54166666666666663</v>
      </c>
      <c r="DX282" s="2" t="s">
        <v>4182</v>
      </c>
    </row>
    <row r="283" spans="1:128" x14ac:dyDescent="0.45">
      <c r="A283" s="16">
        <v>281</v>
      </c>
      <c r="B283" s="2" t="s">
        <v>6185</v>
      </c>
      <c r="C283" s="2" t="s">
        <v>4531</v>
      </c>
      <c r="D283" s="2" t="s">
        <v>2858</v>
      </c>
      <c r="E283" s="2" t="s">
        <v>2666</v>
      </c>
      <c r="F283" s="2" t="s">
        <v>2569</v>
      </c>
      <c r="G283" s="2" t="s">
        <v>1745</v>
      </c>
      <c r="H283" s="2" t="s">
        <v>1758</v>
      </c>
      <c r="I283" s="2" t="s">
        <v>4011</v>
      </c>
      <c r="J283" s="2" t="s">
        <v>4051</v>
      </c>
      <c r="K283" s="2" t="s">
        <v>12</v>
      </c>
      <c r="L283" s="2" t="s">
        <v>3520</v>
      </c>
      <c r="M283" s="52" t="s">
        <v>3311</v>
      </c>
      <c r="N283" s="2" t="s">
        <v>12</v>
      </c>
      <c r="O283" s="2" t="s">
        <v>12</v>
      </c>
      <c r="P283" s="2" t="s">
        <v>12</v>
      </c>
      <c r="Q283" s="2" t="s">
        <v>12</v>
      </c>
      <c r="R283" s="2" t="s">
        <v>3062</v>
      </c>
      <c r="S283" s="2" t="s">
        <v>3062</v>
      </c>
      <c r="T283" s="2" t="s">
        <v>3062</v>
      </c>
      <c r="U283" s="2" t="s">
        <v>3062</v>
      </c>
      <c r="V283" s="2" t="s">
        <v>3062</v>
      </c>
      <c r="W283" s="2" t="s">
        <v>3062</v>
      </c>
      <c r="X283" s="2" t="s">
        <v>3062</v>
      </c>
      <c r="Y283" s="2" t="s">
        <v>3062</v>
      </c>
      <c r="Z283" s="2" t="s">
        <v>3062</v>
      </c>
      <c r="AA283" s="2" t="s">
        <v>3062</v>
      </c>
      <c r="AB283" s="2" t="s">
        <v>3062</v>
      </c>
      <c r="AC283" s="2" t="s">
        <v>3062</v>
      </c>
      <c r="AD283" s="2" t="s">
        <v>3062</v>
      </c>
      <c r="AE283" s="2" t="s">
        <v>3062</v>
      </c>
      <c r="AF283" s="2" t="s">
        <v>3062</v>
      </c>
      <c r="AG283" s="2" t="s">
        <v>3062</v>
      </c>
      <c r="AH283" s="2" t="s">
        <v>3062</v>
      </c>
      <c r="AI283" s="2" t="s">
        <v>3062</v>
      </c>
      <c r="AJ283" s="2" t="s">
        <v>3062</v>
      </c>
      <c r="AK283" s="2" t="s">
        <v>3062</v>
      </c>
      <c r="AL283" s="2" t="s">
        <v>3062</v>
      </c>
      <c r="AM283" s="2" t="s">
        <v>3062</v>
      </c>
      <c r="AN283" s="2" t="s">
        <v>3062</v>
      </c>
      <c r="AO283" s="2" t="s">
        <v>3062</v>
      </c>
      <c r="AP283" s="2" t="s">
        <v>3062</v>
      </c>
      <c r="AQ283" s="2" t="s">
        <v>3062</v>
      </c>
      <c r="AR283" s="2" t="s">
        <v>3062</v>
      </c>
      <c r="AS283" s="2" t="s">
        <v>3062</v>
      </c>
      <c r="AT283" s="2" t="s">
        <v>3062</v>
      </c>
      <c r="AU283" s="2" t="s">
        <v>3062</v>
      </c>
      <c r="AV283" s="2" t="s">
        <v>3062</v>
      </c>
      <c r="AW283" s="2" t="s">
        <v>3062</v>
      </c>
      <c r="AX283" s="2" t="s">
        <v>3062</v>
      </c>
      <c r="AY283" s="2" t="s">
        <v>3062</v>
      </c>
      <c r="AZ283" s="2" t="s">
        <v>3062</v>
      </c>
      <c r="BA283" s="2" t="s">
        <v>3062</v>
      </c>
      <c r="BB283" s="2" t="s">
        <v>3062</v>
      </c>
      <c r="BC283" s="2" t="s">
        <v>3062</v>
      </c>
      <c r="BD283" s="2" t="s">
        <v>3062</v>
      </c>
      <c r="BE283" s="2" t="s">
        <v>3062</v>
      </c>
      <c r="BF283" s="2" t="s">
        <v>3062</v>
      </c>
      <c r="BG283" s="2" t="s">
        <v>3062</v>
      </c>
      <c r="BH283" s="2" t="s">
        <v>3062</v>
      </c>
      <c r="BI283" s="2" t="s">
        <v>3062</v>
      </c>
      <c r="BJ283" s="2" t="s">
        <v>3062</v>
      </c>
      <c r="BK283" s="2" t="s">
        <v>3062</v>
      </c>
      <c r="BL283" s="2" t="s">
        <v>3062</v>
      </c>
      <c r="BM283" s="2" t="s">
        <v>3062</v>
      </c>
      <c r="BN283" s="2" t="s">
        <v>3062</v>
      </c>
      <c r="BO283" s="2" t="s">
        <v>3062</v>
      </c>
      <c r="BP283" s="2" t="str">
        <f t="shared" si="4"/>
        <v/>
      </c>
      <c r="BQ283" t="s">
        <v>3062</v>
      </c>
      <c r="BR283" t="s">
        <v>3062</v>
      </c>
      <c r="BS283" t="s">
        <v>3062</v>
      </c>
      <c r="BT283" s="2" t="s">
        <v>3062</v>
      </c>
      <c r="BU283" s="2" t="s">
        <v>3062</v>
      </c>
      <c r="BV283" s="2" t="s">
        <v>3062</v>
      </c>
      <c r="BW283" s="2" t="s">
        <v>3062</v>
      </c>
      <c r="BX283" s="2" t="s">
        <v>3062</v>
      </c>
      <c r="BY283" s="2" t="s">
        <v>3062</v>
      </c>
      <c r="BZ283" s="2" t="s">
        <v>3062</v>
      </c>
      <c r="CA283" s="2" t="s">
        <v>3062</v>
      </c>
      <c r="CB283" s="2" t="s">
        <v>3062</v>
      </c>
      <c r="CC283" s="2" t="s">
        <v>3062</v>
      </c>
      <c r="CD283" s="2" t="s">
        <v>5482</v>
      </c>
      <c r="CE283" s="2" t="s">
        <v>5482</v>
      </c>
      <c r="CF283" s="2" t="s">
        <v>6186</v>
      </c>
      <c r="CG283" s="2" t="s">
        <v>5350</v>
      </c>
      <c r="CH283" s="17">
        <v>0.41666666666666669</v>
      </c>
      <c r="CI283" s="17">
        <v>0.54166666666666663</v>
      </c>
      <c r="CJ283" s="17">
        <v>0.625</v>
      </c>
      <c r="CK283" s="17">
        <v>0.79166666666666663</v>
      </c>
      <c r="CN283" s="17">
        <v>0.41666666666666669</v>
      </c>
      <c r="CO283" s="17">
        <v>0.625</v>
      </c>
      <c r="CZ283" s="17">
        <v>0.41666666666666669</v>
      </c>
      <c r="DA283" s="17">
        <v>0.54166666666666663</v>
      </c>
      <c r="DB283" s="17">
        <v>0.625</v>
      </c>
      <c r="DC283" s="17">
        <v>0.79166666666666663</v>
      </c>
      <c r="DF283" s="17">
        <v>0.41666666666666669</v>
      </c>
      <c r="DG283" s="17">
        <v>0.54166666666666663</v>
      </c>
      <c r="DH283" s="17">
        <v>0.625</v>
      </c>
      <c r="DI283" s="17">
        <v>0.79166666666666663</v>
      </c>
      <c r="DL283" s="17">
        <v>0.41666666666666669</v>
      </c>
      <c r="DM283" s="17">
        <v>0.70833333333333337</v>
      </c>
      <c r="DX283" s="2" t="s">
        <v>4182</v>
      </c>
    </row>
    <row r="284" spans="1:128" x14ac:dyDescent="0.45">
      <c r="A284" s="16">
        <v>282</v>
      </c>
      <c r="B284" s="2" t="s">
        <v>6187</v>
      </c>
      <c r="C284" s="2" t="s">
        <v>4532</v>
      </c>
      <c r="D284" s="2" t="s">
        <v>2859</v>
      </c>
      <c r="E284" s="2" t="s">
        <v>2666</v>
      </c>
      <c r="F284" s="2" t="s">
        <v>2569</v>
      </c>
      <c r="G284" s="2" t="s">
        <v>1757</v>
      </c>
      <c r="H284" s="2" t="s">
        <v>1756</v>
      </c>
      <c r="I284" s="2" t="s">
        <v>4012</v>
      </c>
      <c r="J284" s="2" t="s">
        <v>3062</v>
      </c>
      <c r="K284" s="2" t="s">
        <v>12</v>
      </c>
      <c r="L284" s="2" t="s">
        <v>3521</v>
      </c>
      <c r="M284" s="52" t="s">
        <v>3311</v>
      </c>
      <c r="N284" s="2" t="s">
        <v>12</v>
      </c>
      <c r="O284" s="2" t="s">
        <v>3062</v>
      </c>
      <c r="P284" s="2" t="s">
        <v>12</v>
      </c>
      <c r="Q284" s="2" t="s">
        <v>12</v>
      </c>
      <c r="R284" s="2" t="s">
        <v>3062</v>
      </c>
      <c r="S284" s="2" t="s">
        <v>3062</v>
      </c>
      <c r="T284" s="2" t="s">
        <v>3062</v>
      </c>
      <c r="U284" s="2" t="s">
        <v>3062</v>
      </c>
      <c r="V284" s="2" t="s">
        <v>3062</v>
      </c>
      <c r="W284" s="2" t="s">
        <v>3062</v>
      </c>
      <c r="X284" s="2" t="s">
        <v>3062</v>
      </c>
      <c r="Y284" s="2" t="s">
        <v>3062</v>
      </c>
      <c r="Z284" s="2" t="s">
        <v>3062</v>
      </c>
      <c r="AA284" s="2" t="s">
        <v>3062</v>
      </c>
      <c r="AB284" s="2" t="s">
        <v>3062</v>
      </c>
      <c r="AC284" s="2" t="s">
        <v>3062</v>
      </c>
      <c r="AD284" s="2" t="s">
        <v>3062</v>
      </c>
      <c r="AE284" s="2" t="s">
        <v>3062</v>
      </c>
      <c r="AF284" s="2" t="s">
        <v>3062</v>
      </c>
      <c r="AG284" s="2" t="s">
        <v>3062</v>
      </c>
      <c r="AH284" s="2" t="s">
        <v>3062</v>
      </c>
      <c r="AI284" s="2" t="s">
        <v>3062</v>
      </c>
      <c r="AJ284" s="2" t="s">
        <v>3062</v>
      </c>
      <c r="AK284" s="2" t="s">
        <v>3062</v>
      </c>
      <c r="AL284" s="2" t="s">
        <v>3062</v>
      </c>
      <c r="AM284" s="2" t="s">
        <v>3062</v>
      </c>
      <c r="AN284" s="2" t="s">
        <v>3062</v>
      </c>
      <c r="AO284" s="2" t="s">
        <v>3062</v>
      </c>
      <c r="AP284" s="2" t="s">
        <v>3062</v>
      </c>
      <c r="AQ284" s="2" t="s">
        <v>3062</v>
      </c>
      <c r="AR284" s="2" t="s">
        <v>3062</v>
      </c>
      <c r="AS284" s="2" t="s">
        <v>3062</v>
      </c>
      <c r="AT284" s="2" t="s">
        <v>3062</v>
      </c>
      <c r="AU284" s="2" t="s">
        <v>3062</v>
      </c>
      <c r="AV284" s="2" t="s">
        <v>3062</v>
      </c>
      <c r="AW284" s="2" t="s">
        <v>3062</v>
      </c>
      <c r="AX284" s="2" t="s">
        <v>3062</v>
      </c>
      <c r="AY284" s="2" t="s">
        <v>3062</v>
      </c>
      <c r="AZ284" s="2" t="s">
        <v>3062</v>
      </c>
      <c r="BA284" s="2" t="s">
        <v>3062</v>
      </c>
      <c r="BB284" s="2" t="s">
        <v>3062</v>
      </c>
      <c r="BC284" s="2" t="s">
        <v>3062</v>
      </c>
      <c r="BD284" s="2" t="s">
        <v>3062</v>
      </c>
      <c r="BE284" s="2" t="s">
        <v>3062</v>
      </c>
      <c r="BF284" s="2" t="s">
        <v>3062</v>
      </c>
      <c r="BG284" s="2" t="s">
        <v>3062</v>
      </c>
      <c r="BH284" s="2" t="s">
        <v>3062</v>
      </c>
      <c r="BI284" s="2" t="s">
        <v>3062</v>
      </c>
      <c r="BJ284" s="2" t="s">
        <v>3062</v>
      </c>
      <c r="BK284" s="2" t="s">
        <v>3062</v>
      </c>
      <c r="BL284" s="2" t="s">
        <v>3062</v>
      </c>
      <c r="BM284" s="2" t="s">
        <v>3062</v>
      </c>
      <c r="BN284" s="2" t="s">
        <v>3062</v>
      </c>
      <c r="BO284" s="2" t="s">
        <v>3062</v>
      </c>
      <c r="BP284" s="2" t="str">
        <f t="shared" si="4"/>
        <v/>
      </c>
      <c r="BQ284" t="s">
        <v>3062</v>
      </c>
      <c r="BR284" t="s">
        <v>3062</v>
      </c>
      <c r="BS284" t="s">
        <v>3062</v>
      </c>
      <c r="BT284" s="2" t="s">
        <v>3062</v>
      </c>
      <c r="BU284" s="2" t="s">
        <v>3062</v>
      </c>
      <c r="BV284" s="2" t="s">
        <v>3062</v>
      </c>
      <c r="BW284" s="2" t="s">
        <v>3062</v>
      </c>
      <c r="BX284" s="2" t="s">
        <v>3062</v>
      </c>
      <c r="BY284" s="2" t="s">
        <v>3062</v>
      </c>
      <c r="BZ284" s="2" t="s">
        <v>3062</v>
      </c>
      <c r="CA284" s="2" t="s">
        <v>3062</v>
      </c>
      <c r="CB284" s="2" t="s">
        <v>3062</v>
      </c>
      <c r="CC284" s="2" t="s">
        <v>3062</v>
      </c>
      <c r="CD284" s="2" t="s">
        <v>3062</v>
      </c>
      <c r="CE284" s="2" t="s">
        <v>3062</v>
      </c>
      <c r="CF284" s="2" t="s">
        <v>3522</v>
      </c>
      <c r="CG284" s="2" t="s">
        <v>5350</v>
      </c>
      <c r="CN284" s="17">
        <v>0.39583333333333331</v>
      </c>
      <c r="CO284" s="17">
        <v>0.54166666666666663</v>
      </c>
      <c r="CP284" s="17">
        <v>0.625</v>
      </c>
      <c r="CQ284" s="17">
        <v>0.77083333333333337</v>
      </c>
      <c r="CT284" s="17">
        <v>0.39583333333333331</v>
      </c>
      <c r="CU284" s="17">
        <v>0.54166666666666663</v>
      </c>
      <c r="CV284" s="17">
        <v>0.625</v>
      </c>
      <c r="CW284" s="17">
        <v>0.77083333333333337</v>
      </c>
      <c r="CZ284" s="17">
        <v>0.39583333333333331</v>
      </c>
      <c r="DA284" s="17">
        <v>0.54166666666666663</v>
      </c>
      <c r="DB284" s="17">
        <v>0.625</v>
      </c>
      <c r="DC284" s="17">
        <v>0.77083333333333337</v>
      </c>
      <c r="DF284" s="17">
        <v>0.39583333333333331</v>
      </c>
      <c r="DG284" s="17">
        <v>0.54166666666666663</v>
      </c>
      <c r="DH284" s="17">
        <v>0.625</v>
      </c>
      <c r="DI284" s="17">
        <v>0.77083333333333337</v>
      </c>
      <c r="DL284" s="17">
        <v>0.39583333333333331</v>
      </c>
      <c r="DM284" s="17">
        <v>0.54166666666666663</v>
      </c>
      <c r="DX284" s="2" t="s">
        <v>4182</v>
      </c>
    </row>
    <row r="285" spans="1:128" x14ac:dyDescent="0.45">
      <c r="A285" s="16">
        <v>283</v>
      </c>
      <c r="B285" s="2" t="s">
        <v>6188</v>
      </c>
      <c r="C285" s="2" t="s">
        <v>6189</v>
      </c>
      <c r="D285" s="2" t="s">
        <v>6190</v>
      </c>
      <c r="E285" s="2" t="s">
        <v>2666</v>
      </c>
      <c r="F285" s="2" t="s">
        <v>2569</v>
      </c>
      <c r="G285" s="2" t="s">
        <v>1745</v>
      </c>
      <c r="H285" s="2" t="s">
        <v>6191</v>
      </c>
      <c r="I285" s="2" t="s">
        <v>6192</v>
      </c>
      <c r="J285" s="2" t="s">
        <v>6193</v>
      </c>
      <c r="K285" s="2" t="s">
        <v>12</v>
      </c>
      <c r="L285" s="2" t="s">
        <v>6194</v>
      </c>
      <c r="M285" s="52" t="s">
        <v>3311</v>
      </c>
      <c r="N285" s="2" t="s">
        <v>12</v>
      </c>
      <c r="O285" s="2" t="s">
        <v>12</v>
      </c>
      <c r="P285" s="2" t="s">
        <v>12</v>
      </c>
      <c r="Q285" s="2" t="s">
        <v>12</v>
      </c>
      <c r="R285" s="2" t="s">
        <v>3062</v>
      </c>
      <c r="S285" s="2" t="s">
        <v>3062</v>
      </c>
      <c r="T285" s="2" t="s">
        <v>3062</v>
      </c>
      <c r="U285" s="2" t="s">
        <v>3062</v>
      </c>
      <c r="V285" s="2" t="s">
        <v>3062</v>
      </c>
      <c r="W285" s="2" t="s">
        <v>3062</v>
      </c>
      <c r="X285" s="2" t="s">
        <v>3062</v>
      </c>
      <c r="Y285" s="2" t="s">
        <v>3062</v>
      </c>
      <c r="Z285" s="2" t="s">
        <v>3062</v>
      </c>
      <c r="AA285" s="2" t="s">
        <v>3062</v>
      </c>
      <c r="AB285" s="2" t="s">
        <v>3062</v>
      </c>
      <c r="AC285" s="2" t="s">
        <v>3062</v>
      </c>
      <c r="AD285" s="2" t="s">
        <v>3062</v>
      </c>
      <c r="AE285" s="2" t="s">
        <v>3062</v>
      </c>
      <c r="AF285" s="2" t="s">
        <v>3062</v>
      </c>
      <c r="AG285" s="2" t="s">
        <v>3062</v>
      </c>
      <c r="AH285" s="2" t="s">
        <v>3062</v>
      </c>
      <c r="AI285" s="2" t="s">
        <v>3062</v>
      </c>
      <c r="AJ285" s="2" t="s">
        <v>3062</v>
      </c>
      <c r="AK285" s="2" t="s">
        <v>3062</v>
      </c>
      <c r="AL285" s="2" t="s">
        <v>3062</v>
      </c>
      <c r="AM285" s="2" t="s">
        <v>3062</v>
      </c>
      <c r="AN285" s="2" t="s">
        <v>3062</v>
      </c>
      <c r="AO285" s="2" t="s">
        <v>3062</v>
      </c>
      <c r="AP285" s="2" t="s">
        <v>3062</v>
      </c>
      <c r="AQ285" s="2" t="s">
        <v>3062</v>
      </c>
      <c r="AR285" s="2" t="s">
        <v>3062</v>
      </c>
      <c r="AS285" s="2" t="s">
        <v>3062</v>
      </c>
      <c r="AT285" s="2" t="s">
        <v>3062</v>
      </c>
      <c r="AU285" s="2" t="s">
        <v>3062</v>
      </c>
      <c r="AV285" s="2" t="s">
        <v>3062</v>
      </c>
      <c r="AW285" s="2" t="s">
        <v>3062</v>
      </c>
      <c r="AX285" s="2" t="s">
        <v>3062</v>
      </c>
      <c r="AY285" s="2" t="s">
        <v>3062</v>
      </c>
      <c r="AZ285" s="2" t="s">
        <v>3062</v>
      </c>
      <c r="BA285" s="2" t="s">
        <v>3062</v>
      </c>
      <c r="BB285" s="2" t="s">
        <v>3062</v>
      </c>
      <c r="BC285" s="2" t="s">
        <v>3062</v>
      </c>
      <c r="BD285" s="2" t="s">
        <v>3062</v>
      </c>
      <c r="BE285" s="2" t="s">
        <v>3062</v>
      </c>
      <c r="BF285" s="2" t="s">
        <v>3062</v>
      </c>
      <c r="BG285" s="2" t="s">
        <v>3062</v>
      </c>
      <c r="BH285" s="2" t="s">
        <v>3062</v>
      </c>
      <c r="BI285" s="2" t="s">
        <v>3062</v>
      </c>
      <c r="BJ285" s="2" t="s">
        <v>3062</v>
      </c>
      <c r="BK285" s="2" t="s">
        <v>3062</v>
      </c>
      <c r="BL285" s="2" t="s">
        <v>3062</v>
      </c>
      <c r="BM285" s="2" t="s">
        <v>3062</v>
      </c>
      <c r="BN285" s="2" t="s">
        <v>3062</v>
      </c>
      <c r="BO285" s="2" t="s">
        <v>3062</v>
      </c>
      <c r="BP285" s="2" t="str">
        <f t="shared" si="4"/>
        <v/>
      </c>
      <c r="BQ285" t="s">
        <v>3062</v>
      </c>
      <c r="BR285" t="s">
        <v>3062</v>
      </c>
      <c r="BS285" t="s">
        <v>3062</v>
      </c>
      <c r="BT285" s="2" t="s">
        <v>3062</v>
      </c>
      <c r="BU285" s="2" t="s">
        <v>3062</v>
      </c>
      <c r="BV285" s="2" t="s">
        <v>3062</v>
      </c>
      <c r="BW285" s="2" t="s">
        <v>3062</v>
      </c>
      <c r="BX285" s="2" t="s">
        <v>3062</v>
      </c>
      <c r="BY285" s="2" t="s">
        <v>3062</v>
      </c>
      <c r="BZ285" s="2" t="s">
        <v>3062</v>
      </c>
      <c r="CA285" s="2" t="s">
        <v>3062</v>
      </c>
      <c r="CB285" s="2" t="s">
        <v>3062</v>
      </c>
      <c r="CC285" s="2" t="s">
        <v>3062</v>
      </c>
      <c r="CD285" s="2" t="s">
        <v>5353</v>
      </c>
      <c r="CE285" s="2" t="s">
        <v>5482</v>
      </c>
      <c r="CF285" s="2" t="s">
        <v>6195</v>
      </c>
      <c r="CG285" s="2" t="s">
        <v>5379</v>
      </c>
      <c r="CH285" s="17">
        <v>0.41666666666666669</v>
      </c>
      <c r="CI285" s="17">
        <v>0.5625</v>
      </c>
      <c r="CJ285" s="17">
        <v>0.625</v>
      </c>
      <c r="CK285" s="17">
        <v>0.79166666666666663</v>
      </c>
      <c r="CN285" s="17">
        <v>0.41666666666666669</v>
      </c>
      <c r="CO285" s="17">
        <v>0.5625</v>
      </c>
      <c r="CP285" s="17">
        <v>0.625</v>
      </c>
      <c r="CQ285" s="17">
        <v>0.79166666666666663</v>
      </c>
      <c r="CT285" s="17">
        <v>0.41666666666666669</v>
      </c>
      <c r="CU285" s="17">
        <v>0.5625</v>
      </c>
      <c r="CV285" s="17">
        <v>0.625</v>
      </c>
      <c r="CW285" s="17">
        <v>0.79166666666666663</v>
      </c>
      <c r="DF285" s="17">
        <v>0.41666666666666669</v>
      </c>
      <c r="DG285" s="17">
        <v>0.5625</v>
      </c>
      <c r="DH285" s="17">
        <v>0.625</v>
      </c>
      <c r="DI285" s="17">
        <v>0.79166666666666663</v>
      </c>
      <c r="DL285" s="17">
        <v>0.41666666666666669</v>
      </c>
      <c r="DM285" s="17">
        <v>0.625</v>
      </c>
      <c r="DX285" s="2" t="s">
        <v>4182</v>
      </c>
    </row>
    <row r="286" spans="1:128" x14ac:dyDescent="0.45">
      <c r="A286" s="16">
        <v>284</v>
      </c>
      <c r="B286" s="2" t="s">
        <v>6196</v>
      </c>
      <c r="C286" s="2" t="s">
        <v>6197</v>
      </c>
      <c r="D286" s="2" t="s">
        <v>2860</v>
      </c>
      <c r="E286" s="2" t="s">
        <v>2666</v>
      </c>
      <c r="F286" s="2" t="s">
        <v>2569</v>
      </c>
      <c r="G286" s="2" t="s">
        <v>1755</v>
      </c>
      <c r="H286" s="2" t="s">
        <v>1754</v>
      </c>
      <c r="I286" s="2" t="s">
        <v>4013</v>
      </c>
      <c r="J286" s="2" t="s">
        <v>4052</v>
      </c>
      <c r="K286" s="2" t="s">
        <v>12</v>
      </c>
      <c r="L286" s="2" t="s">
        <v>3523</v>
      </c>
      <c r="M286" s="52" t="s">
        <v>3311</v>
      </c>
      <c r="N286" s="2" t="s">
        <v>12</v>
      </c>
      <c r="P286" s="2" t="s">
        <v>12</v>
      </c>
      <c r="Q286" s="2" t="s">
        <v>12</v>
      </c>
      <c r="R286" s="2" t="s">
        <v>3062</v>
      </c>
      <c r="S286" s="2" t="s">
        <v>3062</v>
      </c>
      <c r="T286" s="2" t="s">
        <v>3062</v>
      </c>
      <c r="U286" s="2" t="s">
        <v>3062</v>
      </c>
      <c r="V286" s="2" t="s">
        <v>3062</v>
      </c>
      <c r="W286" s="2" t="s">
        <v>3062</v>
      </c>
      <c r="X286" s="2" t="s">
        <v>3062</v>
      </c>
      <c r="Y286" s="2" t="s">
        <v>3062</v>
      </c>
      <c r="Z286" s="2" t="s">
        <v>3062</v>
      </c>
      <c r="AA286" s="2" t="s">
        <v>3062</v>
      </c>
      <c r="AB286" s="2" t="s">
        <v>3062</v>
      </c>
      <c r="AC286" s="2" t="s">
        <v>3062</v>
      </c>
      <c r="AD286" s="2" t="s">
        <v>2419</v>
      </c>
      <c r="AE286" s="2" t="s">
        <v>3062</v>
      </c>
      <c r="AF286" s="2" t="s">
        <v>3062</v>
      </c>
      <c r="AG286" s="2" t="s">
        <v>3062</v>
      </c>
      <c r="AH286" s="2" t="s">
        <v>3062</v>
      </c>
      <c r="AI286" s="2" t="s">
        <v>3062</v>
      </c>
      <c r="AJ286" s="2" t="s">
        <v>3062</v>
      </c>
      <c r="AK286" s="2" t="s">
        <v>3062</v>
      </c>
      <c r="AL286" s="2" t="s">
        <v>3062</v>
      </c>
      <c r="AM286" s="2" t="s">
        <v>3062</v>
      </c>
      <c r="AN286" s="2" t="s">
        <v>3062</v>
      </c>
      <c r="AO286" s="2" t="s">
        <v>3062</v>
      </c>
      <c r="AP286" s="2" t="s">
        <v>3062</v>
      </c>
      <c r="AQ286" s="2" t="s">
        <v>3062</v>
      </c>
      <c r="AR286" s="2" t="s">
        <v>3062</v>
      </c>
      <c r="AS286" s="2" t="s">
        <v>3062</v>
      </c>
      <c r="AT286" s="2" t="s">
        <v>3062</v>
      </c>
      <c r="AU286" s="2" t="s">
        <v>3062</v>
      </c>
      <c r="AV286" s="2" t="s">
        <v>3062</v>
      </c>
      <c r="AW286" s="2" t="s">
        <v>3062</v>
      </c>
      <c r="AX286" s="2" t="s">
        <v>3062</v>
      </c>
      <c r="AY286" s="2" t="s">
        <v>3062</v>
      </c>
      <c r="AZ286" s="2" t="s">
        <v>3062</v>
      </c>
      <c r="BA286" s="2" t="s">
        <v>3062</v>
      </c>
      <c r="BB286" s="2" t="s">
        <v>3062</v>
      </c>
      <c r="BC286" s="2" t="s">
        <v>3062</v>
      </c>
      <c r="BD286" s="2" t="s">
        <v>3062</v>
      </c>
      <c r="BE286" s="2" t="s">
        <v>3062</v>
      </c>
      <c r="BF286" s="2" t="s">
        <v>3062</v>
      </c>
      <c r="BG286" s="2" t="s">
        <v>3062</v>
      </c>
      <c r="BH286" s="2" t="s">
        <v>3062</v>
      </c>
      <c r="BI286" s="2" t="s">
        <v>3062</v>
      </c>
      <c r="BJ286" s="2" t="s">
        <v>3062</v>
      </c>
      <c r="BK286" s="2" t="s">
        <v>3062</v>
      </c>
      <c r="BL286" s="2" t="s">
        <v>3062</v>
      </c>
      <c r="BM286" s="2" t="s">
        <v>3062</v>
      </c>
      <c r="BN286" s="2" t="s">
        <v>3062</v>
      </c>
      <c r="BO286" s="2" t="s">
        <v>3062</v>
      </c>
      <c r="BP286" s="2" t="str">
        <f t="shared" si="4"/>
        <v>内</v>
      </c>
      <c r="BQ286" t="s">
        <v>3062</v>
      </c>
      <c r="BR286" t="s">
        <v>3062</v>
      </c>
      <c r="BS286" t="s">
        <v>3062</v>
      </c>
      <c r="BT286" s="2" t="s">
        <v>3062</v>
      </c>
      <c r="BU286" s="2" t="s">
        <v>3062</v>
      </c>
      <c r="BV286" s="2" t="s">
        <v>3062</v>
      </c>
      <c r="BW286" s="2" t="s">
        <v>3062</v>
      </c>
      <c r="BX286" s="2" t="s">
        <v>3062</v>
      </c>
      <c r="BY286" s="2" t="s">
        <v>3062</v>
      </c>
      <c r="BZ286" s="2" t="s">
        <v>3062</v>
      </c>
      <c r="CA286" s="2" t="s">
        <v>3062</v>
      </c>
      <c r="CB286" s="2" t="s">
        <v>3062</v>
      </c>
      <c r="CC286" s="2" t="s">
        <v>3062</v>
      </c>
      <c r="CD286" s="2" t="s">
        <v>3062</v>
      </c>
      <c r="CE286" s="2" t="s">
        <v>3062</v>
      </c>
      <c r="CF286" s="2" t="s">
        <v>6198</v>
      </c>
      <c r="CG286" s="2" t="s">
        <v>3319</v>
      </c>
      <c r="CH286" s="17">
        <v>0.41666666666666669</v>
      </c>
      <c r="CI286" s="17">
        <v>0.54166666666666663</v>
      </c>
      <c r="CJ286" s="17">
        <v>0.60416666666666663</v>
      </c>
      <c r="CK286" s="17">
        <v>0.72916666666666663</v>
      </c>
      <c r="CN286" s="17">
        <v>0.41666666666666669</v>
      </c>
      <c r="CO286" s="17">
        <v>0.54166666666666663</v>
      </c>
      <c r="CP286" s="17">
        <v>0.60416666666666663</v>
      </c>
      <c r="CQ286" s="17">
        <v>0.72916666666666663</v>
      </c>
      <c r="CT286" s="17">
        <v>0.41666666666666669</v>
      </c>
      <c r="CU286" s="17">
        <v>0.54166666666666663</v>
      </c>
      <c r="CV286" s="17">
        <v>0.60416666666666663</v>
      </c>
      <c r="CW286" s="17">
        <v>0.72916666666666663</v>
      </c>
      <c r="CZ286" s="17">
        <v>0.41666666666666669</v>
      </c>
      <c r="DA286" s="17">
        <v>0.54166666666666663</v>
      </c>
      <c r="DB286" s="17">
        <v>0.60416666666666663</v>
      </c>
      <c r="DC286" s="17">
        <v>0.72916666666666663</v>
      </c>
      <c r="DL286" s="17">
        <v>0.41666666666666669</v>
      </c>
      <c r="DM286" s="17">
        <v>0.54166666666666663</v>
      </c>
      <c r="DN286" s="17">
        <v>0.60416666666666663</v>
      </c>
      <c r="DO286" s="17">
        <v>0.72916666666666663</v>
      </c>
      <c r="DX286" s="2" t="s">
        <v>4182</v>
      </c>
    </row>
    <row r="287" spans="1:128" x14ac:dyDescent="0.45">
      <c r="A287" s="16">
        <v>285</v>
      </c>
      <c r="B287" s="2" t="s">
        <v>6199</v>
      </c>
      <c r="C287" s="2" t="s">
        <v>6200</v>
      </c>
      <c r="D287" s="2" t="s">
        <v>2861</v>
      </c>
      <c r="E287" s="2" t="s">
        <v>2666</v>
      </c>
      <c r="F287" s="2" t="s">
        <v>2569</v>
      </c>
      <c r="G287" s="2" t="s">
        <v>11</v>
      </c>
      <c r="H287" s="2" t="s">
        <v>4533</v>
      </c>
      <c r="I287" s="2" t="s">
        <v>4534</v>
      </c>
      <c r="J287" s="2" t="s">
        <v>4053</v>
      </c>
      <c r="K287" s="2" t="s">
        <v>12</v>
      </c>
      <c r="L287" s="2" t="s">
        <v>6201</v>
      </c>
      <c r="M287" s="52" t="s">
        <v>3311</v>
      </c>
      <c r="N287" s="2" t="s">
        <v>12</v>
      </c>
      <c r="O287" s="2" t="s">
        <v>12</v>
      </c>
      <c r="P287" s="2" t="s">
        <v>12</v>
      </c>
      <c r="Q287" s="2" t="s">
        <v>12</v>
      </c>
      <c r="R287" s="2" t="s">
        <v>3062</v>
      </c>
      <c r="S287" s="2" t="s">
        <v>3062</v>
      </c>
      <c r="T287" s="2" t="s">
        <v>3062</v>
      </c>
      <c r="U287" s="2" t="s">
        <v>3062</v>
      </c>
      <c r="V287" s="2" t="s">
        <v>3062</v>
      </c>
      <c r="W287" s="2" t="s">
        <v>3062</v>
      </c>
      <c r="X287" s="2" t="s">
        <v>3062</v>
      </c>
      <c r="Y287" s="2" t="s">
        <v>3062</v>
      </c>
      <c r="Z287" s="2" t="s">
        <v>3062</v>
      </c>
      <c r="AA287" s="2" t="s">
        <v>3062</v>
      </c>
      <c r="AB287" s="2" t="s">
        <v>3062</v>
      </c>
      <c r="AC287" s="2" t="s">
        <v>3062</v>
      </c>
      <c r="AD287" s="2" t="s">
        <v>2419</v>
      </c>
      <c r="AE287" s="2" t="s">
        <v>3062</v>
      </c>
      <c r="AF287" s="2" t="s">
        <v>3062</v>
      </c>
      <c r="AG287" s="2" t="s">
        <v>3062</v>
      </c>
      <c r="AH287" s="2" t="s">
        <v>3062</v>
      </c>
      <c r="AI287" s="2" t="s">
        <v>3062</v>
      </c>
      <c r="AJ287" s="2" t="s">
        <v>3062</v>
      </c>
      <c r="AK287" s="2" t="s">
        <v>3062</v>
      </c>
      <c r="AL287" s="2" t="s">
        <v>3062</v>
      </c>
      <c r="AM287" s="2" t="s">
        <v>2425</v>
      </c>
      <c r="AN287" s="2" t="s">
        <v>2421</v>
      </c>
      <c r="AO287" s="2" t="s">
        <v>3062</v>
      </c>
      <c r="AP287" s="2" t="s">
        <v>2559</v>
      </c>
      <c r="AQ287" s="2" t="s">
        <v>3062</v>
      </c>
      <c r="AR287" s="2" t="s">
        <v>3062</v>
      </c>
      <c r="AS287" s="2" t="s">
        <v>3062</v>
      </c>
      <c r="AT287" s="2" t="s">
        <v>3062</v>
      </c>
      <c r="AU287" s="2" t="s">
        <v>3062</v>
      </c>
      <c r="AV287" s="2" t="s">
        <v>3062</v>
      </c>
      <c r="AW287" s="2" t="s">
        <v>3062</v>
      </c>
      <c r="AX287" s="2" t="s">
        <v>3062</v>
      </c>
      <c r="AY287" s="2" t="s">
        <v>3062</v>
      </c>
      <c r="AZ287" s="2" t="s">
        <v>3062</v>
      </c>
      <c r="BA287" s="2" t="s">
        <v>3062</v>
      </c>
      <c r="BB287" s="2" t="s">
        <v>3062</v>
      </c>
      <c r="BC287" s="2" t="s">
        <v>3062</v>
      </c>
      <c r="BD287" s="2" t="s">
        <v>2438</v>
      </c>
      <c r="BE287" s="2" t="s">
        <v>3062</v>
      </c>
      <c r="BF287" s="2" t="s">
        <v>3062</v>
      </c>
      <c r="BG287" s="2" t="s">
        <v>3062</v>
      </c>
      <c r="BH287" s="2" t="s">
        <v>3062</v>
      </c>
      <c r="BI287" s="2" t="s">
        <v>3062</v>
      </c>
      <c r="BJ287" s="2" t="s">
        <v>3062</v>
      </c>
      <c r="BK287" s="2" t="s">
        <v>3062</v>
      </c>
      <c r="BL287" s="2" t="s">
        <v>3062</v>
      </c>
      <c r="BM287" s="2" t="s">
        <v>2423</v>
      </c>
      <c r="BN287" s="2" t="s">
        <v>3062</v>
      </c>
      <c r="BO287" s="2" t="s">
        <v>4535</v>
      </c>
      <c r="BP287" s="2" t="str">
        <f t="shared" si="4"/>
        <v>内・外・整・循内・皮・リハ　緩和ケア内科　糖尿病内科</v>
      </c>
      <c r="BQ287" t="s">
        <v>3062</v>
      </c>
      <c r="BR287" t="s">
        <v>185</v>
      </c>
      <c r="BS287" t="s">
        <v>2185</v>
      </c>
      <c r="BT287" s="2" t="s">
        <v>2459</v>
      </c>
      <c r="BU287" s="2" t="s">
        <v>3062</v>
      </c>
      <c r="BV287" s="2" t="s">
        <v>3062</v>
      </c>
      <c r="BW287" s="2" t="s">
        <v>3062</v>
      </c>
      <c r="BX287" s="2" t="s">
        <v>3062</v>
      </c>
      <c r="BY287" s="2" t="s">
        <v>3062</v>
      </c>
      <c r="BZ287" s="2" t="s">
        <v>3062</v>
      </c>
      <c r="CA287" s="2" t="s">
        <v>3062</v>
      </c>
      <c r="CB287" s="2" t="s">
        <v>3062</v>
      </c>
      <c r="CC287" s="2" t="s">
        <v>3062</v>
      </c>
      <c r="CD287" s="2" t="s">
        <v>3062</v>
      </c>
      <c r="CE287" s="2" t="s">
        <v>3062</v>
      </c>
      <c r="CF287" s="2" t="s">
        <v>4536</v>
      </c>
      <c r="CG287" s="2" t="s">
        <v>3315</v>
      </c>
      <c r="CH287" s="17">
        <v>0.375</v>
      </c>
      <c r="CI287" s="17">
        <v>0.5</v>
      </c>
      <c r="CJ287" s="17">
        <v>0.54166666666666663</v>
      </c>
      <c r="CK287" s="17">
        <v>0.75</v>
      </c>
      <c r="CN287" s="17">
        <v>0.375</v>
      </c>
      <c r="CO287" s="17">
        <v>0.5</v>
      </c>
      <c r="CP287" s="17">
        <v>0.54166666666666663</v>
      </c>
      <c r="CQ287" s="17">
        <v>0.75</v>
      </c>
      <c r="CT287" s="17">
        <v>0.375</v>
      </c>
      <c r="CU287" s="17">
        <v>0.5</v>
      </c>
      <c r="CV287" s="17">
        <v>0.54166666666666663</v>
      </c>
      <c r="CW287" s="17">
        <v>0.75</v>
      </c>
      <c r="CZ287" s="17">
        <v>0.375</v>
      </c>
      <c r="DA287" s="17">
        <v>0.5</v>
      </c>
      <c r="DB287" s="17">
        <v>0.54166666666666663</v>
      </c>
      <c r="DC287" s="17">
        <v>0.75</v>
      </c>
      <c r="DF287" s="17">
        <v>0.375</v>
      </c>
      <c r="DG287" s="17">
        <v>0.5</v>
      </c>
      <c r="DH287" s="17">
        <v>0.54166666666666663</v>
      </c>
      <c r="DI287" s="17">
        <v>0.75</v>
      </c>
      <c r="DX287" s="2" t="s">
        <v>4182</v>
      </c>
    </row>
    <row r="288" spans="1:128" x14ac:dyDescent="0.45">
      <c r="A288" s="16">
        <v>286</v>
      </c>
      <c r="B288" s="2" t="s">
        <v>6202</v>
      </c>
      <c r="C288" s="2" t="s">
        <v>6203</v>
      </c>
      <c r="D288" s="2" t="s">
        <v>4537</v>
      </c>
      <c r="E288" s="2" t="s">
        <v>2666</v>
      </c>
      <c r="F288" s="2" t="s">
        <v>2569</v>
      </c>
      <c r="G288" s="2" t="s">
        <v>1757</v>
      </c>
      <c r="H288" s="2" t="s">
        <v>4538</v>
      </c>
      <c r="I288" s="2" t="s">
        <v>4539</v>
      </c>
      <c r="J288" s="2" t="s">
        <v>4540</v>
      </c>
      <c r="K288" s="2" t="s">
        <v>12</v>
      </c>
      <c r="L288" s="2" t="s">
        <v>4541</v>
      </c>
      <c r="M288" s="52" t="s">
        <v>3311</v>
      </c>
      <c r="N288" s="2" t="s">
        <v>12</v>
      </c>
      <c r="O288" s="2" t="s">
        <v>12</v>
      </c>
      <c r="P288" s="2" t="s">
        <v>12</v>
      </c>
      <c r="Q288" s="2" t="s">
        <v>12</v>
      </c>
      <c r="R288" s="2" t="s">
        <v>3062</v>
      </c>
      <c r="S288" s="2" t="s">
        <v>3062</v>
      </c>
      <c r="T288" s="2" t="s">
        <v>3062</v>
      </c>
      <c r="U288" s="2" t="s">
        <v>3062</v>
      </c>
      <c r="V288" s="2" t="s">
        <v>3062</v>
      </c>
      <c r="W288" s="2" t="s">
        <v>3062</v>
      </c>
      <c r="X288" s="2" t="s">
        <v>3062</v>
      </c>
      <c r="Y288" s="2" t="s">
        <v>3062</v>
      </c>
      <c r="Z288" s="2" t="s">
        <v>3062</v>
      </c>
      <c r="AA288" s="2" t="s">
        <v>3062</v>
      </c>
      <c r="AB288" s="2" t="s">
        <v>3062</v>
      </c>
      <c r="AC288" s="2" t="s">
        <v>3062</v>
      </c>
      <c r="AD288" s="2" t="s">
        <v>2419</v>
      </c>
      <c r="AE288" s="2" t="s">
        <v>3062</v>
      </c>
      <c r="AF288" s="2" t="s">
        <v>3062</v>
      </c>
      <c r="AG288" s="2" t="s">
        <v>3062</v>
      </c>
      <c r="AH288" s="2" t="s">
        <v>3062</v>
      </c>
      <c r="AI288" s="2" t="s">
        <v>3062</v>
      </c>
      <c r="AJ288" s="2" t="s">
        <v>3062</v>
      </c>
      <c r="AK288" s="2" t="s">
        <v>3062</v>
      </c>
      <c r="AL288" s="2" t="s">
        <v>3062</v>
      </c>
      <c r="AM288" s="2" t="s">
        <v>3062</v>
      </c>
      <c r="AN288" s="2" t="s">
        <v>3062</v>
      </c>
      <c r="AO288" s="2" t="s">
        <v>3062</v>
      </c>
      <c r="AP288" s="2" t="s">
        <v>3062</v>
      </c>
      <c r="AQ288" s="2" t="s">
        <v>3062</v>
      </c>
      <c r="AR288" s="2" t="s">
        <v>3062</v>
      </c>
      <c r="AS288" s="2" t="s">
        <v>3062</v>
      </c>
      <c r="AT288" s="2" t="s">
        <v>3062</v>
      </c>
      <c r="AU288" s="2" t="s">
        <v>3062</v>
      </c>
      <c r="AV288" s="2" t="s">
        <v>3062</v>
      </c>
      <c r="AW288" s="2" t="s">
        <v>3062</v>
      </c>
      <c r="AX288" s="2" t="s">
        <v>3062</v>
      </c>
      <c r="AY288" s="2" t="s">
        <v>3062</v>
      </c>
      <c r="AZ288" s="2" t="s">
        <v>3062</v>
      </c>
      <c r="BA288" s="2" t="s">
        <v>3062</v>
      </c>
      <c r="BB288" s="2" t="s">
        <v>3062</v>
      </c>
      <c r="BC288" s="2" t="s">
        <v>3062</v>
      </c>
      <c r="BD288" s="2" t="s">
        <v>3062</v>
      </c>
      <c r="BE288" s="2" t="s">
        <v>3062</v>
      </c>
      <c r="BF288" s="2" t="s">
        <v>3062</v>
      </c>
      <c r="BG288" s="2" t="s">
        <v>3062</v>
      </c>
      <c r="BH288" s="2" t="s">
        <v>3062</v>
      </c>
      <c r="BI288" s="2" t="s">
        <v>3062</v>
      </c>
      <c r="BJ288" s="2" t="s">
        <v>3062</v>
      </c>
      <c r="BK288" s="2" t="s">
        <v>3062</v>
      </c>
      <c r="BL288" s="2" t="s">
        <v>3062</v>
      </c>
      <c r="BM288" s="2" t="s">
        <v>3062</v>
      </c>
      <c r="BN288" s="2" t="s">
        <v>3062</v>
      </c>
      <c r="BO288" s="2" t="s">
        <v>3062</v>
      </c>
      <c r="BP288" s="2" t="str">
        <f t="shared" si="4"/>
        <v>内</v>
      </c>
      <c r="BQ288" t="s">
        <v>3062</v>
      </c>
      <c r="BR288" t="s">
        <v>3062</v>
      </c>
      <c r="BS288" t="s">
        <v>3062</v>
      </c>
      <c r="BT288" s="2" t="s">
        <v>3062</v>
      </c>
      <c r="BU288" s="2" t="s">
        <v>3062</v>
      </c>
      <c r="BV288" s="2" t="s">
        <v>3062</v>
      </c>
      <c r="BW288" s="2" t="s">
        <v>3062</v>
      </c>
      <c r="BX288" s="2" t="s">
        <v>5470</v>
      </c>
      <c r="BY288" s="2" t="s">
        <v>5471</v>
      </c>
      <c r="BZ288" s="2" t="s">
        <v>3062</v>
      </c>
      <c r="CA288" s="2" t="s">
        <v>3062</v>
      </c>
      <c r="CB288" s="2" t="s">
        <v>5898</v>
      </c>
      <c r="CC288" s="2" t="s">
        <v>3062</v>
      </c>
      <c r="CD288" s="2" t="s">
        <v>3062</v>
      </c>
      <c r="CE288" s="2" t="s">
        <v>3062</v>
      </c>
      <c r="CF288" s="2" t="s">
        <v>4542</v>
      </c>
      <c r="CG288" s="2" t="s">
        <v>5448</v>
      </c>
      <c r="CH288" s="17">
        <v>0.41666666666666669</v>
      </c>
      <c r="CI288" s="17">
        <v>0.52083333333333337</v>
      </c>
      <c r="CJ288" s="17">
        <v>0.58333333333333337</v>
      </c>
      <c r="CK288" s="17">
        <v>0.77083333333333337</v>
      </c>
      <c r="CN288" s="17">
        <v>0.41666666666666669</v>
      </c>
      <c r="CO288" s="17">
        <v>0.52083333333333337</v>
      </c>
      <c r="CP288" s="17">
        <v>0.58333333333333337</v>
      </c>
      <c r="CQ288" s="17">
        <v>0.77083333333333337</v>
      </c>
      <c r="CT288" s="17">
        <v>0.41666666666666669</v>
      </c>
      <c r="CU288" s="17">
        <v>0.52083333333333337</v>
      </c>
      <c r="CV288" s="17">
        <v>0.58333333333333337</v>
      </c>
      <c r="CW288" s="17">
        <v>0.77083333333333337</v>
      </c>
      <c r="CZ288" s="17">
        <v>0.41666666666666669</v>
      </c>
      <c r="DA288" s="17">
        <v>0.52083333333333337</v>
      </c>
      <c r="DB288" s="17">
        <v>0.58333333333333337</v>
      </c>
      <c r="DC288" s="17">
        <v>0.77083333333333337</v>
      </c>
      <c r="DF288" s="17">
        <v>0.41666666666666669</v>
      </c>
      <c r="DG288" s="17">
        <v>0.52083333333333337</v>
      </c>
      <c r="DH288" s="17">
        <v>0.58333333333333337</v>
      </c>
      <c r="DI288" s="17">
        <v>0.77083333333333337</v>
      </c>
      <c r="DL288" s="17">
        <v>0.41666666666666669</v>
      </c>
      <c r="DM288" s="17">
        <v>0.52083333333333337</v>
      </c>
      <c r="DN288" s="17">
        <v>0.58333333333333337</v>
      </c>
      <c r="DO288" s="17">
        <v>0.77083333333333337</v>
      </c>
      <c r="DX288" s="2" t="s">
        <v>4182</v>
      </c>
    </row>
    <row r="289" spans="1:128" x14ac:dyDescent="0.45">
      <c r="A289" s="16">
        <v>287</v>
      </c>
      <c r="B289" s="2" t="s">
        <v>6204</v>
      </c>
      <c r="C289" s="2" t="s">
        <v>1753</v>
      </c>
      <c r="D289" s="2" t="s">
        <v>1753</v>
      </c>
      <c r="E289" s="2" t="s">
        <v>2666</v>
      </c>
      <c r="F289" s="2" t="s">
        <v>2569</v>
      </c>
      <c r="G289" s="2" t="s">
        <v>1740</v>
      </c>
      <c r="H289" s="2" t="s">
        <v>1752</v>
      </c>
      <c r="I289" s="2" t="s">
        <v>4015</v>
      </c>
      <c r="J289" s="2" t="s">
        <v>4055</v>
      </c>
      <c r="K289" s="2" t="s">
        <v>12</v>
      </c>
      <c r="L289" s="2" t="s">
        <v>3525</v>
      </c>
      <c r="M289" s="52" t="s">
        <v>3311</v>
      </c>
      <c r="N289" s="2" t="s">
        <v>12</v>
      </c>
      <c r="O289" s="2" t="s">
        <v>3062</v>
      </c>
      <c r="P289" s="2" t="s">
        <v>12</v>
      </c>
      <c r="Q289" s="2" t="s">
        <v>12</v>
      </c>
      <c r="R289" s="2" t="s">
        <v>3062</v>
      </c>
      <c r="S289" s="2" t="s">
        <v>3062</v>
      </c>
      <c r="T289" s="2" t="s">
        <v>3062</v>
      </c>
      <c r="U289" s="2" t="s">
        <v>3062</v>
      </c>
      <c r="V289" s="2" t="s">
        <v>3062</v>
      </c>
      <c r="W289" s="2" t="s">
        <v>3062</v>
      </c>
      <c r="X289" s="2" t="s">
        <v>3062</v>
      </c>
      <c r="Y289" s="2" t="s">
        <v>3062</v>
      </c>
      <c r="Z289" s="2" t="s">
        <v>3062</v>
      </c>
      <c r="AA289" s="2" t="s">
        <v>3062</v>
      </c>
      <c r="AB289" s="2" t="s">
        <v>3062</v>
      </c>
      <c r="AC289" s="2" t="s">
        <v>3062</v>
      </c>
      <c r="AD289" s="2" t="s">
        <v>3062</v>
      </c>
      <c r="AE289" s="2" t="s">
        <v>3062</v>
      </c>
      <c r="AF289" s="2" t="s">
        <v>3062</v>
      </c>
      <c r="AG289" s="2" t="s">
        <v>3062</v>
      </c>
      <c r="AH289" s="2" t="s">
        <v>3062</v>
      </c>
      <c r="AI289" s="2" t="s">
        <v>3062</v>
      </c>
      <c r="AJ289" s="2" t="s">
        <v>3062</v>
      </c>
      <c r="AK289" s="2" t="s">
        <v>3062</v>
      </c>
      <c r="AL289" s="2" t="s">
        <v>3062</v>
      </c>
      <c r="AM289" s="2" t="s">
        <v>3062</v>
      </c>
      <c r="AN289" s="2" t="s">
        <v>3062</v>
      </c>
      <c r="AO289" s="2" t="s">
        <v>3062</v>
      </c>
      <c r="AP289" s="2" t="s">
        <v>3062</v>
      </c>
      <c r="AQ289" s="2" t="s">
        <v>3062</v>
      </c>
      <c r="AR289" s="2" t="s">
        <v>3062</v>
      </c>
      <c r="AS289" s="2" t="s">
        <v>3062</v>
      </c>
      <c r="AT289" s="2" t="s">
        <v>3062</v>
      </c>
      <c r="AU289" s="2" t="s">
        <v>3062</v>
      </c>
      <c r="AV289" s="2" t="s">
        <v>3062</v>
      </c>
      <c r="AW289" s="2" t="s">
        <v>3062</v>
      </c>
      <c r="AX289" s="2" t="s">
        <v>3062</v>
      </c>
      <c r="AY289" s="2" t="s">
        <v>3062</v>
      </c>
      <c r="AZ289" s="2" t="s">
        <v>3062</v>
      </c>
      <c r="BA289" s="2" t="s">
        <v>3062</v>
      </c>
      <c r="BB289" s="2" t="s">
        <v>3062</v>
      </c>
      <c r="BC289" s="2" t="s">
        <v>3062</v>
      </c>
      <c r="BD289" s="2" t="s">
        <v>3062</v>
      </c>
      <c r="BE289" s="2" t="s">
        <v>3062</v>
      </c>
      <c r="BF289" s="2" t="s">
        <v>3062</v>
      </c>
      <c r="BG289" s="2" t="s">
        <v>3062</v>
      </c>
      <c r="BH289" s="2" t="s">
        <v>3062</v>
      </c>
      <c r="BI289" s="2" t="s">
        <v>3062</v>
      </c>
      <c r="BJ289" s="2" t="s">
        <v>3062</v>
      </c>
      <c r="BK289" s="2" t="s">
        <v>3062</v>
      </c>
      <c r="BL289" s="2" t="s">
        <v>3062</v>
      </c>
      <c r="BM289" s="2" t="s">
        <v>3062</v>
      </c>
      <c r="BN289" s="2" t="s">
        <v>3062</v>
      </c>
      <c r="BO289" s="2" t="s">
        <v>3062</v>
      </c>
      <c r="BP289" s="2" t="str">
        <f t="shared" si="4"/>
        <v/>
      </c>
      <c r="BQ289" t="s">
        <v>3062</v>
      </c>
      <c r="BR289" t="s">
        <v>3062</v>
      </c>
      <c r="BS289" t="s">
        <v>3062</v>
      </c>
      <c r="BT289" s="2" t="s">
        <v>3062</v>
      </c>
      <c r="BU289" s="2" t="s">
        <v>3062</v>
      </c>
      <c r="BV289" s="2" t="s">
        <v>3062</v>
      </c>
      <c r="BW289" s="2" t="s">
        <v>3062</v>
      </c>
      <c r="BX289" s="2" t="s">
        <v>3062</v>
      </c>
      <c r="BY289" s="2" t="s">
        <v>3062</v>
      </c>
      <c r="BZ289" s="2" t="s">
        <v>3062</v>
      </c>
      <c r="CA289" s="2" t="s">
        <v>3062</v>
      </c>
      <c r="CB289" s="2" t="s">
        <v>3062</v>
      </c>
      <c r="CC289" s="2" t="s">
        <v>3062</v>
      </c>
      <c r="CD289" s="2" t="s">
        <v>3062</v>
      </c>
      <c r="CE289" s="2" t="s">
        <v>3062</v>
      </c>
      <c r="CF289" s="2" t="s">
        <v>1751</v>
      </c>
      <c r="CG289" s="2" t="s">
        <v>5350</v>
      </c>
      <c r="CH289" s="17">
        <v>0.39583333333333331</v>
      </c>
      <c r="CI289" s="17">
        <v>0.52083333333333337</v>
      </c>
      <c r="CJ289" s="17">
        <v>0.625</v>
      </c>
      <c r="CK289" s="17">
        <v>0.79166666666666663</v>
      </c>
      <c r="CN289" s="17">
        <v>0.39583333333333331</v>
      </c>
      <c r="CO289" s="17">
        <v>0.52083333333333337</v>
      </c>
      <c r="CP289" s="17">
        <v>0.625</v>
      </c>
      <c r="CQ289" s="17">
        <v>0.79166666666666663</v>
      </c>
      <c r="CT289" s="17">
        <v>0.39583333333333331</v>
      </c>
      <c r="CU289" s="17">
        <v>0.52083333333333337</v>
      </c>
      <c r="CV289" s="17">
        <v>0.625</v>
      </c>
      <c r="CW289" s="17">
        <v>0.79166666666666663</v>
      </c>
      <c r="DF289" s="17">
        <v>0.39583333333333331</v>
      </c>
      <c r="DG289" s="17">
        <v>0.52083333333333337</v>
      </c>
      <c r="DH289" s="17">
        <v>0.625</v>
      </c>
      <c r="DI289" s="17">
        <v>0.79166666666666663</v>
      </c>
      <c r="DL289" s="17">
        <v>0.39583333333333331</v>
      </c>
      <c r="DM289" s="17">
        <v>0.52083333333333337</v>
      </c>
      <c r="DN289" s="17">
        <v>0.58333333333333337</v>
      </c>
      <c r="DO289" s="17">
        <v>0.70833333333333337</v>
      </c>
      <c r="DX289" s="2" t="s">
        <v>4182</v>
      </c>
    </row>
    <row r="290" spans="1:128" x14ac:dyDescent="0.45">
      <c r="A290" s="16">
        <v>288</v>
      </c>
      <c r="B290" s="2" t="s">
        <v>6205</v>
      </c>
      <c r="C290" s="2" t="s">
        <v>1750</v>
      </c>
      <c r="D290" s="2" t="s">
        <v>2863</v>
      </c>
      <c r="E290" s="2" t="s">
        <v>2666</v>
      </c>
      <c r="F290" s="2" t="s">
        <v>2569</v>
      </c>
      <c r="G290" s="2" t="s">
        <v>1749</v>
      </c>
      <c r="H290" s="2" t="s">
        <v>1748</v>
      </c>
      <c r="I290" s="2" t="s">
        <v>4016</v>
      </c>
      <c r="J290" s="2" t="s">
        <v>4056</v>
      </c>
      <c r="K290" s="2" t="s">
        <v>12</v>
      </c>
      <c r="L290" s="2" t="s">
        <v>3526</v>
      </c>
      <c r="M290" s="52" t="s">
        <v>3311</v>
      </c>
      <c r="N290" s="2" t="s">
        <v>12</v>
      </c>
      <c r="O290" s="2" t="s">
        <v>12</v>
      </c>
      <c r="P290" s="2" t="s">
        <v>3062</v>
      </c>
      <c r="Q290" s="2" t="s">
        <v>12</v>
      </c>
      <c r="R290" s="2" t="s">
        <v>2471</v>
      </c>
      <c r="S290" s="2" t="s">
        <v>3062</v>
      </c>
      <c r="T290" s="2" t="s">
        <v>3062</v>
      </c>
      <c r="U290" s="2" t="s">
        <v>3062</v>
      </c>
      <c r="V290" s="2" t="s">
        <v>3062</v>
      </c>
      <c r="W290" s="2" t="s">
        <v>3062</v>
      </c>
      <c r="X290" s="2" t="s">
        <v>3062</v>
      </c>
      <c r="Y290" s="2" t="s">
        <v>3062</v>
      </c>
      <c r="Z290" s="2" t="s">
        <v>3062</v>
      </c>
      <c r="AA290" s="2" t="s">
        <v>3062</v>
      </c>
      <c r="AB290" s="2" t="s">
        <v>3062</v>
      </c>
      <c r="AC290" s="2" t="s">
        <v>2471</v>
      </c>
      <c r="AD290" s="2" t="s">
        <v>2419</v>
      </c>
      <c r="AE290" s="2" t="s">
        <v>3062</v>
      </c>
      <c r="AF290" s="2" t="s">
        <v>3062</v>
      </c>
      <c r="AG290" s="2" t="s">
        <v>3062</v>
      </c>
      <c r="AH290" s="2" t="s">
        <v>3062</v>
      </c>
      <c r="AI290" s="2" t="s">
        <v>3062</v>
      </c>
      <c r="AJ290" s="2" t="s">
        <v>3062</v>
      </c>
      <c r="AK290" s="2" t="s">
        <v>2431</v>
      </c>
      <c r="AL290" s="2" t="s">
        <v>3062</v>
      </c>
      <c r="AM290" s="2" t="s">
        <v>3062</v>
      </c>
      <c r="AN290" s="2" t="s">
        <v>3062</v>
      </c>
      <c r="AO290" s="2" t="s">
        <v>3062</v>
      </c>
      <c r="AP290" s="2" t="s">
        <v>3062</v>
      </c>
      <c r="AQ290" s="2" t="s">
        <v>3062</v>
      </c>
      <c r="AR290" s="2" t="s">
        <v>3062</v>
      </c>
      <c r="AS290" s="2" t="s">
        <v>3062</v>
      </c>
      <c r="AT290" s="2" t="s">
        <v>3062</v>
      </c>
      <c r="AU290" s="2" t="s">
        <v>3062</v>
      </c>
      <c r="AV290" s="2" t="s">
        <v>3062</v>
      </c>
      <c r="AW290" s="2" t="s">
        <v>3062</v>
      </c>
      <c r="AX290" s="2" t="s">
        <v>3062</v>
      </c>
      <c r="AY290" s="2" t="s">
        <v>3062</v>
      </c>
      <c r="AZ290" s="2" t="s">
        <v>3062</v>
      </c>
      <c r="BA290" s="2" t="s">
        <v>3062</v>
      </c>
      <c r="BB290" s="2" t="s">
        <v>3062</v>
      </c>
      <c r="BC290" s="2" t="s">
        <v>3062</v>
      </c>
      <c r="BD290" s="2" t="s">
        <v>3062</v>
      </c>
      <c r="BE290" s="2" t="s">
        <v>3062</v>
      </c>
      <c r="BF290" s="2" t="s">
        <v>3062</v>
      </c>
      <c r="BG290" s="2" t="s">
        <v>3062</v>
      </c>
      <c r="BH290" s="2" t="s">
        <v>3062</v>
      </c>
      <c r="BI290" s="2" t="s">
        <v>3062</v>
      </c>
      <c r="BJ290" s="2" t="s">
        <v>3062</v>
      </c>
      <c r="BK290" s="2" t="s">
        <v>3062</v>
      </c>
      <c r="BL290" s="2" t="s">
        <v>3062</v>
      </c>
      <c r="BM290" s="2" t="s">
        <v>3062</v>
      </c>
      <c r="BN290" s="2" t="s">
        <v>3062</v>
      </c>
      <c r="BO290" s="2" t="s">
        <v>3062</v>
      </c>
      <c r="BP290" s="2" t="str">
        <f t="shared" si="4"/>
        <v>内・小</v>
      </c>
      <c r="BQ290" t="s">
        <v>3062</v>
      </c>
      <c r="BR290" t="s">
        <v>185</v>
      </c>
      <c r="BS290" t="s">
        <v>2185</v>
      </c>
      <c r="BT290" s="2" t="s">
        <v>2459</v>
      </c>
      <c r="BU290" s="2" t="s">
        <v>3062</v>
      </c>
      <c r="BV290" s="2" t="s">
        <v>3062</v>
      </c>
      <c r="BW290" s="2" t="s">
        <v>3062</v>
      </c>
      <c r="BX290" s="2" t="s">
        <v>3062</v>
      </c>
      <c r="BY290" s="2" t="s">
        <v>3062</v>
      </c>
      <c r="BZ290" s="2" t="s">
        <v>3062</v>
      </c>
      <c r="CA290" s="2" t="s">
        <v>3062</v>
      </c>
      <c r="CB290" s="2" t="s">
        <v>3062</v>
      </c>
      <c r="CC290" s="2" t="s">
        <v>3062</v>
      </c>
      <c r="CD290" s="2" t="s">
        <v>3062</v>
      </c>
      <c r="CE290" s="2" t="s">
        <v>3062</v>
      </c>
      <c r="CF290" s="2" t="s">
        <v>1747</v>
      </c>
      <c r="CG290" s="2" t="s">
        <v>3315</v>
      </c>
      <c r="CH290" s="17">
        <v>0.375</v>
      </c>
      <c r="CI290" s="17">
        <v>0.5</v>
      </c>
      <c r="CJ290" s="17">
        <v>0.58333333333333337</v>
      </c>
      <c r="CK290" s="17">
        <v>0.70833333333333337</v>
      </c>
      <c r="CN290" s="17">
        <v>0.375</v>
      </c>
      <c r="CO290" s="17">
        <v>0.5</v>
      </c>
      <c r="CP290" s="17">
        <v>0.58333333333333337</v>
      </c>
      <c r="CQ290" s="17">
        <v>0.70833333333333337</v>
      </c>
      <c r="CT290" s="17">
        <v>0.375</v>
      </c>
      <c r="CU290" s="17">
        <v>0.45833333333333331</v>
      </c>
      <c r="DF290" s="17">
        <v>0.375</v>
      </c>
      <c r="DG290" s="17">
        <v>0.5</v>
      </c>
      <c r="DH290" s="17">
        <v>0.58333333333333337</v>
      </c>
      <c r="DI290" s="17">
        <v>0.70833333333333337</v>
      </c>
      <c r="DL290" s="17">
        <v>0.375</v>
      </c>
      <c r="DM290" s="17">
        <v>0.5</v>
      </c>
      <c r="DX290" s="2" t="s">
        <v>4182</v>
      </c>
    </row>
    <row r="291" spans="1:128" x14ac:dyDescent="0.45">
      <c r="A291" s="16">
        <v>289</v>
      </c>
      <c r="B291" s="2" t="s">
        <v>6206</v>
      </c>
      <c r="C291" s="2" t="s">
        <v>6207</v>
      </c>
      <c r="D291" s="2" t="s">
        <v>4543</v>
      </c>
      <c r="E291" s="2" t="s">
        <v>2666</v>
      </c>
      <c r="F291" s="2" t="s">
        <v>2569</v>
      </c>
      <c r="G291" s="2" t="s">
        <v>4544</v>
      </c>
      <c r="H291" s="2" t="s">
        <v>4545</v>
      </c>
      <c r="I291" s="2" t="s">
        <v>4546</v>
      </c>
      <c r="J291" s="2" t="s">
        <v>4547</v>
      </c>
      <c r="K291" s="2" t="s">
        <v>12</v>
      </c>
      <c r="L291" s="2" t="s">
        <v>4548</v>
      </c>
      <c r="M291" s="52" t="s">
        <v>3311</v>
      </c>
      <c r="N291" s="2" t="s">
        <v>12</v>
      </c>
      <c r="O291" s="2" t="s">
        <v>12</v>
      </c>
      <c r="P291" s="2" t="s">
        <v>3062</v>
      </c>
      <c r="Q291" s="2" t="s">
        <v>12</v>
      </c>
      <c r="R291" s="2" t="s">
        <v>3062</v>
      </c>
      <c r="S291" s="2" t="s">
        <v>3062</v>
      </c>
      <c r="T291" s="2" t="s">
        <v>3062</v>
      </c>
      <c r="U291" s="2" t="s">
        <v>3062</v>
      </c>
      <c r="V291" s="2" t="s">
        <v>3062</v>
      </c>
      <c r="W291" s="2" t="s">
        <v>3062</v>
      </c>
      <c r="X291" s="2" t="s">
        <v>3062</v>
      </c>
      <c r="Y291" s="2" t="s">
        <v>3062</v>
      </c>
      <c r="Z291" s="2" t="s">
        <v>3062</v>
      </c>
      <c r="AA291" s="2" t="s">
        <v>3062</v>
      </c>
      <c r="AB291" s="2" t="s">
        <v>3062</v>
      </c>
      <c r="AC291" s="2" t="s">
        <v>3062</v>
      </c>
      <c r="AD291" s="2" t="s">
        <v>2419</v>
      </c>
      <c r="AE291" s="2" t="s">
        <v>3062</v>
      </c>
      <c r="AF291" s="2" t="s">
        <v>3062</v>
      </c>
      <c r="AG291" s="2" t="s">
        <v>3062</v>
      </c>
      <c r="AH291" s="2" t="s">
        <v>3062</v>
      </c>
      <c r="AI291" s="2" t="s">
        <v>3062</v>
      </c>
      <c r="AJ291" s="2" t="s">
        <v>3062</v>
      </c>
      <c r="AK291" s="2" t="s">
        <v>3062</v>
      </c>
      <c r="AL291" s="2" t="s">
        <v>3062</v>
      </c>
      <c r="AM291" s="2" t="s">
        <v>3062</v>
      </c>
      <c r="AN291" s="2" t="s">
        <v>3062</v>
      </c>
      <c r="AO291" s="2" t="s">
        <v>3062</v>
      </c>
      <c r="AP291" s="2" t="s">
        <v>3062</v>
      </c>
      <c r="AQ291" s="2" t="s">
        <v>3062</v>
      </c>
      <c r="AR291" s="2" t="s">
        <v>3062</v>
      </c>
      <c r="AS291" s="2" t="s">
        <v>3062</v>
      </c>
      <c r="AT291" s="2" t="s">
        <v>3062</v>
      </c>
      <c r="AU291" s="2" t="s">
        <v>3062</v>
      </c>
      <c r="AV291" s="2" t="s">
        <v>3062</v>
      </c>
      <c r="AW291" s="2" t="s">
        <v>3062</v>
      </c>
      <c r="AX291" s="2" t="s">
        <v>3062</v>
      </c>
      <c r="AY291" s="2" t="s">
        <v>3062</v>
      </c>
      <c r="AZ291" s="2" t="s">
        <v>3062</v>
      </c>
      <c r="BA291" s="2" t="s">
        <v>3062</v>
      </c>
      <c r="BB291" s="2" t="s">
        <v>3062</v>
      </c>
      <c r="BC291" s="2" t="s">
        <v>3062</v>
      </c>
      <c r="BD291" s="2" t="s">
        <v>3062</v>
      </c>
      <c r="BE291" s="2" t="s">
        <v>3062</v>
      </c>
      <c r="BF291" s="2" t="s">
        <v>3062</v>
      </c>
      <c r="BG291" s="2" t="s">
        <v>3062</v>
      </c>
      <c r="BH291" s="2" t="s">
        <v>3062</v>
      </c>
      <c r="BI291" s="2" t="s">
        <v>3062</v>
      </c>
      <c r="BJ291" s="2" t="s">
        <v>3062</v>
      </c>
      <c r="BK291" s="2" t="s">
        <v>3062</v>
      </c>
      <c r="BL291" s="2" t="s">
        <v>3062</v>
      </c>
      <c r="BM291" s="2" t="s">
        <v>3062</v>
      </c>
      <c r="BN291" s="2" t="s">
        <v>3062</v>
      </c>
      <c r="BO291" s="2" t="s">
        <v>3062</v>
      </c>
      <c r="BP291" s="2" t="str">
        <f t="shared" si="4"/>
        <v>内</v>
      </c>
      <c r="BQ291" t="s">
        <v>3062</v>
      </c>
      <c r="BR291" t="s">
        <v>185</v>
      </c>
      <c r="BS291" t="s">
        <v>3062</v>
      </c>
      <c r="BT291" s="2" t="s">
        <v>185</v>
      </c>
      <c r="BU291" s="2" t="s">
        <v>3062</v>
      </c>
      <c r="BV291" s="2" t="s">
        <v>3062</v>
      </c>
      <c r="BW291" s="2" t="s">
        <v>3062</v>
      </c>
      <c r="BX291" s="2" t="s">
        <v>3062</v>
      </c>
      <c r="BY291" s="2" t="s">
        <v>3062</v>
      </c>
      <c r="BZ291" s="2" t="s">
        <v>3062</v>
      </c>
      <c r="CA291" s="2" t="s">
        <v>3062</v>
      </c>
      <c r="CB291" s="2" t="s">
        <v>3062</v>
      </c>
      <c r="CC291" s="2" t="s">
        <v>3062</v>
      </c>
      <c r="CD291" s="2" t="s">
        <v>3062</v>
      </c>
      <c r="CE291" s="2" t="s">
        <v>3062</v>
      </c>
      <c r="CF291" s="2" t="s">
        <v>4549</v>
      </c>
      <c r="CG291" s="2" t="s">
        <v>3319</v>
      </c>
      <c r="CZ291" s="17">
        <v>0.375</v>
      </c>
      <c r="DA291" s="17">
        <v>0.54166666666666663</v>
      </c>
      <c r="DR291" s="17">
        <v>0.375</v>
      </c>
      <c r="DS291" s="17">
        <v>0.54166666666666663</v>
      </c>
      <c r="DX291" s="2" t="s">
        <v>4182</v>
      </c>
    </row>
    <row r="292" spans="1:128" x14ac:dyDescent="0.45">
      <c r="A292" s="16">
        <v>290</v>
      </c>
      <c r="B292" s="2" t="s">
        <v>6208</v>
      </c>
      <c r="C292" s="2" t="s">
        <v>4550</v>
      </c>
      <c r="D292" s="2" t="s">
        <v>2864</v>
      </c>
      <c r="E292" s="2" t="s">
        <v>2666</v>
      </c>
      <c r="F292" s="2" t="s">
        <v>2569</v>
      </c>
      <c r="G292" s="2" t="s">
        <v>1746</v>
      </c>
      <c r="H292" s="2" t="s">
        <v>7958</v>
      </c>
      <c r="I292" s="2" t="s">
        <v>4017</v>
      </c>
      <c r="J292" s="2" t="s">
        <v>4017</v>
      </c>
      <c r="K292" s="2" t="s">
        <v>12</v>
      </c>
      <c r="L292" s="2" t="s">
        <v>3527</v>
      </c>
      <c r="M292" s="52" t="s">
        <v>3311</v>
      </c>
      <c r="N292" s="2" t="s">
        <v>12</v>
      </c>
      <c r="O292" s="2" t="s">
        <v>12</v>
      </c>
      <c r="P292" s="2" t="s">
        <v>12</v>
      </c>
      <c r="Q292" s="2" t="s">
        <v>12</v>
      </c>
      <c r="R292" s="2" t="s">
        <v>2471</v>
      </c>
      <c r="S292" s="2" t="s">
        <v>3062</v>
      </c>
      <c r="T292" s="2" t="s">
        <v>3062</v>
      </c>
      <c r="U292" s="2" t="s">
        <v>3062</v>
      </c>
      <c r="V292" s="2" t="s">
        <v>3062</v>
      </c>
      <c r="W292" s="2" t="s">
        <v>3062</v>
      </c>
      <c r="X292" s="2" t="s">
        <v>3062</v>
      </c>
      <c r="Y292" s="2" t="s">
        <v>3062</v>
      </c>
      <c r="Z292" s="2" t="s">
        <v>3062</v>
      </c>
      <c r="AA292" s="2" t="s">
        <v>3062</v>
      </c>
      <c r="AB292" s="2" t="s">
        <v>3062</v>
      </c>
      <c r="AC292" s="2" t="s">
        <v>2471</v>
      </c>
      <c r="AD292" s="2" t="s">
        <v>3062</v>
      </c>
      <c r="AE292" s="2" t="s">
        <v>3062</v>
      </c>
      <c r="AF292" s="2" t="s">
        <v>3062</v>
      </c>
      <c r="AG292" s="2" t="s">
        <v>3062</v>
      </c>
      <c r="AH292" s="2" t="s">
        <v>3062</v>
      </c>
      <c r="AI292" s="2" t="s">
        <v>3062</v>
      </c>
      <c r="AJ292" s="2" t="s">
        <v>3062</v>
      </c>
      <c r="AK292" s="2" t="s">
        <v>3062</v>
      </c>
      <c r="AL292" s="2" t="s">
        <v>3062</v>
      </c>
      <c r="AM292" s="2" t="s">
        <v>3062</v>
      </c>
      <c r="AN292" s="2" t="s">
        <v>3062</v>
      </c>
      <c r="AO292" s="2" t="s">
        <v>3062</v>
      </c>
      <c r="AP292" s="2" t="s">
        <v>3062</v>
      </c>
      <c r="AQ292" s="2" t="s">
        <v>3062</v>
      </c>
      <c r="AR292" s="2" t="s">
        <v>3062</v>
      </c>
      <c r="AS292" s="2" t="s">
        <v>3062</v>
      </c>
      <c r="AT292" s="2" t="s">
        <v>3062</v>
      </c>
      <c r="AU292" s="2" t="s">
        <v>3062</v>
      </c>
      <c r="AV292" s="2" t="s">
        <v>3062</v>
      </c>
      <c r="AW292" s="2" t="s">
        <v>3062</v>
      </c>
      <c r="AX292" s="2" t="s">
        <v>3062</v>
      </c>
      <c r="AY292" s="2" t="s">
        <v>3062</v>
      </c>
      <c r="AZ292" s="2" t="s">
        <v>3062</v>
      </c>
      <c r="BA292" s="2" t="s">
        <v>3062</v>
      </c>
      <c r="BB292" s="2" t="s">
        <v>3062</v>
      </c>
      <c r="BC292" s="2" t="s">
        <v>3062</v>
      </c>
      <c r="BD292" s="2" t="s">
        <v>3062</v>
      </c>
      <c r="BE292" s="2" t="s">
        <v>3062</v>
      </c>
      <c r="BF292" s="2" t="s">
        <v>3062</v>
      </c>
      <c r="BG292" s="2" t="s">
        <v>3062</v>
      </c>
      <c r="BH292" s="2" t="s">
        <v>3062</v>
      </c>
      <c r="BI292" s="2" t="s">
        <v>3062</v>
      </c>
      <c r="BJ292" s="2" t="s">
        <v>3062</v>
      </c>
      <c r="BK292" s="2" t="s">
        <v>3062</v>
      </c>
      <c r="BL292" s="2" t="s">
        <v>3062</v>
      </c>
      <c r="BM292" s="2" t="s">
        <v>3062</v>
      </c>
      <c r="BN292" s="2" t="s">
        <v>3062</v>
      </c>
      <c r="BO292" s="2" t="s">
        <v>3062</v>
      </c>
      <c r="BP292" s="2" t="str">
        <f t="shared" si="4"/>
        <v/>
      </c>
      <c r="BQ292" t="s">
        <v>3062</v>
      </c>
      <c r="BR292" t="s">
        <v>3062</v>
      </c>
      <c r="BS292" t="s">
        <v>3062</v>
      </c>
      <c r="BT292" s="2" t="s">
        <v>3062</v>
      </c>
      <c r="BU292" s="2" t="s">
        <v>3062</v>
      </c>
      <c r="BV292" s="2" t="s">
        <v>3062</v>
      </c>
      <c r="BW292" s="2" t="s">
        <v>3062</v>
      </c>
      <c r="BX292" s="2" t="s">
        <v>3062</v>
      </c>
      <c r="BY292" s="2" t="s">
        <v>3062</v>
      </c>
      <c r="BZ292" s="2" t="s">
        <v>3062</v>
      </c>
      <c r="CA292" s="2" t="s">
        <v>3062</v>
      </c>
      <c r="CB292" s="2" t="s">
        <v>3062</v>
      </c>
      <c r="CC292" s="2" t="s">
        <v>3062</v>
      </c>
      <c r="CD292" s="2" t="s">
        <v>3062</v>
      </c>
      <c r="CE292" s="2" t="s">
        <v>3062</v>
      </c>
      <c r="CF292" s="2" t="s">
        <v>3062</v>
      </c>
      <c r="CG292" s="2" t="s">
        <v>5350</v>
      </c>
      <c r="CH292" s="17">
        <v>0.41666666666666669</v>
      </c>
      <c r="CI292" s="17">
        <v>0.54166666666666663</v>
      </c>
      <c r="CJ292" s="17">
        <v>0.66666666666666663</v>
      </c>
      <c r="CK292" s="17">
        <v>0.79166666666666663</v>
      </c>
      <c r="CN292" s="17">
        <v>0.41666666666666669</v>
      </c>
      <c r="CO292" s="17">
        <v>0.54166666666666663</v>
      </c>
      <c r="CP292" s="17">
        <v>0.66666666666666663</v>
      </c>
      <c r="CQ292" s="17">
        <v>0.79166666666666663</v>
      </c>
      <c r="CT292" s="17">
        <v>0.41666666666666669</v>
      </c>
      <c r="CU292" s="17">
        <v>0.54166666666666663</v>
      </c>
      <c r="CV292" s="17">
        <v>0.66666666666666663</v>
      </c>
      <c r="CW292" s="17">
        <v>0.79166666666666663</v>
      </c>
      <c r="DF292" s="17">
        <v>0.41666666666666669</v>
      </c>
      <c r="DG292" s="17">
        <v>0.54166666666666663</v>
      </c>
      <c r="DH292" s="17">
        <v>0.66666666666666663</v>
      </c>
      <c r="DI292" s="17">
        <v>0.79166666666666663</v>
      </c>
      <c r="DL292" s="17">
        <v>0.41666666666666669</v>
      </c>
      <c r="DM292" s="17">
        <v>0.58333333333333337</v>
      </c>
      <c r="DX292" s="2" t="s">
        <v>4182</v>
      </c>
    </row>
    <row r="293" spans="1:128" x14ac:dyDescent="0.45">
      <c r="A293" s="16">
        <v>291</v>
      </c>
      <c r="B293" s="2" t="s">
        <v>6209</v>
      </c>
      <c r="C293" s="2" t="s">
        <v>6210</v>
      </c>
      <c r="D293" s="2" t="s">
        <v>2865</v>
      </c>
      <c r="E293" s="2" t="s">
        <v>2666</v>
      </c>
      <c r="F293" s="2" t="s">
        <v>2569</v>
      </c>
      <c r="G293" s="2" t="s">
        <v>1745</v>
      </c>
      <c r="H293" s="2" t="s">
        <v>1744</v>
      </c>
      <c r="I293" s="2" t="s">
        <v>4018</v>
      </c>
      <c r="J293" s="2" t="s">
        <v>4057</v>
      </c>
      <c r="K293" s="2" t="s">
        <v>3062</v>
      </c>
      <c r="L293" s="2" t="s">
        <v>3528</v>
      </c>
      <c r="M293" s="52" t="s">
        <v>3311</v>
      </c>
      <c r="N293" s="2" t="s">
        <v>12</v>
      </c>
      <c r="O293" s="2" t="s">
        <v>12</v>
      </c>
      <c r="P293" s="2" t="s">
        <v>12</v>
      </c>
      <c r="Q293" s="2" t="s">
        <v>12</v>
      </c>
      <c r="R293" s="2" t="s">
        <v>2471</v>
      </c>
      <c r="S293" s="2" t="s">
        <v>3062</v>
      </c>
      <c r="T293" s="2" t="s">
        <v>3062</v>
      </c>
      <c r="U293" s="2" t="s">
        <v>3062</v>
      </c>
      <c r="V293" s="2" t="s">
        <v>3062</v>
      </c>
      <c r="W293" s="2" t="s">
        <v>3062</v>
      </c>
      <c r="X293" s="2" t="s">
        <v>3062</v>
      </c>
      <c r="Y293" s="2" t="s">
        <v>3062</v>
      </c>
      <c r="Z293" s="2" t="s">
        <v>3062</v>
      </c>
      <c r="AA293" s="2" t="s">
        <v>3062</v>
      </c>
      <c r="AB293" s="2" t="s">
        <v>3062</v>
      </c>
      <c r="AC293" s="2" t="s">
        <v>2471</v>
      </c>
      <c r="AD293" s="2" t="s">
        <v>2419</v>
      </c>
      <c r="AE293" s="2" t="s">
        <v>3062</v>
      </c>
      <c r="AF293" s="2" t="s">
        <v>3062</v>
      </c>
      <c r="AG293" s="2" t="s">
        <v>3062</v>
      </c>
      <c r="AH293" s="2" t="s">
        <v>3062</v>
      </c>
      <c r="AI293" s="2" t="s">
        <v>3062</v>
      </c>
      <c r="AJ293" s="2" t="s">
        <v>3062</v>
      </c>
      <c r="AK293" s="2" t="s">
        <v>3062</v>
      </c>
      <c r="AL293" s="2" t="s">
        <v>3062</v>
      </c>
      <c r="AM293" s="2" t="s">
        <v>3062</v>
      </c>
      <c r="AN293" s="2" t="s">
        <v>3062</v>
      </c>
      <c r="AO293" s="2" t="s">
        <v>3062</v>
      </c>
      <c r="AP293" s="2" t="s">
        <v>3062</v>
      </c>
      <c r="AQ293" s="2" t="s">
        <v>3062</v>
      </c>
      <c r="AR293" s="2" t="s">
        <v>3062</v>
      </c>
      <c r="AS293" s="2" t="s">
        <v>3062</v>
      </c>
      <c r="AT293" s="2" t="s">
        <v>3062</v>
      </c>
      <c r="AU293" s="2" t="s">
        <v>3062</v>
      </c>
      <c r="AV293" s="2" t="s">
        <v>3062</v>
      </c>
      <c r="AW293" s="2" t="s">
        <v>3062</v>
      </c>
      <c r="AX293" s="2" t="s">
        <v>3062</v>
      </c>
      <c r="AY293" s="2" t="s">
        <v>3062</v>
      </c>
      <c r="AZ293" s="2" t="s">
        <v>3062</v>
      </c>
      <c r="BA293" s="2" t="s">
        <v>3062</v>
      </c>
      <c r="BB293" s="2" t="s">
        <v>3062</v>
      </c>
      <c r="BC293" s="2" t="s">
        <v>3062</v>
      </c>
      <c r="BD293" s="2" t="s">
        <v>3062</v>
      </c>
      <c r="BE293" s="2" t="s">
        <v>3062</v>
      </c>
      <c r="BF293" s="2" t="s">
        <v>3062</v>
      </c>
      <c r="BG293" s="2" t="s">
        <v>3062</v>
      </c>
      <c r="BH293" s="2" t="s">
        <v>3062</v>
      </c>
      <c r="BI293" s="2" t="s">
        <v>3062</v>
      </c>
      <c r="BJ293" s="2" t="s">
        <v>3062</v>
      </c>
      <c r="BK293" s="2" t="s">
        <v>3062</v>
      </c>
      <c r="BL293" s="2" t="s">
        <v>3062</v>
      </c>
      <c r="BM293" s="2" t="s">
        <v>3062</v>
      </c>
      <c r="BN293" s="2" t="s">
        <v>3062</v>
      </c>
      <c r="BO293" s="2" t="s">
        <v>3062</v>
      </c>
      <c r="BP293" s="2" t="str">
        <f t="shared" si="4"/>
        <v>内</v>
      </c>
      <c r="BQ293" t="s">
        <v>3062</v>
      </c>
      <c r="BR293" t="s">
        <v>3062</v>
      </c>
      <c r="BS293" t="s">
        <v>3062</v>
      </c>
      <c r="BT293" s="2" t="s">
        <v>3062</v>
      </c>
      <c r="BU293" s="2" t="s">
        <v>3062</v>
      </c>
      <c r="BV293" s="2" t="s">
        <v>3062</v>
      </c>
      <c r="BW293" s="2" t="s">
        <v>3062</v>
      </c>
      <c r="BX293" s="2" t="s">
        <v>3062</v>
      </c>
      <c r="BY293" s="2" t="s">
        <v>3062</v>
      </c>
      <c r="BZ293" s="2" t="s">
        <v>3062</v>
      </c>
      <c r="CA293" s="2" t="s">
        <v>3062</v>
      </c>
      <c r="CB293" s="2" t="s">
        <v>3062</v>
      </c>
      <c r="CC293" s="2" t="s">
        <v>3062</v>
      </c>
      <c r="CD293" s="2" t="s">
        <v>3062</v>
      </c>
      <c r="CE293" s="2" t="s">
        <v>3062</v>
      </c>
      <c r="CF293" s="2" t="s">
        <v>4551</v>
      </c>
      <c r="CG293" s="2" t="s">
        <v>3315</v>
      </c>
      <c r="CH293" s="17">
        <v>0.5</v>
      </c>
      <c r="CI293" s="17">
        <v>0.83333333333333337</v>
      </c>
      <c r="CN293" s="17">
        <v>0.5</v>
      </c>
      <c r="CO293" s="17">
        <v>0.83333333333333337</v>
      </c>
      <c r="CZ293" s="17">
        <v>0.5</v>
      </c>
      <c r="DA293" s="17">
        <v>0.83333333333333337</v>
      </c>
      <c r="DF293" s="17">
        <v>0.5</v>
      </c>
      <c r="DG293" s="17">
        <v>0.83333333333333337</v>
      </c>
      <c r="DL293" s="17">
        <v>0.5</v>
      </c>
      <c r="DM293" s="17">
        <v>0.70833333333333337</v>
      </c>
      <c r="DX293" s="2" t="s">
        <v>4182</v>
      </c>
    </row>
    <row r="294" spans="1:128" x14ac:dyDescent="0.45">
      <c r="A294" s="16">
        <v>292</v>
      </c>
      <c r="B294" s="2" t="s">
        <v>6211</v>
      </c>
      <c r="C294" s="2" t="s">
        <v>4552</v>
      </c>
      <c r="D294" s="2" t="s">
        <v>2866</v>
      </c>
      <c r="E294" s="2" t="s">
        <v>2666</v>
      </c>
      <c r="F294" s="2" t="s">
        <v>2569</v>
      </c>
      <c r="G294" s="2" t="s">
        <v>1740</v>
      </c>
      <c r="H294" s="2" t="s">
        <v>1743</v>
      </c>
      <c r="I294" s="2" t="s">
        <v>4019</v>
      </c>
      <c r="J294" s="2" t="s">
        <v>4058</v>
      </c>
      <c r="K294" s="2" t="s">
        <v>12</v>
      </c>
      <c r="L294" s="2" t="s">
        <v>3529</v>
      </c>
      <c r="M294" s="52" t="s">
        <v>3311</v>
      </c>
      <c r="N294" s="2" t="s">
        <v>12</v>
      </c>
      <c r="O294" s="2" t="s">
        <v>3062</v>
      </c>
      <c r="P294" s="2" t="s">
        <v>12</v>
      </c>
      <c r="Q294" s="2" t="s">
        <v>12</v>
      </c>
      <c r="R294" s="2" t="s">
        <v>3062</v>
      </c>
      <c r="S294" s="2" t="s">
        <v>3062</v>
      </c>
      <c r="T294" s="2" t="s">
        <v>3062</v>
      </c>
      <c r="U294" s="2" t="s">
        <v>3062</v>
      </c>
      <c r="V294" s="2" t="s">
        <v>3062</v>
      </c>
      <c r="W294" s="2" t="s">
        <v>3062</v>
      </c>
      <c r="X294" s="2" t="s">
        <v>3062</v>
      </c>
      <c r="Y294" s="2" t="s">
        <v>3062</v>
      </c>
      <c r="Z294" s="2" t="s">
        <v>3062</v>
      </c>
      <c r="AA294" s="2" t="s">
        <v>3062</v>
      </c>
      <c r="AB294" s="2" t="s">
        <v>3062</v>
      </c>
      <c r="AC294" s="2" t="s">
        <v>3062</v>
      </c>
      <c r="AD294" s="2" t="s">
        <v>3062</v>
      </c>
      <c r="AE294" s="2" t="s">
        <v>3062</v>
      </c>
      <c r="AF294" s="2" t="s">
        <v>3062</v>
      </c>
      <c r="AG294" s="2" t="s">
        <v>3062</v>
      </c>
      <c r="AH294" s="2" t="s">
        <v>3062</v>
      </c>
      <c r="AI294" s="2" t="s">
        <v>3062</v>
      </c>
      <c r="AJ294" s="2" t="s">
        <v>3062</v>
      </c>
      <c r="AK294" s="2" t="s">
        <v>3062</v>
      </c>
      <c r="AL294" s="2" t="s">
        <v>3062</v>
      </c>
      <c r="AM294" s="2" t="s">
        <v>3062</v>
      </c>
      <c r="AN294" s="2" t="s">
        <v>3062</v>
      </c>
      <c r="AO294" s="2" t="s">
        <v>3062</v>
      </c>
      <c r="AP294" s="2" t="s">
        <v>3062</v>
      </c>
      <c r="AQ294" s="2" t="s">
        <v>3062</v>
      </c>
      <c r="AR294" s="2" t="s">
        <v>3062</v>
      </c>
      <c r="AS294" s="2" t="s">
        <v>3062</v>
      </c>
      <c r="AT294" s="2" t="s">
        <v>3062</v>
      </c>
      <c r="AU294" s="2" t="s">
        <v>3062</v>
      </c>
      <c r="AV294" s="2" t="s">
        <v>3062</v>
      </c>
      <c r="AW294" s="2" t="s">
        <v>3062</v>
      </c>
      <c r="AX294" s="2" t="s">
        <v>3062</v>
      </c>
      <c r="AY294" s="2" t="s">
        <v>3062</v>
      </c>
      <c r="AZ294" s="2" t="s">
        <v>3062</v>
      </c>
      <c r="BA294" s="2" t="s">
        <v>3062</v>
      </c>
      <c r="BB294" s="2" t="s">
        <v>3062</v>
      </c>
      <c r="BC294" s="2" t="s">
        <v>3062</v>
      </c>
      <c r="BD294" s="2" t="s">
        <v>3062</v>
      </c>
      <c r="BE294" s="2" t="s">
        <v>3062</v>
      </c>
      <c r="BF294" s="2" t="s">
        <v>3062</v>
      </c>
      <c r="BG294" s="2" t="s">
        <v>3062</v>
      </c>
      <c r="BH294" s="2" t="s">
        <v>3062</v>
      </c>
      <c r="BI294" s="2" t="s">
        <v>3062</v>
      </c>
      <c r="BJ294" s="2" t="s">
        <v>3062</v>
      </c>
      <c r="BK294" s="2" t="s">
        <v>3062</v>
      </c>
      <c r="BL294" s="2" t="s">
        <v>3062</v>
      </c>
      <c r="BM294" s="2" t="s">
        <v>3062</v>
      </c>
      <c r="BN294" s="2" t="s">
        <v>3062</v>
      </c>
      <c r="BO294" s="2" t="s">
        <v>3062</v>
      </c>
      <c r="BP294" s="2" t="str">
        <f t="shared" si="4"/>
        <v/>
      </c>
      <c r="BQ294" t="s">
        <v>3062</v>
      </c>
      <c r="BR294" t="s">
        <v>3062</v>
      </c>
      <c r="BS294" t="s">
        <v>3062</v>
      </c>
      <c r="BT294" s="2" t="s">
        <v>3062</v>
      </c>
      <c r="BU294" s="2" t="s">
        <v>3062</v>
      </c>
      <c r="BV294" s="2" t="s">
        <v>3062</v>
      </c>
      <c r="BW294" s="2" t="s">
        <v>3062</v>
      </c>
      <c r="BX294" s="2" t="s">
        <v>3062</v>
      </c>
      <c r="BY294" s="2" t="s">
        <v>3062</v>
      </c>
      <c r="BZ294" s="2" t="s">
        <v>3062</v>
      </c>
      <c r="CA294" s="2" t="s">
        <v>3062</v>
      </c>
      <c r="CB294" s="2" t="s">
        <v>3062</v>
      </c>
      <c r="CC294" s="2" t="s">
        <v>3062</v>
      </c>
      <c r="CD294" s="2" t="s">
        <v>3062</v>
      </c>
      <c r="CE294" s="2" t="s">
        <v>3062</v>
      </c>
      <c r="CF294" s="2" t="s">
        <v>3062</v>
      </c>
      <c r="CG294" s="2" t="s">
        <v>5350</v>
      </c>
      <c r="CH294" s="17">
        <v>0.5625</v>
      </c>
      <c r="CI294" s="17">
        <v>0.79166666666666663</v>
      </c>
      <c r="CN294" s="17">
        <v>0.5625</v>
      </c>
      <c r="CO294" s="17">
        <v>0.83333333333333337</v>
      </c>
      <c r="CT294" s="17">
        <v>0.5625</v>
      </c>
      <c r="CU294" s="17">
        <v>0.83333333333333337</v>
      </c>
      <c r="DF294" s="17">
        <v>0.5625</v>
      </c>
      <c r="DG294" s="17">
        <v>0.79166666666666663</v>
      </c>
      <c r="DL294" s="17">
        <v>0.41666666666666669</v>
      </c>
      <c r="DM294" s="17">
        <v>0.6875</v>
      </c>
      <c r="DR294" s="17">
        <v>0.39583333333333331</v>
      </c>
      <c r="DS294" s="17">
        <v>0.54166666666666663</v>
      </c>
      <c r="DX294" s="2" t="s">
        <v>4182</v>
      </c>
    </row>
    <row r="295" spans="1:128" x14ac:dyDescent="0.45">
      <c r="A295" s="16">
        <v>293</v>
      </c>
      <c r="B295" s="2" t="s">
        <v>6212</v>
      </c>
      <c r="C295" s="2" t="s">
        <v>4553</v>
      </c>
      <c r="D295" s="2" t="s">
        <v>3306</v>
      </c>
      <c r="E295" s="2" t="s">
        <v>2666</v>
      </c>
      <c r="F295" s="2" t="s">
        <v>2569</v>
      </c>
      <c r="G295" s="2" t="s">
        <v>1740</v>
      </c>
      <c r="H295" s="2" t="s">
        <v>1742</v>
      </c>
      <c r="I295" s="2" t="s">
        <v>4020</v>
      </c>
      <c r="J295" s="2" t="s">
        <v>4059</v>
      </c>
      <c r="K295" s="2" t="s">
        <v>12</v>
      </c>
      <c r="L295" s="2" t="s">
        <v>6213</v>
      </c>
      <c r="M295" s="52" t="s">
        <v>3311</v>
      </c>
      <c r="N295" s="2" t="s">
        <v>12</v>
      </c>
      <c r="O295" s="2" t="s">
        <v>12</v>
      </c>
      <c r="P295" s="2" t="s">
        <v>12</v>
      </c>
      <c r="Q295" s="2" t="s">
        <v>12</v>
      </c>
      <c r="S295" s="2" t="s">
        <v>3062</v>
      </c>
      <c r="T295" s="2" t="s">
        <v>3062</v>
      </c>
      <c r="U295" s="2" t="s">
        <v>3062</v>
      </c>
      <c r="W295" s="2" t="s">
        <v>3062</v>
      </c>
      <c r="X295" s="2" t="s">
        <v>3062</v>
      </c>
      <c r="Y295" s="2" t="s">
        <v>3062</v>
      </c>
      <c r="Z295" s="2" t="s">
        <v>3062</v>
      </c>
      <c r="AA295" s="2" t="s">
        <v>3062</v>
      </c>
      <c r="AB295" s="2" t="s">
        <v>3062</v>
      </c>
      <c r="AC295" s="2" t="s">
        <v>3062</v>
      </c>
      <c r="AD295" s="2" t="s">
        <v>3062</v>
      </c>
      <c r="AE295" s="2" t="s">
        <v>3062</v>
      </c>
      <c r="AF295" s="2" t="s">
        <v>3062</v>
      </c>
      <c r="AG295" s="2" t="s">
        <v>3062</v>
      </c>
      <c r="AH295" s="2" t="s">
        <v>3062</v>
      </c>
      <c r="AI295" s="2" t="s">
        <v>3062</v>
      </c>
      <c r="AJ295" s="2" t="s">
        <v>2420</v>
      </c>
      <c r="AK295" s="2" t="s">
        <v>3062</v>
      </c>
      <c r="AL295" s="2" t="s">
        <v>3062</v>
      </c>
      <c r="AM295" s="2" t="s">
        <v>3062</v>
      </c>
      <c r="AN295" s="2" t="s">
        <v>3062</v>
      </c>
      <c r="AO295" s="2" t="s">
        <v>3062</v>
      </c>
      <c r="AP295" s="2" t="s">
        <v>3062</v>
      </c>
      <c r="AQ295" s="2" t="s">
        <v>3062</v>
      </c>
      <c r="AR295" s="2" t="s">
        <v>3062</v>
      </c>
      <c r="AS295" s="2" t="s">
        <v>3062</v>
      </c>
      <c r="AT295" s="2" t="s">
        <v>3062</v>
      </c>
      <c r="AU295" s="2" t="s">
        <v>3062</v>
      </c>
      <c r="AV295" s="2" t="s">
        <v>3062</v>
      </c>
      <c r="AW295" s="2" t="s">
        <v>3062</v>
      </c>
      <c r="AX295" s="2" t="s">
        <v>3062</v>
      </c>
      <c r="AY295" s="2" t="s">
        <v>3062</v>
      </c>
      <c r="AZ295" s="2" t="s">
        <v>3062</v>
      </c>
      <c r="BA295" s="2" t="s">
        <v>3062</v>
      </c>
      <c r="BB295" s="2" t="s">
        <v>3062</v>
      </c>
      <c r="BC295" s="2" t="s">
        <v>3062</v>
      </c>
      <c r="BD295" s="2" t="s">
        <v>3062</v>
      </c>
      <c r="BE295" s="2" t="s">
        <v>3062</v>
      </c>
      <c r="BF295" s="2" t="s">
        <v>3062</v>
      </c>
      <c r="BG295" s="2" t="s">
        <v>3062</v>
      </c>
      <c r="BH295" s="2" t="s">
        <v>3062</v>
      </c>
      <c r="BI295" s="2" t="s">
        <v>3062</v>
      </c>
      <c r="BJ295" s="2" t="s">
        <v>3062</v>
      </c>
      <c r="BK295" s="2" t="s">
        <v>3062</v>
      </c>
      <c r="BL295" s="2" t="s">
        <v>3062</v>
      </c>
      <c r="BM295" s="2" t="s">
        <v>3062</v>
      </c>
      <c r="BN295" s="2" t="s">
        <v>3062</v>
      </c>
      <c r="BP295" s="2" t="str">
        <f t="shared" si="4"/>
        <v>神内</v>
      </c>
      <c r="BQ295" t="s">
        <v>3062</v>
      </c>
      <c r="BR295" t="s">
        <v>185</v>
      </c>
      <c r="BS295" t="s">
        <v>3062</v>
      </c>
      <c r="BT295" s="2" t="s">
        <v>6214</v>
      </c>
      <c r="BU295" s="2" t="s">
        <v>12</v>
      </c>
      <c r="BW295" s="2" t="s">
        <v>3062</v>
      </c>
      <c r="BX295" s="2" t="s">
        <v>3062</v>
      </c>
      <c r="BY295" s="2" t="s">
        <v>3062</v>
      </c>
      <c r="BZ295" s="2" t="s">
        <v>3062</v>
      </c>
      <c r="CA295" s="2" t="s">
        <v>3062</v>
      </c>
      <c r="CB295" s="2" t="s">
        <v>3062</v>
      </c>
      <c r="CC295" s="2" t="s">
        <v>5352</v>
      </c>
      <c r="CD295" s="2" t="s">
        <v>5353</v>
      </c>
      <c r="CE295" s="2" t="s">
        <v>5354</v>
      </c>
      <c r="CF295" s="2" t="s">
        <v>6215</v>
      </c>
      <c r="CG295" s="2" t="s">
        <v>5350</v>
      </c>
      <c r="CH295" s="17">
        <v>0.375</v>
      </c>
      <c r="CI295" s="17">
        <v>0.47916666666666669</v>
      </c>
      <c r="CJ295" s="17">
        <v>0.54166666666666663</v>
      </c>
      <c r="CK295" s="17">
        <v>0.64583333333333337</v>
      </c>
      <c r="CL295" s="17">
        <v>0.70833333333333337</v>
      </c>
      <c r="CM295" s="17">
        <v>0.75</v>
      </c>
      <c r="CN295" s="17">
        <v>0.375</v>
      </c>
      <c r="CO295" s="17">
        <v>0.47916666666666669</v>
      </c>
      <c r="CP295" s="17">
        <v>0.54166666666666663</v>
      </c>
      <c r="CQ295" s="17">
        <v>0.64583333333333337</v>
      </c>
      <c r="CR295" s="17">
        <v>0.70833333333333337</v>
      </c>
      <c r="CS295" s="17">
        <v>0.77083333333333337</v>
      </c>
      <c r="CT295" s="17">
        <v>0.375</v>
      </c>
      <c r="CU295" s="17">
        <v>0.47916666666666669</v>
      </c>
      <c r="CV295" s="17">
        <v>0.54166666666666663</v>
      </c>
      <c r="CW295" s="17">
        <v>0.64583333333333337</v>
      </c>
      <c r="CX295" s="17">
        <v>0.70833333333333337</v>
      </c>
      <c r="CY295" s="17">
        <v>0.77083333333333337</v>
      </c>
      <c r="CZ295" s="17">
        <v>0.375</v>
      </c>
      <c r="DA295" s="17">
        <v>0.47916666666666669</v>
      </c>
      <c r="DB295" s="17">
        <v>0.54166666666666663</v>
      </c>
      <c r="DC295" s="17">
        <v>0.64583333333333337</v>
      </c>
      <c r="DF295" s="17">
        <v>0.375</v>
      </c>
      <c r="DG295" s="17">
        <v>0.47916666666666669</v>
      </c>
      <c r="DH295" s="17">
        <v>0.54166666666666663</v>
      </c>
      <c r="DI295" s="17">
        <v>0.64583333333333337</v>
      </c>
      <c r="DJ295" s="17">
        <v>0.70833333333333337</v>
      </c>
      <c r="DK295" s="17">
        <v>0.77083333333333337</v>
      </c>
      <c r="DL295" s="17">
        <v>0.375</v>
      </c>
      <c r="DM295" s="17">
        <v>0.47916666666666669</v>
      </c>
      <c r="DN295" s="17">
        <v>0.54166666666666663</v>
      </c>
      <c r="DO295" s="17">
        <v>0.64583333333333337</v>
      </c>
      <c r="DX295" s="2" t="s">
        <v>4182</v>
      </c>
    </row>
    <row r="296" spans="1:128" x14ac:dyDescent="0.45">
      <c r="A296" s="16">
        <v>294</v>
      </c>
      <c r="B296" s="2" t="s">
        <v>6216</v>
      </c>
      <c r="C296" s="2" t="s">
        <v>1741</v>
      </c>
      <c r="D296" s="2" t="s">
        <v>2867</v>
      </c>
      <c r="E296" s="2" t="s">
        <v>2666</v>
      </c>
      <c r="F296" s="2" t="s">
        <v>2569</v>
      </c>
      <c r="G296" s="2" t="s">
        <v>1740</v>
      </c>
      <c r="H296" s="2" t="s">
        <v>4554</v>
      </c>
      <c r="I296" s="2" t="s">
        <v>4021</v>
      </c>
      <c r="J296" s="2" t="s">
        <v>4021</v>
      </c>
      <c r="K296" s="2" t="s">
        <v>12</v>
      </c>
      <c r="L296" s="2" t="s">
        <v>3530</v>
      </c>
      <c r="M296" s="52" t="s">
        <v>3311</v>
      </c>
      <c r="N296" s="2" t="s">
        <v>12</v>
      </c>
      <c r="O296" s="2" t="s">
        <v>3062</v>
      </c>
      <c r="P296" s="2" t="s">
        <v>12</v>
      </c>
      <c r="Q296" s="2" t="s">
        <v>12</v>
      </c>
      <c r="R296" s="2" t="s">
        <v>2471</v>
      </c>
      <c r="S296" s="2" t="s">
        <v>3062</v>
      </c>
      <c r="T296" s="2" t="s">
        <v>3062</v>
      </c>
      <c r="U296" s="2" t="s">
        <v>3062</v>
      </c>
      <c r="V296" s="2" t="s">
        <v>3062</v>
      </c>
      <c r="W296" s="2" t="s">
        <v>3062</v>
      </c>
      <c r="X296" s="2" t="s">
        <v>3062</v>
      </c>
      <c r="Y296" s="2" t="s">
        <v>3062</v>
      </c>
      <c r="Z296" s="2" t="s">
        <v>3062</v>
      </c>
      <c r="AA296" s="2" t="s">
        <v>3062</v>
      </c>
      <c r="AB296" s="2" t="s">
        <v>3062</v>
      </c>
      <c r="AC296" s="2" t="s">
        <v>2471</v>
      </c>
      <c r="AD296" s="2" t="s">
        <v>3062</v>
      </c>
      <c r="AE296" s="2" t="s">
        <v>3062</v>
      </c>
      <c r="AF296" s="2" t="s">
        <v>3062</v>
      </c>
      <c r="AG296" s="2" t="s">
        <v>3062</v>
      </c>
      <c r="AH296" s="2" t="s">
        <v>3062</v>
      </c>
      <c r="AI296" s="2" t="s">
        <v>3062</v>
      </c>
      <c r="AJ296" s="2" t="s">
        <v>3062</v>
      </c>
      <c r="AK296" s="2" t="s">
        <v>3062</v>
      </c>
      <c r="AL296" s="2" t="s">
        <v>3062</v>
      </c>
      <c r="AM296" s="2" t="s">
        <v>3062</v>
      </c>
      <c r="AN296" s="2" t="s">
        <v>3062</v>
      </c>
      <c r="AO296" s="2" t="s">
        <v>3062</v>
      </c>
      <c r="AP296" s="2" t="s">
        <v>3062</v>
      </c>
      <c r="AQ296" s="2" t="s">
        <v>3062</v>
      </c>
      <c r="AR296" s="2" t="s">
        <v>3062</v>
      </c>
      <c r="AS296" s="2" t="s">
        <v>3062</v>
      </c>
      <c r="AT296" s="2" t="s">
        <v>3062</v>
      </c>
      <c r="AU296" s="2" t="s">
        <v>3062</v>
      </c>
      <c r="AV296" s="2" t="s">
        <v>3062</v>
      </c>
      <c r="AW296" s="2" t="s">
        <v>3062</v>
      </c>
      <c r="AX296" s="2" t="s">
        <v>3062</v>
      </c>
      <c r="AY296" s="2" t="s">
        <v>3062</v>
      </c>
      <c r="AZ296" s="2" t="s">
        <v>3062</v>
      </c>
      <c r="BA296" s="2" t="s">
        <v>3062</v>
      </c>
      <c r="BB296" s="2" t="s">
        <v>3062</v>
      </c>
      <c r="BC296" s="2" t="s">
        <v>3062</v>
      </c>
      <c r="BD296" s="2" t="s">
        <v>3062</v>
      </c>
      <c r="BE296" s="2" t="s">
        <v>3062</v>
      </c>
      <c r="BF296" s="2" t="s">
        <v>3062</v>
      </c>
      <c r="BG296" s="2" t="s">
        <v>3062</v>
      </c>
      <c r="BH296" s="2" t="s">
        <v>3062</v>
      </c>
      <c r="BI296" s="2" t="s">
        <v>3062</v>
      </c>
      <c r="BJ296" s="2" t="s">
        <v>3062</v>
      </c>
      <c r="BK296" s="2" t="s">
        <v>3062</v>
      </c>
      <c r="BL296" s="2" t="s">
        <v>3062</v>
      </c>
      <c r="BM296" s="2" t="s">
        <v>3062</v>
      </c>
      <c r="BN296" s="2" t="s">
        <v>3062</v>
      </c>
      <c r="BO296" s="2" t="s">
        <v>3062</v>
      </c>
      <c r="BP296" s="2" t="str">
        <f t="shared" si="4"/>
        <v/>
      </c>
      <c r="BQ296" t="s">
        <v>3062</v>
      </c>
      <c r="BR296" t="s">
        <v>3062</v>
      </c>
      <c r="BS296" t="s">
        <v>3062</v>
      </c>
      <c r="BT296" s="2" t="s">
        <v>3062</v>
      </c>
      <c r="BU296" s="2" t="s">
        <v>3062</v>
      </c>
      <c r="BV296" s="2" t="s">
        <v>3062</v>
      </c>
      <c r="BW296" s="2" t="s">
        <v>3062</v>
      </c>
      <c r="BX296" s="2" t="s">
        <v>3062</v>
      </c>
      <c r="BY296" s="2" t="s">
        <v>3062</v>
      </c>
      <c r="BZ296" s="2" t="s">
        <v>3062</v>
      </c>
      <c r="CA296" s="2" t="s">
        <v>3062</v>
      </c>
      <c r="CB296" s="2" t="s">
        <v>3062</v>
      </c>
      <c r="CC296" s="2" t="s">
        <v>3062</v>
      </c>
      <c r="CD296" s="2" t="s">
        <v>3062</v>
      </c>
      <c r="CE296" s="2" t="s">
        <v>3062</v>
      </c>
      <c r="CF296" s="2" t="s">
        <v>1739</v>
      </c>
      <c r="CG296" s="2" t="s">
        <v>5350</v>
      </c>
      <c r="CH296" s="17">
        <v>0.41666666666666669</v>
      </c>
      <c r="CI296" s="17">
        <v>0.52083333333333337</v>
      </c>
      <c r="CJ296" s="17">
        <v>0.66666666666666663</v>
      </c>
      <c r="CK296" s="17">
        <v>0.79166666666666663</v>
      </c>
      <c r="CN296" s="17">
        <v>0.41666666666666669</v>
      </c>
      <c r="CO296" s="17">
        <v>0.52083333333333337</v>
      </c>
      <c r="CP296" s="17">
        <v>0.66666666666666663</v>
      </c>
      <c r="CQ296" s="17">
        <v>0.79166666666666663</v>
      </c>
      <c r="CT296" s="17">
        <v>0.41666666666666669</v>
      </c>
      <c r="CU296" s="17">
        <v>0.52083333333333337</v>
      </c>
      <c r="CV296" s="17">
        <v>0.66666666666666663</v>
      </c>
      <c r="CW296" s="17">
        <v>0.79166666666666663</v>
      </c>
      <c r="CZ296" s="17">
        <v>0.41666666666666669</v>
      </c>
      <c r="DA296" s="17">
        <v>0.52083333333333337</v>
      </c>
      <c r="DB296" s="17">
        <v>0.66666666666666663</v>
      </c>
      <c r="DC296" s="17">
        <v>0.79166666666666663</v>
      </c>
      <c r="DF296" s="17">
        <v>0.41666666666666669</v>
      </c>
      <c r="DG296" s="17">
        <v>0.52083333333333337</v>
      </c>
      <c r="DH296" s="17">
        <v>0.66666666666666663</v>
      </c>
      <c r="DI296" s="17">
        <v>0.79166666666666663</v>
      </c>
      <c r="DL296" s="17">
        <v>0.41666666666666669</v>
      </c>
      <c r="DM296" s="17">
        <v>0.52083333333333337</v>
      </c>
      <c r="DX296" s="2" t="s">
        <v>4182</v>
      </c>
    </row>
    <row r="297" spans="1:128" x14ac:dyDescent="0.45">
      <c r="A297" s="16">
        <v>295</v>
      </c>
      <c r="B297" s="2" t="s">
        <v>6217</v>
      </c>
      <c r="C297" s="2" t="s">
        <v>2473</v>
      </c>
      <c r="D297" s="2" t="s">
        <v>2868</v>
      </c>
      <c r="E297" s="2" t="s">
        <v>2666</v>
      </c>
      <c r="F297" s="2" t="s">
        <v>2569</v>
      </c>
      <c r="G297" s="2" t="s">
        <v>1738</v>
      </c>
      <c r="H297" s="2" t="s">
        <v>6218</v>
      </c>
      <c r="I297" s="2" t="s">
        <v>4022</v>
      </c>
      <c r="J297" s="2" t="s">
        <v>4060</v>
      </c>
      <c r="K297" s="2" t="s">
        <v>12</v>
      </c>
      <c r="L297" s="2" t="s">
        <v>3531</v>
      </c>
      <c r="M297" s="52" t="s">
        <v>3311</v>
      </c>
      <c r="N297" s="2" t="s">
        <v>12</v>
      </c>
      <c r="O297" s="2" t="s">
        <v>12</v>
      </c>
      <c r="P297" s="2" t="s">
        <v>3062</v>
      </c>
      <c r="Q297" s="2" t="s">
        <v>12</v>
      </c>
      <c r="R297" s="2" t="s">
        <v>3062</v>
      </c>
      <c r="S297" s="2" t="s">
        <v>3062</v>
      </c>
      <c r="T297" s="2" t="s">
        <v>3062</v>
      </c>
      <c r="U297" s="2" t="s">
        <v>3062</v>
      </c>
      <c r="V297" s="2" t="s">
        <v>3062</v>
      </c>
      <c r="W297" s="2" t="s">
        <v>3062</v>
      </c>
      <c r="X297" s="2" t="s">
        <v>3062</v>
      </c>
      <c r="Y297" s="2" t="s">
        <v>3062</v>
      </c>
      <c r="Z297" s="2" t="s">
        <v>3062</v>
      </c>
      <c r="AA297" s="2" t="s">
        <v>3062</v>
      </c>
      <c r="AB297" s="2" t="s">
        <v>3062</v>
      </c>
      <c r="AC297" s="2" t="s">
        <v>3062</v>
      </c>
      <c r="AD297" s="2" t="s">
        <v>2419</v>
      </c>
      <c r="AE297" s="2" t="s">
        <v>3062</v>
      </c>
      <c r="AF297" s="2" t="s">
        <v>3062</v>
      </c>
      <c r="AG297" s="2" t="s">
        <v>3062</v>
      </c>
      <c r="AH297" s="2" t="s">
        <v>3062</v>
      </c>
      <c r="AI297" s="2" t="s">
        <v>3062</v>
      </c>
      <c r="AJ297" s="2" t="s">
        <v>3062</v>
      </c>
      <c r="AK297" s="2" t="s">
        <v>3062</v>
      </c>
      <c r="AL297" s="2" t="s">
        <v>3062</v>
      </c>
      <c r="AM297" s="2" t="s">
        <v>3062</v>
      </c>
      <c r="AN297" s="2" t="s">
        <v>3062</v>
      </c>
      <c r="AO297" s="2" t="s">
        <v>3062</v>
      </c>
      <c r="AP297" s="2" t="s">
        <v>3062</v>
      </c>
      <c r="AQ297" s="2" t="s">
        <v>3062</v>
      </c>
      <c r="AR297" s="2" t="s">
        <v>3062</v>
      </c>
      <c r="AS297" s="2" t="s">
        <v>3062</v>
      </c>
      <c r="AT297" s="2" t="s">
        <v>3062</v>
      </c>
      <c r="AU297" s="2" t="s">
        <v>3062</v>
      </c>
      <c r="AV297" s="2" t="s">
        <v>3062</v>
      </c>
      <c r="AW297" s="2" t="s">
        <v>3062</v>
      </c>
      <c r="AX297" s="2" t="s">
        <v>3062</v>
      </c>
      <c r="AY297" s="2" t="s">
        <v>3062</v>
      </c>
      <c r="AZ297" s="2" t="s">
        <v>3062</v>
      </c>
      <c r="BA297" s="2" t="s">
        <v>3062</v>
      </c>
      <c r="BB297" s="2" t="s">
        <v>3062</v>
      </c>
      <c r="BC297" s="2" t="s">
        <v>3062</v>
      </c>
      <c r="BD297" s="2" t="s">
        <v>3062</v>
      </c>
      <c r="BE297" s="2" t="s">
        <v>3062</v>
      </c>
      <c r="BF297" s="2" t="s">
        <v>3062</v>
      </c>
      <c r="BG297" s="2" t="s">
        <v>3062</v>
      </c>
      <c r="BH297" s="2" t="s">
        <v>3062</v>
      </c>
      <c r="BI297" s="2" t="s">
        <v>3062</v>
      </c>
      <c r="BJ297" s="2" t="s">
        <v>3062</v>
      </c>
      <c r="BK297" s="2" t="s">
        <v>3062</v>
      </c>
      <c r="BL297" s="2" t="s">
        <v>3062</v>
      </c>
      <c r="BM297" s="2" t="s">
        <v>3062</v>
      </c>
      <c r="BN297" s="2" t="s">
        <v>3062</v>
      </c>
      <c r="BO297" s="2" t="s">
        <v>1737</v>
      </c>
      <c r="BP297" s="2" t="str">
        <f t="shared" si="4"/>
        <v>内　漢方科</v>
      </c>
      <c r="BQ297" t="s">
        <v>3062</v>
      </c>
      <c r="BR297" t="s">
        <v>3062</v>
      </c>
      <c r="BS297" t="s">
        <v>3062</v>
      </c>
      <c r="BT297" s="2" t="s">
        <v>3062</v>
      </c>
      <c r="BU297" s="2" t="s">
        <v>3062</v>
      </c>
      <c r="BV297" s="2" t="s">
        <v>3062</v>
      </c>
      <c r="BW297" s="2" t="s">
        <v>3062</v>
      </c>
      <c r="BX297" s="2" t="s">
        <v>3062</v>
      </c>
      <c r="BY297" s="2" t="s">
        <v>3062</v>
      </c>
      <c r="BZ297" s="2" t="s">
        <v>3062</v>
      </c>
      <c r="CA297" s="2" t="s">
        <v>3062</v>
      </c>
      <c r="CB297" s="2" t="s">
        <v>3062</v>
      </c>
      <c r="CC297" s="2" t="s">
        <v>3062</v>
      </c>
      <c r="CD297" s="2" t="s">
        <v>3062</v>
      </c>
      <c r="CE297" s="2" t="s">
        <v>3062</v>
      </c>
      <c r="CF297" s="2" t="s">
        <v>1736</v>
      </c>
      <c r="CG297" s="2" t="s">
        <v>5350</v>
      </c>
      <c r="CH297" s="17">
        <v>0.41666666666666669</v>
      </c>
      <c r="CI297" s="17">
        <v>0.54166666666666663</v>
      </c>
      <c r="CJ297" s="17">
        <v>0.58333333333333337</v>
      </c>
      <c r="CK297" s="17">
        <v>0.75</v>
      </c>
      <c r="CN297" s="17">
        <v>0.41666666666666669</v>
      </c>
      <c r="CO297" s="17">
        <v>0.54166666666666663</v>
      </c>
      <c r="CP297" s="17">
        <v>0.58333333333333337</v>
      </c>
      <c r="CQ297" s="17">
        <v>0.75</v>
      </c>
      <c r="CZ297" s="17">
        <v>0.41666666666666669</v>
      </c>
      <c r="DA297" s="17">
        <v>0.54166666666666663</v>
      </c>
      <c r="DB297" s="17">
        <v>0.58333333333333337</v>
      </c>
      <c r="DC297" s="17">
        <v>0.75</v>
      </c>
      <c r="DF297" s="17">
        <v>0.41666666666666669</v>
      </c>
      <c r="DG297" s="17">
        <v>0.54166666666666663</v>
      </c>
      <c r="DH297" s="17">
        <v>0.58333333333333337</v>
      </c>
      <c r="DI297" s="17">
        <v>0.75</v>
      </c>
      <c r="DL297" s="17">
        <v>0.375</v>
      </c>
      <c r="DM297" s="17">
        <v>0.54166666666666663</v>
      </c>
      <c r="DN297" s="17">
        <v>0.58333333333333337</v>
      </c>
      <c r="DO297" s="17">
        <v>0.70833333333333337</v>
      </c>
      <c r="DX297" s="2" t="s">
        <v>4182</v>
      </c>
    </row>
    <row r="298" spans="1:128" x14ac:dyDescent="0.45">
      <c r="A298" s="16">
        <v>296</v>
      </c>
      <c r="B298" s="2" t="s">
        <v>6219</v>
      </c>
      <c r="C298" s="2" t="s">
        <v>2554</v>
      </c>
      <c r="D298" s="2" t="s">
        <v>2554</v>
      </c>
      <c r="E298" s="2" t="s">
        <v>2666</v>
      </c>
      <c r="F298" s="2" t="s">
        <v>2571</v>
      </c>
      <c r="G298" s="2" t="s">
        <v>33</v>
      </c>
      <c r="H298" s="2" t="s">
        <v>74</v>
      </c>
      <c r="I298" s="2" t="s">
        <v>73</v>
      </c>
      <c r="J298" s="2" t="s">
        <v>72</v>
      </c>
      <c r="K298" s="2" t="s">
        <v>12</v>
      </c>
      <c r="L298" s="2" t="s">
        <v>3532</v>
      </c>
      <c r="M298" s="52" t="s">
        <v>3311</v>
      </c>
      <c r="N298" s="2" t="s">
        <v>12</v>
      </c>
      <c r="O298" s="2" t="s">
        <v>12</v>
      </c>
      <c r="P298" s="2" t="s">
        <v>3062</v>
      </c>
      <c r="Q298" s="2" t="s">
        <v>3062</v>
      </c>
      <c r="R298" s="2" t="s">
        <v>3062</v>
      </c>
      <c r="S298" s="2" t="s">
        <v>3062</v>
      </c>
      <c r="T298" s="2" t="s">
        <v>3062</v>
      </c>
      <c r="U298" s="2" t="s">
        <v>3062</v>
      </c>
      <c r="V298" s="2" t="s">
        <v>3062</v>
      </c>
      <c r="W298" s="2" t="s">
        <v>3062</v>
      </c>
      <c r="X298" s="2" t="s">
        <v>3062</v>
      </c>
      <c r="Y298" s="2" t="s">
        <v>3062</v>
      </c>
      <c r="Z298" s="2" t="s">
        <v>3062</v>
      </c>
      <c r="AA298" s="2" t="s">
        <v>3062</v>
      </c>
      <c r="AB298" s="2" t="s">
        <v>3062</v>
      </c>
      <c r="AC298" s="2" t="s">
        <v>3062</v>
      </c>
      <c r="AD298" s="2" t="s">
        <v>2419</v>
      </c>
      <c r="AE298" s="2" t="s">
        <v>3062</v>
      </c>
      <c r="AF298" s="2" t="s">
        <v>3062</v>
      </c>
      <c r="AG298" s="2" t="s">
        <v>3062</v>
      </c>
      <c r="AH298" s="2" t="s">
        <v>3062</v>
      </c>
      <c r="AI298" s="2" t="s">
        <v>3062</v>
      </c>
      <c r="AJ298" s="2" t="s">
        <v>3062</v>
      </c>
      <c r="AK298" s="2" t="s">
        <v>3062</v>
      </c>
      <c r="AL298" s="2" t="s">
        <v>3062</v>
      </c>
      <c r="AM298" s="2" t="s">
        <v>3062</v>
      </c>
      <c r="AN298" s="2" t="s">
        <v>3062</v>
      </c>
      <c r="AO298" s="2" t="s">
        <v>3062</v>
      </c>
      <c r="AP298" s="2" t="s">
        <v>3062</v>
      </c>
      <c r="AQ298" s="2" t="s">
        <v>3062</v>
      </c>
      <c r="AR298" s="2" t="s">
        <v>3062</v>
      </c>
      <c r="AS298" s="2" t="s">
        <v>3062</v>
      </c>
      <c r="AT298" s="2" t="s">
        <v>3062</v>
      </c>
      <c r="AU298" s="2" t="s">
        <v>3062</v>
      </c>
      <c r="AV298" s="2" t="s">
        <v>3062</v>
      </c>
      <c r="AW298" s="2" t="s">
        <v>3062</v>
      </c>
      <c r="AX298" s="2" t="s">
        <v>3062</v>
      </c>
      <c r="AY298" s="2" t="s">
        <v>3062</v>
      </c>
      <c r="AZ298" s="2" t="s">
        <v>3062</v>
      </c>
      <c r="BA298" s="2" t="s">
        <v>3062</v>
      </c>
      <c r="BB298" s="2" t="s">
        <v>3062</v>
      </c>
      <c r="BC298" s="2" t="s">
        <v>3062</v>
      </c>
      <c r="BD298" s="2" t="s">
        <v>3062</v>
      </c>
      <c r="BE298" s="2" t="s">
        <v>3062</v>
      </c>
      <c r="BF298" s="2" t="s">
        <v>3062</v>
      </c>
      <c r="BG298" s="2" t="s">
        <v>3062</v>
      </c>
      <c r="BH298" s="2" t="s">
        <v>3062</v>
      </c>
      <c r="BI298" s="2" t="s">
        <v>3062</v>
      </c>
      <c r="BJ298" s="2" t="s">
        <v>3062</v>
      </c>
      <c r="BK298" s="2" t="s">
        <v>3062</v>
      </c>
      <c r="BL298" s="2" t="s">
        <v>3062</v>
      </c>
      <c r="BM298" s="2" t="s">
        <v>3062</v>
      </c>
      <c r="BN298" s="2" t="s">
        <v>3062</v>
      </c>
      <c r="BO298" s="2" t="s">
        <v>71</v>
      </c>
      <c r="BP298" s="2" t="str">
        <f t="shared" si="4"/>
        <v>内　糖尿病内科</v>
      </c>
      <c r="BQ298" t="s">
        <v>3062</v>
      </c>
      <c r="BR298" t="s">
        <v>3062</v>
      </c>
      <c r="BS298" t="s">
        <v>3062</v>
      </c>
      <c r="BT298" s="2" t="s">
        <v>3062</v>
      </c>
      <c r="BU298" s="2" t="s">
        <v>3062</v>
      </c>
      <c r="BV298" s="2" t="s">
        <v>3062</v>
      </c>
      <c r="BW298" s="2" t="s">
        <v>3062</v>
      </c>
      <c r="BX298" s="2" t="s">
        <v>3062</v>
      </c>
      <c r="BY298" s="2" t="s">
        <v>3062</v>
      </c>
      <c r="BZ298" s="2" t="s">
        <v>3062</v>
      </c>
      <c r="CA298" s="2" t="s">
        <v>3062</v>
      </c>
      <c r="CB298" s="2" t="s">
        <v>3062</v>
      </c>
      <c r="CC298" s="2" t="s">
        <v>3062</v>
      </c>
      <c r="CD298" s="2" t="s">
        <v>3062</v>
      </c>
      <c r="CE298" s="2" t="s">
        <v>3062</v>
      </c>
      <c r="CF298" s="2" t="s">
        <v>70</v>
      </c>
      <c r="CG298" s="2" t="s">
        <v>3319</v>
      </c>
      <c r="CH298" s="17">
        <v>0.375</v>
      </c>
      <c r="CI298" s="17">
        <v>0.54166666666666663</v>
      </c>
      <c r="CJ298" s="17">
        <v>0.625</v>
      </c>
      <c r="CK298" s="17">
        <v>0.75</v>
      </c>
      <c r="CN298" s="17">
        <v>0.375</v>
      </c>
      <c r="CO298" s="17">
        <v>0.54166666666666663</v>
      </c>
      <c r="CP298" s="17">
        <v>0.625</v>
      </c>
      <c r="CQ298" s="17">
        <v>0.75</v>
      </c>
      <c r="CT298" s="17">
        <v>0.375</v>
      </c>
      <c r="CU298" s="17">
        <v>0.54166666666666663</v>
      </c>
      <c r="CV298" s="17">
        <v>0.625</v>
      </c>
      <c r="CW298" s="17">
        <v>0.75</v>
      </c>
      <c r="DF298" s="17">
        <v>0.375</v>
      </c>
      <c r="DG298" s="17">
        <v>0.54166666666666663</v>
      </c>
      <c r="DH298" s="17">
        <v>0.625</v>
      </c>
      <c r="DI298" s="17">
        <v>0.75</v>
      </c>
      <c r="DL298" s="17">
        <v>0.375</v>
      </c>
      <c r="DM298" s="17">
        <v>0.54166666666666663</v>
      </c>
      <c r="DX298" s="2" t="s">
        <v>4182</v>
      </c>
    </row>
    <row r="299" spans="1:128" x14ac:dyDescent="0.45">
      <c r="A299" s="16">
        <v>297</v>
      </c>
      <c r="B299" s="2" t="s">
        <v>6220</v>
      </c>
      <c r="C299" s="2" t="s">
        <v>4555</v>
      </c>
      <c r="D299" s="2" t="s">
        <v>2869</v>
      </c>
      <c r="E299" s="2" t="s">
        <v>2666</v>
      </c>
      <c r="F299" s="2" t="s">
        <v>2571</v>
      </c>
      <c r="G299" s="2" t="s">
        <v>32</v>
      </c>
      <c r="H299" s="2" t="s">
        <v>2870</v>
      </c>
      <c r="I299" s="2" t="s">
        <v>69</v>
      </c>
      <c r="J299" s="2" t="s">
        <v>68</v>
      </c>
      <c r="K299" s="2" t="s">
        <v>12</v>
      </c>
      <c r="L299" s="2" t="s">
        <v>4556</v>
      </c>
      <c r="M299" s="52" t="s">
        <v>3311</v>
      </c>
      <c r="N299" s="2" t="s">
        <v>12</v>
      </c>
      <c r="O299" s="2" t="s">
        <v>12</v>
      </c>
      <c r="P299" s="2" t="s">
        <v>12</v>
      </c>
      <c r="Q299" s="2" t="s">
        <v>12</v>
      </c>
      <c r="R299" s="2" t="s">
        <v>3062</v>
      </c>
      <c r="S299" s="2" t="s">
        <v>3062</v>
      </c>
      <c r="T299" s="2" t="s">
        <v>3062</v>
      </c>
      <c r="U299" s="2" t="s">
        <v>3062</v>
      </c>
      <c r="V299" s="2" t="s">
        <v>3062</v>
      </c>
      <c r="W299" s="2" t="s">
        <v>3062</v>
      </c>
      <c r="X299" s="2" t="s">
        <v>3062</v>
      </c>
      <c r="Y299" s="2" t="s">
        <v>3062</v>
      </c>
      <c r="Z299" s="2" t="s">
        <v>3062</v>
      </c>
      <c r="AA299" s="2" t="s">
        <v>3062</v>
      </c>
      <c r="AB299" s="2" t="s">
        <v>3062</v>
      </c>
      <c r="AC299" s="2" t="s">
        <v>3062</v>
      </c>
      <c r="AD299" s="2" t="s">
        <v>3062</v>
      </c>
      <c r="AE299" s="2" t="s">
        <v>3062</v>
      </c>
      <c r="AF299" s="2" t="s">
        <v>3062</v>
      </c>
      <c r="AG299" s="2" t="s">
        <v>3062</v>
      </c>
      <c r="AH299" s="2" t="s">
        <v>3062</v>
      </c>
      <c r="AI299" s="2" t="s">
        <v>3062</v>
      </c>
      <c r="AJ299" s="2" t="s">
        <v>3062</v>
      </c>
      <c r="AK299" s="2" t="s">
        <v>3062</v>
      </c>
      <c r="AL299" s="2" t="s">
        <v>3062</v>
      </c>
      <c r="AM299" s="2" t="s">
        <v>3062</v>
      </c>
      <c r="AN299" s="2" t="s">
        <v>3062</v>
      </c>
      <c r="AO299" s="2" t="s">
        <v>3062</v>
      </c>
      <c r="AP299" s="2" t="s">
        <v>3062</v>
      </c>
      <c r="AQ299" s="2" t="s">
        <v>3062</v>
      </c>
      <c r="AR299" s="2" t="s">
        <v>3062</v>
      </c>
      <c r="AS299" s="2" t="s">
        <v>3062</v>
      </c>
      <c r="AT299" s="2" t="s">
        <v>3062</v>
      </c>
      <c r="AU299" s="2" t="s">
        <v>3062</v>
      </c>
      <c r="AV299" s="2" t="s">
        <v>3062</v>
      </c>
      <c r="AW299" s="2" t="s">
        <v>3062</v>
      </c>
      <c r="AX299" s="2" t="s">
        <v>3062</v>
      </c>
      <c r="AY299" s="2" t="s">
        <v>3062</v>
      </c>
      <c r="AZ299" s="2" t="s">
        <v>3062</v>
      </c>
      <c r="BA299" s="2" t="s">
        <v>3062</v>
      </c>
      <c r="BB299" s="2" t="s">
        <v>3062</v>
      </c>
      <c r="BC299" s="2" t="s">
        <v>3062</v>
      </c>
      <c r="BD299" s="2" t="s">
        <v>3062</v>
      </c>
      <c r="BE299" s="2" t="s">
        <v>3062</v>
      </c>
      <c r="BF299" s="2" t="s">
        <v>3062</v>
      </c>
      <c r="BG299" s="2" t="s">
        <v>3062</v>
      </c>
      <c r="BH299" s="2" t="s">
        <v>3062</v>
      </c>
      <c r="BI299" s="2" t="s">
        <v>3062</v>
      </c>
      <c r="BJ299" s="2" t="s">
        <v>3062</v>
      </c>
      <c r="BK299" s="2" t="s">
        <v>3062</v>
      </c>
      <c r="BL299" s="2" t="s">
        <v>3062</v>
      </c>
      <c r="BM299" s="2" t="s">
        <v>3062</v>
      </c>
      <c r="BN299" s="2" t="s">
        <v>3062</v>
      </c>
      <c r="BO299" s="2" t="s">
        <v>3062</v>
      </c>
      <c r="BP299" s="2" t="str">
        <f t="shared" si="4"/>
        <v/>
      </c>
      <c r="BQ299" t="s">
        <v>3062</v>
      </c>
      <c r="BR299" t="s">
        <v>3062</v>
      </c>
      <c r="BS299" t="s">
        <v>3062</v>
      </c>
      <c r="BT299" s="2" t="s">
        <v>3062</v>
      </c>
      <c r="BU299" s="2" t="s">
        <v>3062</v>
      </c>
      <c r="BV299" s="2" t="s">
        <v>3062</v>
      </c>
      <c r="BW299" s="2" t="s">
        <v>3062</v>
      </c>
      <c r="BX299" s="2" t="s">
        <v>3062</v>
      </c>
      <c r="BY299" s="2" t="s">
        <v>3062</v>
      </c>
      <c r="BZ299" s="2" t="s">
        <v>3062</v>
      </c>
      <c r="CA299" s="2" t="s">
        <v>3062</v>
      </c>
      <c r="CB299" s="2" t="s">
        <v>3062</v>
      </c>
      <c r="CC299" s="2" t="s">
        <v>3062</v>
      </c>
      <c r="CD299" s="2" t="s">
        <v>3062</v>
      </c>
      <c r="CE299" s="2" t="s">
        <v>3062</v>
      </c>
      <c r="CF299" s="2" t="s">
        <v>6221</v>
      </c>
      <c r="CG299" s="2" t="s">
        <v>5350</v>
      </c>
      <c r="CH299" s="17">
        <v>0.39583333333333331</v>
      </c>
      <c r="CI299" s="17">
        <v>0.52083333333333337</v>
      </c>
      <c r="CT299" s="17">
        <v>0.41666666666666669</v>
      </c>
      <c r="CU299" s="17">
        <v>0.625</v>
      </c>
      <c r="CZ299" s="17">
        <v>0.375</v>
      </c>
      <c r="DA299" s="17">
        <v>0.625</v>
      </c>
      <c r="DF299" s="17">
        <v>0.375</v>
      </c>
      <c r="DG299" s="17">
        <v>0.54166666666666663</v>
      </c>
      <c r="DL299" s="17">
        <v>0.39583333333333331</v>
      </c>
      <c r="DM299" s="17">
        <v>0.5</v>
      </c>
      <c r="DX299" s="2" t="s">
        <v>4182</v>
      </c>
    </row>
    <row r="300" spans="1:128" x14ac:dyDescent="0.45">
      <c r="A300" s="16">
        <v>298</v>
      </c>
      <c r="B300" s="2" t="s">
        <v>6222</v>
      </c>
      <c r="C300" s="2" t="s">
        <v>65</v>
      </c>
      <c r="D300" s="2" t="s">
        <v>2871</v>
      </c>
      <c r="E300" s="2" t="s">
        <v>2666</v>
      </c>
      <c r="F300" s="2" t="s">
        <v>2571</v>
      </c>
      <c r="G300" s="2" t="s">
        <v>20</v>
      </c>
      <c r="H300" s="2" t="s">
        <v>64</v>
      </c>
      <c r="I300" s="2" t="s">
        <v>63</v>
      </c>
      <c r="J300" s="2" t="s">
        <v>63</v>
      </c>
      <c r="K300" s="2" t="s">
        <v>12</v>
      </c>
      <c r="L300" s="2" t="s">
        <v>3534</v>
      </c>
      <c r="M300" s="52" t="s">
        <v>3311</v>
      </c>
      <c r="N300" s="2" t="s">
        <v>12</v>
      </c>
      <c r="O300" s="2" t="s">
        <v>12</v>
      </c>
      <c r="P300" s="2" t="s">
        <v>12</v>
      </c>
      <c r="Q300" s="2" t="s">
        <v>12</v>
      </c>
      <c r="R300" s="2" t="s">
        <v>3062</v>
      </c>
      <c r="S300" s="2" t="s">
        <v>3062</v>
      </c>
      <c r="T300" s="2" t="s">
        <v>3062</v>
      </c>
      <c r="U300" s="2" t="s">
        <v>3062</v>
      </c>
      <c r="V300" s="2" t="s">
        <v>3062</v>
      </c>
      <c r="W300" s="2" t="s">
        <v>3062</v>
      </c>
      <c r="X300" s="2" t="s">
        <v>3062</v>
      </c>
      <c r="Y300" s="2" t="s">
        <v>3062</v>
      </c>
      <c r="Z300" s="2" t="s">
        <v>3062</v>
      </c>
      <c r="AA300" s="2" t="s">
        <v>3062</v>
      </c>
      <c r="AB300" s="2" t="s">
        <v>3062</v>
      </c>
      <c r="AC300" s="2" t="s">
        <v>3062</v>
      </c>
      <c r="AD300" s="2" t="s">
        <v>3062</v>
      </c>
      <c r="AE300" s="2" t="s">
        <v>3062</v>
      </c>
      <c r="AF300" s="2" t="s">
        <v>3062</v>
      </c>
      <c r="AG300" s="2" t="s">
        <v>3062</v>
      </c>
      <c r="AH300" s="2" t="s">
        <v>3062</v>
      </c>
      <c r="AI300" s="2" t="s">
        <v>3062</v>
      </c>
      <c r="AJ300" s="2" t="s">
        <v>3062</v>
      </c>
      <c r="AK300" s="2" t="s">
        <v>3062</v>
      </c>
      <c r="AL300" s="2" t="s">
        <v>3062</v>
      </c>
      <c r="AM300" s="2" t="s">
        <v>3062</v>
      </c>
      <c r="AN300" s="2" t="s">
        <v>3062</v>
      </c>
      <c r="AO300" s="2" t="s">
        <v>3062</v>
      </c>
      <c r="AP300" s="2" t="s">
        <v>3062</v>
      </c>
      <c r="AQ300" s="2" t="s">
        <v>3062</v>
      </c>
      <c r="AR300" s="2" t="s">
        <v>3062</v>
      </c>
      <c r="AS300" s="2" t="s">
        <v>3062</v>
      </c>
      <c r="AT300" s="2" t="s">
        <v>3062</v>
      </c>
      <c r="AU300" s="2" t="s">
        <v>3062</v>
      </c>
      <c r="AV300" s="2" t="s">
        <v>3062</v>
      </c>
      <c r="AW300" s="2" t="s">
        <v>3062</v>
      </c>
      <c r="AX300" s="2" t="s">
        <v>3062</v>
      </c>
      <c r="AY300" s="2" t="s">
        <v>3062</v>
      </c>
      <c r="AZ300" s="2" t="s">
        <v>3062</v>
      </c>
      <c r="BA300" s="2" t="s">
        <v>3062</v>
      </c>
      <c r="BB300" s="2" t="s">
        <v>3062</v>
      </c>
      <c r="BC300" s="2" t="s">
        <v>3062</v>
      </c>
      <c r="BD300" s="2" t="s">
        <v>3062</v>
      </c>
      <c r="BE300" s="2" t="s">
        <v>3062</v>
      </c>
      <c r="BF300" s="2" t="s">
        <v>3062</v>
      </c>
      <c r="BG300" s="2" t="s">
        <v>3062</v>
      </c>
      <c r="BH300" s="2" t="s">
        <v>3062</v>
      </c>
      <c r="BI300" s="2" t="s">
        <v>3062</v>
      </c>
      <c r="BJ300" s="2" t="s">
        <v>3062</v>
      </c>
      <c r="BK300" s="2" t="s">
        <v>3062</v>
      </c>
      <c r="BL300" s="2" t="s">
        <v>3062</v>
      </c>
      <c r="BM300" s="2" t="s">
        <v>3062</v>
      </c>
      <c r="BN300" s="2" t="s">
        <v>3062</v>
      </c>
      <c r="BO300" s="2" t="s">
        <v>3062</v>
      </c>
      <c r="BP300" s="2" t="str">
        <f t="shared" si="4"/>
        <v/>
      </c>
      <c r="BQ300" t="s">
        <v>3062</v>
      </c>
      <c r="BR300" t="s">
        <v>3062</v>
      </c>
      <c r="BS300" t="s">
        <v>3062</v>
      </c>
      <c r="BT300" s="2" t="s">
        <v>3062</v>
      </c>
      <c r="BU300" s="2" t="s">
        <v>3062</v>
      </c>
      <c r="BV300" s="2" t="s">
        <v>3062</v>
      </c>
      <c r="BW300" s="2" t="s">
        <v>3062</v>
      </c>
      <c r="BX300" s="2" t="s">
        <v>3062</v>
      </c>
      <c r="BY300" s="2" t="s">
        <v>3062</v>
      </c>
      <c r="BZ300" s="2" t="s">
        <v>3062</v>
      </c>
      <c r="CA300" s="2" t="s">
        <v>3062</v>
      </c>
      <c r="CB300" s="2" t="s">
        <v>3062</v>
      </c>
      <c r="CC300" s="2" t="s">
        <v>3062</v>
      </c>
      <c r="CD300" s="2" t="s">
        <v>3062</v>
      </c>
      <c r="CE300" s="2" t="s">
        <v>3062</v>
      </c>
      <c r="CF300" s="2" t="s">
        <v>62</v>
      </c>
      <c r="CG300" s="2" t="s">
        <v>5350</v>
      </c>
      <c r="CH300" s="17">
        <v>0.41666666666666669</v>
      </c>
      <c r="CI300" s="17">
        <v>0.54166666666666663</v>
      </c>
      <c r="CJ300" s="17">
        <v>0.625</v>
      </c>
      <c r="CK300" s="17">
        <v>0.79166666666666663</v>
      </c>
      <c r="CN300" s="17">
        <v>0.41666666666666669</v>
      </c>
      <c r="CO300" s="17">
        <v>0.54166666666666663</v>
      </c>
      <c r="CP300" s="17">
        <v>0.625</v>
      </c>
      <c r="CQ300" s="17">
        <v>0.79166666666666663</v>
      </c>
      <c r="CZ300" s="17">
        <v>0.41666666666666669</v>
      </c>
      <c r="DA300" s="17">
        <v>0.54166666666666663</v>
      </c>
      <c r="DB300" s="17">
        <v>0.625</v>
      </c>
      <c r="DC300" s="17">
        <v>0.79166666666666663</v>
      </c>
      <c r="DF300" s="17">
        <v>0.41666666666666669</v>
      </c>
      <c r="DG300" s="17">
        <v>0.54166666666666663</v>
      </c>
      <c r="DH300" s="17">
        <v>0.625</v>
      </c>
      <c r="DI300" s="17">
        <v>0.79166666666666663</v>
      </c>
      <c r="DL300" s="17">
        <v>0.41666666666666669</v>
      </c>
      <c r="DM300" s="17">
        <v>0.54166666666666663</v>
      </c>
      <c r="DX300" s="2" t="s">
        <v>4182</v>
      </c>
    </row>
    <row r="301" spans="1:128" x14ac:dyDescent="0.45">
      <c r="A301" s="16">
        <v>299</v>
      </c>
      <c r="B301" s="2" t="s">
        <v>6223</v>
      </c>
      <c r="C301" s="2" t="s">
        <v>2555</v>
      </c>
      <c r="D301" s="2" t="s">
        <v>2872</v>
      </c>
      <c r="E301" s="2" t="s">
        <v>2666</v>
      </c>
      <c r="F301" s="2" t="s">
        <v>2571</v>
      </c>
      <c r="G301" s="2" t="s">
        <v>20</v>
      </c>
      <c r="H301" s="2" t="s">
        <v>61</v>
      </c>
      <c r="I301" s="2" t="s">
        <v>60</v>
      </c>
      <c r="J301" s="2" t="s">
        <v>59</v>
      </c>
      <c r="K301" s="2" t="s">
        <v>12</v>
      </c>
      <c r="L301" s="2" t="s">
        <v>3535</v>
      </c>
      <c r="M301" s="52" t="s">
        <v>3311</v>
      </c>
      <c r="N301" s="2" t="s">
        <v>12</v>
      </c>
      <c r="O301" s="2" t="s">
        <v>12</v>
      </c>
      <c r="P301" s="2" t="s">
        <v>12</v>
      </c>
      <c r="Q301" s="2" t="s">
        <v>12</v>
      </c>
      <c r="R301" s="2" t="s">
        <v>3062</v>
      </c>
      <c r="S301" s="2" t="s">
        <v>3062</v>
      </c>
      <c r="T301" s="2" t="s">
        <v>3062</v>
      </c>
      <c r="U301" s="2" t="s">
        <v>3062</v>
      </c>
      <c r="V301" s="2" t="s">
        <v>3062</v>
      </c>
      <c r="W301" s="2" t="s">
        <v>3062</v>
      </c>
      <c r="X301" s="2" t="s">
        <v>3062</v>
      </c>
      <c r="Y301" s="2" t="s">
        <v>3062</v>
      </c>
      <c r="Z301" s="2" t="s">
        <v>3062</v>
      </c>
      <c r="AA301" s="2" t="s">
        <v>3062</v>
      </c>
      <c r="AB301" s="2" t="s">
        <v>3062</v>
      </c>
      <c r="AC301" s="2" t="s">
        <v>3062</v>
      </c>
      <c r="AD301" s="2" t="s">
        <v>3062</v>
      </c>
      <c r="AE301" s="2" t="s">
        <v>3062</v>
      </c>
      <c r="AF301" s="2" t="s">
        <v>3062</v>
      </c>
      <c r="AG301" s="2" t="s">
        <v>3062</v>
      </c>
      <c r="AH301" s="2" t="s">
        <v>3062</v>
      </c>
      <c r="AI301" s="2" t="s">
        <v>3062</v>
      </c>
      <c r="AJ301" s="2" t="s">
        <v>3062</v>
      </c>
      <c r="AK301" s="2" t="s">
        <v>3062</v>
      </c>
      <c r="AL301" s="2" t="s">
        <v>3062</v>
      </c>
      <c r="AM301" s="2" t="s">
        <v>3062</v>
      </c>
      <c r="AN301" s="2" t="s">
        <v>3062</v>
      </c>
      <c r="AO301" s="2" t="s">
        <v>3062</v>
      </c>
      <c r="AP301" s="2" t="s">
        <v>3062</v>
      </c>
      <c r="AQ301" s="2" t="s">
        <v>3062</v>
      </c>
      <c r="AR301" s="2" t="s">
        <v>3062</v>
      </c>
      <c r="AS301" s="2" t="s">
        <v>3062</v>
      </c>
      <c r="AT301" s="2" t="s">
        <v>3062</v>
      </c>
      <c r="AU301" s="2" t="s">
        <v>3062</v>
      </c>
      <c r="AV301" s="2" t="s">
        <v>3062</v>
      </c>
      <c r="AW301" s="2" t="s">
        <v>3062</v>
      </c>
      <c r="AX301" s="2" t="s">
        <v>3062</v>
      </c>
      <c r="AY301" s="2" t="s">
        <v>3062</v>
      </c>
      <c r="AZ301" s="2" t="s">
        <v>3062</v>
      </c>
      <c r="BA301" s="2" t="s">
        <v>3062</v>
      </c>
      <c r="BB301" s="2" t="s">
        <v>3062</v>
      </c>
      <c r="BC301" s="2" t="s">
        <v>3062</v>
      </c>
      <c r="BD301" s="2" t="s">
        <v>3062</v>
      </c>
      <c r="BE301" s="2" t="s">
        <v>3062</v>
      </c>
      <c r="BF301" s="2" t="s">
        <v>3062</v>
      </c>
      <c r="BG301" s="2" t="s">
        <v>3062</v>
      </c>
      <c r="BH301" s="2" t="s">
        <v>3062</v>
      </c>
      <c r="BI301" s="2" t="s">
        <v>3062</v>
      </c>
      <c r="BJ301" s="2" t="s">
        <v>3062</v>
      </c>
      <c r="BK301" s="2" t="s">
        <v>3062</v>
      </c>
      <c r="BL301" s="2" t="s">
        <v>3062</v>
      </c>
      <c r="BM301" s="2" t="s">
        <v>3062</v>
      </c>
      <c r="BN301" s="2" t="s">
        <v>3062</v>
      </c>
      <c r="BO301" s="2" t="s">
        <v>3062</v>
      </c>
      <c r="BP301" s="2" t="str">
        <f t="shared" si="4"/>
        <v/>
      </c>
      <c r="BQ301" t="s">
        <v>3062</v>
      </c>
      <c r="BR301" t="s">
        <v>3062</v>
      </c>
      <c r="BS301" t="s">
        <v>3062</v>
      </c>
      <c r="BT301" s="2" t="s">
        <v>3062</v>
      </c>
      <c r="BU301" s="2" t="s">
        <v>3062</v>
      </c>
      <c r="BV301" s="2" t="s">
        <v>3062</v>
      </c>
      <c r="BW301" s="2" t="s">
        <v>3062</v>
      </c>
      <c r="BX301" s="2" t="s">
        <v>3062</v>
      </c>
      <c r="BY301" s="2" t="s">
        <v>3062</v>
      </c>
      <c r="BZ301" s="2" t="s">
        <v>3062</v>
      </c>
      <c r="CA301" s="2" t="s">
        <v>3062</v>
      </c>
      <c r="CB301" s="2" t="s">
        <v>3062</v>
      </c>
      <c r="CC301" s="2" t="s">
        <v>3062</v>
      </c>
      <c r="CD301" s="2" t="s">
        <v>3062</v>
      </c>
      <c r="CE301" s="2" t="s">
        <v>3062</v>
      </c>
      <c r="CF301" s="2" t="s">
        <v>6224</v>
      </c>
      <c r="CG301" s="2" t="s">
        <v>5350</v>
      </c>
      <c r="CH301" s="17">
        <v>0.39583333333333331</v>
      </c>
      <c r="CI301" s="17">
        <v>0.5625</v>
      </c>
      <c r="CJ301" s="17">
        <v>0.625</v>
      </c>
      <c r="CK301" s="17">
        <v>0.72916666666666663</v>
      </c>
      <c r="CN301" s="17">
        <v>0.39583333333333331</v>
      </c>
      <c r="CO301" s="17">
        <v>0.5625</v>
      </c>
      <c r="CP301" s="17">
        <v>0.625</v>
      </c>
      <c r="CQ301" s="17">
        <v>0.75</v>
      </c>
      <c r="CT301" s="17">
        <v>0.39583333333333331</v>
      </c>
      <c r="CU301" s="17">
        <v>0.5625</v>
      </c>
      <c r="CV301" s="17">
        <v>0.625</v>
      </c>
      <c r="CW301" s="17">
        <v>0.77083333333333337</v>
      </c>
      <c r="CZ301" s="17">
        <v>0.39583333333333331</v>
      </c>
      <c r="DA301" s="17">
        <v>0.5625</v>
      </c>
      <c r="DF301" s="17">
        <v>0.39583333333333331</v>
      </c>
      <c r="DG301" s="17">
        <v>0.5625</v>
      </c>
      <c r="DH301" s="17">
        <v>0.625</v>
      </c>
      <c r="DI301" s="17">
        <v>0.75</v>
      </c>
      <c r="DX301" s="2" t="s">
        <v>4182</v>
      </c>
    </row>
    <row r="302" spans="1:128" x14ac:dyDescent="0.45">
      <c r="A302" s="16">
        <v>300</v>
      </c>
      <c r="B302" s="2" t="s">
        <v>6225</v>
      </c>
      <c r="C302" s="2" t="s">
        <v>6226</v>
      </c>
      <c r="D302" s="2" t="s">
        <v>2873</v>
      </c>
      <c r="E302" s="2" t="s">
        <v>2676</v>
      </c>
      <c r="F302" s="2" t="s">
        <v>2571</v>
      </c>
      <c r="G302" s="2" t="s">
        <v>86</v>
      </c>
      <c r="H302" s="2" t="s">
        <v>7959</v>
      </c>
      <c r="I302" s="2" t="s">
        <v>85</v>
      </c>
      <c r="J302" s="2" t="s">
        <v>84</v>
      </c>
      <c r="K302" s="2" t="s">
        <v>12</v>
      </c>
      <c r="L302" s="2" t="s">
        <v>4558</v>
      </c>
      <c r="M302" s="52" t="s">
        <v>3311</v>
      </c>
      <c r="N302" s="2" t="s">
        <v>12</v>
      </c>
      <c r="O302" s="2" t="s">
        <v>12</v>
      </c>
      <c r="P302" s="2" t="s">
        <v>12</v>
      </c>
      <c r="Q302" s="2" t="s">
        <v>12</v>
      </c>
      <c r="R302" s="2" t="s">
        <v>3062</v>
      </c>
      <c r="S302" s="2" t="s">
        <v>3062</v>
      </c>
      <c r="T302" s="2" t="s">
        <v>3062</v>
      </c>
      <c r="U302" s="2" t="s">
        <v>3062</v>
      </c>
      <c r="V302" s="2" t="s">
        <v>3062</v>
      </c>
      <c r="W302" s="2" t="s">
        <v>3062</v>
      </c>
      <c r="X302" s="2" t="s">
        <v>3062</v>
      </c>
      <c r="Y302" s="2" t="s">
        <v>3062</v>
      </c>
      <c r="Z302" s="2" t="s">
        <v>3062</v>
      </c>
      <c r="AA302" s="2" t="s">
        <v>3062</v>
      </c>
      <c r="AB302" s="2" t="s">
        <v>3062</v>
      </c>
      <c r="AC302" s="2" t="s">
        <v>3062</v>
      </c>
      <c r="AD302" s="2" t="s">
        <v>2419</v>
      </c>
      <c r="AE302" s="2" t="s">
        <v>3062</v>
      </c>
      <c r="AF302" s="2" t="s">
        <v>3062</v>
      </c>
      <c r="AG302" s="2" t="s">
        <v>3062</v>
      </c>
      <c r="AH302" s="2" t="s">
        <v>3062</v>
      </c>
      <c r="AI302" s="2" t="s">
        <v>3062</v>
      </c>
      <c r="AJ302" s="2" t="s">
        <v>2420</v>
      </c>
      <c r="AK302" s="2" t="s">
        <v>2431</v>
      </c>
      <c r="AL302" s="2" t="s">
        <v>3062</v>
      </c>
      <c r="AM302" s="2" t="s">
        <v>2425</v>
      </c>
      <c r="AN302" s="2" t="s">
        <v>2421</v>
      </c>
      <c r="AO302" s="2" t="s">
        <v>6227</v>
      </c>
      <c r="AP302" s="2" t="s">
        <v>2559</v>
      </c>
      <c r="AQ302" s="2" t="s">
        <v>4205</v>
      </c>
      <c r="AR302" s="2" t="s">
        <v>4309</v>
      </c>
      <c r="AS302" s="2" t="s">
        <v>3062</v>
      </c>
      <c r="AT302" s="2" t="s">
        <v>3062</v>
      </c>
      <c r="AU302" s="2" t="s">
        <v>2452</v>
      </c>
      <c r="AV302" s="2" t="s">
        <v>3062</v>
      </c>
      <c r="AW302" s="2" t="s">
        <v>17</v>
      </c>
      <c r="AX302" s="2" t="s">
        <v>3062</v>
      </c>
      <c r="AY302" s="2" t="s">
        <v>2443</v>
      </c>
      <c r="AZ302" s="2" t="s">
        <v>2439</v>
      </c>
      <c r="BA302" s="2" t="s">
        <v>3062</v>
      </c>
      <c r="BB302" s="2" t="s">
        <v>3062</v>
      </c>
      <c r="BC302" s="2" t="s">
        <v>2422</v>
      </c>
      <c r="BD302" s="2" t="s">
        <v>2438</v>
      </c>
      <c r="BE302" s="2" t="s">
        <v>3062</v>
      </c>
      <c r="BF302" s="2" t="s">
        <v>3062</v>
      </c>
      <c r="BG302" s="2" t="s">
        <v>3062</v>
      </c>
      <c r="BH302" s="2" t="s">
        <v>2436</v>
      </c>
      <c r="BI302" s="2" t="s">
        <v>3062</v>
      </c>
      <c r="BJ302" s="2" t="s">
        <v>3062</v>
      </c>
      <c r="BK302" s="2" t="s">
        <v>2445</v>
      </c>
      <c r="BL302" s="2" t="s">
        <v>3062</v>
      </c>
      <c r="BM302" s="2" t="s">
        <v>2423</v>
      </c>
      <c r="BN302" s="2" t="s">
        <v>3062</v>
      </c>
      <c r="BO302" s="2" t="s">
        <v>6228</v>
      </c>
      <c r="BP302" s="2" t="str">
        <f t="shared" si="4"/>
        <v>内・神内・小・外・整・形・循内・消内・呼内・呼外・脳外・眼・耳・泌・皮・産婦・麻・リハ　血液内科　　乳腺外科　放射線診療科　放射線治療科</v>
      </c>
      <c r="BQ302" t="s">
        <v>3062</v>
      </c>
      <c r="BR302" t="s">
        <v>3062</v>
      </c>
      <c r="BS302" t="s">
        <v>3062</v>
      </c>
      <c r="BT302" s="2" t="s">
        <v>3062</v>
      </c>
      <c r="BU302" s="2" t="s">
        <v>3062</v>
      </c>
      <c r="BV302" s="2" t="s">
        <v>3062</v>
      </c>
      <c r="BW302" s="2" t="s">
        <v>3062</v>
      </c>
      <c r="BX302" s="2" t="s">
        <v>3062</v>
      </c>
      <c r="BY302" s="2" t="s">
        <v>3062</v>
      </c>
      <c r="BZ302" s="2" t="s">
        <v>3062</v>
      </c>
      <c r="CA302" s="2" t="s">
        <v>3062</v>
      </c>
      <c r="CB302" s="2" t="s">
        <v>3062</v>
      </c>
      <c r="CC302" s="2" t="s">
        <v>3062</v>
      </c>
      <c r="CD302" s="2" t="s">
        <v>3062</v>
      </c>
      <c r="CE302" s="2" t="s">
        <v>3062</v>
      </c>
      <c r="CF302" s="2" t="s">
        <v>6229</v>
      </c>
      <c r="CG302" s="2" t="s">
        <v>3315</v>
      </c>
      <c r="CH302" s="17">
        <v>0.41666666666666669</v>
      </c>
      <c r="CI302" s="17">
        <v>0.625</v>
      </c>
      <c r="CN302" s="17">
        <v>0.375</v>
      </c>
      <c r="CO302" s="17">
        <v>0.5</v>
      </c>
      <c r="CP302" s="17">
        <v>0.54166666666666663</v>
      </c>
      <c r="CQ302" s="17">
        <v>0.58333333333333337</v>
      </c>
      <c r="CT302" s="17">
        <v>0.375</v>
      </c>
      <c r="CU302" s="17">
        <v>0.5</v>
      </c>
      <c r="CZ302" s="17">
        <v>0.375</v>
      </c>
      <c r="DA302" s="17">
        <v>0.5</v>
      </c>
      <c r="DB302" s="17">
        <v>0.55555555555555558</v>
      </c>
      <c r="DC302" s="17">
        <v>0.58333333333333337</v>
      </c>
      <c r="DF302" s="17">
        <v>0.375</v>
      </c>
      <c r="DG302" s="17">
        <v>0.5</v>
      </c>
      <c r="DH302" s="17">
        <v>0.54166666666666663</v>
      </c>
      <c r="DI302" s="17">
        <v>0.70833333333333337</v>
      </c>
      <c r="DL302" s="17">
        <v>0.375</v>
      </c>
      <c r="DM302" s="17">
        <v>0.5</v>
      </c>
      <c r="DX302" s="2" t="s">
        <v>4182</v>
      </c>
    </row>
    <row r="303" spans="1:128" x14ac:dyDescent="0.45">
      <c r="A303" s="16">
        <v>301</v>
      </c>
      <c r="B303" s="2" t="s">
        <v>6230</v>
      </c>
      <c r="C303" s="2" t="s">
        <v>58</v>
      </c>
      <c r="D303" s="2" t="s">
        <v>2874</v>
      </c>
      <c r="E303" s="2" t="s">
        <v>2666</v>
      </c>
      <c r="F303" s="2" t="s">
        <v>2571</v>
      </c>
      <c r="G303" s="2" t="s">
        <v>22</v>
      </c>
      <c r="H303" s="2" t="s">
        <v>57</v>
      </c>
      <c r="I303" s="2" t="s">
        <v>56</v>
      </c>
      <c r="J303" s="2" t="s">
        <v>3062</v>
      </c>
      <c r="K303" s="2" t="s">
        <v>12</v>
      </c>
      <c r="L303" s="2" t="s">
        <v>3536</v>
      </c>
      <c r="M303" s="52" t="s">
        <v>3311</v>
      </c>
      <c r="N303" s="2" t="s">
        <v>12</v>
      </c>
      <c r="O303" s="2" t="s">
        <v>3062</v>
      </c>
      <c r="P303" s="2" t="s">
        <v>12</v>
      </c>
      <c r="Q303" s="2" t="s">
        <v>12</v>
      </c>
      <c r="R303" s="2" t="s">
        <v>3062</v>
      </c>
      <c r="S303" s="2" t="s">
        <v>3062</v>
      </c>
      <c r="T303" s="2" t="s">
        <v>3062</v>
      </c>
      <c r="U303" s="2" t="s">
        <v>3062</v>
      </c>
      <c r="V303" s="2" t="s">
        <v>3062</v>
      </c>
      <c r="W303" s="2" t="s">
        <v>3062</v>
      </c>
      <c r="X303" s="2" t="s">
        <v>3062</v>
      </c>
      <c r="Y303" s="2" t="s">
        <v>3062</v>
      </c>
      <c r="Z303" s="2" t="s">
        <v>3062</v>
      </c>
      <c r="AA303" s="2" t="s">
        <v>3062</v>
      </c>
      <c r="AB303" s="2" t="s">
        <v>3062</v>
      </c>
      <c r="AC303" s="2" t="s">
        <v>3062</v>
      </c>
      <c r="AD303" s="2" t="s">
        <v>3062</v>
      </c>
      <c r="AE303" s="2" t="s">
        <v>3062</v>
      </c>
      <c r="AF303" s="2" t="s">
        <v>3062</v>
      </c>
      <c r="AG303" s="2" t="s">
        <v>3062</v>
      </c>
      <c r="AH303" s="2" t="s">
        <v>3062</v>
      </c>
      <c r="AI303" s="2" t="s">
        <v>3062</v>
      </c>
      <c r="AJ303" s="2" t="s">
        <v>3062</v>
      </c>
      <c r="AK303" s="2" t="s">
        <v>3062</v>
      </c>
      <c r="AL303" s="2" t="s">
        <v>3062</v>
      </c>
      <c r="AM303" s="2" t="s">
        <v>3062</v>
      </c>
      <c r="AN303" s="2" t="s">
        <v>3062</v>
      </c>
      <c r="AO303" s="2" t="s">
        <v>3062</v>
      </c>
      <c r="AP303" s="2" t="s">
        <v>3062</v>
      </c>
      <c r="AQ303" s="2" t="s">
        <v>3062</v>
      </c>
      <c r="AR303" s="2" t="s">
        <v>3062</v>
      </c>
      <c r="AS303" s="2" t="s">
        <v>3062</v>
      </c>
      <c r="AT303" s="2" t="s">
        <v>3062</v>
      </c>
      <c r="AU303" s="2" t="s">
        <v>3062</v>
      </c>
      <c r="AV303" s="2" t="s">
        <v>3062</v>
      </c>
      <c r="AW303" s="2" t="s">
        <v>3062</v>
      </c>
      <c r="AX303" s="2" t="s">
        <v>3062</v>
      </c>
      <c r="AY303" s="2" t="s">
        <v>3062</v>
      </c>
      <c r="AZ303" s="2" t="s">
        <v>3062</v>
      </c>
      <c r="BA303" s="2" t="s">
        <v>3062</v>
      </c>
      <c r="BB303" s="2" t="s">
        <v>3062</v>
      </c>
      <c r="BC303" s="2" t="s">
        <v>3062</v>
      </c>
      <c r="BD303" s="2" t="s">
        <v>3062</v>
      </c>
      <c r="BE303" s="2" t="s">
        <v>3062</v>
      </c>
      <c r="BF303" s="2" t="s">
        <v>3062</v>
      </c>
      <c r="BG303" s="2" t="s">
        <v>3062</v>
      </c>
      <c r="BH303" s="2" t="s">
        <v>3062</v>
      </c>
      <c r="BI303" s="2" t="s">
        <v>3062</v>
      </c>
      <c r="BJ303" s="2" t="s">
        <v>3062</v>
      </c>
      <c r="BK303" s="2" t="s">
        <v>3062</v>
      </c>
      <c r="BL303" s="2" t="s">
        <v>3062</v>
      </c>
      <c r="BM303" s="2" t="s">
        <v>3062</v>
      </c>
      <c r="BN303" s="2" t="s">
        <v>3062</v>
      </c>
      <c r="BO303" s="2" t="s">
        <v>3062</v>
      </c>
      <c r="BP303" s="2" t="str">
        <f t="shared" si="4"/>
        <v/>
      </c>
      <c r="BQ303" t="s">
        <v>3062</v>
      </c>
      <c r="BR303" t="s">
        <v>3062</v>
      </c>
      <c r="BS303" t="s">
        <v>3062</v>
      </c>
      <c r="BT303" s="2" t="s">
        <v>3062</v>
      </c>
      <c r="BU303" s="2" t="s">
        <v>3062</v>
      </c>
      <c r="BV303" s="2" t="s">
        <v>3062</v>
      </c>
      <c r="BW303" s="2" t="s">
        <v>3062</v>
      </c>
      <c r="BX303" s="2" t="s">
        <v>3062</v>
      </c>
      <c r="BY303" s="2" t="s">
        <v>3062</v>
      </c>
      <c r="BZ303" s="2" t="s">
        <v>3062</v>
      </c>
      <c r="CA303" s="2" t="s">
        <v>3062</v>
      </c>
      <c r="CB303" s="2" t="s">
        <v>3062</v>
      </c>
      <c r="CC303" s="2" t="s">
        <v>3062</v>
      </c>
      <c r="CD303" s="2" t="s">
        <v>3062</v>
      </c>
      <c r="CE303" s="2" t="s">
        <v>3062</v>
      </c>
      <c r="CF303" s="2" t="s">
        <v>6231</v>
      </c>
      <c r="CG303" s="2" t="s">
        <v>5350</v>
      </c>
      <c r="CN303" s="17">
        <v>0.625</v>
      </c>
      <c r="CO303" s="17">
        <v>0.75</v>
      </c>
      <c r="CZ303" s="17">
        <v>0.625</v>
      </c>
      <c r="DA303" s="17">
        <v>0.75</v>
      </c>
      <c r="DL303" s="17">
        <v>0.66666666666666663</v>
      </c>
      <c r="DM303" s="17">
        <v>0.75</v>
      </c>
      <c r="DX303" s="2" t="s">
        <v>4182</v>
      </c>
    </row>
    <row r="304" spans="1:128" x14ac:dyDescent="0.45">
      <c r="A304" s="16">
        <v>302</v>
      </c>
      <c r="B304" s="2" t="s">
        <v>6232</v>
      </c>
      <c r="C304" s="2" t="s">
        <v>55</v>
      </c>
      <c r="D304" s="2" t="s">
        <v>2875</v>
      </c>
      <c r="E304" s="2" t="s">
        <v>2666</v>
      </c>
      <c r="F304" s="2" t="s">
        <v>2571</v>
      </c>
      <c r="G304" s="2" t="s">
        <v>54</v>
      </c>
      <c r="H304" s="2" t="s">
        <v>53</v>
      </c>
      <c r="I304" s="2" t="s">
        <v>52</v>
      </c>
      <c r="J304" s="2" t="s">
        <v>51</v>
      </c>
      <c r="K304" s="2" t="s">
        <v>12</v>
      </c>
      <c r="L304" s="2" t="s">
        <v>3537</v>
      </c>
      <c r="M304" s="52" t="s">
        <v>3311</v>
      </c>
      <c r="N304" s="2" t="s">
        <v>12</v>
      </c>
      <c r="O304" s="2" t="s">
        <v>12</v>
      </c>
      <c r="P304" s="2" t="s">
        <v>12</v>
      </c>
      <c r="Q304" s="2" t="s">
        <v>12</v>
      </c>
      <c r="R304" s="2" t="s">
        <v>3062</v>
      </c>
      <c r="S304" s="2" t="s">
        <v>3062</v>
      </c>
      <c r="T304" s="2" t="s">
        <v>3062</v>
      </c>
      <c r="U304" s="2" t="s">
        <v>3062</v>
      </c>
      <c r="V304" s="2" t="s">
        <v>3062</v>
      </c>
      <c r="W304" s="2" t="s">
        <v>3062</v>
      </c>
      <c r="X304" s="2" t="s">
        <v>3062</v>
      </c>
      <c r="Y304" s="2" t="s">
        <v>3062</v>
      </c>
      <c r="Z304" s="2" t="s">
        <v>3062</v>
      </c>
      <c r="AA304" s="2" t="s">
        <v>3062</v>
      </c>
      <c r="AB304" s="2" t="s">
        <v>3062</v>
      </c>
      <c r="AC304" s="2" t="s">
        <v>3062</v>
      </c>
      <c r="AD304" s="2" t="s">
        <v>3062</v>
      </c>
      <c r="AE304" s="2" t="s">
        <v>3062</v>
      </c>
      <c r="AF304" s="2" t="s">
        <v>3062</v>
      </c>
      <c r="AG304" s="2" t="s">
        <v>3062</v>
      </c>
      <c r="AH304" s="2" t="s">
        <v>3062</v>
      </c>
      <c r="AI304" s="2" t="s">
        <v>3062</v>
      </c>
      <c r="AJ304" s="2" t="s">
        <v>3062</v>
      </c>
      <c r="AK304" s="2" t="s">
        <v>3062</v>
      </c>
      <c r="AL304" s="2" t="s">
        <v>3062</v>
      </c>
      <c r="AM304" s="2" t="s">
        <v>3062</v>
      </c>
      <c r="AN304" s="2" t="s">
        <v>3062</v>
      </c>
      <c r="AO304" s="2" t="s">
        <v>3062</v>
      </c>
      <c r="AP304" s="2" t="s">
        <v>3062</v>
      </c>
      <c r="AQ304" s="2" t="s">
        <v>3062</v>
      </c>
      <c r="AR304" s="2" t="s">
        <v>3062</v>
      </c>
      <c r="AS304" s="2" t="s">
        <v>3062</v>
      </c>
      <c r="AT304" s="2" t="s">
        <v>3062</v>
      </c>
      <c r="AU304" s="2" t="s">
        <v>3062</v>
      </c>
      <c r="AV304" s="2" t="s">
        <v>3062</v>
      </c>
      <c r="AW304" s="2" t="s">
        <v>3062</v>
      </c>
      <c r="AX304" s="2" t="s">
        <v>3062</v>
      </c>
      <c r="AY304" s="2" t="s">
        <v>3062</v>
      </c>
      <c r="AZ304" s="2" t="s">
        <v>3062</v>
      </c>
      <c r="BA304" s="2" t="s">
        <v>3062</v>
      </c>
      <c r="BB304" s="2" t="s">
        <v>3062</v>
      </c>
      <c r="BC304" s="2" t="s">
        <v>3062</v>
      </c>
      <c r="BD304" s="2" t="s">
        <v>3062</v>
      </c>
      <c r="BE304" s="2" t="s">
        <v>3062</v>
      </c>
      <c r="BF304" s="2" t="s">
        <v>3062</v>
      </c>
      <c r="BG304" s="2" t="s">
        <v>3062</v>
      </c>
      <c r="BH304" s="2" t="s">
        <v>3062</v>
      </c>
      <c r="BI304" s="2" t="s">
        <v>3062</v>
      </c>
      <c r="BJ304" s="2" t="s">
        <v>3062</v>
      </c>
      <c r="BK304" s="2" t="s">
        <v>3062</v>
      </c>
      <c r="BL304" s="2" t="s">
        <v>3062</v>
      </c>
      <c r="BM304" s="2" t="s">
        <v>3062</v>
      </c>
      <c r="BN304" s="2" t="s">
        <v>3062</v>
      </c>
      <c r="BO304" s="2" t="s">
        <v>3062</v>
      </c>
      <c r="BP304" s="2" t="str">
        <f t="shared" si="4"/>
        <v/>
      </c>
      <c r="BQ304" t="s">
        <v>3062</v>
      </c>
      <c r="BR304" t="s">
        <v>3062</v>
      </c>
      <c r="BS304" t="s">
        <v>3062</v>
      </c>
      <c r="BT304" s="2" t="s">
        <v>3062</v>
      </c>
      <c r="BU304" s="2" t="s">
        <v>3062</v>
      </c>
      <c r="BV304" s="2" t="s">
        <v>12</v>
      </c>
      <c r="BW304" s="2" t="s">
        <v>3062</v>
      </c>
      <c r="BX304" s="2" t="s">
        <v>3062</v>
      </c>
      <c r="BY304" s="2" t="s">
        <v>3062</v>
      </c>
      <c r="BZ304" s="2" t="s">
        <v>3062</v>
      </c>
      <c r="CA304" s="2" t="s">
        <v>3062</v>
      </c>
      <c r="CB304" s="2" t="s">
        <v>3062</v>
      </c>
      <c r="CC304" s="2" t="s">
        <v>3062</v>
      </c>
      <c r="CD304" s="2" t="s">
        <v>3062</v>
      </c>
      <c r="CE304" s="2" t="s">
        <v>3062</v>
      </c>
      <c r="CF304" s="2" t="s">
        <v>50</v>
      </c>
      <c r="CG304" s="2" t="s">
        <v>5350</v>
      </c>
      <c r="CH304" s="17">
        <v>0.39583333333333331</v>
      </c>
      <c r="CI304" s="17">
        <v>0.52083333333333337</v>
      </c>
      <c r="CJ304" s="17">
        <v>0.625</v>
      </c>
      <c r="CK304" s="17">
        <v>0.78125</v>
      </c>
      <c r="CN304" s="17">
        <v>0.39583333333333331</v>
      </c>
      <c r="CO304" s="17">
        <v>0.52083333333333337</v>
      </c>
      <c r="CP304" s="17">
        <v>0.625</v>
      </c>
      <c r="CQ304" s="17">
        <v>0.69791666666666663</v>
      </c>
      <c r="CT304" s="17">
        <v>0.39583333333333331</v>
      </c>
      <c r="CU304" s="17">
        <v>0.52083333333333337</v>
      </c>
      <c r="CV304" s="17">
        <v>0.625</v>
      </c>
      <c r="CW304" s="17">
        <v>0.69791666666666663</v>
      </c>
      <c r="CZ304" s="17">
        <v>0.625</v>
      </c>
      <c r="DA304" s="17">
        <v>0.78125</v>
      </c>
      <c r="DF304" s="17">
        <v>0.39583333333333331</v>
      </c>
      <c r="DG304" s="17">
        <v>0.52083333333333337</v>
      </c>
      <c r="DH304" s="17">
        <v>0.625</v>
      </c>
      <c r="DI304" s="17">
        <v>0.69791666666666663</v>
      </c>
      <c r="DL304" s="17">
        <v>0.39583333333333331</v>
      </c>
      <c r="DM304" s="17">
        <v>0.52083333333333337</v>
      </c>
      <c r="DX304" s="2" t="s">
        <v>4182</v>
      </c>
    </row>
    <row r="305" spans="1:128" x14ac:dyDescent="0.45">
      <c r="A305" s="16">
        <v>303</v>
      </c>
      <c r="B305" s="2" t="s">
        <v>6233</v>
      </c>
      <c r="C305" s="2" t="s">
        <v>4559</v>
      </c>
      <c r="D305" s="2" t="s">
        <v>4560</v>
      </c>
      <c r="E305" s="2" t="s">
        <v>2666</v>
      </c>
      <c r="F305" s="2" t="s">
        <v>2571</v>
      </c>
      <c r="G305" s="2" t="s">
        <v>20</v>
      </c>
      <c r="H305" s="2" t="s">
        <v>4561</v>
      </c>
      <c r="I305" s="2" t="s">
        <v>4562</v>
      </c>
      <c r="J305" s="2" t="s">
        <v>4563</v>
      </c>
      <c r="K305" s="2" t="s">
        <v>12</v>
      </c>
      <c r="L305" s="2" t="s">
        <v>3535</v>
      </c>
      <c r="M305" s="52" t="s">
        <v>3311</v>
      </c>
      <c r="N305" s="2" t="s">
        <v>12</v>
      </c>
      <c r="O305" s="2" t="s">
        <v>12</v>
      </c>
      <c r="P305" s="2" t="s">
        <v>12</v>
      </c>
      <c r="Q305" s="2" t="s">
        <v>12</v>
      </c>
      <c r="R305" s="2" t="s">
        <v>3062</v>
      </c>
      <c r="S305" s="2" t="s">
        <v>3062</v>
      </c>
      <c r="T305" s="2" t="s">
        <v>3062</v>
      </c>
      <c r="U305" s="2" t="s">
        <v>3062</v>
      </c>
      <c r="V305" s="2" t="s">
        <v>3062</v>
      </c>
      <c r="W305" s="2" t="s">
        <v>3062</v>
      </c>
      <c r="X305" s="2" t="s">
        <v>3062</v>
      </c>
      <c r="Y305" s="2" t="s">
        <v>3062</v>
      </c>
      <c r="Z305" s="2" t="s">
        <v>3062</v>
      </c>
      <c r="AA305" s="2" t="s">
        <v>3062</v>
      </c>
      <c r="AB305" s="2" t="s">
        <v>3062</v>
      </c>
      <c r="AC305" s="2" t="s">
        <v>3062</v>
      </c>
      <c r="AD305" s="2" t="s">
        <v>3062</v>
      </c>
      <c r="AE305" s="2" t="s">
        <v>3062</v>
      </c>
      <c r="AF305" s="2" t="s">
        <v>3062</v>
      </c>
      <c r="AG305" s="2" t="s">
        <v>3062</v>
      </c>
      <c r="AH305" s="2" t="s">
        <v>3062</v>
      </c>
      <c r="AI305" s="2" t="s">
        <v>3062</v>
      </c>
      <c r="AJ305" s="2" t="s">
        <v>3062</v>
      </c>
      <c r="AK305" s="2" t="s">
        <v>3062</v>
      </c>
      <c r="AL305" s="2" t="s">
        <v>3062</v>
      </c>
      <c r="AM305" s="2" t="s">
        <v>3062</v>
      </c>
      <c r="AN305" s="2" t="s">
        <v>3062</v>
      </c>
      <c r="AO305" s="2" t="s">
        <v>3062</v>
      </c>
      <c r="AP305" s="2" t="s">
        <v>3062</v>
      </c>
      <c r="AQ305" s="2" t="s">
        <v>3062</v>
      </c>
      <c r="AR305" s="2" t="s">
        <v>3062</v>
      </c>
      <c r="AS305" s="2" t="s">
        <v>3062</v>
      </c>
      <c r="AT305" s="2" t="s">
        <v>3062</v>
      </c>
      <c r="AU305" s="2" t="s">
        <v>3062</v>
      </c>
      <c r="AV305" s="2" t="s">
        <v>3062</v>
      </c>
      <c r="AW305" s="2" t="s">
        <v>3062</v>
      </c>
      <c r="AX305" s="2" t="s">
        <v>3062</v>
      </c>
      <c r="AY305" s="2" t="s">
        <v>3062</v>
      </c>
      <c r="AZ305" s="2" t="s">
        <v>3062</v>
      </c>
      <c r="BA305" s="2" t="s">
        <v>3062</v>
      </c>
      <c r="BB305" s="2" t="s">
        <v>3062</v>
      </c>
      <c r="BC305" s="2" t="s">
        <v>3062</v>
      </c>
      <c r="BD305" s="2" t="s">
        <v>3062</v>
      </c>
      <c r="BE305" s="2" t="s">
        <v>3062</v>
      </c>
      <c r="BF305" s="2" t="s">
        <v>3062</v>
      </c>
      <c r="BG305" s="2" t="s">
        <v>3062</v>
      </c>
      <c r="BH305" s="2" t="s">
        <v>3062</v>
      </c>
      <c r="BI305" s="2" t="s">
        <v>3062</v>
      </c>
      <c r="BJ305" s="2" t="s">
        <v>3062</v>
      </c>
      <c r="BK305" s="2" t="s">
        <v>3062</v>
      </c>
      <c r="BL305" s="2" t="s">
        <v>3062</v>
      </c>
      <c r="BM305" s="2" t="s">
        <v>3062</v>
      </c>
      <c r="BN305" s="2" t="s">
        <v>3062</v>
      </c>
      <c r="BO305" s="2" t="s">
        <v>3062</v>
      </c>
      <c r="BP305" s="2" t="str">
        <f t="shared" si="4"/>
        <v/>
      </c>
      <c r="BQ305" t="s">
        <v>3062</v>
      </c>
      <c r="BR305" t="s">
        <v>3062</v>
      </c>
      <c r="BS305" t="s">
        <v>3062</v>
      </c>
      <c r="BT305" s="2" t="s">
        <v>3062</v>
      </c>
      <c r="BU305" s="2" t="s">
        <v>3062</v>
      </c>
      <c r="BV305" s="2" t="s">
        <v>3062</v>
      </c>
      <c r="BW305" s="2" t="s">
        <v>3062</v>
      </c>
      <c r="BX305" s="2" t="s">
        <v>3062</v>
      </c>
      <c r="BY305" s="2" t="s">
        <v>3062</v>
      </c>
      <c r="BZ305" s="2" t="s">
        <v>3062</v>
      </c>
      <c r="CA305" s="2" t="s">
        <v>3062</v>
      </c>
      <c r="CB305" s="2" t="s">
        <v>3062</v>
      </c>
      <c r="CC305" s="2" t="s">
        <v>3062</v>
      </c>
      <c r="CD305" s="2" t="s">
        <v>3062</v>
      </c>
      <c r="CE305" s="2" t="s">
        <v>3062</v>
      </c>
      <c r="CF305" s="2" t="s">
        <v>6234</v>
      </c>
      <c r="CG305" s="2" t="s">
        <v>5448</v>
      </c>
      <c r="CH305" s="17">
        <v>0.41666666666666669</v>
      </c>
      <c r="CI305" s="17">
        <v>0.54166666666666663</v>
      </c>
      <c r="CJ305" s="17">
        <v>0.58333333333333337</v>
      </c>
      <c r="CK305" s="17">
        <v>0.77083333333333337</v>
      </c>
      <c r="CN305" s="17">
        <v>0.41666666666666669</v>
      </c>
      <c r="CO305" s="17">
        <v>0.54166666666666663</v>
      </c>
      <c r="CP305" s="17">
        <v>0.58333333333333337</v>
      </c>
      <c r="CQ305" s="17">
        <v>0.77083333333333337</v>
      </c>
      <c r="CZ305" s="17">
        <v>0.41666666666666669</v>
      </c>
      <c r="DA305" s="17">
        <v>0.54166666666666663</v>
      </c>
      <c r="DB305" s="17">
        <v>0.58333333333333337</v>
      </c>
      <c r="DC305" s="17">
        <v>0.77083333333333337</v>
      </c>
      <c r="DF305" s="17">
        <v>0.4375</v>
      </c>
      <c r="DG305" s="17">
        <v>0.54166666666666663</v>
      </c>
      <c r="DH305" s="17">
        <v>0.58333333333333337</v>
      </c>
      <c r="DI305" s="17">
        <v>0.77083333333333337</v>
      </c>
      <c r="DL305" s="17">
        <v>0.4375</v>
      </c>
      <c r="DM305" s="17">
        <v>0.54166666666666663</v>
      </c>
      <c r="DX305" s="2" t="s">
        <v>4182</v>
      </c>
    </row>
    <row r="306" spans="1:128" x14ac:dyDescent="0.45">
      <c r="A306" s="16">
        <v>304</v>
      </c>
      <c r="B306" s="2" t="s">
        <v>6235</v>
      </c>
      <c r="C306" s="2" t="s">
        <v>6236</v>
      </c>
      <c r="D306" s="2" t="s">
        <v>6237</v>
      </c>
      <c r="E306" s="2" t="s">
        <v>2666</v>
      </c>
      <c r="F306" s="2" t="s">
        <v>2571</v>
      </c>
      <c r="G306" s="2" t="s">
        <v>32</v>
      </c>
      <c r="H306" s="2" t="s">
        <v>7960</v>
      </c>
      <c r="I306" s="2" t="s">
        <v>67</v>
      </c>
      <c r="J306" s="2" t="s">
        <v>66</v>
      </c>
      <c r="K306" s="2" t="s">
        <v>12</v>
      </c>
      <c r="L306" s="2" t="s">
        <v>3533</v>
      </c>
      <c r="M306" s="52" t="s">
        <v>3311</v>
      </c>
      <c r="N306" s="2" t="s">
        <v>12</v>
      </c>
      <c r="O306" s="2" t="s">
        <v>12</v>
      </c>
      <c r="P306" s="2" t="s">
        <v>12</v>
      </c>
      <c r="Q306" s="2" t="s">
        <v>12</v>
      </c>
      <c r="R306" s="2" t="s">
        <v>3062</v>
      </c>
      <c r="S306" s="2" t="s">
        <v>3062</v>
      </c>
      <c r="T306" s="2" t="s">
        <v>3062</v>
      </c>
      <c r="U306" s="2" t="s">
        <v>3062</v>
      </c>
      <c r="V306" s="2" t="s">
        <v>3062</v>
      </c>
      <c r="W306" s="2" t="s">
        <v>3062</v>
      </c>
      <c r="X306" s="2" t="s">
        <v>3062</v>
      </c>
      <c r="Y306" s="2" t="s">
        <v>3062</v>
      </c>
      <c r="Z306" s="2" t="s">
        <v>3062</v>
      </c>
      <c r="AA306" s="2" t="s">
        <v>3062</v>
      </c>
      <c r="AB306" s="2" t="s">
        <v>3062</v>
      </c>
      <c r="AC306" s="2" t="s">
        <v>3062</v>
      </c>
      <c r="AD306" s="2" t="s">
        <v>3062</v>
      </c>
      <c r="AE306" s="2" t="s">
        <v>3062</v>
      </c>
      <c r="AF306" s="2" t="s">
        <v>3062</v>
      </c>
      <c r="AG306" s="2" t="s">
        <v>3062</v>
      </c>
      <c r="AH306" s="2" t="s">
        <v>3062</v>
      </c>
      <c r="AI306" s="2" t="s">
        <v>3062</v>
      </c>
      <c r="AJ306" s="2" t="s">
        <v>3062</v>
      </c>
      <c r="AK306" s="2" t="s">
        <v>3062</v>
      </c>
      <c r="AL306" s="2" t="s">
        <v>3062</v>
      </c>
      <c r="AM306" s="2" t="s">
        <v>3062</v>
      </c>
      <c r="AN306" s="2" t="s">
        <v>3062</v>
      </c>
      <c r="AO306" s="2" t="s">
        <v>3062</v>
      </c>
      <c r="AP306" s="2" t="s">
        <v>3062</v>
      </c>
      <c r="AQ306" s="2" t="s">
        <v>3062</v>
      </c>
      <c r="AR306" s="2" t="s">
        <v>3062</v>
      </c>
      <c r="AS306" s="2" t="s">
        <v>3062</v>
      </c>
      <c r="AT306" s="2" t="s">
        <v>3062</v>
      </c>
      <c r="AU306" s="2" t="s">
        <v>3062</v>
      </c>
      <c r="AV306" s="2" t="s">
        <v>3062</v>
      </c>
      <c r="AW306" s="2" t="s">
        <v>3062</v>
      </c>
      <c r="AX306" s="2" t="s">
        <v>3062</v>
      </c>
      <c r="AY306" s="2" t="s">
        <v>3062</v>
      </c>
      <c r="AZ306" s="2" t="s">
        <v>3062</v>
      </c>
      <c r="BA306" s="2" t="s">
        <v>3062</v>
      </c>
      <c r="BB306" s="2" t="s">
        <v>3062</v>
      </c>
      <c r="BC306" s="2" t="s">
        <v>3062</v>
      </c>
      <c r="BD306" s="2" t="s">
        <v>3062</v>
      </c>
      <c r="BE306" s="2" t="s">
        <v>3062</v>
      </c>
      <c r="BF306" s="2" t="s">
        <v>3062</v>
      </c>
      <c r="BG306" s="2" t="s">
        <v>3062</v>
      </c>
      <c r="BH306" s="2" t="s">
        <v>3062</v>
      </c>
      <c r="BI306" s="2" t="s">
        <v>3062</v>
      </c>
      <c r="BJ306" s="2" t="s">
        <v>3062</v>
      </c>
      <c r="BK306" s="2" t="s">
        <v>2445</v>
      </c>
      <c r="BL306" s="2" t="s">
        <v>3062</v>
      </c>
      <c r="BM306" s="2" t="s">
        <v>3062</v>
      </c>
      <c r="BN306" s="2" t="s">
        <v>3062</v>
      </c>
      <c r="BO306" s="2" t="s">
        <v>3062</v>
      </c>
      <c r="BP306" s="2" t="str">
        <f t="shared" si="4"/>
        <v>麻</v>
      </c>
      <c r="BQ306" t="s">
        <v>3062</v>
      </c>
      <c r="BR306" t="s">
        <v>3062</v>
      </c>
      <c r="BS306" t="s">
        <v>3062</v>
      </c>
      <c r="BT306" s="2" t="s">
        <v>3062</v>
      </c>
      <c r="BU306" s="2" t="s">
        <v>3062</v>
      </c>
      <c r="BV306" s="2" t="s">
        <v>3062</v>
      </c>
      <c r="BW306" s="2" t="s">
        <v>3062</v>
      </c>
      <c r="BX306" s="2" t="s">
        <v>3062</v>
      </c>
      <c r="BY306" s="2" t="s">
        <v>3062</v>
      </c>
      <c r="BZ306" s="2" t="s">
        <v>3062</v>
      </c>
      <c r="CA306" s="2" t="s">
        <v>3062</v>
      </c>
      <c r="CB306" s="2" t="s">
        <v>3062</v>
      </c>
      <c r="CC306" s="2" t="s">
        <v>3062</v>
      </c>
      <c r="CD306" s="2" t="s">
        <v>3062</v>
      </c>
      <c r="CE306" s="2" t="s">
        <v>3062</v>
      </c>
      <c r="CF306" s="2" t="s">
        <v>4557</v>
      </c>
      <c r="CG306" s="2" t="s">
        <v>5350</v>
      </c>
      <c r="CH306" s="17">
        <v>0.375</v>
      </c>
      <c r="CI306" s="17">
        <v>0.54166666666666663</v>
      </c>
      <c r="CJ306" s="17">
        <v>0.625</v>
      </c>
      <c r="CK306" s="17">
        <v>0.75</v>
      </c>
      <c r="CN306" s="17">
        <v>0.375</v>
      </c>
      <c r="CO306" s="17">
        <v>0.54166666666666663</v>
      </c>
      <c r="CP306" s="17">
        <v>0.625</v>
      </c>
      <c r="CQ306" s="17">
        <v>0.75</v>
      </c>
      <c r="CT306" s="17">
        <v>0.375</v>
      </c>
      <c r="CU306" s="17">
        <v>0.54166666666666663</v>
      </c>
      <c r="CV306" s="17">
        <v>0.625</v>
      </c>
      <c r="CW306" s="17">
        <v>0.75</v>
      </c>
      <c r="DF306" s="17">
        <v>0.375</v>
      </c>
      <c r="DG306" s="17">
        <v>0.54166666666666663</v>
      </c>
      <c r="DH306" s="17">
        <v>0.625</v>
      </c>
      <c r="DI306" s="17">
        <v>0.75</v>
      </c>
      <c r="DL306" s="17">
        <v>0.375</v>
      </c>
      <c r="DM306" s="17">
        <v>0.54166666666666663</v>
      </c>
      <c r="DX306" s="2" t="s">
        <v>4182</v>
      </c>
    </row>
    <row r="307" spans="1:128" x14ac:dyDescent="0.45">
      <c r="A307" s="16">
        <v>305</v>
      </c>
      <c r="B307" s="2" t="s">
        <v>6238</v>
      </c>
      <c r="C307" s="2" t="s">
        <v>4564</v>
      </c>
      <c r="D307" s="2" t="s">
        <v>4565</v>
      </c>
      <c r="E307" s="2" t="s">
        <v>2666</v>
      </c>
      <c r="F307" s="2" t="s">
        <v>2571</v>
      </c>
      <c r="G307" s="2" t="s">
        <v>37</v>
      </c>
      <c r="H307" s="2" t="s">
        <v>4566</v>
      </c>
      <c r="I307" s="2" t="s">
        <v>4567</v>
      </c>
      <c r="J307" s="2" t="s">
        <v>4568</v>
      </c>
      <c r="K307" s="2" t="s">
        <v>12</v>
      </c>
      <c r="L307" s="2" t="s">
        <v>4569</v>
      </c>
      <c r="M307" s="52" t="s">
        <v>3311</v>
      </c>
      <c r="N307" s="2" t="s">
        <v>12</v>
      </c>
      <c r="O307" s="2" t="s">
        <v>3062</v>
      </c>
      <c r="P307" s="2" t="s">
        <v>12</v>
      </c>
      <c r="Q307" s="2" t="s">
        <v>12</v>
      </c>
      <c r="R307" s="2" t="s">
        <v>3062</v>
      </c>
      <c r="S307" s="2" t="s">
        <v>3062</v>
      </c>
      <c r="T307" s="2" t="s">
        <v>3062</v>
      </c>
      <c r="U307" s="2" t="s">
        <v>3062</v>
      </c>
      <c r="V307" s="2" t="s">
        <v>3062</v>
      </c>
      <c r="W307" s="2" t="s">
        <v>3062</v>
      </c>
      <c r="X307" s="2" t="s">
        <v>3062</v>
      </c>
      <c r="Y307" s="2" t="s">
        <v>3062</v>
      </c>
      <c r="Z307" s="2" t="s">
        <v>3062</v>
      </c>
      <c r="AA307" s="2" t="s">
        <v>3062</v>
      </c>
      <c r="AB307" s="2" t="s">
        <v>3062</v>
      </c>
      <c r="AC307" s="2" t="s">
        <v>3062</v>
      </c>
      <c r="AD307" s="2" t="s">
        <v>3062</v>
      </c>
      <c r="AE307" s="2" t="s">
        <v>3062</v>
      </c>
      <c r="AF307" s="2" t="s">
        <v>3062</v>
      </c>
      <c r="AG307" s="2" t="s">
        <v>3062</v>
      </c>
      <c r="AH307" s="2" t="s">
        <v>3062</v>
      </c>
      <c r="AI307" s="2" t="s">
        <v>3062</v>
      </c>
      <c r="AJ307" s="2" t="s">
        <v>3062</v>
      </c>
      <c r="AK307" s="2" t="s">
        <v>3062</v>
      </c>
      <c r="AL307" s="2" t="s">
        <v>3062</v>
      </c>
      <c r="AM307" s="2" t="s">
        <v>3062</v>
      </c>
      <c r="AN307" s="2" t="s">
        <v>3062</v>
      </c>
      <c r="AO307" s="2" t="s">
        <v>3062</v>
      </c>
      <c r="AP307" s="2" t="s">
        <v>3062</v>
      </c>
      <c r="AQ307" s="2" t="s">
        <v>3062</v>
      </c>
      <c r="AR307" s="2" t="s">
        <v>3062</v>
      </c>
      <c r="AS307" s="2" t="s">
        <v>3062</v>
      </c>
      <c r="AT307" s="2" t="s">
        <v>3062</v>
      </c>
      <c r="AU307" s="2" t="s">
        <v>3062</v>
      </c>
      <c r="AV307" s="2" t="s">
        <v>3062</v>
      </c>
      <c r="AW307" s="2" t="s">
        <v>3062</v>
      </c>
      <c r="AX307" s="2" t="s">
        <v>3062</v>
      </c>
      <c r="AY307" s="2" t="s">
        <v>3062</v>
      </c>
      <c r="AZ307" s="2" t="s">
        <v>3062</v>
      </c>
      <c r="BA307" s="2" t="s">
        <v>3062</v>
      </c>
      <c r="BB307" s="2" t="s">
        <v>3062</v>
      </c>
      <c r="BC307" s="2" t="s">
        <v>3062</v>
      </c>
      <c r="BD307" s="2" t="s">
        <v>3062</v>
      </c>
      <c r="BE307" s="2" t="s">
        <v>3062</v>
      </c>
      <c r="BF307" s="2" t="s">
        <v>3062</v>
      </c>
      <c r="BG307" s="2" t="s">
        <v>3062</v>
      </c>
      <c r="BH307" s="2" t="s">
        <v>3062</v>
      </c>
      <c r="BI307" s="2" t="s">
        <v>3062</v>
      </c>
      <c r="BJ307" s="2" t="s">
        <v>3062</v>
      </c>
      <c r="BK307" s="2" t="s">
        <v>3062</v>
      </c>
      <c r="BL307" s="2" t="s">
        <v>3062</v>
      </c>
      <c r="BM307" s="2" t="s">
        <v>3062</v>
      </c>
      <c r="BN307" s="2" t="s">
        <v>3062</v>
      </c>
      <c r="BO307" s="2" t="s">
        <v>3062</v>
      </c>
      <c r="BP307" s="2" t="str">
        <f t="shared" si="4"/>
        <v/>
      </c>
      <c r="BQ307" t="s">
        <v>3062</v>
      </c>
      <c r="BR307" t="s">
        <v>3062</v>
      </c>
      <c r="BS307" t="s">
        <v>3062</v>
      </c>
      <c r="BT307" s="2" t="s">
        <v>3062</v>
      </c>
      <c r="BU307" s="2" t="s">
        <v>3062</v>
      </c>
      <c r="BV307" s="2" t="s">
        <v>3062</v>
      </c>
      <c r="BW307" s="2" t="s">
        <v>3062</v>
      </c>
      <c r="BX307" s="2" t="s">
        <v>3062</v>
      </c>
      <c r="BY307" s="2" t="s">
        <v>3062</v>
      </c>
      <c r="BZ307" s="2" t="s">
        <v>3062</v>
      </c>
      <c r="CA307" s="2" t="s">
        <v>3062</v>
      </c>
      <c r="CB307" s="2" t="s">
        <v>3062</v>
      </c>
      <c r="CC307" s="2" t="s">
        <v>3062</v>
      </c>
      <c r="CD307" s="2" t="s">
        <v>3062</v>
      </c>
      <c r="CE307" s="2" t="s">
        <v>3062</v>
      </c>
      <c r="CF307" s="2" t="s">
        <v>4570</v>
      </c>
      <c r="CG307" s="2" t="s">
        <v>5350</v>
      </c>
      <c r="CH307" s="17">
        <v>0.375</v>
      </c>
      <c r="CI307" s="17">
        <v>0.54166666666666663</v>
      </c>
      <c r="CJ307" s="17">
        <v>0.58333333333333337</v>
      </c>
      <c r="CK307" s="17">
        <v>0.75</v>
      </c>
      <c r="CN307" s="17">
        <v>0.375</v>
      </c>
      <c r="CO307" s="17">
        <v>0.54166666666666663</v>
      </c>
      <c r="CP307" s="17">
        <v>0.58333333333333337</v>
      </c>
      <c r="CQ307" s="17">
        <v>0.75</v>
      </c>
      <c r="CT307" s="17">
        <v>0.375</v>
      </c>
      <c r="CU307" s="17">
        <v>0.54166666666666663</v>
      </c>
      <c r="CV307" s="17">
        <v>0.58333333333333337</v>
      </c>
      <c r="CW307" s="17">
        <v>0.75</v>
      </c>
      <c r="CZ307" s="17">
        <v>0.375</v>
      </c>
      <c r="DA307" s="17">
        <v>0.54166666666666663</v>
      </c>
      <c r="DB307" s="17">
        <v>0.58333333333333337</v>
      </c>
      <c r="DC307" s="17">
        <v>0.75</v>
      </c>
      <c r="DL307" s="17">
        <v>0.375</v>
      </c>
      <c r="DM307" s="17">
        <v>0.54166666666666663</v>
      </c>
      <c r="DN307" s="17">
        <v>0.58333333333333337</v>
      </c>
      <c r="DO307" s="17">
        <v>0.75</v>
      </c>
      <c r="DX307" s="2" t="s">
        <v>4182</v>
      </c>
    </row>
    <row r="308" spans="1:128" x14ac:dyDescent="0.45">
      <c r="A308" s="16">
        <v>306</v>
      </c>
      <c r="B308" s="2" t="s">
        <v>6239</v>
      </c>
      <c r="C308" s="2" t="s">
        <v>4571</v>
      </c>
      <c r="D308" s="2" t="s">
        <v>4572</v>
      </c>
      <c r="E308" s="2" t="s">
        <v>2666</v>
      </c>
      <c r="F308" s="2" t="s">
        <v>2571</v>
      </c>
      <c r="G308" s="2" t="s">
        <v>4573</v>
      </c>
      <c r="H308" s="2" t="s">
        <v>4574</v>
      </c>
      <c r="I308" s="2" t="s">
        <v>4575</v>
      </c>
      <c r="J308" s="2" t="s">
        <v>4576</v>
      </c>
      <c r="K308" s="2" t="s">
        <v>12</v>
      </c>
      <c r="L308" s="2" t="s">
        <v>3538</v>
      </c>
      <c r="M308" s="52" t="s">
        <v>3311</v>
      </c>
      <c r="N308" s="2" t="s">
        <v>12</v>
      </c>
      <c r="O308" s="2" t="s">
        <v>12</v>
      </c>
      <c r="P308" s="2" t="s">
        <v>12</v>
      </c>
      <c r="Q308" s="2" t="s">
        <v>12</v>
      </c>
      <c r="R308" s="2" t="s">
        <v>3062</v>
      </c>
      <c r="S308" s="2" t="s">
        <v>3062</v>
      </c>
      <c r="T308" s="2" t="s">
        <v>3062</v>
      </c>
      <c r="U308" s="2" t="s">
        <v>3062</v>
      </c>
      <c r="V308" s="2" t="s">
        <v>3062</v>
      </c>
      <c r="W308" s="2" t="s">
        <v>3062</v>
      </c>
      <c r="X308" s="2" t="s">
        <v>3062</v>
      </c>
      <c r="Y308" s="2" t="s">
        <v>3062</v>
      </c>
      <c r="Z308" s="2" t="s">
        <v>3062</v>
      </c>
      <c r="AA308" s="2" t="s">
        <v>3062</v>
      </c>
      <c r="AB308" s="2" t="s">
        <v>3062</v>
      </c>
      <c r="AC308" s="2" t="s">
        <v>3062</v>
      </c>
      <c r="AD308" s="2" t="s">
        <v>2419</v>
      </c>
      <c r="AE308" s="2" t="s">
        <v>3062</v>
      </c>
      <c r="AF308" s="2" t="s">
        <v>3062</v>
      </c>
      <c r="AG308" s="2" t="s">
        <v>3062</v>
      </c>
      <c r="AH308" s="2" t="s">
        <v>3062</v>
      </c>
      <c r="AI308" s="2" t="s">
        <v>3062</v>
      </c>
      <c r="AJ308" s="2" t="s">
        <v>3062</v>
      </c>
      <c r="AK308" s="2" t="s">
        <v>3062</v>
      </c>
      <c r="AL308" s="2" t="s">
        <v>3062</v>
      </c>
      <c r="AM308" s="2" t="s">
        <v>3062</v>
      </c>
      <c r="AN308" s="2" t="s">
        <v>3062</v>
      </c>
      <c r="AO308" s="2" t="s">
        <v>3062</v>
      </c>
      <c r="AP308" s="2" t="s">
        <v>3062</v>
      </c>
      <c r="AQ308" s="2" t="s">
        <v>3062</v>
      </c>
      <c r="AR308" s="2" t="s">
        <v>3062</v>
      </c>
      <c r="AS308" s="2" t="s">
        <v>3062</v>
      </c>
      <c r="AT308" s="2" t="s">
        <v>3062</v>
      </c>
      <c r="AU308" s="2" t="s">
        <v>3062</v>
      </c>
      <c r="AV308" s="2" t="s">
        <v>3062</v>
      </c>
      <c r="AW308" s="2" t="s">
        <v>3062</v>
      </c>
      <c r="AX308" s="2" t="s">
        <v>3062</v>
      </c>
      <c r="AY308" s="2" t="s">
        <v>3062</v>
      </c>
      <c r="AZ308" s="2" t="s">
        <v>3062</v>
      </c>
      <c r="BA308" s="2" t="s">
        <v>3062</v>
      </c>
      <c r="BB308" s="2" t="s">
        <v>3062</v>
      </c>
      <c r="BC308" s="2" t="s">
        <v>3062</v>
      </c>
      <c r="BD308" s="2" t="s">
        <v>3062</v>
      </c>
      <c r="BE308" s="2" t="s">
        <v>3062</v>
      </c>
      <c r="BF308" s="2" t="s">
        <v>3062</v>
      </c>
      <c r="BG308" s="2" t="s">
        <v>3062</v>
      </c>
      <c r="BH308" s="2" t="s">
        <v>3062</v>
      </c>
      <c r="BI308" s="2" t="s">
        <v>3062</v>
      </c>
      <c r="BJ308" s="2" t="s">
        <v>3062</v>
      </c>
      <c r="BK308" s="2" t="s">
        <v>3062</v>
      </c>
      <c r="BL308" s="2" t="s">
        <v>3062</v>
      </c>
      <c r="BM308" s="2" t="s">
        <v>3062</v>
      </c>
      <c r="BN308" s="2" t="s">
        <v>3062</v>
      </c>
      <c r="BO308" s="2" t="s">
        <v>3062</v>
      </c>
      <c r="BP308" s="2" t="str">
        <f t="shared" si="4"/>
        <v>内</v>
      </c>
      <c r="BQ308" t="s">
        <v>491</v>
      </c>
      <c r="BR308" t="s">
        <v>185</v>
      </c>
      <c r="BS308" t="s">
        <v>3062</v>
      </c>
      <c r="BT308" s="2" t="s">
        <v>2469</v>
      </c>
      <c r="BU308" s="2" t="s">
        <v>12</v>
      </c>
      <c r="BV308" s="2" t="s">
        <v>3062</v>
      </c>
      <c r="BW308" s="2" t="s">
        <v>3062</v>
      </c>
      <c r="BX308" s="2" t="s">
        <v>3062</v>
      </c>
      <c r="BY308" s="2" t="s">
        <v>3062</v>
      </c>
      <c r="BZ308" s="2" t="s">
        <v>3062</v>
      </c>
      <c r="CA308" s="2" t="s">
        <v>3062</v>
      </c>
      <c r="CB308" s="2" t="s">
        <v>3062</v>
      </c>
      <c r="CC308" s="2" t="s">
        <v>3062</v>
      </c>
      <c r="CD308" s="2" t="s">
        <v>5482</v>
      </c>
      <c r="CE308" s="2" t="s">
        <v>5482</v>
      </c>
      <c r="CF308" s="2" t="s">
        <v>6240</v>
      </c>
      <c r="CG308" s="2" t="s">
        <v>5350</v>
      </c>
      <c r="CZ308" s="17">
        <v>0.39583333333333331</v>
      </c>
      <c r="DA308" s="17">
        <v>0.70833333333333337</v>
      </c>
      <c r="DX308" s="2" t="s">
        <v>4182</v>
      </c>
    </row>
    <row r="309" spans="1:128" x14ac:dyDescent="0.45">
      <c r="A309" s="16">
        <v>307</v>
      </c>
      <c r="B309" s="2" t="s">
        <v>6241</v>
      </c>
      <c r="C309" s="2" t="s">
        <v>6242</v>
      </c>
      <c r="D309" s="2" t="s">
        <v>2876</v>
      </c>
      <c r="E309" s="2" t="s">
        <v>2666</v>
      </c>
      <c r="F309" s="2" t="s">
        <v>2571</v>
      </c>
      <c r="G309" s="2" t="s">
        <v>47</v>
      </c>
      <c r="H309" s="2" t="s">
        <v>7961</v>
      </c>
      <c r="I309" s="2" t="s">
        <v>49</v>
      </c>
      <c r="J309" s="2" t="s">
        <v>48</v>
      </c>
      <c r="K309" s="2" t="s">
        <v>12</v>
      </c>
      <c r="L309" s="2" t="s">
        <v>3539</v>
      </c>
      <c r="M309" s="52" t="s">
        <v>3311</v>
      </c>
      <c r="N309" s="2" t="s">
        <v>12</v>
      </c>
      <c r="O309" s="2" t="s">
        <v>12</v>
      </c>
      <c r="P309" s="2" t="s">
        <v>12</v>
      </c>
      <c r="Q309" s="2" t="s">
        <v>12</v>
      </c>
      <c r="S309" s="2" t="s">
        <v>3062</v>
      </c>
      <c r="T309" s="2" t="s">
        <v>3062</v>
      </c>
      <c r="U309" s="2" t="s">
        <v>3062</v>
      </c>
      <c r="V309" s="2" t="s">
        <v>3062</v>
      </c>
      <c r="W309" s="2" t="s">
        <v>3062</v>
      </c>
      <c r="Y309" s="2" t="s">
        <v>3062</v>
      </c>
      <c r="Z309" s="2" t="s">
        <v>3062</v>
      </c>
      <c r="AA309" s="2" t="s">
        <v>3062</v>
      </c>
      <c r="AB309" s="2" t="s">
        <v>3062</v>
      </c>
      <c r="AC309" s="2" t="s">
        <v>3062</v>
      </c>
      <c r="AD309" s="2" t="s">
        <v>3062</v>
      </c>
      <c r="AE309" s="2" t="s">
        <v>3062</v>
      </c>
      <c r="AF309" s="2" t="s">
        <v>3062</v>
      </c>
      <c r="AG309" s="2" t="s">
        <v>3062</v>
      </c>
      <c r="AH309" s="2" t="s">
        <v>3062</v>
      </c>
      <c r="AI309" s="2" t="s">
        <v>3062</v>
      </c>
      <c r="AJ309" s="2" t="s">
        <v>3062</v>
      </c>
      <c r="AK309" s="2" t="s">
        <v>3062</v>
      </c>
      <c r="AL309" s="2" t="s">
        <v>3062</v>
      </c>
      <c r="AM309" s="2" t="s">
        <v>3062</v>
      </c>
      <c r="AN309" s="2" t="s">
        <v>3062</v>
      </c>
      <c r="AO309" s="2" t="s">
        <v>3062</v>
      </c>
      <c r="AP309" s="2" t="s">
        <v>3062</v>
      </c>
      <c r="AQ309" s="2" t="s">
        <v>3062</v>
      </c>
      <c r="AR309" s="2" t="s">
        <v>3062</v>
      </c>
      <c r="AS309" s="2" t="s">
        <v>3062</v>
      </c>
      <c r="AT309" s="2" t="s">
        <v>3062</v>
      </c>
      <c r="AU309" s="2" t="s">
        <v>3062</v>
      </c>
      <c r="AV309" s="2" t="s">
        <v>3062</v>
      </c>
      <c r="AW309" s="2" t="s">
        <v>3062</v>
      </c>
      <c r="AX309" s="2" t="s">
        <v>3062</v>
      </c>
      <c r="AY309" s="2" t="s">
        <v>3062</v>
      </c>
      <c r="AZ309" s="2" t="s">
        <v>3062</v>
      </c>
      <c r="BA309" s="2" t="s">
        <v>3062</v>
      </c>
      <c r="BB309" s="2" t="s">
        <v>3062</v>
      </c>
      <c r="BC309" s="2" t="s">
        <v>3062</v>
      </c>
      <c r="BD309" s="2" t="s">
        <v>3062</v>
      </c>
      <c r="BE309" s="2" t="s">
        <v>3062</v>
      </c>
      <c r="BF309" s="2" t="s">
        <v>3062</v>
      </c>
      <c r="BG309" s="2" t="s">
        <v>3062</v>
      </c>
      <c r="BH309" s="2" t="s">
        <v>3062</v>
      </c>
      <c r="BI309" s="2" t="s">
        <v>3062</v>
      </c>
      <c r="BJ309" s="2" t="s">
        <v>3062</v>
      </c>
      <c r="BK309" s="2" t="s">
        <v>3062</v>
      </c>
      <c r="BL309" s="2" t="s">
        <v>3062</v>
      </c>
      <c r="BM309" s="2" t="s">
        <v>3062</v>
      </c>
      <c r="BN309" s="2" t="s">
        <v>3062</v>
      </c>
      <c r="BO309" s="2" t="s">
        <v>3062</v>
      </c>
      <c r="BP309" s="2" t="str">
        <f t="shared" si="4"/>
        <v/>
      </c>
      <c r="BQ309" t="s">
        <v>491</v>
      </c>
      <c r="BR309" t="s">
        <v>3062</v>
      </c>
      <c r="BS309" t="s">
        <v>2185</v>
      </c>
      <c r="BT309" s="2" t="s">
        <v>2463</v>
      </c>
      <c r="BU309" s="2" t="s">
        <v>3062</v>
      </c>
      <c r="BV309" s="2" t="s">
        <v>12</v>
      </c>
      <c r="BW309" s="2" t="s">
        <v>3062</v>
      </c>
      <c r="BX309" s="2" t="s">
        <v>5470</v>
      </c>
      <c r="BY309" s="2" t="s">
        <v>3062</v>
      </c>
      <c r="BZ309" s="2" t="s">
        <v>3062</v>
      </c>
      <c r="CA309" s="2" t="s">
        <v>3062</v>
      </c>
      <c r="CB309" s="2" t="s">
        <v>5470</v>
      </c>
      <c r="CC309" s="2" t="s">
        <v>5352</v>
      </c>
      <c r="CD309" s="2" t="s">
        <v>5353</v>
      </c>
      <c r="CE309" s="2" t="s">
        <v>5354</v>
      </c>
      <c r="CF309" s="2" t="s">
        <v>6243</v>
      </c>
      <c r="CG309" s="2" t="s">
        <v>5350</v>
      </c>
      <c r="CH309" s="17">
        <v>0.54166666666666663</v>
      </c>
      <c r="CI309" s="17">
        <v>0.70833333333333337</v>
      </c>
      <c r="CJ309" s="17">
        <v>0.72916666666666663</v>
      </c>
      <c r="CK309" s="17">
        <v>0.79166666666666663</v>
      </c>
      <c r="CN309" s="17">
        <v>0.54166666666666663</v>
      </c>
      <c r="CO309" s="17">
        <v>0.70833333333333337</v>
      </c>
      <c r="CP309" s="17">
        <v>0.72916666666666663</v>
      </c>
      <c r="CQ309" s="17">
        <v>0.79166666666666663</v>
      </c>
      <c r="CT309" s="17">
        <v>0.58333333333333337</v>
      </c>
      <c r="CU309" s="17">
        <v>0.70833333333333337</v>
      </c>
      <c r="CV309" s="17">
        <v>0.75</v>
      </c>
      <c r="CW309" s="17">
        <v>0.83333333333333337</v>
      </c>
      <c r="CZ309" s="17">
        <v>0.54166666666666663</v>
      </c>
      <c r="DA309" s="17">
        <v>0.75</v>
      </c>
      <c r="DL309" s="17">
        <v>0.375</v>
      </c>
      <c r="DM309" s="17">
        <v>0.5</v>
      </c>
      <c r="DN309" s="17">
        <v>0.58333333333333337</v>
      </c>
      <c r="DO309" s="17">
        <v>0.66666666666666663</v>
      </c>
      <c r="DX309" s="2" t="s">
        <v>4182</v>
      </c>
    </row>
    <row r="310" spans="1:128" x14ac:dyDescent="0.45">
      <c r="A310" s="16">
        <v>308</v>
      </c>
      <c r="B310" s="2" t="s">
        <v>6244</v>
      </c>
      <c r="C310" s="2" t="s">
        <v>45</v>
      </c>
      <c r="D310" s="2" t="s">
        <v>2877</v>
      </c>
      <c r="E310" s="2" t="s">
        <v>2666</v>
      </c>
      <c r="F310" s="2" t="s">
        <v>2571</v>
      </c>
      <c r="G310" s="2" t="s">
        <v>20</v>
      </c>
      <c r="H310" s="2" t="s">
        <v>44</v>
      </c>
      <c r="I310" s="2" t="s">
        <v>43</v>
      </c>
      <c r="J310" s="2" t="s">
        <v>42</v>
      </c>
      <c r="K310" s="2" t="s">
        <v>12</v>
      </c>
      <c r="L310" s="2" t="s">
        <v>3535</v>
      </c>
      <c r="M310" s="52" t="s">
        <v>3311</v>
      </c>
      <c r="N310" s="2" t="s">
        <v>12</v>
      </c>
      <c r="O310" s="2" t="s">
        <v>12</v>
      </c>
      <c r="P310" s="2" t="s">
        <v>12</v>
      </c>
      <c r="Q310" s="2" t="s">
        <v>12</v>
      </c>
      <c r="R310" s="2" t="s">
        <v>3062</v>
      </c>
      <c r="S310" s="2" t="s">
        <v>3062</v>
      </c>
      <c r="T310" s="2" t="s">
        <v>3062</v>
      </c>
      <c r="U310" s="2" t="s">
        <v>3062</v>
      </c>
      <c r="V310" s="2" t="s">
        <v>3062</v>
      </c>
      <c r="W310" s="2" t="s">
        <v>3062</v>
      </c>
      <c r="X310" s="2" t="s">
        <v>3062</v>
      </c>
      <c r="Y310" s="2" t="s">
        <v>3062</v>
      </c>
      <c r="Z310" s="2" t="s">
        <v>3062</v>
      </c>
      <c r="AA310" s="2" t="s">
        <v>3062</v>
      </c>
      <c r="AB310" s="2" t="s">
        <v>3062</v>
      </c>
      <c r="AC310" s="2" t="s">
        <v>3062</v>
      </c>
      <c r="AD310" s="2" t="s">
        <v>3062</v>
      </c>
      <c r="AE310" s="2" t="s">
        <v>3062</v>
      </c>
      <c r="AF310" s="2" t="s">
        <v>3062</v>
      </c>
      <c r="AG310" s="2" t="s">
        <v>3062</v>
      </c>
      <c r="AH310" s="2" t="s">
        <v>3062</v>
      </c>
      <c r="AI310" s="2" t="s">
        <v>3062</v>
      </c>
      <c r="AJ310" s="2" t="s">
        <v>3062</v>
      </c>
      <c r="AK310" s="2" t="s">
        <v>3062</v>
      </c>
      <c r="AL310" s="2" t="s">
        <v>3062</v>
      </c>
      <c r="AM310" s="2" t="s">
        <v>3062</v>
      </c>
      <c r="AN310" s="2" t="s">
        <v>3062</v>
      </c>
      <c r="AO310" s="2" t="s">
        <v>3062</v>
      </c>
      <c r="AP310" s="2" t="s">
        <v>3062</v>
      </c>
      <c r="AQ310" s="2" t="s">
        <v>3062</v>
      </c>
      <c r="AR310" s="2" t="s">
        <v>3062</v>
      </c>
      <c r="AS310" s="2" t="s">
        <v>3062</v>
      </c>
      <c r="AT310" s="2" t="s">
        <v>3062</v>
      </c>
      <c r="AU310" s="2" t="s">
        <v>3062</v>
      </c>
      <c r="AV310" s="2" t="s">
        <v>3062</v>
      </c>
      <c r="AW310" s="2" t="s">
        <v>3062</v>
      </c>
      <c r="AX310" s="2" t="s">
        <v>3062</v>
      </c>
      <c r="AY310" s="2" t="s">
        <v>3062</v>
      </c>
      <c r="AZ310" s="2" t="s">
        <v>3062</v>
      </c>
      <c r="BA310" s="2" t="s">
        <v>3062</v>
      </c>
      <c r="BB310" s="2" t="s">
        <v>3062</v>
      </c>
      <c r="BC310" s="2" t="s">
        <v>3062</v>
      </c>
      <c r="BD310" s="2" t="s">
        <v>3062</v>
      </c>
      <c r="BE310" s="2" t="s">
        <v>3062</v>
      </c>
      <c r="BF310" s="2" t="s">
        <v>3062</v>
      </c>
      <c r="BG310" s="2" t="s">
        <v>3062</v>
      </c>
      <c r="BH310" s="2" t="s">
        <v>3062</v>
      </c>
      <c r="BI310" s="2" t="s">
        <v>3062</v>
      </c>
      <c r="BJ310" s="2" t="s">
        <v>3062</v>
      </c>
      <c r="BK310" s="2" t="s">
        <v>3062</v>
      </c>
      <c r="BL310" s="2" t="s">
        <v>3062</v>
      </c>
      <c r="BM310" s="2" t="s">
        <v>3062</v>
      </c>
      <c r="BN310" s="2" t="s">
        <v>3062</v>
      </c>
      <c r="BO310" s="2" t="s">
        <v>3062</v>
      </c>
      <c r="BP310" s="2" t="str">
        <f t="shared" si="4"/>
        <v/>
      </c>
      <c r="BQ310" t="s">
        <v>3062</v>
      </c>
      <c r="BR310" t="s">
        <v>3062</v>
      </c>
      <c r="BS310" t="s">
        <v>3062</v>
      </c>
      <c r="BT310" s="2" t="s">
        <v>3062</v>
      </c>
      <c r="BU310" s="2" t="s">
        <v>3062</v>
      </c>
      <c r="BV310" s="2" t="s">
        <v>3062</v>
      </c>
      <c r="BW310" s="2" t="s">
        <v>3062</v>
      </c>
      <c r="BX310" s="2" t="s">
        <v>3062</v>
      </c>
      <c r="BY310" s="2" t="s">
        <v>3062</v>
      </c>
      <c r="BZ310" s="2" t="s">
        <v>3062</v>
      </c>
      <c r="CA310" s="2" t="s">
        <v>3062</v>
      </c>
      <c r="CB310" s="2" t="s">
        <v>3062</v>
      </c>
      <c r="CC310" s="2" t="s">
        <v>3062</v>
      </c>
      <c r="CD310" s="2" t="s">
        <v>3062</v>
      </c>
      <c r="CE310" s="2" t="s">
        <v>3062</v>
      </c>
      <c r="CF310" s="2" t="s">
        <v>41</v>
      </c>
      <c r="CG310" s="2" t="s">
        <v>3315</v>
      </c>
      <c r="CH310" s="17">
        <v>0.39583333333333331</v>
      </c>
      <c r="CI310" s="17">
        <v>0.5</v>
      </c>
      <c r="CJ310" s="17">
        <v>0.5625</v>
      </c>
      <c r="CK310" s="17">
        <v>0.75</v>
      </c>
      <c r="CT310" s="17">
        <v>0.39583333333333331</v>
      </c>
      <c r="CU310" s="17">
        <v>0.5</v>
      </c>
      <c r="CV310" s="17">
        <v>0.5625</v>
      </c>
      <c r="CW310" s="17">
        <v>0.75</v>
      </c>
      <c r="CZ310" s="17">
        <v>0.39583333333333331</v>
      </c>
      <c r="DA310" s="17">
        <v>0.5</v>
      </c>
      <c r="DB310" s="17">
        <v>0.5625</v>
      </c>
      <c r="DC310" s="17">
        <v>0.75</v>
      </c>
      <c r="DF310" s="17">
        <v>0.39583333333333331</v>
      </c>
      <c r="DG310" s="17">
        <v>0.5</v>
      </c>
      <c r="DH310" s="17">
        <v>0.5625</v>
      </c>
      <c r="DI310" s="17">
        <v>0.75</v>
      </c>
      <c r="DL310" s="17">
        <v>0.39583333333333331</v>
      </c>
      <c r="DM310" s="17">
        <v>0.5</v>
      </c>
      <c r="DN310" s="17">
        <v>0.5625</v>
      </c>
      <c r="DO310" s="17">
        <v>0.625</v>
      </c>
      <c r="DX310" s="2" t="s">
        <v>4182</v>
      </c>
    </row>
    <row r="311" spans="1:128" x14ac:dyDescent="0.45">
      <c r="A311" s="16">
        <v>309</v>
      </c>
      <c r="B311" s="2" t="s">
        <v>6245</v>
      </c>
      <c r="C311" s="2" t="s">
        <v>1554</v>
      </c>
      <c r="D311" s="2" t="s">
        <v>2783</v>
      </c>
      <c r="E311" s="2" t="s">
        <v>2666</v>
      </c>
      <c r="F311" s="2" t="s">
        <v>2571</v>
      </c>
      <c r="G311" s="2" t="s">
        <v>37</v>
      </c>
      <c r="H311" s="2" t="s">
        <v>7962</v>
      </c>
      <c r="I311" s="2" t="s">
        <v>40</v>
      </c>
      <c r="J311" s="2" t="s">
        <v>39</v>
      </c>
      <c r="K311" s="2" t="s">
        <v>12</v>
      </c>
      <c r="L311" s="2" t="s">
        <v>3540</v>
      </c>
      <c r="M311" s="52" t="s">
        <v>3311</v>
      </c>
      <c r="N311" s="2" t="s">
        <v>12</v>
      </c>
      <c r="O311" s="2" t="s">
        <v>3062</v>
      </c>
      <c r="P311" s="2" t="s">
        <v>3062</v>
      </c>
      <c r="Q311" s="2" t="s">
        <v>12</v>
      </c>
      <c r="R311" s="2" t="s">
        <v>3062</v>
      </c>
      <c r="S311" s="2" t="s">
        <v>3062</v>
      </c>
      <c r="T311" s="2" t="s">
        <v>3062</v>
      </c>
      <c r="U311" s="2" t="s">
        <v>3062</v>
      </c>
      <c r="V311" s="2" t="s">
        <v>3062</v>
      </c>
      <c r="W311" s="2" t="s">
        <v>3062</v>
      </c>
      <c r="X311" s="2" t="s">
        <v>3062</v>
      </c>
      <c r="Y311" s="2" t="s">
        <v>3062</v>
      </c>
      <c r="Z311" s="2" t="s">
        <v>3062</v>
      </c>
      <c r="AA311" s="2" t="s">
        <v>3062</v>
      </c>
      <c r="AB311" s="2" t="s">
        <v>3062</v>
      </c>
      <c r="AC311" s="2" t="s">
        <v>3062</v>
      </c>
      <c r="AD311" s="2" t="s">
        <v>2419</v>
      </c>
      <c r="AE311" s="2" t="s">
        <v>3062</v>
      </c>
      <c r="AF311" s="2" t="s">
        <v>3062</v>
      </c>
      <c r="AG311" s="2" t="s">
        <v>3062</v>
      </c>
      <c r="AH311" s="2" t="s">
        <v>3062</v>
      </c>
      <c r="AI311" s="2" t="s">
        <v>3062</v>
      </c>
      <c r="AJ311" s="2" t="s">
        <v>3062</v>
      </c>
      <c r="AK311" s="2" t="s">
        <v>3062</v>
      </c>
      <c r="AL311" s="2" t="s">
        <v>3062</v>
      </c>
      <c r="AM311" s="2" t="s">
        <v>3062</v>
      </c>
      <c r="AN311" s="2" t="s">
        <v>3062</v>
      </c>
      <c r="AO311" s="2" t="s">
        <v>3062</v>
      </c>
      <c r="AP311" s="2" t="s">
        <v>3062</v>
      </c>
      <c r="AQ311" s="2" t="s">
        <v>3062</v>
      </c>
      <c r="AR311" s="2" t="s">
        <v>3062</v>
      </c>
      <c r="AS311" s="2" t="s">
        <v>3062</v>
      </c>
      <c r="AT311" s="2" t="s">
        <v>3062</v>
      </c>
      <c r="AU311" s="2" t="s">
        <v>3062</v>
      </c>
      <c r="AV311" s="2" t="s">
        <v>3062</v>
      </c>
      <c r="AW311" s="2" t="s">
        <v>3062</v>
      </c>
      <c r="AX311" s="2" t="s">
        <v>3062</v>
      </c>
      <c r="AY311" s="2" t="s">
        <v>3062</v>
      </c>
      <c r="AZ311" s="2" t="s">
        <v>3062</v>
      </c>
      <c r="BA311" s="2" t="s">
        <v>3062</v>
      </c>
      <c r="BB311" s="2" t="s">
        <v>3062</v>
      </c>
      <c r="BC311" s="2" t="s">
        <v>3062</v>
      </c>
      <c r="BD311" s="2" t="s">
        <v>3062</v>
      </c>
      <c r="BE311" s="2" t="s">
        <v>3062</v>
      </c>
      <c r="BF311" s="2" t="s">
        <v>3062</v>
      </c>
      <c r="BG311" s="2" t="s">
        <v>3062</v>
      </c>
      <c r="BH311" s="2" t="s">
        <v>3062</v>
      </c>
      <c r="BI311" s="2" t="s">
        <v>3062</v>
      </c>
      <c r="BJ311" s="2" t="s">
        <v>3062</v>
      </c>
      <c r="BK311" s="2" t="s">
        <v>3062</v>
      </c>
      <c r="BL311" s="2" t="s">
        <v>3062</v>
      </c>
      <c r="BM311" s="2" t="s">
        <v>3062</v>
      </c>
      <c r="BN311" s="2" t="s">
        <v>3062</v>
      </c>
      <c r="BO311" s="2" t="s">
        <v>38</v>
      </c>
      <c r="BP311" s="2" t="str">
        <f t="shared" si="4"/>
        <v>内　漢方</v>
      </c>
      <c r="BQ311" t="s">
        <v>3062</v>
      </c>
      <c r="BR311" t="s">
        <v>3062</v>
      </c>
      <c r="BS311" t="s">
        <v>3062</v>
      </c>
      <c r="BT311" s="2" t="s">
        <v>3062</v>
      </c>
      <c r="BU311" s="2" t="s">
        <v>3062</v>
      </c>
      <c r="BV311" s="2" t="s">
        <v>3062</v>
      </c>
      <c r="BW311" s="2" t="s">
        <v>3062</v>
      </c>
      <c r="BX311" s="2" t="s">
        <v>3062</v>
      </c>
      <c r="BY311" s="2" t="s">
        <v>3062</v>
      </c>
      <c r="BZ311" s="2" t="s">
        <v>3062</v>
      </c>
      <c r="CA311" s="2" t="s">
        <v>3062</v>
      </c>
      <c r="CB311" s="2" t="s">
        <v>3062</v>
      </c>
      <c r="CC311" s="2" t="s">
        <v>3062</v>
      </c>
      <c r="CD311" s="2" t="s">
        <v>3062</v>
      </c>
      <c r="CE311" s="2" t="s">
        <v>3062</v>
      </c>
      <c r="CF311" s="2" t="s">
        <v>6246</v>
      </c>
      <c r="CG311" s="2" t="s">
        <v>5350</v>
      </c>
      <c r="CH311" s="17">
        <v>0.375</v>
      </c>
      <c r="CI311" s="17">
        <v>0.5</v>
      </c>
      <c r="CN311" s="17">
        <v>0.375</v>
      </c>
      <c r="CO311" s="17">
        <v>0.5</v>
      </c>
      <c r="CP311" s="17">
        <v>0.625</v>
      </c>
      <c r="CQ311" s="17">
        <v>0.70833333333333337</v>
      </c>
      <c r="CT311" s="17">
        <v>0.375</v>
      </c>
      <c r="CU311" s="17">
        <v>0.5</v>
      </c>
      <c r="CZ311" s="17">
        <v>0.375</v>
      </c>
      <c r="DA311" s="17">
        <v>0.5</v>
      </c>
      <c r="DB311" s="17">
        <v>0.625</v>
      </c>
      <c r="DC311" s="17">
        <v>0.70833333333333337</v>
      </c>
      <c r="DF311" s="17">
        <v>0.625</v>
      </c>
      <c r="DG311" s="17">
        <v>0.70833333333333337</v>
      </c>
      <c r="DL311" s="17">
        <v>0.375</v>
      </c>
      <c r="DM311" s="17">
        <v>0.5</v>
      </c>
      <c r="DX311" s="2" t="s">
        <v>4182</v>
      </c>
    </row>
    <row r="312" spans="1:128" x14ac:dyDescent="0.45">
      <c r="A312" s="16">
        <v>310</v>
      </c>
      <c r="B312" s="2" t="s">
        <v>6247</v>
      </c>
      <c r="C312" s="2" t="s">
        <v>6248</v>
      </c>
      <c r="D312" s="2" t="s">
        <v>2878</v>
      </c>
      <c r="E312" s="2" t="s">
        <v>2666</v>
      </c>
      <c r="F312" s="2" t="s">
        <v>2571</v>
      </c>
      <c r="G312" s="2" t="s">
        <v>37</v>
      </c>
      <c r="H312" s="2" t="s">
        <v>36</v>
      </c>
      <c r="I312" s="2" t="s">
        <v>35</v>
      </c>
      <c r="J312" s="2" t="s">
        <v>34</v>
      </c>
      <c r="K312" s="2" t="s">
        <v>12</v>
      </c>
      <c r="L312" s="2" t="s">
        <v>3540</v>
      </c>
      <c r="M312" s="52" t="s">
        <v>3311</v>
      </c>
      <c r="N312" s="2" t="s">
        <v>12</v>
      </c>
      <c r="O312" s="2" t="s">
        <v>12</v>
      </c>
      <c r="P312" s="2" t="s">
        <v>12</v>
      </c>
      <c r="Q312" s="2" t="s">
        <v>12</v>
      </c>
      <c r="R312" s="2" t="s">
        <v>3062</v>
      </c>
      <c r="S312" s="2" t="s">
        <v>3062</v>
      </c>
      <c r="T312" s="2" t="s">
        <v>3062</v>
      </c>
      <c r="U312" s="2" t="s">
        <v>3062</v>
      </c>
      <c r="V312" s="2" t="s">
        <v>3062</v>
      </c>
      <c r="W312" s="2" t="s">
        <v>3062</v>
      </c>
      <c r="X312" s="2" t="s">
        <v>3062</v>
      </c>
      <c r="Y312" s="2" t="s">
        <v>3062</v>
      </c>
      <c r="Z312" s="2" t="s">
        <v>3062</v>
      </c>
      <c r="AA312" s="2" t="s">
        <v>3062</v>
      </c>
      <c r="AB312" s="2" t="s">
        <v>3062</v>
      </c>
      <c r="AC312" s="2" t="s">
        <v>3062</v>
      </c>
      <c r="AD312" s="2" t="s">
        <v>3062</v>
      </c>
      <c r="AE312" s="2" t="s">
        <v>3062</v>
      </c>
      <c r="AF312" s="2" t="s">
        <v>3062</v>
      </c>
      <c r="AG312" s="2" t="s">
        <v>3062</v>
      </c>
      <c r="AH312" s="2" t="s">
        <v>3062</v>
      </c>
      <c r="AI312" s="2" t="s">
        <v>3062</v>
      </c>
      <c r="AJ312" s="2" t="s">
        <v>3062</v>
      </c>
      <c r="AK312" s="2" t="s">
        <v>3062</v>
      </c>
      <c r="AL312" s="2" t="s">
        <v>3062</v>
      </c>
      <c r="AM312" s="2" t="s">
        <v>3062</v>
      </c>
      <c r="AN312" s="2" t="s">
        <v>3062</v>
      </c>
      <c r="AO312" s="2" t="s">
        <v>3062</v>
      </c>
      <c r="AP312" s="2" t="s">
        <v>3062</v>
      </c>
      <c r="AQ312" s="2" t="s">
        <v>3062</v>
      </c>
      <c r="AR312" s="2" t="s">
        <v>3062</v>
      </c>
      <c r="AS312" s="2" t="s">
        <v>3062</v>
      </c>
      <c r="AT312" s="2" t="s">
        <v>3062</v>
      </c>
      <c r="AU312" s="2" t="s">
        <v>3062</v>
      </c>
      <c r="AV312" s="2" t="s">
        <v>3062</v>
      </c>
      <c r="AW312" s="2" t="s">
        <v>3062</v>
      </c>
      <c r="AX312" s="2" t="s">
        <v>3062</v>
      </c>
      <c r="AY312" s="2" t="s">
        <v>3062</v>
      </c>
      <c r="AZ312" s="2" t="s">
        <v>3062</v>
      </c>
      <c r="BA312" s="2" t="s">
        <v>3062</v>
      </c>
      <c r="BB312" s="2" t="s">
        <v>3062</v>
      </c>
      <c r="BC312" s="2" t="s">
        <v>3062</v>
      </c>
      <c r="BD312" s="2" t="s">
        <v>3062</v>
      </c>
      <c r="BE312" s="2" t="s">
        <v>3062</v>
      </c>
      <c r="BF312" s="2" t="s">
        <v>3062</v>
      </c>
      <c r="BG312" s="2" t="s">
        <v>3062</v>
      </c>
      <c r="BH312" s="2" t="s">
        <v>3062</v>
      </c>
      <c r="BI312" s="2" t="s">
        <v>3062</v>
      </c>
      <c r="BJ312" s="2" t="s">
        <v>3062</v>
      </c>
      <c r="BK312" s="2" t="s">
        <v>3062</v>
      </c>
      <c r="BL312" s="2" t="s">
        <v>3062</v>
      </c>
      <c r="BM312" s="2" t="s">
        <v>3062</v>
      </c>
      <c r="BN312" s="2" t="s">
        <v>3062</v>
      </c>
      <c r="BO312" s="2" t="s">
        <v>3062</v>
      </c>
      <c r="BP312" s="2" t="str">
        <f t="shared" si="4"/>
        <v/>
      </c>
      <c r="BQ312" t="s">
        <v>3062</v>
      </c>
      <c r="BR312" t="s">
        <v>3062</v>
      </c>
      <c r="BS312" t="s">
        <v>3062</v>
      </c>
      <c r="BT312" s="2" t="s">
        <v>3062</v>
      </c>
      <c r="BU312" s="2" t="s">
        <v>3062</v>
      </c>
      <c r="BV312" s="2" t="s">
        <v>3062</v>
      </c>
      <c r="BW312" s="2" t="s">
        <v>3062</v>
      </c>
      <c r="BX312" s="2" t="s">
        <v>3062</v>
      </c>
      <c r="BY312" s="2" t="s">
        <v>3062</v>
      </c>
      <c r="BZ312" s="2" t="s">
        <v>3062</v>
      </c>
      <c r="CA312" s="2" t="s">
        <v>3062</v>
      </c>
      <c r="CB312" s="2" t="s">
        <v>3062</v>
      </c>
      <c r="CC312" s="2" t="s">
        <v>3062</v>
      </c>
      <c r="CD312" s="2" t="s">
        <v>3062</v>
      </c>
      <c r="CE312" s="2" t="s">
        <v>3062</v>
      </c>
      <c r="CF312" s="2" t="s">
        <v>6249</v>
      </c>
      <c r="CG312" s="2" t="s">
        <v>5350</v>
      </c>
      <c r="CN312" s="17">
        <v>0.39583333333333331</v>
      </c>
      <c r="CO312" s="17">
        <v>0.5</v>
      </c>
      <c r="CP312" s="17">
        <v>0.58333333333333337</v>
      </c>
      <c r="CQ312" s="17">
        <v>0.75</v>
      </c>
      <c r="CT312" s="17">
        <v>0.39583333333333331</v>
      </c>
      <c r="CU312" s="17">
        <v>0.5</v>
      </c>
      <c r="CV312" s="17">
        <v>0.58333333333333337</v>
      </c>
      <c r="CW312" s="17">
        <v>0.75</v>
      </c>
      <c r="DF312" s="17">
        <v>0.39583333333333331</v>
      </c>
      <c r="DG312" s="17">
        <v>0.5</v>
      </c>
      <c r="DH312" s="17">
        <v>0.58333333333333337</v>
      </c>
      <c r="DI312" s="17">
        <v>0.75</v>
      </c>
      <c r="DL312" s="17">
        <v>0.39583333333333331</v>
      </c>
      <c r="DM312" s="17">
        <v>0.5</v>
      </c>
      <c r="DN312" s="17">
        <v>0.58333333333333337</v>
      </c>
      <c r="DO312" s="17">
        <v>0.75</v>
      </c>
      <c r="DX312" s="2" t="s">
        <v>4182</v>
      </c>
    </row>
    <row r="313" spans="1:128" x14ac:dyDescent="0.45">
      <c r="A313" s="16">
        <v>311</v>
      </c>
      <c r="B313" s="2" t="s">
        <v>6250</v>
      </c>
      <c r="C313" s="2" t="s">
        <v>6251</v>
      </c>
      <c r="D313" s="2" t="s">
        <v>4577</v>
      </c>
      <c r="E313" s="2" t="s">
        <v>2676</v>
      </c>
      <c r="F313" s="2" t="s">
        <v>2571</v>
      </c>
      <c r="G313" s="2" t="s">
        <v>4578</v>
      </c>
      <c r="H313" s="2" t="s">
        <v>4579</v>
      </c>
      <c r="I313" s="2" t="s">
        <v>4580</v>
      </c>
      <c r="J313" s="2" t="s">
        <v>4581</v>
      </c>
      <c r="K313" s="2" t="s">
        <v>12</v>
      </c>
      <c r="L313" s="2" t="s">
        <v>4582</v>
      </c>
      <c r="M313" s="52" t="s">
        <v>3311</v>
      </c>
      <c r="N313" s="2" t="s">
        <v>12</v>
      </c>
      <c r="O313" s="2" t="s">
        <v>12</v>
      </c>
      <c r="P313" s="2" t="s">
        <v>12</v>
      </c>
      <c r="Q313" s="2" t="s">
        <v>12</v>
      </c>
      <c r="R313" s="2" t="s">
        <v>3062</v>
      </c>
      <c r="S313" s="2" t="s">
        <v>3062</v>
      </c>
      <c r="T313" s="2" t="s">
        <v>3062</v>
      </c>
      <c r="U313" s="2" t="s">
        <v>3062</v>
      </c>
      <c r="V313" s="2" t="s">
        <v>3062</v>
      </c>
      <c r="W313" s="2" t="s">
        <v>3062</v>
      </c>
      <c r="X313" s="2" t="s">
        <v>3062</v>
      </c>
      <c r="Y313" s="2" t="s">
        <v>3062</v>
      </c>
      <c r="Z313" s="2" t="s">
        <v>3062</v>
      </c>
      <c r="AA313" s="2" t="s">
        <v>3062</v>
      </c>
      <c r="AB313" s="2" t="s">
        <v>3062</v>
      </c>
      <c r="AC313" s="2" t="s">
        <v>3062</v>
      </c>
      <c r="AD313" s="2" t="s">
        <v>2419</v>
      </c>
      <c r="AE313" s="2" t="s">
        <v>3062</v>
      </c>
      <c r="AF313" s="2" t="s">
        <v>2451</v>
      </c>
      <c r="AG313" s="2" t="s">
        <v>2426</v>
      </c>
      <c r="AH313" s="2" t="s">
        <v>2427</v>
      </c>
      <c r="AI313" s="2" t="s">
        <v>2428</v>
      </c>
      <c r="AJ313" s="2" t="s">
        <v>2420</v>
      </c>
      <c r="AK313" s="2" t="s">
        <v>2431</v>
      </c>
      <c r="AL313" s="2" t="s">
        <v>3062</v>
      </c>
      <c r="AM313" s="2" t="s">
        <v>2425</v>
      </c>
      <c r="AN313" s="2" t="s">
        <v>2421</v>
      </c>
      <c r="AO313" s="2" t="s">
        <v>2441</v>
      </c>
      <c r="AP313" s="2" t="s">
        <v>2559</v>
      </c>
      <c r="AQ313" s="2" t="s">
        <v>4205</v>
      </c>
      <c r="AR313" s="2" t="s">
        <v>4309</v>
      </c>
      <c r="AS313" s="2" t="s">
        <v>4583</v>
      </c>
      <c r="AT313" s="2" t="s">
        <v>4227</v>
      </c>
      <c r="AU313" s="2" t="s">
        <v>2452</v>
      </c>
      <c r="AV313" s="2" t="s">
        <v>2442</v>
      </c>
      <c r="AW313" s="2" t="s">
        <v>17</v>
      </c>
      <c r="AX313" s="2" t="s">
        <v>3062</v>
      </c>
      <c r="AY313" s="2" t="s">
        <v>2443</v>
      </c>
      <c r="AZ313" s="2" t="s">
        <v>2439</v>
      </c>
      <c r="BA313" s="2" t="s">
        <v>3062</v>
      </c>
      <c r="BB313" s="2" t="s">
        <v>3062</v>
      </c>
      <c r="BC313" s="2" t="s">
        <v>2422</v>
      </c>
      <c r="BD313" s="2" t="s">
        <v>2438</v>
      </c>
      <c r="BE313" s="2" t="s">
        <v>3062</v>
      </c>
      <c r="BF313" s="2" t="s">
        <v>2455</v>
      </c>
      <c r="BG313" s="2" t="s">
        <v>2450</v>
      </c>
      <c r="BH313" s="2" t="s">
        <v>2436</v>
      </c>
      <c r="BI313" s="2" t="s">
        <v>2456</v>
      </c>
      <c r="BJ313" s="2" t="s">
        <v>2444</v>
      </c>
      <c r="BK313" s="2" t="s">
        <v>2445</v>
      </c>
      <c r="BL313" s="2" t="s">
        <v>2434</v>
      </c>
      <c r="BM313" s="2" t="s">
        <v>2423</v>
      </c>
      <c r="BN313" s="2" t="s">
        <v>2560</v>
      </c>
      <c r="BO313" s="2" t="s">
        <v>3062</v>
      </c>
      <c r="BP313" s="2" t="str">
        <f t="shared" si="4"/>
        <v>内・気・呼・循・消・神内・小・外・整・形・循内・消内・呼内・循外・消外・呼外・心外・脳外・眼・耳・泌・皮・産・婦・産婦・アレ・放・麻・リウ・リハ・歯</v>
      </c>
      <c r="BQ313" t="s">
        <v>3062</v>
      </c>
      <c r="BR313" t="s">
        <v>3062</v>
      </c>
      <c r="BS313" t="s">
        <v>3062</v>
      </c>
      <c r="BU313" s="2" t="s">
        <v>3062</v>
      </c>
      <c r="BV313" s="2" t="s">
        <v>3062</v>
      </c>
      <c r="BW313" s="2" t="s">
        <v>3062</v>
      </c>
      <c r="BX313" s="2" t="s">
        <v>3062</v>
      </c>
      <c r="BY313" s="2" t="s">
        <v>3062</v>
      </c>
      <c r="BZ313" s="2" t="s">
        <v>3062</v>
      </c>
      <c r="CA313" s="2" t="s">
        <v>3062</v>
      </c>
      <c r="CB313" s="2" t="s">
        <v>3062</v>
      </c>
      <c r="CC313" s="2" t="s">
        <v>3062</v>
      </c>
      <c r="CD313" s="2" t="s">
        <v>3062</v>
      </c>
      <c r="CE313" s="2" t="s">
        <v>3062</v>
      </c>
      <c r="CF313" s="2" t="s">
        <v>6252</v>
      </c>
      <c r="CG313" s="2" t="s">
        <v>4584</v>
      </c>
      <c r="DX313" s="2" t="s">
        <v>4182</v>
      </c>
    </row>
    <row r="314" spans="1:128" x14ac:dyDescent="0.45">
      <c r="A314" s="16">
        <v>312</v>
      </c>
      <c r="B314" s="2" t="s">
        <v>6253</v>
      </c>
      <c r="C314" s="2" t="s">
        <v>4585</v>
      </c>
      <c r="D314" s="2" t="s">
        <v>2879</v>
      </c>
      <c r="E314" s="2" t="s">
        <v>2676</v>
      </c>
      <c r="F314" s="2" t="s">
        <v>2571</v>
      </c>
      <c r="G314" s="2" t="s">
        <v>83</v>
      </c>
      <c r="H314" s="2" t="s">
        <v>82</v>
      </c>
      <c r="I314" s="2" t="s">
        <v>81</v>
      </c>
      <c r="J314" s="2" t="s">
        <v>80</v>
      </c>
      <c r="K314" s="2" t="s">
        <v>12</v>
      </c>
      <c r="L314" s="2" t="s">
        <v>3541</v>
      </c>
      <c r="M314" s="52">
        <v>6</v>
      </c>
      <c r="N314" s="2" t="s">
        <v>12</v>
      </c>
      <c r="O314" s="2" t="s">
        <v>12</v>
      </c>
      <c r="P314" s="2" t="s">
        <v>12</v>
      </c>
      <c r="Q314" s="2" t="s">
        <v>12</v>
      </c>
      <c r="R314" s="2" t="s">
        <v>3062</v>
      </c>
      <c r="S314" s="2" t="s">
        <v>3062</v>
      </c>
      <c r="T314" s="2" t="s">
        <v>3062</v>
      </c>
      <c r="U314" s="2" t="s">
        <v>3062</v>
      </c>
      <c r="V314" s="2" t="s">
        <v>3062</v>
      </c>
      <c r="W314" s="2" t="s">
        <v>3062</v>
      </c>
      <c r="X314" s="2" t="s">
        <v>3062</v>
      </c>
      <c r="Y314" s="2" t="s">
        <v>3062</v>
      </c>
      <c r="Z314" s="2" t="s">
        <v>3062</v>
      </c>
      <c r="AA314" s="2" t="s">
        <v>3062</v>
      </c>
      <c r="AB314" s="2" t="s">
        <v>3062</v>
      </c>
      <c r="AC314" s="2" t="s">
        <v>3062</v>
      </c>
      <c r="AD314" s="2" t="s">
        <v>2419</v>
      </c>
      <c r="AE314" s="2" t="s">
        <v>3062</v>
      </c>
      <c r="AF314" s="2" t="s">
        <v>3062</v>
      </c>
      <c r="AG314" s="2" t="s">
        <v>3062</v>
      </c>
      <c r="AH314" s="2" t="s">
        <v>3062</v>
      </c>
      <c r="AI314" s="2" t="s">
        <v>2428</v>
      </c>
      <c r="AJ314" s="2" t="s">
        <v>3062</v>
      </c>
      <c r="AK314" s="2" t="s">
        <v>3062</v>
      </c>
      <c r="AL314" s="2" t="s">
        <v>3062</v>
      </c>
      <c r="AM314" s="2" t="s">
        <v>2425</v>
      </c>
      <c r="AN314" s="2" t="s">
        <v>2421</v>
      </c>
      <c r="AO314" s="2" t="s">
        <v>2441</v>
      </c>
      <c r="AP314" s="2" t="s">
        <v>2559</v>
      </c>
      <c r="AQ314" s="2" t="s">
        <v>4205</v>
      </c>
      <c r="AR314" s="2" t="s">
        <v>4309</v>
      </c>
      <c r="AS314" s="2" t="s">
        <v>3062</v>
      </c>
      <c r="AT314" s="2" t="s">
        <v>4227</v>
      </c>
      <c r="AU314" s="2" t="s">
        <v>2452</v>
      </c>
      <c r="AV314" s="2" t="s">
        <v>3062</v>
      </c>
      <c r="AW314" s="2" t="s">
        <v>17</v>
      </c>
      <c r="AX314" s="2" t="s">
        <v>3062</v>
      </c>
      <c r="AY314" s="2" t="s">
        <v>2443</v>
      </c>
      <c r="AZ314" s="2" t="s">
        <v>2439</v>
      </c>
      <c r="BA314" s="2" t="s">
        <v>3062</v>
      </c>
      <c r="BB314" s="2" t="s">
        <v>3062</v>
      </c>
      <c r="BC314" s="2" t="s">
        <v>2422</v>
      </c>
      <c r="BD314" s="2" t="s">
        <v>2438</v>
      </c>
      <c r="BE314" s="2" t="s">
        <v>3062</v>
      </c>
      <c r="BF314" s="2" t="s">
        <v>3062</v>
      </c>
      <c r="BG314" s="2" t="s">
        <v>2450</v>
      </c>
      <c r="BH314" s="2" t="s">
        <v>3062</v>
      </c>
      <c r="BI314" s="2" t="s">
        <v>3062</v>
      </c>
      <c r="BJ314" s="2" t="s">
        <v>2444</v>
      </c>
      <c r="BK314" s="2" t="s">
        <v>2445</v>
      </c>
      <c r="BL314" s="2" t="s">
        <v>3062</v>
      </c>
      <c r="BM314" s="2" t="s">
        <v>2423</v>
      </c>
      <c r="BN314" s="2" t="s">
        <v>3062</v>
      </c>
      <c r="BO314" s="2" t="s">
        <v>6254</v>
      </c>
      <c r="BP314" s="2" t="str">
        <f t="shared" si="4"/>
        <v>内・消・外・整・形・循内・消内・呼内・消外・呼外・脳外・眼・耳・泌・皮・婦・放・麻・リハ　腎臓内科　膠原病・リウマチ内科　内分泌代謝・糖尿病内科　血液内科　脳神経内科　乳腺外科</v>
      </c>
      <c r="BQ314" t="s">
        <v>3062</v>
      </c>
      <c r="BR314" t="s">
        <v>3062</v>
      </c>
      <c r="BS314" t="s">
        <v>3062</v>
      </c>
      <c r="BT314" s="2" t="s">
        <v>3062</v>
      </c>
      <c r="BU314" s="2" t="s">
        <v>3062</v>
      </c>
      <c r="BV314" s="2" t="s">
        <v>3062</v>
      </c>
      <c r="BW314" s="2" t="s">
        <v>3062</v>
      </c>
      <c r="BX314" s="2" t="s">
        <v>5470</v>
      </c>
      <c r="BY314" s="2" t="s">
        <v>3062</v>
      </c>
      <c r="BZ314" s="2" t="s">
        <v>3062</v>
      </c>
      <c r="CA314" s="2" t="s">
        <v>3062</v>
      </c>
      <c r="CB314" s="2" t="s">
        <v>5470</v>
      </c>
      <c r="CC314" s="2" t="s">
        <v>3062</v>
      </c>
      <c r="CD314" s="2" t="s">
        <v>5482</v>
      </c>
      <c r="CE314" s="2" t="s">
        <v>5482</v>
      </c>
      <c r="CF314" s="2" t="s">
        <v>3542</v>
      </c>
      <c r="CG314" s="2" t="s">
        <v>3315</v>
      </c>
      <c r="CN314" s="17">
        <v>0.375</v>
      </c>
      <c r="CO314" s="17">
        <v>0.66666666666666663</v>
      </c>
      <c r="CT314" s="17">
        <v>0.375</v>
      </c>
      <c r="CU314" s="17">
        <v>0.66666666666666663</v>
      </c>
      <c r="CZ314" s="17">
        <v>0.375</v>
      </c>
      <c r="DA314" s="17">
        <v>0.5</v>
      </c>
      <c r="DF314" s="17">
        <v>0.54166666666666663</v>
      </c>
      <c r="DG314" s="17">
        <v>0.66666666666666663</v>
      </c>
      <c r="DX314" s="2" t="s">
        <v>4182</v>
      </c>
    </row>
    <row r="315" spans="1:128" x14ac:dyDescent="0.45">
      <c r="A315" s="16">
        <v>313</v>
      </c>
      <c r="B315" s="2" t="s">
        <v>6255</v>
      </c>
      <c r="C315" s="2" t="s">
        <v>4586</v>
      </c>
      <c r="D315" s="2" t="s">
        <v>4587</v>
      </c>
      <c r="E315" s="2" t="s">
        <v>2666</v>
      </c>
      <c r="F315" s="2" t="s">
        <v>2571</v>
      </c>
      <c r="G315" s="2" t="s">
        <v>33</v>
      </c>
      <c r="H315" s="2" t="s">
        <v>4588</v>
      </c>
      <c r="I315" s="2" t="s">
        <v>4589</v>
      </c>
      <c r="J315" s="2" t="s">
        <v>4589</v>
      </c>
      <c r="K315" s="2" t="s">
        <v>12</v>
      </c>
      <c r="L315" s="2" t="s">
        <v>4590</v>
      </c>
      <c r="M315" s="52" t="s">
        <v>3311</v>
      </c>
      <c r="N315" s="2" t="s">
        <v>12</v>
      </c>
      <c r="O315" s="2" t="s">
        <v>3062</v>
      </c>
      <c r="P315" s="2" t="s">
        <v>12</v>
      </c>
      <c r="Q315" s="2" t="s">
        <v>12</v>
      </c>
      <c r="R315" s="2" t="s">
        <v>3062</v>
      </c>
      <c r="S315" s="2" t="s">
        <v>3062</v>
      </c>
      <c r="T315" s="2" t="s">
        <v>3062</v>
      </c>
      <c r="U315" s="2" t="s">
        <v>3062</v>
      </c>
      <c r="V315" s="2" t="s">
        <v>3062</v>
      </c>
      <c r="W315" s="2" t="s">
        <v>3062</v>
      </c>
      <c r="X315" s="2" t="s">
        <v>3062</v>
      </c>
      <c r="Y315" s="2" t="s">
        <v>3062</v>
      </c>
      <c r="Z315" s="2" t="s">
        <v>3062</v>
      </c>
      <c r="AA315" s="2" t="s">
        <v>3062</v>
      </c>
      <c r="AB315" s="2" t="s">
        <v>3062</v>
      </c>
      <c r="AC315" s="2" t="s">
        <v>3062</v>
      </c>
      <c r="AD315" s="2" t="s">
        <v>3062</v>
      </c>
      <c r="AE315" s="2" t="s">
        <v>3062</v>
      </c>
      <c r="AF315" s="2" t="s">
        <v>3062</v>
      </c>
      <c r="AG315" s="2" t="s">
        <v>3062</v>
      </c>
      <c r="AH315" s="2" t="s">
        <v>3062</v>
      </c>
      <c r="AI315" s="2" t="s">
        <v>3062</v>
      </c>
      <c r="AJ315" s="2" t="s">
        <v>3062</v>
      </c>
      <c r="AK315" s="2" t="s">
        <v>3062</v>
      </c>
      <c r="AL315" s="2" t="s">
        <v>3062</v>
      </c>
      <c r="AM315" s="2" t="s">
        <v>3062</v>
      </c>
      <c r="AN315" s="2" t="s">
        <v>3062</v>
      </c>
      <c r="AO315" s="2" t="s">
        <v>3062</v>
      </c>
      <c r="AP315" s="2" t="s">
        <v>3062</v>
      </c>
      <c r="AQ315" s="2" t="s">
        <v>3062</v>
      </c>
      <c r="AR315" s="2" t="s">
        <v>3062</v>
      </c>
      <c r="AS315" s="2" t="s">
        <v>3062</v>
      </c>
      <c r="AT315" s="2" t="s">
        <v>3062</v>
      </c>
      <c r="AU315" s="2" t="s">
        <v>3062</v>
      </c>
      <c r="AV315" s="2" t="s">
        <v>3062</v>
      </c>
      <c r="AW315" s="2" t="s">
        <v>3062</v>
      </c>
      <c r="AX315" s="2" t="s">
        <v>3062</v>
      </c>
      <c r="AY315" s="2" t="s">
        <v>3062</v>
      </c>
      <c r="AZ315" s="2" t="s">
        <v>3062</v>
      </c>
      <c r="BA315" s="2" t="s">
        <v>3062</v>
      </c>
      <c r="BB315" s="2" t="s">
        <v>3062</v>
      </c>
      <c r="BC315" s="2" t="s">
        <v>3062</v>
      </c>
      <c r="BD315" s="2" t="s">
        <v>3062</v>
      </c>
      <c r="BE315" s="2" t="s">
        <v>3062</v>
      </c>
      <c r="BF315" s="2" t="s">
        <v>3062</v>
      </c>
      <c r="BG315" s="2" t="s">
        <v>3062</v>
      </c>
      <c r="BH315" s="2" t="s">
        <v>3062</v>
      </c>
      <c r="BI315" s="2" t="s">
        <v>3062</v>
      </c>
      <c r="BJ315" s="2" t="s">
        <v>3062</v>
      </c>
      <c r="BK315" s="2" t="s">
        <v>3062</v>
      </c>
      <c r="BL315" s="2" t="s">
        <v>3062</v>
      </c>
      <c r="BM315" s="2" t="s">
        <v>3062</v>
      </c>
      <c r="BN315" s="2" t="s">
        <v>3062</v>
      </c>
      <c r="BO315" s="2" t="s">
        <v>3062</v>
      </c>
      <c r="BP315" s="2" t="str">
        <f t="shared" si="4"/>
        <v/>
      </c>
      <c r="BQ315" t="s">
        <v>3062</v>
      </c>
      <c r="BR315" t="s">
        <v>3062</v>
      </c>
      <c r="BS315" t="s">
        <v>3062</v>
      </c>
      <c r="BT315" s="2" t="s">
        <v>3062</v>
      </c>
      <c r="BU315" s="2" t="s">
        <v>3062</v>
      </c>
      <c r="BV315" s="2" t="s">
        <v>3062</v>
      </c>
      <c r="BW315" s="2" t="s">
        <v>3062</v>
      </c>
      <c r="BX315" s="2" t="s">
        <v>3062</v>
      </c>
      <c r="BY315" s="2" t="s">
        <v>3062</v>
      </c>
      <c r="BZ315" s="2" t="s">
        <v>3062</v>
      </c>
      <c r="CA315" s="2" t="s">
        <v>3062</v>
      </c>
      <c r="CB315" s="2" t="s">
        <v>3062</v>
      </c>
      <c r="CC315" s="2" t="s">
        <v>3062</v>
      </c>
      <c r="CD315" s="2" t="s">
        <v>3062</v>
      </c>
      <c r="CE315" s="2" t="s">
        <v>3062</v>
      </c>
      <c r="CF315" s="2" t="s">
        <v>4591</v>
      </c>
      <c r="CG315" s="2" t="s">
        <v>5350</v>
      </c>
      <c r="CH315" s="17">
        <v>0.41666666666666669</v>
      </c>
      <c r="CI315" s="17">
        <v>0.54166666666666663</v>
      </c>
      <c r="CJ315" s="17">
        <v>0.625</v>
      </c>
      <c r="CK315" s="17">
        <v>0.79166666666666663</v>
      </c>
      <c r="CN315" s="17">
        <v>0.41666666666666669</v>
      </c>
      <c r="CO315" s="17">
        <v>0.54166666666666663</v>
      </c>
      <c r="CP315" s="17">
        <v>0.625</v>
      </c>
      <c r="CQ315" s="17">
        <v>0.79166666666666663</v>
      </c>
      <c r="CT315" s="17">
        <v>0.41666666666666669</v>
      </c>
      <c r="CU315" s="17">
        <v>0.54166666666666663</v>
      </c>
      <c r="CZ315" s="17">
        <v>0.41666666666666669</v>
      </c>
      <c r="DA315" s="17">
        <v>0.54166666666666663</v>
      </c>
      <c r="DB315" s="17">
        <v>0.625</v>
      </c>
      <c r="DC315" s="17">
        <v>0.79166666666666663</v>
      </c>
      <c r="DF315" s="17">
        <v>0.41666666666666669</v>
      </c>
      <c r="DG315" s="17">
        <v>0.54166666666666663</v>
      </c>
      <c r="DH315" s="17">
        <v>0.625</v>
      </c>
      <c r="DI315" s="17">
        <v>0.79166666666666663</v>
      </c>
      <c r="DL315" s="17">
        <v>0.41666666666666669</v>
      </c>
      <c r="DM315" s="17">
        <v>0.54166666666666663</v>
      </c>
      <c r="DN315" s="17">
        <v>0.58333333333333337</v>
      </c>
      <c r="DO315" s="17">
        <v>0.70833333333333337</v>
      </c>
      <c r="DX315" s="2" t="s">
        <v>4182</v>
      </c>
    </row>
    <row r="316" spans="1:128" x14ac:dyDescent="0.45">
      <c r="A316" s="16">
        <v>314</v>
      </c>
      <c r="B316" s="2" t="s">
        <v>6256</v>
      </c>
      <c r="C316" s="2" t="s">
        <v>6257</v>
      </c>
      <c r="D316" s="2" t="s">
        <v>2880</v>
      </c>
      <c r="E316" s="2" t="s">
        <v>2666</v>
      </c>
      <c r="F316" s="2" t="s">
        <v>2571</v>
      </c>
      <c r="G316" s="2" t="s">
        <v>32</v>
      </c>
      <c r="H316" s="2" t="s">
        <v>31</v>
      </c>
      <c r="I316" s="2" t="s">
        <v>30</v>
      </c>
      <c r="J316" s="2" t="s">
        <v>6258</v>
      </c>
      <c r="K316" s="2" t="s">
        <v>12</v>
      </c>
      <c r="L316" s="2" t="s">
        <v>3543</v>
      </c>
      <c r="M316" s="52" t="s">
        <v>3311</v>
      </c>
      <c r="N316" s="2" t="s">
        <v>12</v>
      </c>
      <c r="O316" s="2" t="s">
        <v>12</v>
      </c>
      <c r="P316" s="2" t="s">
        <v>12</v>
      </c>
      <c r="Q316" s="2" t="s">
        <v>12</v>
      </c>
      <c r="R316" s="2" t="s">
        <v>3062</v>
      </c>
      <c r="S316" s="2" t="s">
        <v>3062</v>
      </c>
      <c r="T316" s="2" t="s">
        <v>3062</v>
      </c>
      <c r="U316" s="2" t="s">
        <v>3062</v>
      </c>
      <c r="V316" s="2" t="s">
        <v>3062</v>
      </c>
      <c r="W316" s="2" t="s">
        <v>3062</v>
      </c>
      <c r="X316" s="2" t="s">
        <v>3062</v>
      </c>
      <c r="Y316" s="2" t="s">
        <v>3062</v>
      </c>
      <c r="Z316" s="2" t="s">
        <v>3062</v>
      </c>
      <c r="AA316" s="2" t="s">
        <v>3062</v>
      </c>
      <c r="AB316" s="2" t="s">
        <v>3062</v>
      </c>
      <c r="AC316" s="2" t="s">
        <v>3062</v>
      </c>
      <c r="AD316" s="2" t="s">
        <v>3062</v>
      </c>
      <c r="AE316" s="2" t="s">
        <v>3062</v>
      </c>
      <c r="AF316" s="2" t="s">
        <v>3062</v>
      </c>
      <c r="AG316" s="2" t="s">
        <v>3062</v>
      </c>
      <c r="AH316" s="2" t="s">
        <v>3062</v>
      </c>
      <c r="AI316" s="2" t="s">
        <v>3062</v>
      </c>
      <c r="AJ316" s="2" t="s">
        <v>3062</v>
      </c>
      <c r="AK316" s="2" t="s">
        <v>3062</v>
      </c>
      <c r="AL316" s="2" t="s">
        <v>3062</v>
      </c>
      <c r="AM316" s="2" t="s">
        <v>3062</v>
      </c>
      <c r="AN316" s="2" t="s">
        <v>3062</v>
      </c>
      <c r="AO316" s="2" t="s">
        <v>3062</v>
      </c>
      <c r="AP316" s="2" t="s">
        <v>3062</v>
      </c>
      <c r="AQ316" s="2" t="s">
        <v>3062</v>
      </c>
      <c r="AR316" s="2" t="s">
        <v>3062</v>
      </c>
      <c r="AS316" s="2" t="s">
        <v>3062</v>
      </c>
      <c r="AT316" s="2" t="s">
        <v>3062</v>
      </c>
      <c r="AU316" s="2" t="s">
        <v>3062</v>
      </c>
      <c r="AV316" s="2" t="s">
        <v>3062</v>
      </c>
      <c r="AW316" s="2" t="s">
        <v>3062</v>
      </c>
      <c r="AX316" s="2" t="s">
        <v>3062</v>
      </c>
      <c r="AY316" s="2" t="s">
        <v>3062</v>
      </c>
      <c r="AZ316" s="2" t="s">
        <v>3062</v>
      </c>
      <c r="BA316" s="2" t="s">
        <v>3062</v>
      </c>
      <c r="BB316" s="2" t="s">
        <v>3062</v>
      </c>
      <c r="BC316" s="2" t="s">
        <v>3062</v>
      </c>
      <c r="BD316" s="2" t="s">
        <v>3062</v>
      </c>
      <c r="BE316" s="2" t="s">
        <v>3062</v>
      </c>
      <c r="BF316" s="2" t="s">
        <v>3062</v>
      </c>
      <c r="BG316" s="2" t="s">
        <v>3062</v>
      </c>
      <c r="BH316" s="2" t="s">
        <v>3062</v>
      </c>
      <c r="BI316" s="2" t="s">
        <v>3062</v>
      </c>
      <c r="BJ316" s="2" t="s">
        <v>3062</v>
      </c>
      <c r="BK316" s="2" t="s">
        <v>3062</v>
      </c>
      <c r="BL316" s="2" t="s">
        <v>3062</v>
      </c>
      <c r="BM316" s="2" t="s">
        <v>3062</v>
      </c>
      <c r="BN316" s="2" t="s">
        <v>3062</v>
      </c>
      <c r="BO316" s="2" t="s">
        <v>3062</v>
      </c>
      <c r="BP316" s="2" t="str">
        <f t="shared" si="4"/>
        <v/>
      </c>
      <c r="BQ316" t="s">
        <v>3062</v>
      </c>
      <c r="BR316" t="s">
        <v>3062</v>
      </c>
      <c r="BS316" t="s">
        <v>3062</v>
      </c>
      <c r="BT316" s="2" t="s">
        <v>3062</v>
      </c>
      <c r="BU316" s="2" t="s">
        <v>3062</v>
      </c>
      <c r="BV316" s="2" t="s">
        <v>3062</v>
      </c>
      <c r="BW316" s="2" t="s">
        <v>3062</v>
      </c>
      <c r="BX316" s="2" t="s">
        <v>3062</v>
      </c>
      <c r="BY316" s="2" t="s">
        <v>3062</v>
      </c>
      <c r="BZ316" s="2" t="s">
        <v>3062</v>
      </c>
      <c r="CA316" s="2" t="s">
        <v>3062</v>
      </c>
      <c r="CB316" s="2" t="s">
        <v>3062</v>
      </c>
      <c r="CC316" s="2" t="s">
        <v>3062</v>
      </c>
      <c r="CD316" s="2" t="s">
        <v>3062</v>
      </c>
      <c r="CE316" s="2" t="s">
        <v>3062</v>
      </c>
      <c r="CF316" s="2" t="s">
        <v>29</v>
      </c>
      <c r="CG316" s="2" t="s">
        <v>5350</v>
      </c>
      <c r="CH316" s="17">
        <v>0.41666666666666669</v>
      </c>
      <c r="CI316" s="17">
        <v>0.5</v>
      </c>
      <c r="CJ316" s="17">
        <v>0.54166666666666663</v>
      </c>
      <c r="CK316" s="17">
        <v>0.8125</v>
      </c>
      <c r="CN316" s="17">
        <v>0.54166666666666663</v>
      </c>
      <c r="CO316" s="17">
        <v>0.8125</v>
      </c>
      <c r="CT316" s="17">
        <v>0.41666666666666669</v>
      </c>
      <c r="CU316" s="17">
        <v>0.79166666666666663</v>
      </c>
      <c r="CZ316" s="17">
        <v>0.41666666666666669</v>
      </c>
      <c r="DA316" s="17">
        <v>0.5</v>
      </c>
      <c r="DB316" s="17">
        <v>0.54166666666666663</v>
      </c>
      <c r="DC316" s="17">
        <v>0.8125</v>
      </c>
      <c r="DF316" s="17">
        <v>0.54166666666666663</v>
      </c>
      <c r="DG316" s="17">
        <v>0.8125</v>
      </c>
      <c r="DL316" s="17">
        <v>0.41666666666666669</v>
      </c>
      <c r="DM316" s="17">
        <v>0.625</v>
      </c>
      <c r="DX316" s="2" t="s">
        <v>4182</v>
      </c>
    </row>
    <row r="317" spans="1:128" x14ac:dyDescent="0.45">
      <c r="A317" s="16">
        <v>315</v>
      </c>
      <c r="B317" s="2" t="s">
        <v>6259</v>
      </c>
      <c r="C317" s="2" t="s">
        <v>4592</v>
      </c>
      <c r="D317" s="2" t="s">
        <v>4593</v>
      </c>
      <c r="E317" s="2" t="s">
        <v>2666</v>
      </c>
      <c r="F317" s="2" t="s">
        <v>2571</v>
      </c>
      <c r="G317" s="2" t="s">
        <v>4594</v>
      </c>
      <c r="H317" s="2" t="s">
        <v>4595</v>
      </c>
      <c r="I317" s="2" t="s">
        <v>4596</v>
      </c>
      <c r="J317" s="2" t="s">
        <v>4597</v>
      </c>
      <c r="K317" s="2" t="s">
        <v>12</v>
      </c>
      <c r="L317" s="2" t="s">
        <v>6260</v>
      </c>
      <c r="M317" s="52" t="s">
        <v>3311</v>
      </c>
      <c r="N317" s="2" t="s">
        <v>12</v>
      </c>
      <c r="O317" s="2" t="s">
        <v>3062</v>
      </c>
      <c r="P317" s="2" t="s">
        <v>12</v>
      </c>
      <c r="Q317" s="2" t="s">
        <v>12</v>
      </c>
      <c r="R317" s="2" t="s">
        <v>3062</v>
      </c>
      <c r="S317" s="2" t="s">
        <v>3062</v>
      </c>
      <c r="T317" s="2" t="s">
        <v>3062</v>
      </c>
      <c r="U317" s="2" t="s">
        <v>3062</v>
      </c>
      <c r="V317" s="2" t="s">
        <v>3062</v>
      </c>
      <c r="W317" s="2" t="s">
        <v>3062</v>
      </c>
      <c r="X317" s="2" t="s">
        <v>3062</v>
      </c>
      <c r="Y317" s="2" t="s">
        <v>3062</v>
      </c>
      <c r="Z317" s="2" t="s">
        <v>3062</v>
      </c>
      <c r="AA317" s="2" t="s">
        <v>3062</v>
      </c>
      <c r="AB317" s="2" t="s">
        <v>3062</v>
      </c>
      <c r="AC317" s="2" t="s">
        <v>3062</v>
      </c>
      <c r="AE317" s="2" t="s">
        <v>3062</v>
      </c>
      <c r="AF317" s="2" t="s">
        <v>3062</v>
      </c>
      <c r="AG317" s="2" t="s">
        <v>3062</v>
      </c>
      <c r="AH317" s="2" t="s">
        <v>3062</v>
      </c>
      <c r="AI317" s="2" t="s">
        <v>3062</v>
      </c>
      <c r="AK317" s="2" t="s">
        <v>3062</v>
      </c>
      <c r="AL317" s="2" t="s">
        <v>3062</v>
      </c>
      <c r="AM317" s="2" t="s">
        <v>3062</v>
      </c>
      <c r="AN317" s="2" t="s">
        <v>3062</v>
      </c>
      <c r="AO317" s="2" t="s">
        <v>3062</v>
      </c>
      <c r="AP317" s="2" t="s">
        <v>3062</v>
      </c>
      <c r="AQ317" s="2" t="s">
        <v>3062</v>
      </c>
      <c r="AR317" s="2" t="s">
        <v>3062</v>
      </c>
      <c r="AS317" s="2" t="s">
        <v>3062</v>
      </c>
      <c r="AT317" s="2" t="s">
        <v>3062</v>
      </c>
      <c r="AU317" s="2" t="s">
        <v>3062</v>
      </c>
      <c r="AV317" s="2" t="s">
        <v>3062</v>
      </c>
      <c r="AW317" s="2" t="s">
        <v>3062</v>
      </c>
      <c r="AX317" s="2" t="s">
        <v>3062</v>
      </c>
      <c r="AY317" s="2" t="s">
        <v>3062</v>
      </c>
      <c r="AZ317" s="2" t="s">
        <v>3062</v>
      </c>
      <c r="BA317" s="2" t="s">
        <v>3062</v>
      </c>
      <c r="BB317" s="2" t="s">
        <v>3062</v>
      </c>
      <c r="BC317" s="2" t="s">
        <v>3062</v>
      </c>
      <c r="BD317" s="2" t="s">
        <v>3062</v>
      </c>
      <c r="BE317" s="2" t="s">
        <v>3062</v>
      </c>
      <c r="BF317" s="2" t="s">
        <v>3062</v>
      </c>
      <c r="BG317" s="2" t="s">
        <v>3062</v>
      </c>
      <c r="BH317" s="2" t="s">
        <v>3062</v>
      </c>
      <c r="BI317" s="2" t="s">
        <v>3062</v>
      </c>
      <c r="BJ317" s="2" t="s">
        <v>3062</v>
      </c>
      <c r="BK317" s="2" t="s">
        <v>3062</v>
      </c>
      <c r="BL317" s="2" t="s">
        <v>3062</v>
      </c>
      <c r="BM317" s="2" t="s">
        <v>3062</v>
      </c>
      <c r="BN317" s="2" t="s">
        <v>3062</v>
      </c>
      <c r="BO317" s="2" t="s">
        <v>3062</v>
      </c>
      <c r="BP317" s="2" t="str">
        <f t="shared" si="4"/>
        <v/>
      </c>
      <c r="BQ317" t="s">
        <v>3062</v>
      </c>
      <c r="BR317" t="s">
        <v>3062</v>
      </c>
      <c r="BS317" t="s">
        <v>3062</v>
      </c>
      <c r="BT317" s="2" t="s">
        <v>3062</v>
      </c>
      <c r="BU317" s="2" t="s">
        <v>3062</v>
      </c>
      <c r="BV317" s="2" t="s">
        <v>3062</v>
      </c>
      <c r="BW317" s="2" t="s">
        <v>3062</v>
      </c>
      <c r="BX317" s="2" t="s">
        <v>3062</v>
      </c>
      <c r="BY317" s="2" t="s">
        <v>3062</v>
      </c>
      <c r="BZ317" s="2" t="s">
        <v>3062</v>
      </c>
      <c r="CA317" s="2" t="s">
        <v>3062</v>
      </c>
      <c r="CB317" s="2" t="s">
        <v>3062</v>
      </c>
      <c r="CC317" s="2" t="s">
        <v>3062</v>
      </c>
      <c r="CD317" s="2" t="s">
        <v>3062</v>
      </c>
      <c r="CE317" s="2" t="s">
        <v>3062</v>
      </c>
      <c r="CF317" s="2" t="s">
        <v>6261</v>
      </c>
      <c r="CG317" s="2" t="s">
        <v>5350</v>
      </c>
      <c r="CH317" s="17">
        <v>0.66666666666666663</v>
      </c>
      <c r="CI317" s="17">
        <v>0.83333333333333337</v>
      </c>
      <c r="CN317" s="17">
        <v>0.4375</v>
      </c>
      <c r="CO317" s="17">
        <v>0.5625</v>
      </c>
      <c r="CP317" s="17">
        <v>0.66666666666666663</v>
      </c>
      <c r="CQ317" s="17">
        <v>0.83333333333333337</v>
      </c>
      <c r="CT317" s="17">
        <v>0.66666666666666663</v>
      </c>
      <c r="CU317" s="17">
        <v>0.83333333333333337</v>
      </c>
      <c r="CZ317" s="17">
        <v>0.4375</v>
      </c>
      <c r="DA317" s="17">
        <v>0.5625</v>
      </c>
      <c r="DB317" s="17">
        <v>0.66666666666666663</v>
      </c>
      <c r="DC317" s="17">
        <v>0.83333333333333337</v>
      </c>
      <c r="DL317" s="17">
        <v>0.4375</v>
      </c>
      <c r="DM317" s="17">
        <v>0.5625</v>
      </c>
      <c r="DX317" s="2" t="s">
        <v>4182</v>
      </c>
    </row>
    <row r="318" spans="1:128" x14ac:dyDescent="0.45">
      <c r="A318" s="16">
        <v>316</v>
      </c>
      <c r="B318" s="2" t="s">
        <v>6262</v>
      </c>
      <c r="C318" s="2" t="s">
        <v>6263</v>
      </c>
      <c r="D318" s="2" t="s">
        <v>2881</v>
      </c>
      <c r="E318" s="2" t="s">
        <v>2666</v>
      </c>
      <c r="F318" s="2" t="s">
        <v>2571</v>
      </c>
      <c r="G318" s="2" t="s">
        <v>21</v>
      </c>
      <c r="H318" s="2" t="s">
        <v>28</v>
      </c>
      <c r="I318" s="2" t="s">
        <v>27</v>
      </c>
      <c r="J318" s="2" t="s">
        <v>3062</v>
      </c>
      <c r="K318" s="2" t="s">
        <v>12</v>
      </c>
      <c r="L318" s="2" t="s">
        <v>3544</v>
      </c>
      <c r="M318" s="52" t="s">
        <v>3311</v>
      </c>
      <c r="N318" s="2" t="s">
        <v>12</v>
      </c>
      <c r="O318" s="2" t="s">
        <v>12</v>
      </c>
      <c r="P318" s="2" t="s">
        <v>12</v>
      </c>
      <c r="Q318" s="2" t="s">
        <v>12</v>
      </c>
      <c r="R318" s="2" t="s">
        <v>3062</v>
      </c>
      <c r="S318" s="2" t="s">
        <v>3062</v>
      </c>
      <c r="T318" s="2" t="s">
        <v>3062</v>
      </c>
      <c r="U318" s="2" t="s">
        <v>3062</v>
      </c>
      <c r="V318" s="2" t="s">
        <v>3062</v>
      </c>
      <c r="W318" s="2" t="s">
        <v>3062</v>
      </c>
      <c r="X318" s="2" t="s">
        <v>3062</v>
      </c>
      <c r="Y318" s="2" t="s">
        <v>3062</v>
      </c>
      <c r="Z318" s="2" t="s">
        <v>3062</v>
      </c>
      <c r="AA318" s="2" t="s">
        <v>3062</v>
      </c>
      <c r="AB318" s="2" t="s">
        <v>3062</v>
      </c>
      <c r="AC318" s="2" t="s">
        <v>3062</v>
      </c>
      <c r="AD318" s="2" t="s">
        <v>2419</v>
      </c>
      <c r="AE318" s="2" t="s">
        <v>3062</v>
      </c>
      <c r="AF318" s="2" t="s">
        <v>3062</v>
      </c>
      <c r="AG318" s="2" t="s">
        <v>3062</v>
      </c>
      <c r="AH318" s="2" t="s">
        <v>3062</v>
      </c>
      <c r="AI318" s="2" t="s">
        <v>3062</v>
      </c>
      <c r="AJ318" s="2" t="s">
        <v>3062</v>
      </c>
      <c r="AK318" s="2" t="s">
        <v>3062</v>
      </c>
      <c r="AL318" s="2" t="s">
        <v>3062</v>
      </c>
      <c r="AM318" s="2" t="s">
        <v>3062</v>
      </c>
      <c r="AN318" s="2" t="s">
        <v>3062</v>
      </c>
      <c r="AO318" s="2" t="s">
        <v>3062</v>
      </c>
      <c r="AP318" s="2" t="s">
        <v>3062</v>
      </c>
      <c r="AQ318" s="2" t="s">
        <v>3062</v>
      </c>
      <c r="AR318" s="2" t="s">
        <v>3062</v>
      </c>
      <c r="AS318" s="2" t="s">
        <v>3062</v>
      </c>
      <c r="AT318" s="2" t="s">
        <v>3062</v>
      </c>
      <c r="AU318" s="2" t="s">
        <v>3062</v>
      </c>
      <c r="AV318" s="2" t="s">
        <v>3062</v>
      </c>
      <c r="AW318" s="2" t="s">
        <v>3062</v>
      </c>
      <c r="AX318" s="2" t="s">
        <v>3062</v>
      </c>
      <c r="AY318" s="2" t="s">
        <v>3062</v>
      </c>
      <c r="AZ318" s="2" t="s">
        <v>3062</v>
      </c>
      <c r="BA318" s="2" t="s">
        <v>3062</v>
      </c>
      <c r="BB318" s="2" t="s">
        <v>3062</v>
      </c>
      <c r="BC318" s="2" t="s">
        <v>3062</v>
      </c>
      <c r="BD318" s="2" t="s">
        <v>3062</v>
      </c>
      <c r="BE318" s="2" t="s">
        <v>3062</v>
      </c>
      <c r="BF318" s="2" t="s">
        <v>3062</v>
      </c>
      <c r="BG318" s="2" t="s">
        <v>3062</v>
      </c>
      <c r="BH318" s="2" t="s">
        <v>3062</v>
      </c>
      <c r="BI318" s="2" t="s">
        <v>3062</v>
      </c>
      <c r="BJ318" s="2" t="s">
        <v>3062</v>
      </c>
      <c r="BK318" s="2" t="s">
        <v>3062</v>
      </c>
      <c r="BL318" s="2" t="s">
        <v>3062</v>
      </c>
      <c r="BM318" s="2" t="s">
        <v>3062</v>
      </c>
      <c r="BN318" s="2" t="s">
        <v>3062</v>
      </c>
      <c r="BO318" s="2" t="s">
        <v>3062</v>
      </c>
      <c r="BP318" s="2" t="str">
        <f t="shared" si="4"/>
        <v>内</v>
      </c>
      <c r="BQ318" t="s">
        <v>3062</v>
      </c>
      <c r="BR318" t="s">
        <v>3062</v>
      </c>
      <c r="BS318" t="s">
        <v>3062</v>
      </c>
      <c r="BT318" s="2" t="s">
        <v>3062</v>
      </c>
      <c r="BU318" s="2" t="s">
        <v>3062</v>
      </c>
      <c r="BV318" s="2" t="s">
        <v>3062</v>
      </c>
      <c r="BW318" s="2" t="s">
        <v>3062</v>
      </c>
      <c r="BX318" s="2" t="s">
        <v>3062</v>
      </c>
      <c r="BY318" s="2" t="s">
        <v>3062</v>
      </c>
      <c r="BZ318" s="2" t="s">
        <v>3062</v>
      </c>
      <c r="CA318" s="2" t="s">
        <v>3062</v>
      </c>
      <c r="CB318" s="2" t="s">
        <v>3062</v>
      </c>
      <c r="CC318" s="2" t="s">
        <v>5427</v>
      </c>
      <c r="CD318" s="2" t="s">
        <v>5482</v>
      </c>
      <c r="CE318" s="2" t="s">
        <v>5354</v>
      </c>
      <c r="CF318" s="2" t="s">
        <v>26</v>
      </c>
      <c r="CG318" s="2" t="s">
        <v>5350</v>
      </c>
      <c r="CH318" s="17">
        <v>0.41666666666666669</v>
      </c>
      <c r="CI318" s="17">
        <v>0.5</v>
      </c>
      <c r="CJ318" s="17">
        <v>0.54166666666666663</v>
      </c>
      <c r="CK318" s="17">
        <v>0.70833333333333337</v>
      </c>
      <c r="CN318" s="17">
        <v>0.41666666666666669</v>
      </c>
      <c r="CO318" s="17">
        <v>0.5</v>
      </c>
      <c r="CP318" s="17">
        <v>0.54166666666666663</v>
      </c>
      <c r="CQ318" s="17">
        <v>0.70833333333333337</v>
      </c>
      <c r="CT318" s="17">
        <v>0.41666666666666669</v>
      </c>
      <c r="CU318" s="17">
        <v>0.5</v>
      </c>
      <c r="CV318" s="17">
        <v>0.54166666666666663</v>
      </c>
      <c r="CW318" s="17">
        <v>0.70833333333333337</v>
      </c>
      <c r="CZ318" s="17">
        <v>0.41666666666666669</v>
      </c>
      <c r="DA318" s="17">
        <v>0.5</v>
      </c>
      <c r="DB318" s="17">
        <v>0.54166666666666663</v>
      </c>
      <c r="DC318" s="17">
        <v>0.70833333333333337</v>
      </c>
      <c r="DF318" s="17">
        <v>0.41666666666666669</v>
      </c>
      <c r="DG318" s="17">
        <v>0.5</v>
      </c>
      <c r="DH318" s="17">
        <v>0.54166666666666663</v>
      </c>
      <c r="DI318" s="17">
        <v>0.70833333333333337</v>
      </c>
      <c r="DL318" s="17">
        <v>0.41666666666666669</v>
      </c>
      <c r="DM318" s="17">
        <v>0.5</v>
      </c>
      <c r="DN318" s="17">
        <v>0.54166666666666663</v>
      </c>
      <c r="DO318" s="17">
        <v>0.70833333333333337</v>
      </c>
      <c r="DX318" s="2" t="s">
        <v>4182</v>
      </c>
    </row>
    <row r="319" spans="1:128" x14ac:dyDescent="0.45">
      <c r="A319" s="16">
        <v>317</v>
      </c>
      <c r="B319" s="2" t="s">
        <v>6264</v>
      </c>
      <c r="C319" s="2" t="s">
        <v>6265</v>
      </c>
      <c r="D319" s="2" t="s">
        <v>2909</v>
      </c>
      <c r="E319" s="2" t="s">
        <v>2666</v>
      </c>
      <c r="F319" s="2" t="s">
        <v>2571</v>
      </c>
      <c r="G319" s="2" t="s">
        <v>37</v>
      </c>
      <c r="H319" s="2" t="s">
        <v>7963</v>
      </c>
      <c r="I319" s="2" t="s">
        <v>2910</v>
      </c>
      <c r="J319" s="2" t="s">
        <v>3308</v>
      </c>
      <c r="K319" s="2" t="s">
        <v>12</v>
      </c>
      <c r="L319" s="2" t="s">
        <v>3572</v>
      </c>
      <c r="M319" s="52" t="s">
        <v>3311</v>
      </c>
      <c r="N319" s="2" t="s">
        <v>12</v>
      </c>
      <c r="O319" s="2" t="s">
        <v>12</v>
      </c>
      <c r="P319" s="2" t="s">
        <v>12</v>
      </c>
      <c r="Q319" s="2" t="s">
        <v>12</v>
      </c>
      <c r="R319" s="2" t="s">
        <v>3062</v>
      </c>
      <c r="S319" s="2" t="s">
        <v>3062</v>
      </c>
      <c r="T319" s="2" t="s">
        <v>3062</v>
      </c>
      <c r="U319" s="2" t="s">
        <v>3062</v>
      </c>
      <c r="V319" s="2" t="s">
        <v>3062</v>
      </c>
      <c r="W319" s="2" t="s">
        <v>3062</v>
      </c>
      <c r="X319" s="2" t="s">
        <v>3062</v>
      </c>
      <c r="Y319" s="2" t="s">
        <v>3062</v>
      </c>
      <c r="Z319" s="2" t="s">
        <v>3062</v>
      </c>
      <c r="AA319" s="2" t="s">
        <v>3062</v>
      </c>
      <c r="AB319" s="2" t="s">
        <v>3062</v>
      </c>
      <c r="AC319" s="2" t="s">
        <v>3062</v>
      </c>
      <c r="AD319" s="2" t="s">
        <v>2419</v>
      </c>
      <c r="AE319" s="2" t="s">
        <v>3062</v>
      </c>
      <c r="AF319" s="2" t="s">
        <v>3062</v>
      </c>
      <c r="AG319" s="2" t="s">
        <v>3062</v>
      </c>
      <c r="AH319" s="2" t="s">
        <v>3062</v>
      </c>
      <c r="AI319" s="2" t="s">
        <v>3062</v>
      </c>
      <c r="AJ319" s="2" t="s">
        <v>3062</v>
      </c>
      <c r="AK319" s="2" t="s">
        <v>3062</v>
      </c>
      <c r="AL319" s="2" t="s">
        <v>3062</v>
      </c>
      <c r="AM319" s="2" t="s">
        <v>2425</v>
      </c>
      <c r="AN319" s="2" t="s">
        <v>2421</v>
      </c>
      <c r="AO319" s="2" t="s">
        <v>3062</v>
      </c>
      <c r="AP319" s="2" t="s">
        <v>2559</v>
      </c>
      <c r="AQ319" s="2" t="s">
        <v>3062</v>
      </c>
      <c r="AR319" s="2" t="s">
        <v>3062</v>
      </c>
      <c r="AS319" s="2" t="s">
        <v>3062</v>
      </c>
      <c r="AT319" s="2" t="s">
        <v>3062</v>
      </c>
      <c r="AU319" s="2" t="s">
        <v>3062</v>
      </c>
      <c r="AV319" s="2" t="s">
        <v>3062</v>
      </c>
      <c r="AW319" s="2" t="s">
        <v>3062</v>
      </c>
      <c r="AX319" s="2" t="s">
        <v>3062</v>
      </c>
      <c r="AY319" s="2" t="s">
        <v>3062</v>
      </c>
      <c r="AZ319" s="2" t="s">
        <v>3062</v>
      </c>
      <c r="BA319" s="2" t="s">
        <v>3062</v>
      </c>
      <c r="BB319" s="2" t="s">
        <v>3062</v>
      </c>
      <c r="BC319" s="2" t="s">
        <v>3062</v>
      </c>
      <c r="BD319" s="2" t="s">
        <v>2438</v>
      </c>
      <c r="BE319" s="2" t="s">
        <v>3062</v>
      </c>
      <c r="BF319" s="2" t="s">
        <v>3062</v>
      </c>
      <c r="BG319" s="2" t="s">
        <v>3062</v>
      </c>
      <c r="BH319" s="2" t="s">
        <v>3062</v>
      </c>
      <c r="BI319" s="2" t="s">
        <v>3062</v>
      </c>
      <c r="BJ319" s="2" t="s">
        <v>3062</v>
      </c>
      <c r="BK319" s="2" t="s">
        <v>3062</v>
      </c>
      <c r="BL319" s="2" t="s">
        <v>3062</v>
      </c>
      <c r="BM319" s="2" t="s">
        <v>2423</v>
      </c>
      <c r="BN319" s="2" t="s">
        <v>3062</v>
      </c>
      <c r="BO319" s="2" t="s">
        <v>4535</v>
      </c>
      <c r="BP319" s="2" t="str">
        <f t="shared" si="4"/>
        <v>内・外・整・循内・皮・リハ　緩和ケア内科　糖尿病内科</v>
      </c>
      <c r="BQ319" t="s">
        <v>3062</v>
      </c>
      <c r="BR319" t="s">
        <v>185</v>
      </c>
      <c r="BS319" t="s">
        <v>2185</v>
      </c>
      <c r="BT319" s="2" t="s">
        <v>2459</v>
      </c>
      <c r="BU319" s="2" t="s">
        <v>3062</v>
      </c>
      <c r="BV319" s="2" t="s">
        <v>3062</v>
      </c>
      <c r="BW319" s="2" t="s">
        <v>3062</v>
      </c>
      <c r="BX319" s="2" t="s">
        <v>3062</v>
      </c>
      <c r="BY319" s="2" t="s">
        <v>3062</v>
      </c>
      <c r="BZ319" s="2" t="s">
        <v>3062</v>
      </c>
      <c r="CA319" s="2" t="s">
        <v>3062</v>
      </c>
      <c r="CB319" s="2" t="s">
        <v>3062</v>
      </c>
      <c r="CC319" s="2" t="s">
        <v>3062</v>
      </c>
      <c r="CD319" s="2" t="s">
        <v>3062</v>
      </c>
      <c r="CE319" s="2" t="s">
        <v>3062</v>
      </c>
      <c r="CF319" s="2" t="s">
        <v>4536</v>
      </c>
      <c r="CG319" s="2" t="s">
        <v>3315</v>
      </c>
      <c r="CH319" s="17">
        <v>0.375</v>
      </c>
      <c r="CI319" s="17">
        <v>0.5</v>
      </c>
      <c r="CJ319" s="17">
        <v>0.54166666666666663</v>
      </c>
      <c r="CK319" s="17">
        <v>0.75</v>
      </c>
      <c r="CN319" s="17">
        <v>0.375</v>
      </c>
      <c r="CO319" s="17">
        <v>0.5</v>
      </c>
      <c r="CP319" s="17">
        <v>0.54166666666666663</v>
      </c>
      <c r="CQ319" s="17">
        <v>0.75</v>
      </c>
      <c r="CT319" s="17">
        <v>0.375</v>
      </c>
      <c r="CU319" s="17">
        <v>0.5</v>
      </c>
      <c r="CV319" s="17">
        <v>0.54166666666666663</v>
      </c>
      <c r="CW319" s="17">
        <v>0.75</v>
      </c>
      <c r="CZ319" s="17">
        <v>0.375</v>
      </c>
      <c r="DA319" s="17">
        <v>0.5</v>
      </c>
      <c r="DB319" s="17">
        <v>0.54166666666666663</v>
      </c>
      <c r="DC319" s="17">
        <v>0.75</v>
      </c>
      <c r="DF319" s="17">
        <v>0.375</v>
      </c>
      <c r="DG319" s="17">
        <v>0.5</v>
      </c>
      <c r="DH319" s="17">
        <v>0.54166666666666663</v>
      </c>
      <c r="DI319" s="17">
        <v>0.75</v>
      </c>
      <c r="DX319" s="2" t="s">
        <v>4182</v>
      </c>
    </row>
    <row r="320" spans="1:128" x14ac:dyDescent="0.45">
      <c r="A320" s="16">
        <v>318</v>
      </c>
      <c r="B320" s="2" t="s">
        <v>6266</v>
      </c>
      <c r="C320" s="2" t="s">
        <v>6267</v>
      </c>
      <c r="D320" s="2" t="s">
        <v>2882</v>
      </c>
      <c r="E320" s="2" t="s">
        <v>2666</v>
      </c>
      <c r="F320" s="2" t="s">
        <v>2571</v>
      </c>
      <c r="G320" s="2" t="s">
        <v>19</v>
      </c>
      <c r="H320" s="2" t="s">
        <v>25</v>
      </c>
      <c r="I320" s="2" t="s">
        <v>24</v>
      </c>
      <c r="J320" s="2" t="s">
        <v>23</v>
      </c>
      <c r="K320" s="2" t="s">
        <v>12</v>
      </c>
      <c r="L320" s="2" t="s">
        <v>3545</v>
      </c>
      <c r="M320" s="52" t="s">
        <v>3311</v>
      </c>
      <c r="N320" s="2" t="s">
        <v>12</v>
      </c>
      <c r="O320" s="2" t="s">
        <v>12</v>
      </c>
      <c r="P320" s="2" t="s">
        <v>12</v>
      </c>
      <c r="Q320" s="2" t="s">
        <v>12</v>
      </c>
      <c r="R320" s="2" t="s">
        <v>3062</v>
      </c>
      <c r="S320" s="2" t="s">
        <v>3062</v>
      </c>
      <c r="T320" s="2" t="s">
        <v>3062</v>
      </c>
      <c r="U320" s="2" t="s">
        <v>3062</v>
      </c>
      <c r="V320" s="2" t="s">
        <v>3062</v>
      </c>
      <c r="W320" s="2" t="s">
        <v>3062</v>
      </c>
      <c r="X320" s="2" t="s">
        <v>3062</v>
      </c>
      <c r="Y320" s="2" t="s">
        <v>3062</v>
      </c>
      <c r="Z320" s="2" t="s">
        <v>3062</v>
      </c>
      <c r="AA320" s="2" t="s">
        <v>3062</v>
      </c>
      <c r="AB320" s="2" t="s">
        <v>3062</v>
      </c>
      <c r="AC320" s="2" t="s">
        <v>3062</v>
      </c>
      <c r="AD320" s="2" t="s">
        <v>3062</v>
      </c>
      <c r="AE320" s="2" t="s">
        <v>3062</v>
      </c>
      <c r="AF320" s="2" t="s">
        <v>3062</v>
      </c>
      <c r="AG320" s="2" t="s">
        <v>3062</v>
      </c>
      <c r="AH320" s="2" t="s">
        <v>3062</v>
      </c>
      <c r="AI320" s="2" t="s">
        <v>3062</v>
      </c>
      <c r="AJ320" s="2" t="s">
        <v>3062</v>
      </c>
      <c r="AK320" s="2" t="s">
        <v>3062</v>
      </c>
      <c r="AL320" s="2" t="s">
        <v>3062</v>
      </c>
      <c r="AM320" s="2" t="s">
        <v>3062</v>
      </c>
      <c r="AN320" s="2" t="s">
        <v>3062</v>
      </c>
      <c r="AO320" s="2" t="s">
        <v>3062</v>
      </c>
      <c r="AP320" s="2" t="s">
        <v>3062</v>
      </c>
      <c r="AQ320" s="2" t="s">
        <v>3062</v>
      </c>
      <c r="AR320" s="2" t="s">
        <v>3062</v>
      </c>
      <c r="AS320" s="2" t="s">
        <v>3062</v>
      </c>
      <c r="AT320" s="2" t="s">
        <v>3062</v>
      </c>
      <c r="AU320" s="2" t="s">
        <v>3062</v>
      </c>
      <c r="AV320" s="2" t="s">
        <v>3062</v>
      </c>
      <c r="AW320" s="2" t="s">
        <v>3062</v>
      </c>
      <c r="AX320" s="2" t="s">
        <v>3062</v>
      </c>
      <c r="AY320" s="2" t="s">
        <v>3062</v>
      </c>
      <c r="AZ320" s="2" t="s">
        <v>3062</v>
      </c>
      <c r="BA320" s="2" t="s">
        <v>3062</v>
      </c>
      <c r="BB320" s="2" t="s">
        <v>3062</v>
      </c>
      <c r="BC320" s="2" t="s">
        <v>3062</v>
      </c>
      <c r="BD320" s="2" t="s">
        <v>3062</v>
      </c>
      <c r="BE320" s="2" t="s">
        <v>3062</v>
      </c>
      <c r="BF320" s="2" t="s">
        <v>3062</v>
      </c>
      <c r="BG320" s="2" t="s">
        <v>3062</v>
      </c>
      <c r="BH320" s="2" t="s">
        <v>3062</v>
      </c>
      <c r="BI320" s="2" t="s">
        <v>3062</v>
      </c>
      <c r="BJ320" s="2" t="s">
        <v>3062</v>
      </c>
      <c r="BK320" s="2" t="s">
        <v>3062</v>
      </c>
      <c r="BL320" s="2" t="s">
        <v>3062</v>
      </c>
      <c r="BM320" s="2" t="s">
        <v>3062</v>
      </c>
      <c r="BN320" s="2" t="s">
        <v>3062</v>
      </c>
      <c r="BO320" s="2" t="s">
        <v>3062</v>
      </c>
      <c r="BP320" s="2" t="str">
        <f t="shared" si="4"/>
        <v/>
      </c>
      <c r="BQ320" t="s">
        <v>491</v>
      </c>
      <c r="BR320" t="s">
        <v>185</v>
      </c>
      <c r="BS320" t="s">
        <v>2185</v>
      </c>
      <c r="BT320" s="2" t="s">
        <v>2424</v>
      </c>
      <c r="BU320" s="2" t="s">
        <v>3062</v>
      </c>
      <c r="BV320" s="2" t="s">
        <v>3062</v>
      </c>
      <c r="BW320" s="2" t="s">
        <v>3062</v>
      </c>
      <c r="BX320" s="2" t="s">
        <v>3062</v>
      </c>
      <c r="BY320" s="2" t="s">
        <v>3062</v>
      </c>
      <c r="BZ320" s="2" t="s">
        <v>3062</v>
      </c>
      <c r="CA320" s="2" t="s">
        <v>3062</v>
      </c>
      <c r="CB320" s="2" t="s">
        <v>3062</v>
      </c>
      <c r="CC320" s="2" t="s">
        <v>3062</v>
      </c>
      <c r="CD320" s="2" t="s">
        <v>3062</v>
      </c>
      <c r="CE320" s="2" t="s">
        <v>3062</v>
      </c>
      <c r="CF320" s="2" t="s">
        <v>6268</v>
      </c>
      <c r="CG320" s="2" t="s">
        <v>5350</v>
      </c>
      <c r="CT320" s="17">
        <v>0.39583333333333331</v>
      </c>
      <c r="CU320" s="17">
        <v>0.5</v>
      </c>
      <c r="DL320" s="17">
        <v>0.39583333333333331</v>
      </c>
      <c r="DM320" s="17">
        <v>0.5</v>
      </c>
      <c r="DX320" s="2" t="s">
        <v>4182</v>
      </c>
    </row>
    <row r="321" spans="1:128" x14ac:dyDescent="0.45">
      <c r="A321" s="16">
        <v>319</v>
      </c>
      <c r="B321" s="2" t="s">
        <v>6269</v>
      </c>
      <c r="C321" s="2" t="s">
        <v>6270</v>
      </c>
      <c r="D321" s="2" t="s">
        <v>6271</v>
      </c>
      <c r="E321" s="2" t="s">
        <v>2666</v>
      </c>
      <c r="F321" s="2" t="s">
        <v>2571</v>
      </c>
      <c r="G321" s="2" t="s">
        <v>37</v>
      </c>
      <c r="H321" s="2" t="s">
        <v>6272</v>
      </c>
      <c r="I321" s="2" t="s">
        <v>6273</v>
      </c>
      <c r="J321" s="2" t="s">
        <v>6274</v>
      </c>
      <c r="K321" s="2" t="s">
        <v>12</v>
      </c>
      <c r="L321" s="2" t="s">
        <v>4569</v>
      </c>
      <c r="M321" s="52" t="s">
        <v>3311</v>
      </c>
      <c r="N321" s="2" t="s">
        <v>12</v>
      </c>
      <c r="O321" s="2" t="s">
        <v>12</v>
      </c>
      <c r="P321" s="2" t="s">
        <v>12</v>
      </c>
      <c r="Q321" s="2" t="s">
        <v>12</v>
      </c>
      <c r="R321" s="2" t="s">
        <v>3062</v>
      </c>
      <c r="S321" s="2" t="s">
        <v>3062</v>
      </c>
      <c r="T321" s="2" t="s">
        <v>3062</v>
      </c>
      <c r="U321" s="2" t="s">
        <v>3062</v>
      </c>
      <c r="V321" s="2" t="s">
        <v>3062</v>
      </c>
      <c r="W321" s="2" t="s">
        <v>3062</v>
      </c>
      <c r="X321" s="2" t="s">
        <v>3062</v>
      </c>
      <c r="Y321" s="2" t="s">
        <v>3062</v>
      </c>
      <c r="Z321" s="2" t="s">
        <v>3062</v>
      </c>
      <c r="AA321" s="2" t="s">
        <v>3062</v>
      </c>
      <c r="AB321" s="2" t="s">
        <v>3062</v>
      </c>
      <c r="AC321" s="2" t="s">
        <v>3062</v>
      </c>
      <c r="AD321" s="2" t="s">
        <v>3062</v>
      </c>
      <c r="AE321" s="2" t="s">
        <v>3062</v>
      </c>
      <c r="AF321" s="2" t="s">
        <v>3062</v>
      </c>
      <c r="AG321" s="2" t="s">
        <v>3062</v>
      </c>
      <c r="AH321" s="2" t="s">
        <v>3062</v>
      </c>
      <c r="AI321" s="2" t="s">
        <v>3062</v>
      </c>
      <c r="AJ321" s="2" t="s">
        <v>3062</v>
      </c>
      <c r="AK321" s="2" t="s">
        <v>3062</v>
      </c>
      <c r="AL321" s="2" t="s">
        <v>3062</v>
      </c>
      <c r="AM321" s="2" t="s">
        <v>3062</v>
      </c>
      <c r="AN321" s="2" t="s">
        <v>3062</v>
      </c>
      <c r="AO321" s="2" t="s">
        <v>3062</v>
      </c>
      <c r="AP321" s="2" t="s">
        <v>3062</v>
      </c>
      <c r="AQ321" s="2" t="s">
        <v>3062</v>
      </c>
      <c r="AR321" s="2" t="s">
        <v>3062</v>
      </c>
      <c r="AS321" s="2" t="s">
        <v>3062</v>
      </c>
      <c r="AT321" s="2" t="s">
        <v>3062</v>
      </c>
      <c r="AU321" s="2" t="s">
        <v>3062</v>
      </c>
      <c r="AV321" s="2" t="s">
        <v>3062</v>
      </c>
      <c r="AW321" s="2" t="s">
        <v>3062</v>
      </c>
      <c r="AX321" s="2" t="s">
        <v>3062</v>
      </c>
      <c r="AY321" s="2" t="s">
        <v>3062</v>
      </c>
      <c r="AZ321" s="2" t="s">
        <v>3062</v>
      </c>
      <c r="BA321" s="2" t="s">
        <v>3062</v>
      </c>
      <c r="BB321" s="2" t="s">
        <v>3062</v>
      </c>
      <c r="BC321" s="2" t="s">
        <v>3062</v>
      </c>
      <c r="BD321" s="2" t="s">
        <v>3062</v>
      </c>
      <c r="BE321" s="2" t="s">
        <v>3062</v>
      </c>
      <c r="BF321" s="2" t="s">
        <v>3062</v>
      </c>
      <c r="BG321" s="2" t="s">
        <v>3062</v>
      </c>
      <c r="BH321" s="2" t="s">
        <v>3062</v>
      </c>
      <c r="BI321" s="2" t="s">
        <v>3062</v>
      </c>
      <c r="BJ321" s="2" t="s">
        <v>3062</v>
      </c>
      <c r="BK321" s="2" t="s">
        <v>3062</v>
      </c>
      <c r="BL321" s="2" t="s">
        <v>3062</v>
      </c>
      <c r="BM321" s="2" t="s">
        <v>3062</v>
      </c>
      <c r="BN321" s="2" t="s">
        <v>3062</v>
      </c>
      <c r="BO321" s="2" t="s">
        <v>3062</v>
      </c>
      <c r="BP321" s="2" t="str">
        <f t="shared" si="4"/>
        <v/>
      </c>
      <c r="BQ321" t="s">
        <v>3062</v>
      </c>
      <c r="BR321" t="s">
        <v>3062</v>
      </c>
      <c r="BS321" t="s">
        <v>3062</v>
      </c>
      <c r="BT321" s="2" t="s">
        <v>3062</v>
      </c>
      <c r="BU321" s="2" t="s">
        <v>12</v>
      </c>
      <c r="BV321" s="2" t="s">
        <v>3062</v>
      </c>
      <c r="BW321" s="2" t="s">
        <v>3062</v>
      </c>
      <c r="BX321" s="2" t="s">
        <v>5470</v>
      </c>
      <c r="BY321" s="2" t="s">
        <v>3062</v>
      </c>
      <c r="BZ321" s="2" t="s">
        <v>3062</v>
      </c>
      <c r="CA321" s="2" t="s">
        <v>5529</v>
      </c>
      <c r="CB321" s="2" t="s">
        <v>5526</v>
      </c>
      <c r="CC321" s="2" t="s">
        <v>3062</v>
      </c>
      <c r="CD321" s="2" t="s">
        <v>5482</v>
      </c>
      <c r="CE321" s="2" t="s">
        <v>5482</v>
      </c>
      <c r="CF321" s="2" t="s">
        <v>3062</v>
      </c>
      <c r="CG321" s="2" t="s">
        <v>3315</v>
      </c>
      <c r="CH321" s="17">
        <v>0.39583333333333331</v>
      </c>
      <c r="CI321" s="17">
        <v>0.54166666666666663</v>
      </c>
      <c r="CJ321" s="17">
        <v>0.625</v>
      </c>
      <c r="CK321" s="17">
        <v>0.79166666666666663</v>
      </c>
      <c r="CT321" s="17">
        <v>0.39583333333333331</v>
      </c>
      <c r="CU321" s="17">
        <v>0.54166666666666663</v>
      </c>
      <c r="CV321" s="17">
        <v>0.625</v>
      </c>
      <c r="CW321" s="17">
        <v>0.79166666666666663</v>
      </c>
      <c r="DF321" s="17">
        <v>0.39583333333333331</v>
      </c>
      <c r="DG321" s="17">
        <v>0.5</v>
      </c>
      <c r="DH321" s="17">
        <v>0.58333333333333337</v>
      </c>
      <c r="DI321" s="17">
        <v>0.79166666666666663</v>
      </c>
      <c r="DX321" s="2" t="s">
        <v>4182</v>
      </c>
    </row>
    <row r="322" spans="1:128" x14ac:dyDescent="0.45">
      <c r="A322" s="16">
        <v>320</v>
      </c>
      <c r="B322" s="2" t="s">
        <v>6275</v>
      </c>
      <c r="C322" s="2" t="s">
        <v>4598</v>
      </c>
      <c r="D322" s="2" t="s">
        <v>2883</v>
      </c>
      <c r="E322" s="2" t="s">
        <v>2676</v>
      </c>
      <c r="F322" s="2" t="s">
        <v>2571</v>
      </c>
      <c r="G322" s="2" t="s">
        <v>32</v>
      </c>
      <c r="H322" s="2" t="s">
        <v>79</v>
      </c>
      <c r="I322" s="2" t="s">
        <v>78</v>
      </c>
      <c r="J322" s="2" t="s">
        <v>77</v>
      </c>
      <c r="K322" s="2" t="s">
        <v>12</v>
      </c>
      <c r="L322" s="2" t="s">
        <v>3546</v>
      </c>
      <c r="M322" s="52" t="s">
        <v>3311</v>
      </c>
      <c r="N322" s="2" t="s">
        <v>12</v>
      </c>
      <c r="O322" s="2" t="s">
        <v>12</v>
      </c>
      <c r="P322" s="2" t="s">
        <v>12</v>
      </c>
      <c r="Q322" s="2" t="s">
        <v>12</v>
      </c>
      <c r="R322" s="2" t="s">
        <v>3062</v>
      </c>
      <c r="S322" s="2" t="s">
        <v>3062</v>
      </c>
      <c r="T322" s="2" t="s">
        <v>3062</v>
      </c>
      <c r="U322" s="2" t="s">
        <v>3062</v>
      </c>
      <c r="V322" s="2" t="s">
        <v>3062</v>
      </c>
      <c r="W322" s="2" t="s">
        <v>3062</v>
      </c>
      <c r="X322" s="2" t="s">
        <v>3062</v>
      </c>
      <c r="Y322" s="2" t="s">
        <v>3062</v>
      </c>
      <c r="Z322" s="2" t="s">
        <v>3062</v>
      </c>
      <c r="AA322" s="2" t="s">
        <v>3062</v>
      </c>
      <c r="AB322" s="2" t="s">
        <v>3062</v>
      </c>
      <c r="AC322" s="2" t="s">
        <v>3062</v>
      </c>
      <c r="AD322" s="2" t="s">
        <v>2419</v>
      </c>
      <c r="AE322" s="2" t="s">
        <v>3062</v>
      </c>
      <c r="AF322" s="2" t="s">
        <v>3062</v>
      </c>
      <c r="AG322" s="2" t="s">
        <v>2426</v>
      </c>
      <c r="AH322" s="2" t="s">
        <v>2427</v>
      </c>
      <c r="AI322" s="2" t="s">
        <v>2428</v>
      </c>
      <c r="AJ322" s="2" t="s">
        <v>2420</v>
      </c>
      <c r="AK322" s="2" t="s">
        <v>2431</v>
      </c>
      <c r="AL322" s="2" t="s">
        <v>3062</v>
      </c>
      <c r="AM322" s="2" t="s">
        <v>2425</v>
      </c>
      <c r="AN322" s="2" t="s">
        <v>2421</v>
      </c>
      <c r="AO322" s="2" t="s">
        <v>2441</v>
      </c>
      <c r="AP322" s="2" t="s">
        <v>3062</v>
      </c>
      <c r="AQ322" s="2" t="s">
        <v>3062</v>
      </c>
      <c r="AR322" s="2" t="s">
        <v>3062</v>
      </c>
      <c r="AS322" s="2" t="s">
        <v>3062</v>
      </c>
      <c r="AT322" s="2" t="s">
        <v>3062</v>
      </c>
      <c r="AU322" s="2" t="s">
        <v>3062</v>
      </c>
      <c r="AV322" s="2" t="s">
        <v>2442</v>
      </c>
      <c r="AW322" s="2" t="s">
        <v>17</v>
      </c>
      <c r="AX322" s="2" t="s">
        <v>3062</v>
      </c>
      <c r="AY322" s="2" t="s">
        <v>2443</v>
      </c>
      <c r="AZ322" s="2" t="s">
        <v>2439</v>
      </c>
      <c r="BA322" s="2" t="s">
        <v>3062</v>
      </c>
      <c r="BB322" s="2" t="s">
        <v>3062</v>
      </c>
      <c r="BC322" s="2" t="s">
        <v>2422</v>
      </c>
      <c r="BD322" s="2" t="s">
        <v>2438</v>
      </c>
      <c r="BE322" s="2" t="s">
        <v>3062</v>
      </c>
      <c r="BF322" s="2" t="s">
        <v>3062</v>
      </c>
      <c r="BG322" s="2" t="s">
        <v>2450</v>
      </c>
      <c r="BH322" s="2" t="s">
        <v>3062</v>
      </c>
      <c r="BI322" s="2" t="s">
        <v>3062</v>
      </c>
      <c r="BJ322" s="2" t="s">
        <v>2444</v>
      </c>
      <c r="BK322" s="2" t="s">
        <v>2445</v>
      </c>
      <c r="BL322" s="2" t="s">
        <v>3062</v>
      </c>
      <c r="BM322" s="2" t="s">
        <v>2423</v>
      </c>
      <c r="BN322" s="2" t="s">
        <v>3062</v>
      </c>
      <c r="BO322" s="2" t="s">
        <v>76</v>
      </c>
      <c r="BP322" s="2" t="str">
        <f t="shared" si="4"/>
        <v>内・呼・循・消・神内・小・外・整・形・心外・脳外・眼・耳・泌・皮・婦・放・麻・リハ　血液内科　内分泌代謝科</v>
      </c>
      <c r="BQ322" t="s">
        <v>491</v>
      </c>
      <c r="BR322" t="s">
        <v>3062</v>
      </c>
      <c r="BS322" t="s">
        <v>3062</v>
      </c>
      <c r="BT322" s="2" t="s">
        <v>491</v>
      </c>
      <c r="BU322" s="2" t="s">
        <v>3062</v>
      </c>
      <c r="BV322" s="2" t="s">
        <v>3062</v>
      </c>
      <c r="BW322" s="2" t="s">
        <v>3062</v>
      </c>
      <c r="BX322" s="2" t="s">
        <v>3062</v>
      </c>
      <c r="BY322" s="2" t="s">
        <v>3062</v>
      </c>
      <c r="BZ322" s="2" t="s">
        <v>3062</v>
      </c>
      <c r="CA322" s="2" t="s">
        <v>3062</v>
      </c>
      <c r="CB322" s="2" t="s">
        <v>3062</v>
      </c>
      <c r="CC322" s="2" t="s">
        <v>3062</v>
      </c>
      <c r="CD322" s="2" t="s">
        <v>3062</v>
      </c>
      <c r="CE322" s="2" t="s">
        <v>3062</v>
      </c>
      <c r="CF322" s="2" t="s">
        <v>75</v>
      </c>
      <c r="CG322" s="2" t="s">
        <v>3315</v>
      </c>
      <c r="DF322" s="17">
        <v>0.35416666666666669</v>
      </c>
      <c r="DG322" s="17">
        <v>0.45833333333333331</v>
      </c>
      <c r="DX322" s="2" t="s">
        <v>4182</v>
      </c>
    </row>
    <row r="323" spans="1:128" x14ac:dyDescent="0.45">
      <c r="A323" s="16">
        <v>321</v>
      </c>
      <c r="B323" s="2" t="s">
        <v>6276</v>
      </c>
      <c r="C323" s="2" t="s">
        <v>2884</v>
      </c>
      <c r="D323" s="2" t="s">
        <v>2885</v>
      </c>
      <c r="E323" s="2" t="s">
        <v>2666</v>
      </c>
      <c r="F323" s="2" t="s">
        <v>2571</v>
      </c>
      <c r="G323" s="2" t="s">
        <v>19</v>
      </c>
      <c r="H323" s="2" t="s">
        <v>4599</v>
      </c>
      <c r="I323" s="2" t="s">
        <v>18</v>
      </c>
      <c r="J323" s="2" t="s">
        <v>18</v>
      </c>
      <c r="K323" s="2" t="s">
        <v>12</v>
      </c>
      <c r="L323" s="2" t="s">
        <v>3547</v>
      </c>
      <c r="M323" s="52" t="s">
        <v>3311</v>
      </c>
      <c r="N323" s="2" t="s">
        <v>12</v>
      </c>
      <c r="O323" s="2" t="s">
        <v>12</v>
      </c>
      <c r="P323" s="2" t="s">
        <v>12</v>
      </c>
      <c r="Q323" s="2" t="s">
        <v>12</v>
      </c>
      <c r="R323" s="2" t="s">
        <v>3062</v>
      </c>
      <c r="S323" s="2" t="s">
        <v>3062</v>
      </c>
      <c r="T323" s="2" t="s">
        <v>3062</v>
      </c>
      <c r="U323" s="2" t="s">
        <v>3062</v>
      </c>
      <c r="V323" s="2" t="s">
        <v>3062</v>
      </c>
      <c r="W323" s="2" t="s">
        <v>3062</v>
      </c>
      <c r="X323" s="2" t="s">
        <v>3062</v>
      </c>
      <c r="Y323" s="2" t="s">
        <v>3062</v>
      </c>
      <c r="Z323" s="2" t="s">
        <v>3062</v>
      </c>
      <c r="AA323" s="2" t="s">
        <v>3062</v>
      </c>
      <c r="AB323" s="2" t="s">
        <v>3062</v>
      </c>
      <c r="AC323" s="2" t="s">
        <v>3062</v>
      </c>
      <c r="AD323" s="2" t="s">
        <v>3062</v>
      </c>
      <c r="AE323" s="2" t="s">
        <v>3062</v>
      </c>
      <c r="AF323" s="2" t="s">
        <v>3062</v>
      </c>
      <c r="AG323" s="2" t="s">
        <v>3062</v>
      </c>
      <c r="AH323" s="2" t="s">
        <v>3062</v>
      </c>
      <c r="AI323" s="2" t="s">
        <v>3062</v>
      </c>
      <c r="AJ323" s="2" t="s">
        <v>3062</v>
      </c>
      <c r="AK323" s="2" t="s">
        <v>3062</v>
      </c>
      <c r="AL323" s="2" t="s">
        <v>3062</v>
      </c>
      <c r="AM323" s="2" t="s">
        <v>3062</v>
      </c>
      <c r="AN323" s="2" t="s">
        <v>3062</v>
      </c>
      <c r="AO323" s="2" t="s">
        <v>3062</v>
      </c>
      <c r="AP323" s="2" t="s">
        <v>3062</v>
      </c>
      <c r="AQ323" s="2" t="s">
        <v>3062</v>
      </c>
      <c r="AR323" s="2" t="s">
        <v>3062</v>
      </c>
      <c r="AS323" s="2" t="s">
        <v>3062</v>
      </c>
      <c r="AT323" s="2" t="s">
        <v>3062</v>
      </c>
      <c r="AU323" s="2" t="s">
        <v>3062</v>
      </c>
      <c r="AV323" s="2" t="s">
        <v>3062</v>
      </c>
      <c r="AW323" s="2" t="s">
        <v>3062</v>
      </c>
      <c r="AX323" s="2" t="s">
        <v>3062</v>
      </c>
      <c r="AY323" s="2" t="s">
        <v>3062</v>
      </c>
      <c r="AZ323" s="2" t="s">
        <v>3062</v>
      </c>
      <c r="BA323" s="2" t="s">
        <v>3062</v>
      </c>
      <c r="BB323" s="2" t="s">
        <v>3062</v>
      </c>
      <c r="BC323" s="2" t="s">
        <v>3062</v>
      </c>
      <c r="BD323" s="2" t="s">
        <v>3062</v>
      </c>
      <c r="BE323" s="2" t="s">
        <v>3062</v>
      </c>
      <c r="BF323" s="2" t="s">
        <v>3062</v>
      </c>
      <c r="BG323" s="2" t="s">
        <v>3062</v>
      </c>
      <c r="BH323" s="2" t="s">
        <v>3062</v>
      </c>
      <c r="BI323" s="2" t="s">
        <v>3062</v>
      </c>
      <c r="BJ323" s="2" t="s">
        <v>3062</v>
      </c>
      <c r="BK323" s="2" t="s">
        <v>3062</v>
      </c>
      <c r="BL323" s="2" t="s">
        <v>3062</v>
      </c>
      <c r="BM323" s="2" t="s">
        <v>3062</v>
      </c>
      <c r="BN323" s="2" t="s">
        <v>3062</v>
      </c>
      <c r="BO323" s="2" t="s">
        <v>3062</v>
      </c>
      <c r="BP323" s="2" t="str">
        <f t="shared" si="4"/>
        <v/>
      </c>
      <c r="BQ323" t="s">
        <v>3062</v>
      </c>
      <c r="BR323" t="s">
        <v>3062</v>
      </c>
      <c r="BS323" t="s">
        <v>3062</v>
      </c>
      <c r="BT323" s="2" t="s">
        <v>3062</v>
      </c>
      <c r="BU323" s="2" t="s">
        <v>3062</v>
      </c>
      <c r="BV323" s="2" t="s">
        <v>3062</v>
      </c>
      <c r="BW323" s="2" t="s">
        <v>3062</v>
      </c>
      <c r="BX323" s="2" t="s">
        <v>3062</v>
      </c>
      <c r="BY323" s="2" t="s">
        <v>3062</v>
      </c>
      <c r="BZ323" s="2" t="s">
        <v>3062</v>
      </c>
      <c r="CA323" s="2" t="s">
        <v>3062</v>
      </c>
      <c r="CB323" s="2" t="s">
        <v>3062</v>
      </c>
      <c r="CC323" s="2" t="s">
        <v>3062</v>
      </c>
      <c r="CD323" s="2" t="s">
        <v>3062</v>
      </c>
      <c r="CE323" s="2" t="s">
        <v>3062</v>
      </c>
      <c r="CF323" s="2" t="s">
        <v>6277</v>
      </c>
      <c r="CG323" s="2" t="s">
        <v>5350</v>
      </c>
      <c r="CH323" s="17">
        <v>0.58333333333333337</v>
      </c>
      <c r="CI323" s="17">
        <v>0.79166666666666663</v>
      </c>
      <c r="CN323" s="17">
        <v>0.375</v>
      </c>
      <c r="CO323" s="17">
        <v>0.79166666666666663</v>
      </c>
      <c r="CT323" s="17">
        <v>0.375</v>
      </c>
      <c r="CU323" s="17">
        <v>0.79166666666666663</v>
      </c>
      <c r="DF323" s="17">
        <v>0.375</v>
      </c>
      <c r="DG323" s="17">
        <v>0.79166666666666663</v>
      </c>
      <c r="DL323" s="17">
        <v>0.375</v>
      </c>
      <c r="DM323" s="17">
        <v>0.54166666666666663</v>
      </c>
      <c r="DX323" s="2" t="s">
        <v>4182</v>
      </c>
    </row>
    <row r="324" spans="1:128" x14ac:dyDescent="0.45">
      <c r="A324" s="16">
        <v>322</v>
      </c>
      <c r="B324" s="2" t="s">
        <v>6278</v>
      </c>
      <c r="C324" s="2" t="s">
        <v>4600</v>
      </c>
      <c r="D324" s="2" t="s">
        <v>2886</v>
      </c>
      <c r="E324" s="2" t="s">
        <v>2666</v>
      </c>
      <c r="F324" s="2" t="s">
        <v>2571</v>
      </c>
      <c r="G324" s="2" t="s">
        <v>16</v>
      </c>
      <c r="H324" s="2" t="s">
        <v>15</v>
      </c>
      <c r="I324" s="2" t="s">
        <v>14</v>
      </c>
      <c r="J324" s="2" t="s">
        <v>14</v>
      </c>
      <c r="K324" s="2" t="s">
        <v>3062</v>
      </c>
      <c r="L324" s="2" t="s">
        <v>3531</v>
      </c>
      <c r="M324" s="52" t="s">
        <v>3311</v>
      </c>
      <c r="N324" s="2" t="s">
        <v>12</v>
      </c>
      <c r="O324" s="2" t="s">
        <v>12</v>
      </c>
      <c r="P324" s="2" t="s">
        <v>3062</v>
      </c>
      <c r="Q324" s="2" t="s">
        <v>12</v>
      </c>
      <c r="R324" s="2" t="s">
        <v>3062</v>
      </c>
      <c r="S324" s="2" t="s">
        <v>3062</v>
      </c>
      <c r="T324" s="2" t="s">
        <v>3062</v>
      </c>
      <c r="U324" s="2" t="s">
        <v>3062</v>
      </c>
      <c r="V324" s="2" t="s">
        <v>3062</v>
      </c>
      <c r="W324" s="2" t="s">
        <v>3062</v>
      </c>
      <c r="X324" s="2" t="s">
        <v>3062</v>
      </c>
      <c r="Y324" s="2" t="s">
        <v>3062</v>
      </c>
      <c r="Z324" s="2" t="s">
        <v>3062</v>
      </c>
      <c r="AA324" s="2" t="s">
        <v>3062</v>
      </c>
      <c r="AB324" s="2" t="s">
        <v>3062</v>
      </c>
      <c r="AC324" s="2" t="s">
        <v>3062</v>
      </c>
      <c r="AD324" s="2" t="s">
        <v>3062</v>
      </c>
      <c r="AE324" s="2" t="s">
        <v>3062</v>
      </c>
      <c r="AF324" s="2" t="s">
        <v>3062</v>
      </c>
      <c r="AG324" s="2" t="s">
        <v>3062</v>
      </c>
      <c r="AH324" s="2" t="s">
        <v>3062</v>
      </c>
      <c r="AI324" s="2" t="s">
        <v>3062</v>
      </c>
      <c r="AJ324" s="2" t="s">
        <v>3062</v>
      </c>
      <c r="AK324" s="2" t="s">
        <v>3062</v>
      </c>
      <c r="AL324" s="2" t="s">
        <v>3062</v>
      </c>
      <c r="AM324" s="2" t="s">
        <v>3062</v>
      </c>
      <c r="AN324" s="2" t="s">
        <v>3062</v>
      </c>
      <c r="AO324" s="2" t="s">
        <v>3062</v>
      </c>
      <c r="AP324" s="2" t="s">
        <v>3062</v>
      </c>
      <c r="AQ324" s="2" t="s">
        <v>3062</v>
      </c>
      <c r="AR324" s="2" t="s">
        <v>3062</v>
      </c>
      <c r="AS324" s="2" t="s">
        <v>3062</v>
      </c>
      <c r="AT324" s="2" t="s">
        <v>3062</v>
      </c>
      <c r="AU324" s="2" t="s">
        <v>3062</v>
      </c>
      <c r="AV324" s="2" t="s">
        <v>3062</v>
      </c>
      <c r="AW324" s="2" t="s">
        <v>3062</v>
      </c>
      <c r="AX324" s="2" t="s">
        <v>3062</v>
      </c>
      <c r="AY324" s="2" t="s">
        <v>3062</v>
      </c>
      <c r="AZ324" s="2" t="s">
        <v>3062</v>
      </c>
      <c r="BA324" s="2" t="s">
        <v>3062</v>
      </c>
      <c r="BB324" s="2" t="s">
        <v>3062</v>
      </c>
      <c r="BC324" s="2" t="s">
        <v>3062</v>
      </c>
      <c r="BD324" s="2" t="s">
        <v>3062</v>
      </c>
      <c r="BE324" s="2" t="s">
        <v>3062</v>
      </c>
      <c r="BF324" s="2" t="s">
        <v>3062</v>
      </c>
      <c r="BG324" s="2" t="s">
        <v>3062</v>
      </c>
      <c r="BH324" s="2" t="s">
        <v>3062</v>
      </c>
      <c r="BI324" s="2" t="s">
        <v>3062</v>
      </c>
      <c r="BJ324" s="2" t="s">
        <v>3062</v>
      </c>
      <c r="BK324" s="2" t="s">
        <v>3062</v>
      </c>
      <c r="BL324" s="2" t="s">
        <v>3062</v>
      </c>
      <c r="BM324" s="2" t="s">
        <v>3062</v>
      </c>
      <c r="BN324" s="2" t="s">
        <v>3062</v>
      </c>
      <c r="BO324" s="2" t="s">
        <v>3062</v>
      </c>
      <c r="BP324" s="2" t="str">
        <f t="shared" ref="BP324:BP387" si="5">_xlfn.TEXTJOIN("・",TRUE,AD324:BN324)&amp; IF(BO324&lt;&gt;"","　" &amp; BO324,"")</f>
        <v/>
      </c>
      <c r="BQ324" t="s">
        <v>3062</v>
      </c>
      <c r="BR324" t="s">
        <v>3062</v>
      </c>
      <c r="BS324" t="s">
        <v>3062</v>
      </c>
      <c r="BT324" s="2" t="s">
        <v>3062</v>
      </c>
      <c r="BU324" s="2" t="s">
        <v>3062</v>
      </c>
      <c r="BV324" s="2" t="s">
        <v>3062</v>
      </c>
      <c r="BW324" s="2" t="s">
        <v>3062</v>
      </c>
      <c r="BX324" s="2" t="s">
        <v>3062</v>
      </c>
      <c r="BY324" s="2" t="s">
        <v>3062</v>
      </c>
      <c r="BZ324" s="2" t="s">
        <v>3062</v>
      </c>
      <c r="CA324" s="2" t="s">
        <v>3062</v>
      </c>
      <c r="CB324" s="2" t="s">
        <v>3062</v>
      </c>
      <c r="CC324" s="2" t="s">
        <v>5352</v>
      </c>
      <c r="CD324" s="2" t="s">
        <v>3062</v>
      </c>
      <c r="CE324" s="2" t="s">
        <v>5427</v>
      </c>
      <c r="CF324" s="2" t="s">
        <v>3548</v>
      </c>
      <c r="CG324" s="2" t="s">
        <v>5570</v>
      </c>
      <c r="CH324" s="17">
        <v>0.375</v>
      </c>
      <c r="CI324" s="17">
        <v>0.5</v>
      </c>
      <c r="CJ324" s="17">
        <v>0.5625</v>
      </c>
      <c r="CK324" s="17">
        <v>0.66666666666666663</v>
      </c>
      <c r="CN324" s="17">
        <v>0.375</v>
      </c>
      <c r="CO324" s="17">
        <v>0.5</v>
      </c>
      <c r="CP324" s="17">
        <v>0.5625</v>
      </c>
      <c r="CQ324" s="17">
        <v>0.66666666666666663</v>
      </c>
      <c r="DF324" s="17">
        <v>0.375</v>
      </c>
      <c r="DG324" s="17">
        <v>0.5</v>
      </c>
      <c r="DH324" s="17">
        <v>0.5625</v>
      </c>
      <c r="DI324" s="17">
        <v>0.66666666666666663</v>
      </c>
      <c r="DL324" s="17">
        <v>0.39583333333333331</v>
      </c>
      <c r="DM324" s="17">
        <v>0.5</v>
      </c>
      <c r="DN324" s="17">
        <v>0.5625</v>
      </c>
      <c r="DO324" s="17">
        <v>0.625</v>
      </c>
      <c r="DX324" s="2" t="s">
        <v>4182</v>
      </c>
    </row>
    <row r="325" spans="1:128" x14ac:dyDescent="0.45">
      <c r="A325" s="16">
        <v>323</v>
      </c>
      <c r="B325" s="2" t="s">
        <v>6279</v>
      </c>
      <c r="C325" s="2" t="s">
        <v>6280</v>
      </c>
      <c r="D325" s="2" t="s">
        <v>6281</v>
      </c>
      <c r="E325" s="2" t="s">
        <v>2666</v>
      </c>
      <c r="F325" s="2" t="s">
        <v>2572</v>
      </c>
      <c r="G325" s="2" t="s">
        <v>6282</v>
      </c>
      <c r="H325" s="2" t="s">
        <v>7964</v>
      </c>
      <c r="I325" s="2" t="s">
        <v>6283</v>
      </c>
      <c r="J325" s="2" t="s">
        <v>6284</v>
      </c>
      <c r="K325" s="2" t="s">
        <v>12</v>
      </c>
      <c r="L325" s="2" t="s">
        <v>6285</v>
      </c>
      <c r="M325" s="52" t="s">
        <v>3311</v>
      </c>
      <c r="N325" s="2" t="s">
        <v>12</v>
      </c>
      <c r="O325" s="2" t="s">
        <v>12</v>
      </c>
      <c r="P325" s="2" t="s">
        <v>12</v>
      </c>
      <c r="Q325" s="2" t="s">
        <v>12</v>
      </c>
      <c r="R325" s="2" t="s">
        <v>3062</v>
      </c>
      <c r="S325" s="2" t="s">
        <v>3062</v>
      </c>
      <c r="T325" s="2" t="s">
        <v>3062</v>
      </c>
      <c r="U325" s="2" t="s">
        <v>3062</v>
      </c>
      <c r="V325" s="2" t="s">
        <v>3062</v>
      </c>
      <c r="W325" s="2" t="s">
        <v>3062</v>
      </c>
      <c r="X325" s="2" t="s">
        <v>3062</v>
      </c>
      <c r="Y325" s="2" t="s">
        <v>3062</v>
      </c>
      <c r="Z325" s="2" t="s">
        <v>3062</v>
      </c>
      <c r="AA325" s="2" t="s">
        <v>3062</v>
      </c>
      <c r="AB325" s="2" t="s">
        <v>3062</v>
      </c>
      <c r="AC325" s="2" t="s">
        <v>3062</v>
      </c>
      <c r="AD325" s="2" t="s">
        <v>3062</v>
      </c>
      <c r="AE325" s="2" t="s">
        <v>3062</v>
      </c>
      <c r="AF325" s="2" t="s">
        <v>3062</v>
      </c>
      <c r="AG325" s="2" t="s">
        <v>3062</v>
      </c>
      <c r="AH325" s="2" t="s">
        <v>3062</v>
      </c>
      <c r="AI325" s="2" t="s">
        <v>3062</v>
      </c>
      <c r="AJ325" s="2" t="s">
        <v>3062</v>
      </c>
      <c r="AK325" s="2" t="s">
        <v>2431</v>
      </c>
      <c r="AL325" s="2" t="s">
        <v>3062</v>
      </c>
      <c r="AM325" s="2" t="s">
        <v>3062</v>
      </c>
      <c r="AN325" s="2" t="s">
        <v>3062</v>
      </c>
      <c r="AO325" s="2" t="s">
        <v>3062</v>
      </c>
      <c r="AP325" s="2" t="s">
        <v>3062</v>
      </c>
      <c r="AQ325" s="2" t="s">
        <v>3062</v>
      </c>
      <c r="AR325" s="2" t="s">
        <v>3062</v>
      </c>
      <c r="AS325" s="2" t="s">
        <v>3062</v>
      </c>
      <c r="AT325" s="2" t="s">
        <v>3062</v>
      </c>
      <c r="AU325" s="2" t="s">
        <v>3062</v>
      </c>
      <c r="AV325" s="2" t="s">
        <v>3062</v>
      </c>
      <c r="AW325" s="2" t="s">
        <v>3062</v>
      </c>
      <c r="AX325" s="2" t="s">
        <v>3062</v>
      </c>
      <c r="AY325" s="2" t="s">
        <v>3062</v>
      </c>
      <c r="AZ325" s="2" t="s">
        <v>3062</v>
      </c>
      <c r="BA325" s="2" t="s">
        <v>3062</v>
      </c>
      <c r="BB325" s="2" t="s">
        <v>3062</v>
      </c>
      <c r="BC325" s="2" t="s">
        <v>3062</v>
      </c>
      <c r="BD325" s="2" t="s">
        <v>3062</v>
      </c>
      <c r="BE325" s="2" t="s">
        <v>3062</v>
      </c>
      <c r="BF325" s="2" t="s">
        <v>3062</v>
      </c>
      <c r="BG325" s="2" t="s">
        <v>3062</v>
      </c>
      <c r="BH325" s="2" t="s">
        <v>3062</v>
      </c>
      <c r="BI325" s="2" t="s">
        <v>2456</v>
      </c>
      <c r="BJ325" s="2" t="s">
        <v>3062</v>
      </c>
      <c r="BK325" s="2" t="s">
        <v>3062</v>
      </c>
      <c r="BL325" s="2" t="s">
        <v>3062</v>
      </c>
      <c r="BM325" s="2" t="s">
        <v>3062</v>
      </c>
      <c r="BN325" s="2" t="s">
        <v>3062</v>
      </c>
      <c r="BO325" s="2" t="s">
        <v>3062</v>
      </c>
      <c r="BP325" s="2" t="str">
        <f t="shared" si="5"/>
        <v>小・アレ</v>
      </c>
      <c r="BQ325" t="s">
        <v>3062</v>
      </c>
      <c r="BR325" t="s">
        <v>3062</v>
      </c>
      <c r="BS325" t="s">
        <v>3062</v>
      </c>
      <c r="BT325" s="2" t="s">
        <v>3062</v>
      </c>
      <c r="BU325" s="2" t="s">
        <v>3062</v>
      </c>
      <c r="BV325" s="2" t="s">
        <v>3062</v>
      </c>
      <c r="BW325" s="2" t="s">
        <v>3062</v>
      </c>
      <c r="BX325" s="2" t="s">
        <v>3062</v>
      </c>
      <c r="BY325" s="2" t="s">
        <v>3062</v>
      </c>
      <c r="BZ325" s="2" t="s">
        <v>3062</v>
      </c>
      <c r="CA325" s="2" t="s">
        <v>3062</v>
      </c>
      <c r="CB325" s="2" t="s">
        <v>3062</v>
      </c>
      <c r="CC325" s="2" t="s">
        <v>5352</v>
      </c>
      <c r="CD325" s="2" t="s">
        <v>3062</v>
      </c>
      <c r="CE325" s="2" t="s">
        <v>5427</v>
      </c>
      <c r="CF325" s="2" t="s">
        <v>3062</v>
      </c>
      <c r="CG325" s="2" t="s">
        <v>3319</v>
      </c>
      <c r="CH325" s="17">
        <v>0.35416666666666669</v>
      </c>
      <c r="CI325" s="17">
        <v>0.5</v>
      </c>
      <c r="CJ325" s="17">
        <v>0.58333333333333337</v>
      </c>
      <c r="CK325" s="17">
        <v>0.625</v>
      </c>
      <c r="CL325" s="17">
        <v>0.625</v>
      </c>
      <c r="CM325" s="17">
        <v>0.77083333333333337</v>
      </c>
      <c r="CT325" s="17">
        <v>0.35416666666666669</v>
      </c>
      <c r="CU325" s="17">
        <v>0.5</v>
      </c>
      <c r="CV325" s="17">
        <v>0.58333333333333337</v>
      </c>
      <c r="CW325" s="17">
        <v>0.625</v>
      </c>
      <c r="CX325" s="17">
        <v>0.625</v>
      </c>
      <c r="CY325" s="17">
        <v>0.77083333333333337</v>
      </c>
      <c r="CZ325" s="17">
        <v>0.35416666666666669</v>
      </c>
      <c r="DA325" s="17">
        <v>0.5</v>
      </c>
      <c r="DB325" s="17">
        <v>0.58333333333333337</v>
      </c>
      <c r="DC325" s="17">
        <v>0.625</v>
      </c>
      <c r="DD325" s="17">
        <v>0.625</v>
      </c>
      <c r="DE325" s="17">
        <v>0.77083333333333337</v>
      </c>
      <c r="DF325" s="17">
        <v>0.35416666666666669</v>
      </c>
      <c r="DG325" s="17">
        <v>0.5</v>
      </c>
      <c r="DH325" s="17">
        <v>0.58333333333333337</v>
      </c>
      <c r="DI325" s="17">
        <v>0.625</v>
      </c>
      <c r="DJ325" s="17">
        <v>0.625</v>
      </c>
      <c r="DK325" s="17">
        <v>0.77083333333333337</v>
      </c>
      <c r="DR325" s="17">
        <v>0.375</v>
      </c>
      <c r="DS325" s="17">
        <v>0.52083333333333337</v>
      </c>
      <c r="DX325" s="2" t="s">
        <v>4182</v>
      </c>
    </row>
    <row r="326" spans="1:128" x14ac:dyDescent="0.45">
      <c r="A326" s="16">
        <v>324</v>
      </c>
      <c r="B326" s="2" t="s">
        <v>6286</v>
      </c>
      <c r="C326" s="2" t="s">
        <v>2146</v>
      </c>
      <c r="D326" s="2" t="s">
        <v>2888</v>
      </c>
      <c r="E326" s="2" t="s">
        <v>2666</v>
      </c>
      <c r="F326" s="2" t="s">
        <v>2572</v>
      </c>
      <c r="G326" s="2" t="s">
        <v>2089</v>
      </c>
      <c r="H326" s="2" t="s">
        <v>2145</v>
      </c>
      <c r="I326" s="2" t="s">
        <v>2144</v>
      </c>
      <c r="J326" s="2" t="s">
        <v>2143</v>
      </c>
      <c r="K326" s="2" t="s">
        <v>12</v>
      </c>
      <c r="L326" s="2" t="s">
        <v>3549</v>
      </c>
      <c r="M326" s="52" t="s">
        <v>3311</v>
      </c>
      <c r="N326" s="2" t="s">
        <v>12</v>
      </c>
      <c r="O326" s="2" t="s">
        <v>12</v>
      </c>
      <c r="P326" s="2" t="s">
        <v>12</v>
      </c>
      <c r="Q326" s="2" t="s">
        <v>12</v>
      </c>
      <c r="R326" s="2" t="s">
        <v>3062</v>
      </c>
      <c r="S326" s="2" t="s">
        <v>3062</v>
      </c>
      <c r="T326" s="2" t="s">
        <v>3062</v>
      </c>
      <c r="U326" s="2" t="s">
        <v>3062</v>
      </c>
      <c r="V326" s="2" t="s">
        <v>3062</v>
      </c>
      <c r="W326" s="2" t="s">
        <v>3062</v>
      </c>
      <c r="X326" s="2" t="s">
        <v>3062</v>
      </c>
      <c r="Y326" s="2" t="s">
        <v>3062</v>
      </c>
      <c r="Z326" s="2" t="s">
        <v>3062</v>
      </c>
      <c r="AA326" s="2" t="s">
        <v>3062</v>
      </c>
      <c r="AB326" s="2" t="s">
        <v>3062</v>
      </c>
      <c r="AC326" s="2" t="s">
        <v>3062</v>
      </c>
      <c r="AD326" s="2" t="s">
        <v>3062</v>
      </c>
      <c r="AE326" s="2" t="s">
        <v>3062</v>
      </c>
      <c r="AF326" s="2" t="s">
        <v>3062</v>
      </c>
      <c r="AG326" s="2" t="s">
        <v>3062</v>
      </c>
      <c r="AH326" s="2" t="s">
        <v>3062</v>
      </c>
      <c r="AI326" s="2" t="s">
        <v>3062</v>
      </c>
      <c r="AJ326" s="2" t="s">
        <v>3062</v>
      </c>
      <c r="AK326" s="2" t="s">
        <v>3062</v>
      </c>
      <c r="AL326" s="2" t="s">
        <v>3062</v>
      </c>
      <c r="AM326" s="2" t="s">
        <v>3062</v>
      </c>
      <c r="AN326" s="2" t="s">
        <v>3062</v>
      </c>
      <c r="AO326" s="2" t="s">
        <v>3062</v>
      </c>
      <c r="AP326" s="2" t="s">
        <v>3062</v>
      </c>
      <c r="AQ326" s="2" t="s">
        <v>3062</v>
      </c>
      <c r="AR326" s="2" t="s">
        <v>3062</v>
      </c>
      <c r="AS326" s="2" t="s">
        <v>3062</v>
      </c>
      <c r="AT326" s="2" t="s">
        <v>3062</v>
      </c>
      <c r="AU326" s="2" t="s">
        <v>3062</v>
      </c>
      <c r="AV326" s="2" t="s">
        <v>3062</v>
      </c>
      <c r="AW326" s="2" t="s">
        <v>3062</v>
      </c>
      <c r="AX326" s="2" t="s">
        <v>3062</v>
      </c>
      <c r="AY326" s="2" t="s">
        <v>3062</v>
      </c>
      <c r="AZ326" s="2" t="s">
        <v>3062</v>
      </c>
      <c r="BA326" s="2" t="s">
        <v>3062</v>
      </c>
      <c r="BB326" s="2" t="s">
        <v>3062</v>
      </c>
      <c r="BC326" s="2" t="s">
        <v>3062</v>
      </c>
      <c r="BD326" s="2" t="s">
        <v>3062</v>
      </c>
      <c r="BE326" s="2" t="s">
        <v>3062</v>
      </c>
      <c r="BF326" s="2" t="s">
        <v>3062</v>
      </c>
      <c r="BG326" s="2" t="s">
        <v>3062</v>
      </c>
      <c r="BH326" s="2" t="s">
        <v>3062</v>
      </c>
      <c r="BI326" s="2" t="s">
        <v>3062</v>
      </c>
      <c r="BJ326" s="2" t="s">
        <v>3062</v>
      </c>
      <c r="BK326" s="2" t="s">
        <v>3062</v>
      </c>
      <c r="BL326" s="2" t="s">
        <v>3062</v>
      </c>
      <c r="BM326" s="2" t="s">
        <v>3062</v>
      </c>
      <c r="BN326" s="2" t="s">
        <v>3062</v>
      </c>
      <c r="BO326" s="2" t="s">
        <v>3062</v>
      </c>
      <c r="BP326" s="2" t="str">
        <f t="shared" si="5"/>
        <v/>
      </c>
      <c r="BQ326" t="s">
        <v>3062</v>
      </c>
      <c r="BR326" t="s">
        <v>3062</v>
      </c>
      <c r="BS326" t="s">
        <v>3062</v>
      </c>
      <c r="BT326" s="2" t="s">
        <v>3062</v>
      </c>
      <c r="BU326" s="2" t="s">
        <v>3062</v>
      </c>
      <c r="BV326" s="2" t="s">
        <v>3062</v>
      </c>
      <c r="BW326" s="2" t="s">
        <v>3062</v>
      </c>
      <c r="BX326" s="2" t="s">
        <v>3062</v>
      </c>
      <c r="BY326" s="2" t="s">
        <v>3062</v>
      </c>
      <c r="BZ326" s="2" t="s">
        <v>3062</v>
      </c>
      <c r="CA326" s="2" t="s">
        <v>3062</v>
      </c>
      <c r="CB326" s="2" t="s">
        <v>3062</v>
      </c>
      <c r="CC326" s="2" t="s">
        <v>3062</v>
      </c>
      <c r="CD326" s="2" t="s">
        <v>3062</v>
      </c>
      <c r="CE326" s="2" t="s">
        <v>3062</v>
      </c>
      <c r="CF326" s="2" t="s">
        <v>4601</v>
      </c>
      <c r="CG326" s="2" t="s">
        <v>3315</v>
      </c>
      <c r="CH326" s="17">
        <v>0.35416666666666669</v>
      </c>
      <c r="CI326" s="17">
        <v>0.47916666666666669</v>
      </c>
      <c r="CJ326" s="17">
        <v>0.625</v>
      </c>
      <c r="CK326" s="17">
        <v>0.75</v>
      </c>
      <c r="CN326" s="17">
        <v>0.35416666666666669</v>
      </c>
      <c r="CO326" s="17">
        <v>0.47916666666666669</v>
      </c>
      <c r="CP326" s="17">
        <v>0.625</v>
      </c>
      <c r="CQ326" s="17">
        <v>0.75</v>
      </c>
      <c r="CZ326" s="17">
        <v>0.625</v>
      </c>
      <c r="DA326" s="17">
        <v>0.75</v>
      </c>
      <c r="DF326" s="17">
        <v>0.35416666666666669</v>
      </c>
      <c r="DG326" s="17">
        <v>0.47916666666666669</v>
      </c>
      <c r="DH326" s="17">
        <v>0.625</v>
      </c>
      <c r="DI326" s="17">
        <v>0.75</v>
      </c>
      <c r="DL326" s="17">
        <v>0.35416666666666669</v>
      </c>
      <c r="DM326" s="17">
        <v>0.47916666666666669</v>
      </c>
      <c r="DX326" s="2" t="s">
        <v>4182</v>
      </c>
    </row>
    <row r="327" spans="1:128" x14ac:dyDescent="0.45">
      <c r="A327" s="16">
        <v>325</v>
      </c>
      <c r="B327" s="2" t="s">
        <v>6287</v>
      </c>
      <c r="C327" s="2" t="s">
        <v>2457</v>
      </c>
      <c r="D327" s="2" t="s">
        <v>2889</v>
      </c>
      <c r="E327" s="2" t="s">
        <v>2666</v>
      </c>
      <c r="F327" s="2" t="s">
        <v>2572</v>
      </c>
      <c r="G327" s="2" t="s">
        <v>2079</v>
      </c>
      <c r="H327" s="2" t="s">
        <v>2142</v>
      </c>
      <c r="I327" s="2" t="s">
        <v>2141</v>
      </c>
      <c r="J327" s="2" t="s">
        <v>2140</v>
      </c>
      <c r="K327" s="2" t="s">
        <v>12</v>
      </c>
      <c r="L327" s="2" t="s">
        <v>3550</v>
      </c>
      <c r="M327" s="52" t="s">
        <v>3311</v>
      </c>
      <c r="N327" s="2" t="s">
        <v>12</v>
      </c>
      <c r="O327" s="2" t="s">
        <v>12</v>
      </c>
      <c r="P327" s="2" t="s">
        <v>12</v>
      </c>
      <c r="Q327" s="2" t="s">
        <v>12</v>
      </c>
      <c r="R327" s="2" t="s">
        <v>3062</v>
      </c>
      <c r="S327" s="2" t="s">
        <v>3062</v>
      </c>
      <c r="T327" s="2" t="s">
        <v>3062</v>
      </c>
      <c r="U327" s="2" t="s">
        <v>3062</v>
      </c>
      <c r="V327" s="2" t="s">
        <v>3062</v>
      </c>
      <c r="W327" s="2" t="s">
        <v>3062</v>
      </c>
      <c r="X327" s="2" t="s">
        <v>3062</v>
      </c>
      <c r="Y327" s="2" t="s">
        <v>3062</v>
      </c>
      <c r="Z327" s="2" t="s">
        <v>3062</v>
      </c>
      <c r="AA327" s="2" t="s">
        <v>3062</v>
      </c>
      <c r="AB327" s="2" t="s">
        <v>3062</v>
      </c>
      <c r="AC327" s="2" t="s">
        <v>3062</v>
      </c>
      <c r="AD327" s="2" t="s">
        <v>3062</v>
      </c>
      <c r="AE327" s="2" t="s">
        <v>3062</v>
      </c>
      <c r="AF327" s="2" t="s">
        <v>3062</v>
      </c>
      <c r="AG327" s="2" t="s">
        <v>3062</v>
      </c>
      <c r="AH327" s="2" t="s">
        <v>3062</v>
      </c>
      <c r="AI327" s="2" t="s">
        <v>3062</v>
      </c>
      <c r="AJ327" s="2" t="s">
        <v>3062</v>
      </c>
      <c r="AK327" s="2" t="s">
        <v>3062</v>
      </c>
      <c r="AL327" s="2" t="s">
        <v>3062</v>
      </c>
      <c r="AM327" s="2" t="s">
        <v>3062</v>
      </c>
      <c r="AN327" s="2" t="s">
        <v>3062</v>
      </c>
      <c r="AO327" s="2" t="s">
        <v>3062</v>
      </c>
      <c r="AP327" s="2" t="s">
        <v>3062</v>
      </c>
      <c r="AQ327" s="2" t="s">
        <v>3062</v>
      </c>
      <c r="AR327" s="2" t="s">
        <v>3062</v>
      </c>
      <c r="AS327" s="2" t="s">
        <v>3062</v>
      </c>
      <c r="AT327" s="2" t="s">
        <v>3062</v>
      </c>
      <c r="AU327" s="2" t="s">
        <v>3062</v>
      </c>
      <c r="AV327" s="2" t="s">
        <v>3062</v>
      </c>
      <c r="AW327" s="2" t="s">
        <v>3062</v>
      </c>
      <c r="AX327" s="2" t="s">
        <v>3062</v>
      </c>
      <c r="AY327" s="2" t="s">
        <v>3062</v>
      </c>
      <c r="AZ327" s="2" t="s">
        <v>3062</v>
      </c>
      <c r="BA327" s="2" t="s">
        <v>3062</v>
      </c>
      <c r="BB327" s="2" t="s">
        <v>3062</v>
      </c>
      <c r="BC327" s="2" t="s">
        <v>3062</v>
      </c>
      <c r="BD327" s="2" t="s">
        <v>3062</v>
      </c>
      <c r="BE327" s="2" t="s">
        <v>3062</v>
      </c>
      <c r="BF327" s="2" t="s">
        <v>3062</v>
      </c>
      <c r="BG327" s="2" t="s">
        <v>3062</v>
      </c>
      <c r="BH327" s="2" t="s">
        <v>3062</v>
      </c>
      <c r="BI327" s="2" t="s">
        <v>3062</v>
      </c>
      <c r="BJ327" s="2" t="s">
        <v>3062</v>
      </c>
      <c r="BK327" s="2" t="s">
        <v>3062</v>
      </c>
      <c r="BL327" s="2" t="s">
        <v>3062</v>
      </c>
      <c r="BM327" s="2" t="s">
        <v>3062</v>
      </c>
      <c r="BN327" s="2" t="s">
        <v>3062</v>
      </c>
      <c r="BO327" s="2" t="s">
        <v>3062</v>
      </c>
      <c r="BP327" s="2" t="str">
        <f t="shared" si="5"/>
        <v/>
      </c>
      <c r="BQ327" t="s">
        <v>3062</v>
      </c>
      <c r="BR327" t="s">
        <v>3062</v>
      </c>
      <c r="BS327" t="s">
        <v>3062</v>
      </c>
      <c r="BT327" s="2" t="s">
        <v>3062</v>
      </c>
      <c r="BU327" s="2" t="s">
        <v>3062</v>
      </c>
      <c r="BV327" s="2" t="s">
        <v>3062</v>
      </c>
      <c r="BW327" s="2" t="s">
        <v>3062</v>
      </c>
      <c r="BX327" s="2" t="s">
        <v>3062</v>
      </c>
      <c r="BY327" s="2" t="s">
        <v>3062</v>
      </c>
      <c r="BZ327" s="2" t="s">
        <v>3062</v>
      </c>
      <c r="CA327" s="2" t="s">
        <v>3062</v>
      </c>
      <c r="CB327" s="2" t="s">
        <v>3062</v>
      </c>
      <c r="CC327" s="2" t="s">
        <v>3062</v>
      </c>
      <c r="CD327" s="2" t="s">
        <v>3062</v>
      </c>
      <c r="CE327" s="2" t="s">
        <v>3062</v>
      </c>
      <c r="CF327" s="2" t="s">
        <v>6288</v>
      </c>
      <c r="CG327" s="2" t="s">
        <v>5350</v>
      </c>
      <c r="CH327" s="17">
        <v>0.41666666666666669</v>
      </c>
      <c r="CI327" s="17">
        <v>0.54166666666666663</v>
      </c>
      <c r="CJ327" s="17">
        <v>0.625</v>
      </c>
      <c r="CK327" s="17">
        <v>0.75</v>
      </c>
      <c r="CN327" s="17">
        <v>0.41666666666666669</v>
      </c>
      <c r="CO327" s="17">
        <v>0.54166666666666663</v>
      </c>
      <c r="CP327" s="17">
        <v>0.625</v>
      </c>
      <c r="CQ327" s="17">
        <v>0.75</v>
      </c>
      <c r="CT327" s="17">
        <v>0.41666666666666669</v>
      </c>
      <c r="CU327" s="17">
        <v>0.54166666666666663</v>
      </c>
      <c r="DF327" s="17">
        <v>0.41666666666666669</v>
      </c>
      <c r="DG327" s="17">
        <v>0.54166666666666663</v>
      </c>
      <c r="DH327" s="17">
        <v>0.625</v>
      </c>
      <c r="DI327" s="17">
        <v>0.75</v>
      </c>
      <c r="DL327" s="17">
        <v>0.41666666666666669</v>
      </c>
      <c r="DM327" s="17">
        <v>0.54166666666666663</v>
      </c>
      <c r="DX327" s="2" t="s">
        <v>4182</v>
      </c>
    </row>
    <row r="328" spans="1:128" x14ac:dyDescent="0.45">
      <c r="A328" s="16">
        <v>326</v>
      </c>
      <c r="B328" s="2" t="s">
        <v>6289</v>
      </c>
      <c r="C328" s="2" t="s">
        <v>4602</v>
      </c>
      <c r="D328" s="2" t="s">
        <v>2890</v>
      </c>
      <c r="E328" s="2" t="s">
        <v>2666</v>
      </c>
      <c r="F328" s="2" t="s">
        <v>2572</v>
      </c>
      <c r="G328" s="2" t="s">
        <v>2086</v>
      </c>
      <c r="H328" s="2" t="s">
        <v>2139</v>
      </c>
      <c r="I328" s="2" t="s">
        <v>2138</v>
      </c>
      <c r="J328" s="2" t="s">
        <v>4603</v>
      </c>
      <c r="K328" s="2" t="s">
        <v>12</v>
      </c>
      <c r="L328" s="2" t="s">
        <v>3551</v>
      </c>
      <c r="M328" s="52" t="s">
        <v>3311</v>
      </c>
      <c r="N328" s="2" t="s">
        <v>12</v>
      </c>
      <c r="O328" s="2" t="s">
        <v>12</v>
      </c>
      <c r="P328" s="2" t="s">
        <v>12</v>
      </c>
      <c r="Q328" s="2" t="s">
        <v>12</v>
      </c>
      <c r="R328" s="2" t="s">
        <v>3062</v>
      </c>
      <c r="S328" s="2" t="s">
        <v>3062</v>
      </c>
      <c r="T328" s="2" t="s">
        <v>3062</v>
      </c>
      <c r="U328" s="2" t="s">
        <v>3062</v>
      </c>
      <c r="V328" s="2" t="s">
        <v>3062</v>
      </c>
      <c r="W328" s="2" t="s">
        <v>3062</v>
      </c>
      <c r="X328" s="2" t="s">
        <v>3062</v>
      </c>
      <c r="Y328" s="2" t="s">
        <v>3062</v>
      </c>
      <c r="Z328" s="2" t="s">
        <v>3062</v>
      </c>
      <c r="AA328" s="2" t="s">
        <v>3062</v>
      </c>
      <c r="AB328" s="2" t="s">
        <v>3062</v>
      </c>
      <c r="AC328" s="2" t="s">
        <v>3062</v>
      </c>
      <c r="AD328" s="2" t="s">
        <v>3062</v>
      </c>
      <c r="AE328" s="2" t="s">
        <v>3062</v>
      </c>
      <c r="AF328" s="2" t="s">
        <v>3062</v>
      </c>
      <c r="AG328" s="2" t="s">
        <v>3062</v>
      </c>
      <c r="AH328" s="2" t="s">
        <v>3062</v>
      </c>
      <c r="AI328" s="2" t="s">
        <v>3062</v>
      </c>
      <c r="AJ328" s="2" t="s">
        <v>3062</v>
      </c>
      <c r="AK328" s="2" t="s">
        <v>3062</v>
      </c>
      <c r="AL328" s="2" t="s">
        <v>3062</v>
      </c>
      <c r="AM328" s="2" t="s">
        <v>3062</v>
      </c>
      <c r="AN328" s="2" t="s">
        <v>3062</v>
      </c>
      <c r="AO328" s="2" t="s">
        <v>3062</v>
      </c>
      <c r="AP328" s="2" t="s">
        <v>3062</v>
      </c>
      <c r="AQ328" s="2" t="s">
        <v>3062</v>
      </c>
      <c r="AR328" s="2" t="s">
        <v>3062</v>
      </c>
      <c r="AS328" s="2" t="s">
        <v>3062</v>
      </c>
      <c r="AT328" s="2" t="s">
        <v>3062</v>
      </c>
      <c r="AU328" s="2" t="s">
        <v>3062</v>
      </c>
      <c r="AV328" s="2" t="s">
        <v>3062</v>
      </c>
      <c r="AW328" s="2" t="s">
        <v>3062</v>
      </c>
      <c r="AX328" s="2" t="s">
        <v>3062</v>
      </c>
      <c r="AY328" s="2" t="s">
        <v>3062</v>
      </c>
      <c r="AZ328" s="2" t="s">
        <v>3062</v>
      </c>
      <c r="BA328" s="2" t="s">
        <v>3062</v>
      </c>
      <c r="BB328" s="2" t="s">
        <v>3062</v>
      </c>
      <c r="BC328" s="2" t="s">
        <v>3062</v>
      </c>
      <c r="BD328" s="2" t="s">
        <v>3062</v>
      </c>
      <c r="BE328" s="2" t="s">
        <v>3062</v>
      </c>
      <c r="BF328" s="2" t="s">
        <v>3062</v>
      </c>
      <c r="BG328" s="2" t="s">
        <v>3062</v>
      </c>
      <c r="BH328" s="2" t="s">
        <v>3062</v>
      </c>
      <c r="BI328" s="2" t="s">
        <v>3062</v>
      </c>
      <c r="BJ328" s="2" t="s">
        <v>3062</v>
      </c>
      <c r="BK328" s="2" t="s">
        <v>3062</v>
      </c>
      <c r="BL328" s="2" t="s">
        <v>3062</v>
      </c>
      <c r="BM328" s="2" t="s">
        <v>3062</v>
      </c>
      <c r="BN328" s="2" t="s">
        <v>3062</v>
      </c>
      <c r="BO328" s="2" t="s">
        <v>3062</v>
      </c>
      <c r="BP328" s="2" t="str">
        <f t="shared" si="5"/>
        <v/>
      </c>
      <c r="BQ328" t="s">
        <v>3062</v>
      </c>
      <c r="BR328" t="s">
        <v>3062</v>
      </c>
      <c r="BS328" t="s">
        <v>3062</v>
      </c>
      <c r="BT328" s="2" t="s">
        <v>3062</v>
      </c>
      <c r="BU328" s="2" t="s">
        <v>3062</v>
      </c>
      <c r="BV328" s="2" t="s">
        <v>3062</v>
      </c>
      <c r="BW328" s="2" t="s">
        <v>3062</v>
      </c>
      <c r="BX328" s="2" t="s">
        <v>3062</v>
      </c>
      <c r="BY328" s="2" t="s">
        <v>3062</v>
      </c>
      <c r="BZ328" s="2" t="s">
        <v>3062</v>
      </c>
      <c r="CA328" s="2" t="s">
        <v>3062</v>
      </c>
      <c r="CB328" s="2" t="s">
        <v>3062</v>
      </c>
      <c r="CC328" s="2" t="s">
        <v>3062</v>
      </c>
      <c r="CD328" s="2" t="s">
        <v>3062</v>
      </c>
      <c r="CE328" s="2" t="s">
        <v>3062</v>
      </c>
      <c r="CF328" s="2" t="s">
        <v>3062</v>
      </c>
      <c r="CG328" s="2" t="s">
        <v>5350</v>
      </c>
      <c r="CH328" s="17">
        <v>0.39583333333333331</v>
      </c>
      <c r="CI328" s="17">
        <v>0.53125</v>
      </c>
      <c r="CJ328" s="17">
        <v>0.60416666666666663</v>
      </c>
      <c r="CK328" s="17">
        <v>0.73958333333333337</v>
      </c>
      <c r="CN328" s="17">
        <v>0.39583333333333331</v>
      </c>
      <c r="CO328" s="17">
        <v>0.53125</v>
      </c>
      <c r="CT328" s="17">
        <v>0.39583333333333331</v>
      </c>
      <c r="CU328" s="17">
        <v>0.53125</v>
      </c>
      <c r="CV328" s="17">
        <v>0.60416666666666663</v>
      </c>
      <c r="CW328" s="17">
        <v>0.73958333333333337</v>
      </c>
      <c r="CZ328" s="17">
        <v>0.39583333333333331</v>
      </c>
      <c r="DA328" s="17">
        <v>0.53125</v>
      </c>
      <c r="DB328" s="17">
        <v>0.60416666666666663</v>
      </c>
      <c r="DC328" s="17">
        <v>0.73958333333333337</v>
      </c>
      <c r="DL328" s="17">
        <v>0.39583333333333331</v>
      </c>
      <c r="DM328" s="17">
        <v>0.53125</v>
      </c>
      <c r="DN328" s="17">
        <v>0.60416666666666663</v>
      </c>
      <c r="DO328" s="17">
        <v>0.73958333333333337</v>
      </c>
      <c r="DX328" s="2" t="s">
        <v>4182</v>
      </c>
    </row>
    <row r="329" spans="1:128" x14ac:dyDescent="0.45">
      <c r="A329" s="16">
        <v>327</v>
      </c>
      <c r="B329" s="2" t="s">
        <v>6290</v>
      </c>
      <c r="C329" s="2" t="s">
        <v>4604</v>
      </c>
      <c r="D329" s="2" t="s">
        <v>2891</v>
      </c>
      <c r="E329" s="2" t="s">
        <v>2666</v>
      </c>
      <c r="F329" s="2" t="s">
        <v>2572</v>
      </c>
      <c r="G329" s="2" t="s">
        <v>2123</v>
      </c>
      <c r="H329" s="2" t="s">
        <v>2137</v>
      </c>
      <c r="I329" s="2" t="s">
        <v>2136</v>
      </c>
      <c r="J329" s="2" t="s">
        <v>3062</v>
      </c>
      <c r="K329" s="2" t="s">
        <v>12</v>
      </c>
      <c r="L329" s="2" t="s">
        <v>3553</v>
      </c>
      <c r="M329" s="52" t="s">
        <v>3311</v>
      </c>
      <c r="N329" s="2" t="s">
        <v>12</v>
      </c>
      <c r="O329" s="2" t="s">
        <v>12</v>
      </c>
      <c r="Q329" s="2" t="s">
        <v>12</v>
      </c>
      <c r="R329" s="2" t="s">
        <v>3062</v>
      </c>
      <c r="S329" s="2" t="s">
        <v>3062</v>
      </c>
      <c r="T329" s="2" t="s">
        <v>3062</v>
      </c>
      <c r="U329" s="2" t="s">
        <v>3062</v>
      </c>
      <c r="V329" s="2" t="s">
        <v>3062</v>
      </c>
      <c r="W329" s="2" t="s">
        <v>3062</v>
      </c>
      <c r="X329" s="2" t="s">
        <v>3062</v>
      </c>
      <c r="Y329" s="2" t="s">
        <v>3062</v>
      </c>
      <c r="Z329" s="2" t="s">
        <v>3062</v>
      </c>
      <c r="AA329" s="2" t="s">
        <v>3062</v>
      </c>
      <c r="AB329" s="2" t="s">
        <v>3062</v>
      </c>
      <c r="AC329" s="2" t="s">
        <v>3062</v>
      </c>
      <c r="AD329" s="2" t="s">
        <v>3062</v>
      </c>
      <c r="AE329" s="2" t="s">
        <v>3062</v>
      </c>
      <c r="AF329" s="2" t="s">
        <v>3062</v>
      </c>
      <c r="AG329" s="2" t="s">
        <v>3062</v>
      </c>
      <c r="AH329" s="2" t="s">
        <v>3062</v>
      </c>
      <c r="AI329" s="2" t="s">
        <v>3062</v>
      </c>
      <c r="AJ329" s="2" t="s">
        <v>3062</v>
      </c>
      <c r="AK329" s="2" t="s">
        <v>3062</v>
      </c>
      <c r="AL329" s="2" t="s">
        <v>3062</v>
      </c>
      <c r="AM329" s="2" t="s">
        <v>3062</v>
      </c>
      <c r="AN329" s="2" t="s">
        <v>3062</v>
      </c>
      <c r="AO329" s="2" t="s">
        <v>3062</v>
      </c>
      <c r="AP329" s="2" t="s">
        <v>3062</v>
      </c>
      <c r="AQ329" s="2" t="s">
        <v>3062</v>
      </c>
      <c r="AR329" s="2" t="s">
        <v>3062</v>
      </c>
      <c r="AS329" s="2" t="s">
        <v>3062</v>
      </c>
      <c r="AT329" s="2" t="s">
        <v>3062</v>
      </c>
      <c r="AU329" s="2" t="s">
        <v>3062</v>
      </c>
      <c r="AV329" s="2" t="s">
        <v>3062</v>
      </c>
      <c r="AW329" s="2" t="s">
        <v>3062</v>
      </c>
      <c r="AX329" s="2" t="s">
        <v>3062</v>
      </c>
      <c r="AY329" s="2" t="s">
        <v>3062</v>
      </c>
      <c r="AZ329" s="2" t="s">
        <v>3062</v>
      </c>
      <c r="BA329" s="2" t="s">
        <v>3062</v>
      </c>
      <c r="BB329" s="2" t="s">
        <v>3062</v>
      </c>
      <c r="BC329" s="2" t="s">
        <v>3062</v>
      </c>
      <c r="BD329" s="2" t="s">
        <v>3062</v>
      </c>
      <c r="BE329" s="2" t="s">
        <v>3062</v>
      </c>
      <c r="BF329" s="2" t="s">
        <v>3062</v>
      </c>
      <c r="BG329" s="2" t="s">
        <v>3062</v>
      </c>
      <c r="BH329" s="2" t="s">
        <v>3062</v>
      </c>
      <c r="BI329" s="2" t="s">
        <v>3062</v>
      </c>
      <c r="BJ329" s="2" t="s">
        <v>3062</v>
      </c>
      <c r="BK329" s="2" t="s">
        <v>3062</v>
      </c>
      <c r="BL329" s="2" t="s">
        <v>3062</v>
      </c>
      <c r="BM329" s="2" t="s">
        <v>3062</v>
      </c>
      <c r="BN329" s="2" t="s">
        <v>3062</v>
      </c>
      <c r="BO329" s="2" t="s">
        <v>3062</v>
      </c>
      <c r="BP329" s="2" t="str">
        <f t="shared" si="5"/>
        <v/>
      </c>
      <c r="BQ329" t="s">
        <v>3062</v>
      </c>
      <c r="BR329" t="s">
        <v>3062</v>
      </c>
      <c r="BS329" t="s">
        <v>3062</v>
      </c>
      <c r="BT329" s="2" t="s">
        <v>3062</v>
      </c>
      <c r="BU329" s="2" t="s">
        <v>3062</v>
      </c>
      <c r="BV329" s="2" t="s">
        <v>3062</v>
      </c>
      <c r="BW329" s="2" t="s">
        <v>3062</v>
      </c>
      <c r="BX329" s="2" t="s">
        <v>3062</v>
      </c>
      <c r="BY329" s="2" t="s">
        <v>3062</v>
      </c>
      <c r="BZ329" s="2" t="s">
        <v>3062</v>
      </c>
      <c r="CA329" s="2" t="s">
        <v>3062</v>
      </c>
      <c r="CB329" s="2" t="s">
        <v>3062</v>
      </c>
      <c r="CC329" s="2" t="s">
        <v>3062</v>
      </c>
      <c r="CD329" s="2" t="s">
        <v>3062</v>
      </c>
      <c r="CE329" s="2" t="s">
        <v>3062</v>
      </c>
      <c r="CF329" s="2" t="s">
        <v>3062</v>
      </c>
      <c r="CG329" s="2" t="s">
        <v>5350</v>
      </c>
      <c r="CH329" s="17">
        <v>0.41666666666666669</v>
      </c>
      <c r="CI329" s="17">
        <v>0.54166666666666663</v>
      </c>
      <c r="CJ329" s="17">
        <v>0.625</v>
      </c>
      <c r="CK329" s="17">
        <v>0.83333333333333337</v>
      </c>
      <c r="CZ329" s="17">
        <v>0.41666666666666669</v>
      </c>
      <c r="DA329" s="17">
        <v>0.54166666666666663</v>
      </c>
      <c r="DB329" s="17">
        <v>0.625</v>
      </c>
      <c r="DC329" s="17">
        <v>0.83333333333333337</v>
      </c>
      <c r="DF329" s="17">
        <v>0.41666666666666669</v>
      </c>
      <c r="DG329" s="17">
        <v>0.54166666666666663</v>
      </c>
      <c r="DH329" s="17">
        <v>0.625</v>
      </c>
      <c r="DI329" s="17">
        <v>0.83333333333333337</v>
      </c>
      <c r="DL329" s="17">
        <v>0.375</v>
      </c>
      <c r="DM329" s="17">
        <v>0.5</v>
      </c>
      <c r="DN329" s="17">
        <v>0.54166666666666663</v>
      </c>
      <c r="DO329" s="17">
        <v>0.70833333333333337</v>
      </c>
      <c r="DR329" s="17">
        <v>0.375</v>
      </c>
      <c r="DS329" s="17">
        <v>0.54166666666666663</v>
      </c>
      <c r="DX329" s="2" t="s">
        <v>4182</v>
      </c>
    </row>
    <row r="330" spans="1:128" x14ac:dyDescent="0.45">
      <c r="A330" s="16">
        <v>328</v>
      </c>
      <c r="B330" s="2" t="s">
        <v>6291</v>
      </c>
      <c r="C330" s="2" t="s">
        <v>6292</v>
      </c>
      <c r="D330" s="2" t="s">
        <v>2892</v>
      </c>
      <c r="E330" s="2" t="s">
        <v>2666</v>
      </c>
      <c r="F330" s="2" t="s">
        <v>2572</v>
      </c>
      <c r="G330" s="2" t="s">
        <v>2089</v>
      </c>
      <c r="H330" s="2" t="s">
        <v>2135</v>
      </c>
      <c r="I330" s="2" t="s">
        <v>2134</v>
      </c>
      <c r="J330" s="2" t="s">
        <v>2133</v>
      </c>
      <c r="K330" s="2" t="s">
        <v>12</v>
      </c>
      <c r="L330" s="2" t="s">
        <v>3554</v>
      </c>
      <c r="M330" s="52" t="s">
        <v>3311</v>
      </c>
      <c r="N330" s="2" t="s">
        <v>12</v>
      </c>
      <c r="O330" s="2" t="s">
        <v>12</v>
      </c>
      <c r="P330" s="2" t="s">
        <v>12</v>
      </c>
      <c r="Q330" s="2" t="s">
        <v>12</v>
      </c>
      <c r="R330" s="2" t="s">
        <v>3062</v>
      </c>
      <c r="S330" s="2" t="s">
        <v>3062</v>
      </c>
      <c r="T330" s="2" t="s">
        <v>3062</v>
      </c>
      <c r="U330" s="2" t="s">
        <v>3062</v>
      </c>
      <c r="V330" s="2" t="s">
        <v>3062</v>
      </c>
      <c r="W330" s="2" t="s">
        <v>3062</v>
      </c>
      <c r="X330" s="2" t="s">
        <v>3062</v>
      </c>
      <c r="Y330" s="2" t="s">
        <v>3062</v>
      </c>
      <c r="Z330" s="2" t="s">
        <v>3062</v>
      </c>
      <c r="AA330" s="2" t="s">
        <v>3062</v>
      </c>
      <c r="AB330" s="2" t="s">
        <v>3062</v>
      </c>
      <c r="AC330" s="2" t="s">
        <v>3062</v>
      </c>
      <c r="AD330" s="2" t="s">
        <v>2419</v>
      </c>
      <c r="AE330" s="2" t="s">
        <v>3062</v>
      </c>
      <c r="AF330" s="2" t="s">
        <v>3062</v>
      </c>
      <c r="AG330" s="2" t="s">
        <v>3062</v>
      </c>
      <c r="AH330" s="2" t="s">
        <v>3062</v>
      </c>
      <c r="AI330" s="2" t="s">
        <v>3062</v>
      </c>
      <c r="AJ330" s="2" t="s">
        <v>3062</v>
      </c>
      <c r="AK330" s="2" t="s">
        <v>3062</v>
      </c>
      <c r="AL330" s="2" t="s">
        <v>3062</v>
      </c>
      <c r="AM330" s="2" t="s">
        <v>3062</v>
      </c>
      <c r="AN330" s="2" t="s">
        <v>3062</v>
      </c>
      <c r="AO330" s="2" t="s">
        <v>3062</v>
      </c>
      <c r="AP330" s="2" t="s">
        <v>3062</v>
      </c>
      <c r="AQ330" s="2" t="s">
        <v>3062</v>
      </c>
      <c r="AR330" s="2" t="s">
        <v>3062</v>
      </c>
      <c r="AS330" s="2" t="s">
        <v>3062</v>
      </c>
      <c r="AT330" s="2" t="s">
        <v>3062</v>
      </c>
      <c r="AU330" s="2" t="s">
        <v>3062</v>
      </c>
      <c r="AV330" s="2" t="s">
        <v>3062</v>
      </c>
      <c r="AW330" s="2" t="s">
        <v>3062</v>
      </c>
      <c r="AX330" s="2" t="s">
        <v>3062</v>
      </c>
      <c r="AY330" s="2" t="s">
        <v>3062</v>
      </c>
      <c r="AZ330" s="2" t="s">
        <v>3062</v>
      </c>
      <c r="BA330" s="2" t="s">
        <v>3062</v>
      </c>
      <c r="BB330" s="2" t="s">
        <v>3062</v>
      </c>
      <c r="BC330" s="2" t="s">
        <v>3062</v>
      </c>
      <c r="BD330" s="2" t="s">
        <v>3062</v>
      </c>
      <c r="BE330" s="2" t="s">
        <v>3062</v>
      </c>
      <c r="BF330" s="2" t="s">
        <v>3062</v>
      </c>
      <c r="BG330" s="2" t="s">
        <v>3062</v>
      </c>
      <c r="BH330" s="2" t="s">
        <v>3062</v>
      </c>
      <c r="BI330" s="2" t="s">
        <v>3062</v>
      </c>
      <c r="BJ330" s="2" t="s">
        <v>3062</v>
      </c>
      <c r="BK330" s="2" t="s">
        <v>3062</v>
      </c>
      <c r="BL330" s="2" t="s">
        <v>3062</v>
      </c>
      <c r="BM330" s="2" t="s">
        <v>3062</v>
      </c>
      <c r="BN330" s="2" t="s">
        <v>3062</v>
      </c>
      <c r="BO330" s="2" t="s">
        <v>3062</v>
      </c>
      <c r="BP330" s="2" t="str">
        <f t="shared" si="5"/>
        <v>内</v>
      </c>
      <c r="BQ330" t="s">
        <v>491</v>
      </c>
      <c r="BR330" t="s">
        <v>3062</v>
      </c>
      <c r="BS330" t="s">
        <v>3062</v>
      </c>
      <c r="BT330" s="2" t="s">
        <v>491</v>
      </c>
      <c r="BU330" s="2" t="s">
        <v>3062</v>
      </c>
      <c r="BV330" s="2" t="s">
        <v>12</v>
      </c>
      <c r="BW330" s="2" t="s">
        <v>12</v>
      </c>
      <c r="BX330" s="2" t="s">
        <v>5470</v>
      </c>
      <c r="BY330" s="2" t="s">
        <v>5471</v>
      </c>
      <c r="BZ330" s="2" t="s">
        <v>5472</v>
      </c>
      <c r="CA330" s="2" t="s">
        <v>5525</v>
      </c>
      <c r="CB330" s="2" t="s">
        <v>5796</v>
      </c>
      <c r="CC330" s="2" t="s">
        <v>3062</v>
      </c>
      <c r="CD330" s="2" t="s">
        <v>3062</v>
      </c>
      <c r="CE330" s="2" t="s">
        <v>3062</v>
      </c>
      <c r="CF330" s="2" t="s">
        <v>6293</v>
      </c>
      <c r="CG330" s="2" t="s">
        <v>5350</v>
      </c>
      <c r="CH330" s="17">
        <v>0.39583333333333331</v>
      </c>
      <c r="CI330" s="17">
        <v>0.5</v>
      </c>
      <c r="CJ330" s="17">
        <v>0.5625</v>
      </c>
      <c r="CK330" s="17">
        <v>0.66666666666666663</v>
      </c>
      <c r="CL330" s="17">
        <v>0.75</v>
      </c>
      <c r="CM330" s="17">
        <v>0.8125</v>
      </c>
      <c r="CN330" s="17">
        <v>0.39583333333333331</v>
      </c>
      <c r="CO330" s="17">
        <v>0.5</v>
      </c>
      <c r="CP330" s="17">
        <v>0.5625</v>
      </c>
      <c r="CQ330" s="17">
        <v>0.66666666666666663</v>
      </c>
      <c r="CR330" s="17">
        <v>0.75</v>
      </c>
      <c r="CS330" s="17">
        <v>0.8125</v>
      </c>
      <c r="CT330" s="17">
        <v>0.39583333333333331</v>
      </c>
      <c r="CU330" s="17">
        <v>0.5</v>
      </c>
      <c r="CV330" s="17">
        <v>0.5625</v>
      </c>
      <c r="CW330" s="17">
        <v>0.66666666666666663</v>
      </c>
      <c r="CX330" s="17">
        <v>0.75</v>
      </c>
      <c r="CY330" s="17">
        <v>0.8125</v>
      </c>
      <c r="CZ330" s="17">
        <v>0.39583333333333331</v>
      </c>
      <c r="DA330" s="17">
        <v>0.5</v>
      </c>
      <c r="DB330" s="17">
        <v>0.5625</v>
      </c>
      <c r="DC330" s="17">
        <v>0.66666666666666663</v>
      </c>
      <c r="DD330" s="17">
        <v>0.75</v>
      </c>
      <c r="DE330" s="17">
        <v>0.8125</v>
      </c>
      <c r="DF330" s="17">
        <v>0.39583333333333331</v>
      </c>
      <c r="DG330" s="17">
        <v>0.5</v>
      </c>
      <c r="DH330" s="17">
        <v>0.5625</v>
      </c>
      <c r="DI330" s="17">
        <v>0.66666666666666663</v>
      </c>
      <c r="DJ330" s="17">
        <v>0.75</v>
      </c>
      <c r="DK330" s="17">
        <v>0.8125</v>
      </c>
      <c r="DL330" s="17">
        <v>0.39583333333333331</v>
      </c>
      <c r="DM330" s="17">
        <v>0.5</v>
      </c>
      <c r="DN330" s="17">
        <v>0.5625</v>
      </c>
      <c r="DO330" s="17">
        <v>0.6875</v>
      </c>
      <c r="DP330" s="17">
        <v>0.75</v>
      </c>
      <c r="DQ330" s="17">
        <v>0.8125</v>
      </c>
      <c r="DX330" s="2" t="s">
        <v>4182</v>
      </c>
    </row>
    <row r="331" spans="1:128" x14ac:dyDescent="0.45">
      <c r="A331" s="16">
        <v>329</v>
      </c>
      <c r="B331" s="2" t="s">
        <v>6294</v>
      </c>
      <c r="C331" s="2" t="s">
        <v>6295</v>
      </c>
      <c r="D331" s="2" t="s">
        <v>2893</v>
      </c>
      <c r="E331" s="2" t="s">
        <v>2666</v>
      </c>
      <c r="F331" s="2" t="s">
        <v>2572</v>
      </c>
      <c r="G331" s="2" t="s">
        <v>2097</v>
      </c>
      <c r="H331" s="2" t="s">
        <v>2458</v>
      </c>
      <c r="I331" s="2" t="s">
        <v>2132</v>
      </c>
      <c r="J331" s="2" t="s">
        <v>2131</v>
      </c>
      <c r="K331" s="2" t="s">
        <v>12</v>
      </c>
      <c r="L331" s="2" t="s">
        <v>3555</v>
      </c>
      <c r="M331" s="52" t="s">
        <v>3311</v>
      </c>
      <c r="N331" s="2" t="s">
        <v>12</v>
      </c>
      <c r="O331" s="2" t="s">
        <v>12</v>
      </c>
      <c r="P331" s="2" t="s">
        <v>12</v>
      </c>
      <c r="Q331" s="2" t="s">
        <v>12</v>
      </c>
      <c r="R331" s="2" t="s">
        <v>3062</v>
      </c>
      <c r="S331" s="2" t="s">
        <v>3062</v>
      </c>
      <c r="T331" s="2" t="s">
        <v>3062</v>
      </c>
      <c r="U331" s="2" t="s">
        <v>3062</v>
      </c>
      <c r="V331" s="2" t="s">
        <v>3062</v>
      </c>
      <c r="W331" s="2" t="s">
        <v>3062</v>
      </c>
      <c r="X331" s="2" t="s">
        <v>3062</v>
      </c>
      <c r="Y331" s="2" t="s">
        <v>3062</v>
      </c>
      <c r="Z331" s="2" t="s">
        <v>3062</v>
      </c>
      <c r="AA331" s="2" t="s">
        <v>3062</v>
      </c>
      <c r="AB331" s="2" t="s">
        <v>3062</v>
      </c>
      <c r="AC331" s="2" t="s">
        <v>3062</v>
      </c>
      <c r="AD331" s="2" t="s">
        <v>3062</v>
      </c>
      <c r="AE331" s="2" t="s">
        <v>3062</v>
      </c>
      <c r="AF331" s="2" t="s">
        <v>3062</v>
      </c>
      <c r="AG331" s="2" t="s">
        <v>3062</v>
      </c>
      <c r="AH331" s="2" t="s">
        <v>3062</v>
      </c>
      <c r="AI331" s="2" t="s">
        <v>3062</v>
      </c>
      <c r="AJ331" s="2" t="s">
        <v>3062</v>
      </c>
      <c r="AK331" s="2" t="s">
        <v>3062</v>
      </c>
      <c r="AL331" s="2" t="s">
        <v>3062</v>
      </c>
      <c r="AM331" s="2" t="s">
        <v>3062</v>
      </c>
      <c r="AN331" s="2" t="s">
        <v>3062</v>
      </c>
      <c r="AO331" s="2" t="s">
        <v>3062</v>
      </c>
      <c r="AP331" s="2" t="s">
        <v>3062</v>
      </c>
      <c r="AQ331" s="2" t="s">
        <v>3062</v>
      </c>
      <c r="AR331" s="2" t="s">
        <v>3062</v>
      </c>
      <c r="AS331" s="2" t="s">
        <v>3062</v>
      </c>
      <c r="AT331" s="2" t="s">
        <v>3062</v>
      </c>
      <c r="AU331" s="2" t="s">
        <v>3062</v>
      </c>
      <c r="AV331" s="2" t="s">
        <v>3062</v>
      </c>
      <c r="AW331" s="2" t="s">
        <v>3062</v>
      </c>
      <c r="AX331" s="2" t="s">
        <v>3062</v>
      </c>
      <c r="AY331" s="2" t="s">
        <v>3062</v>
      </c>
      <c r="AZ331" s="2" t="s">
        <v>3062</v>
      </c>
      <c r="BA331" s="2" t="s">
        <v>3062</v>
      </c>
      <c r="BB331" s="2" t="s">
        <v>3062</v>
      </c>
      <c r="BC331" s="2" t="s">
        <v>3062</v>
      </c>
      <c r="BD331" s="2" t="s">
        <v>3062</v>
      </c>
      <c r="BE331" s="2" t="s">
        <v>3062</v>
      </c>
      <c r="BF331" s="2" t="s">
        <v>3062</v>
      </c>
      <c r="BG331" s="2" t="s">
        <v>3062</v>
      </c>
      <c r="BH331" s="2" t="s">
        <v>3062</v>
      </c>
      <c r="BI331" s="2" t="s">
        <v>3062</v>
      </c>
      <c r="BJ331" s="2" t="s">
        <v>3062</v>
      </c>
      <c r="BK331" s="2" t="s">
        <v>3062</v>
      </c>
      <c r="BL331" s="2" t="s">
        <v>3062</v>
      </c>
      <c r="BM331" s="2" t="s">
        <v>3062</v>
      </c>
      <c r="BN331" s="2" t="s">
        <v>3062</v>
      </c>
      <c r="BO331" s="2" t="s">
        <v>3062</v>
      </c>
      <c r="BP331" s="2" t="str">
        <f t="shared" si="5"/>
        <v/>
      </c>
      <c r="BQ331" t="s">
        <v>3062</v>
      </c>
      <c r="BR331" t="s">
        <v>3062</v>
      </c>
      <c r="BS331" t="s">
        <v>3062</v>
      </c>
      <c r="BT331" s="2" t="s">
        <v>3062</v>
      </c>
      <c r="BU331" s="2" t="s">
        <v>3062</v>
      </c>
      <c r="BV331" s="2" t="s">
        <v>12</v>
      </c>
      <c r="BW331" s="2" t="s">
        <v>3062</v>
      </c>
      <c r="BX331" s="2" t="s">
        <v>3062</v>
      </c>
      <c r="BY331" s="2" t="s">
        <v>3062</v>
      </c>
      <c r="BZ331" s="2" t="s">
        <v>3062</v>
      </c>
      <c r="CA331" s="2" t="s">
        <v>3062</v>
      </c>
      <c r="CB331" s="2" t="s">
        <v>3062</v>
      </c>
      <c r="CC331" s="2" t="s">
        <v>3062</v>
      </c>
      <c r="CD331" s="2" t="s">
        <v>5353</v>
      </c>
      <c r="CE331" s="2" t="s">
        <v>5482</v>
      </c>
      <c r="CF331" s="2" t="s">
        <v>6296</v>
      </c>
      <c r="CG331" s="2" t="s">
        <v>5350</v>
      </c>
      <c r="CH331" s="17">
        <v>0.41666666666666669</v>
      </c>
      <c r="CI331" s="17">
        <v>0.54166666666666663</v>
      </c>
      <c r="CJ331" s="17">
        <v>0.625</v>
      </c>
      <c r="CK331" s="17">
        <v>0.79166666666666663</v>
      </c>
      <c r="CN331" s="17">
        <v>0.41666666666666669</v>
      </c>
      <c r="CO331" s="17">
        <v>0.54166666666666663</v>
      </c>
      <c r="CP331" s="17">
        <v>0.625</v>
      </c>
      <c r="CQ331" s="17">
        <v>0.79166666666666663</v>
      </c>
      <c r="CT331" s="17">
        <v>0.41666666666666669</v>
      </c>
      <c r="CU331" s="17">
        <v>0.54166666666666663</v>
      </c>
      <c r="CV331" s="17">
        <v>0.625</v>
      </c>
      <c r="CW331" s="17">
        <v>0.79166666666666663</v>
      </c>
      <c r="DF331" s="17">
        <v>0.41666666666666669</v>
      </c>
      <c r="DG331" s="17">
        <v>0.54166666666666663</v>
      </c>
      <c r="DH331" s="17">
        <v>0.625</v>
      </c>
      <c r="DI331" s="17">
        <v>0.79166666666666663</v>
      </c>
      <c r="DL331" s="17">
        <v>0.41666666666666669</v>
      </c>
      <c r="DM331" s="17">
        <v>0.54166666666666663</v>
      </c>
      <c r="DX331" s="2" t="s">
        <v>4182</v>
      </c>
    </row>
    <row r="332" spans="1:128" x14ac:dyDescent="0.45">
      <c r="A332" s="16">
        <v>330</v>
      </c>
      <c r="B332" s="2" t="s">
        <v>6297</v>
      </c>
      <c r="C332" s="2" t="s">
        <v>6298</v>
      </c>
      <c r="D332" s="2" t="s">
        <v>6299</v>
      </c>
      <c r="E332" s="2" t="s">
        <v>2676</v>
      </c>
      <c r="F332" s="2" t="s">
        <v>2572</v>
      </c>
      <c r="G332" s="2" t="s">
        <v>6300</v>
      </c>
      <c r="H332" s="2" t="s">
        <v>6301</v>
      </c>
      <c r="I332" s="2" t="s">
        <v>6302</v>
      </c>
      <c r="J332" s="2" t="s">
        <v>6303</v>
      </c>
      <c r="K332" s="2" t="s">
        <v>12</v>
      </c>
      <c r="L332" s="2" t="s">
        <v>3561</v>
      </c>
      <c r="M332" s="52" t="s">
        <v>3311</v>
      </c>
      <c r="N332" s="2" t="s">
        <v>12</v>
      </c>
      <c r="O332" s="2" t="s">
        <v>12</v>
      </c>
      <c r="P332" s="2" t="s">
        <v>12</v>
      </c>
      <c r="Q332" s="2" t="s">
        <v>12</v>
      </c>
      <c r="R332" s="2" t="s">
        <v>3062</v>
      </c>
      <c r="S332" s="2" t="s">
        <v>3062</v>
      </c>
      <c r="T332" s="2" t="s">
        <v>3062</v>
      </c>
      <c r="U332" s="2" t="s">
        <v>3062</v>
      </c>
      <c r="V332" s="2" t="s">
        <v>3062</v>
      </c>
      <c r="W332" s="2" t="s">
        <v>3062</v>
      </c>
      <c r="X332" s="2" t="s">
        <v>3062</v>
      </c>
      <c r="Y332" s="2" t="s">
        <v>3062</v>
      </c>
      <c r="Z332" s="2" t="s">
        <v>3062</v>
      </c>
      <c r="AA332" s="2" t="s">
        <v>3062</v>
      </c>
      <c r="AB332" s="2" t="s">
        <v>3062</v>
      </c>
      <c r="AC332" s="2" t="s">
        <v>3062</v>
      </c>
      <c r="AD332" s="2" t="s">
        <v>3062</v>
      </c>
      <c r="AE332" s="2" t="s">
        <v>3062</v>
      </c>
      <c r="AF332" s="2" t="s">
        <v>3062</v>
      </c>
      <c r="AG332" s="2" t="s">
        <v>3062</v>
      </c>
      <c r="AH332" s="2" t="s">
        <v>3062</v>
      </c>
      <c r="AI332" s="2" t="s">
        <v>3062</v>
      </c>
      <c r="AJ332" s="2" t="s">
        <v>2420</v>
      </c>
      <c r="AK332" s="2" t="s">
        <v>2431</v>
      </c>
      <c r="AL332" s="2" t="s">
        <v>3062</v>
      </c>
      <c r="AM332" s="2" t="s">
        <v>2425</v>
      </c>
      <c r="AN332" s="2" t="s">
        <v>2421</v>
      </c>
      <c r="AO332" s="2" t="s">
        <v>3062</v>
      </c>
      <c r="AP332" s="2" t="s">
        <v>2559</v>
      </c>
      <c r="AQ332" s="2" t="s">
        <v>4205</v>
      </c>
      <c r="AR332" s="2" t="s">
        <v>4309</v>
      </c>
      <c r="AS332" s="2" t="s">
        <v>3062</v>
      </c>
      <c r="AT332" s="2" t="s">
        <v>3062</v>
      </c>
      <c r="AU332" s="2" t="s">
        <v>2452</v>
      </c>
      <c r="AV332" s="2" t="s">
        <v>2442</v>
      </c>
      <c r="AW332" s="2" t="s">
        <v>17</v>
      </c>
      <c r="AX332" s="2" t="s">
        <v>3062</v>
      </c>
      <c r="AY332" s="2" t="s">
        <v>2443</v>
      </c>
      <c r="AZ332" s="2" t="s">
        <v>2439</v>
      </c>
      <c r="BA332" s="2" t="s">
        <v>3062</v>
      </c>
      <c r="BB332" s="2" t="s">
        <v>3062</v>
      </c>
      <c r="BC332" s="2" t="s">
        <v>2422</v>
      </c>
      <c r="BD332" s="2" t="s">
        <v>2438</v>
      </c>
      <c r="BE332" s="2" t="s">
        <v>3062</v>
      </c>
      <c r="BF332" s="2" t="s">
        <v>3062</v>
      </c>
      <c r="BG332" s="2" t="s">
        <v>3062</v>
      </c>
      <c r="BH332" s="2" t="s">
        <v>2436</v>
      </c>
      <c r="BI332" s="2" t="s">
        <v>3062</v>
      </c>
      <c r="BJ332" s="2" t="s">
        <v>2444</v>
      </c>
      <c r="BK332" s="2" t="s">
        <v>2445</v>
      </c>
      <c r="BL332" s="2" t="s">
        <v>3062</v>
      </c>
      <c r="BM332" s="2" t="s">
        <v>2423</v>
      </c>
      <c r="BN332" s="2" t="s">
        <v>3062</v>
      </c>
      <c r="BO332" s="2" t="s">
        <v>6304</v>
      </c>
      <c r="BP332" s="2" t="str">
        <f t="shared" si="5"/>
        <v>神内・小・外・整・循内・消内・呼内・呼外・心外・脳外・眼・耳・泌・皮・産婦・放・麻・リハ　血液内科　糖尿病・内分泌内科　腎臓内科　救急科　緩和ケア内科</v>
      </c>
      <c r="BQ332" t="s">
        <v>3062</v>
      </c>
      <c r="BR332" t="s">
        <v>3062</v>
      </c>
      <c r="BS332" t="s">
        <v>3062</v>
      </c>
      <c r="BT332" s="2" t="s">
        <v>3062</v>
      </c>
      <c r="BU332" s="2" t="s">
        <v>3062</v>
      </c>
      <c r="BV332" s="2" t="s">
        <v>3062</v>
      </c>
      <c r="BW332" s="2" t="s">
        <v>3062</v>
      </c>
      <c r="BX332" s="2" t="s">
        <v>3062</v>
      </c>
      <c r="BY332" s="2" t="s">
        <v>3062</v>
      </c>
      <c r="BZ332" s="2" t="s">
        <v>3062</v>
      </c>
      <c r="CA332" s="2" t="s">
        <v>3062</v>
      </c>
      <c r="CB332" s="2" t="s">
        <v>3062</v>
      </c>
      <c r="CC332" s="2" t="s">
        <v>3062</v>
      </c>
      <c r="CD332" s="2" t="s">
        <v>3062</v>
      </c>
      <c r="CE332" s="2" t="s">
        <v>3062</v>
      </c>
      <c r="CF332" s="2" t="s">
        <v>6305</v>
      </c>
      <c r="CG332" s="2" t="s">
        <v>3315</v>
      </c>
      <c r="CN332" s="17">
        <v>0.54166666666666663</v>
      </c>
      <c r="CO332" s="17">
        <v>0.70833333333333337</v>
      </c>
      <c r="DF332" s="17">
        <v>0.54166666666666663</v>
      </c>
      <c r="DG332" s="17">
        <v>0.70833333333333337</v>
      </c>
      <c r="DX332" s="2" t="s">
        <v>4182</v>
      </c>
    </row>
    <row r="333" spans="1:128" x14ac:dyDescent="0.45">
      <c r="A333" s="16">
        <v>331</v>
      </c>
      <c r="B333" s="2" t="s">
        <v>6306</v>
      </c>
      <c r="C333" s="2" t="s">
        <v>6307</v>
      </c>
      <c r="D333" s="2" t="s">
        <v>2894</v>
      </c>
      <c r="E333" s="2" t="s">
        <v>2666</v>
      </c>
      <c r="F333" s="2" t="s">
        <v>2572</v>
      </c>
      <c r="G333" s="2" t="s">
        <v>2130</v>
      </c>
      <c r="H333" s="2" t="s">
        <v>2129</v>
      </c>
      <c r="I333" s="2" t="s">
        <v>2128</v>
      </c>
      <c r="J333" s="2" t="s">
        <v>2127</v>
      </c>
      <c r="K333" s="2" t="s">
        <v>12</v>
      </c>
      <c r="L333" s="2" t="s">
        <v>3556</v>
      </c>
      <c r="M333" s="52" t="s">
        <v>3311</v>
      </c>
      <c r="N333" s="2" t="s">
        <v>12</v>
      </c>
      <c r="O333" s="2" t="s">
        <v>12</v>
      </c>
      <c r="P333" s="2" t="s">
        <v>12</v>
      </c>
      <c r="Q333" s="2" t="s">
        <v>12</v>
      </c>
      <c r="R333" s="2" t="s">
        <v>3062</v>
      </c>
      <c r="S333" s="2" t="s">
        <v>3062</v>
      </c>
      <c r="T333" s="2" t="s">
        <v>3062</v>
      </c>
      <c r="U333" s="2" t="s">
        <v>3062</v>
      </c>
      <c r="V333" s="2" t="s">
        <v>3062</v>
      </c>
      <c r="W333" s="2" t="s">
        <v>3062</v>
      </c>
      <c r="X333" s="2" t="s">
        <v>3062</v>
      </c>
      <c r="Y333" s="2" t="s">
        <v>3062</v>
      </c>
      <c r="Z333" s="2" t="s">
        <v>3062</v>
      </c>
      <c r="AA333" s="2" t="s">
        <v>3062</v>
      </c>
      <c r="AB333" s="2" t="s">
        <v>3062</v>
      </c>
      <c r="AC333" s="2" t="s">
        <v>3062</v>
      </c>
      <c r="AD333" s="2" t="s">
        <v>3062</v>
      </c>
      <c r="AE333" s="2" t="s">
        <v>3062</v>
      </c>
      <c r="AF333" s="2" t="s">
        <v>3062</v>
      </c>
      <c r="AG333" s="2" t="s">
        <v>3062</v>
      </c>
      <c r="AH333" s="2" t="s">
        <v>3062</v>
      </c>
      <c r="AI333" s="2" t="s">
        <v>3062</v>
      </c>
      <c r="AJ333" s="2" t="s">
        <v>3062</v>
      </c>
      <c r="AK333" s="2" t="s">
        <v>3062</v>
      </c>
      <c r="AL333" s="2" t="s">
        <v>3062</v>
      </c>
      <c r="AM333" s="2" t="s">
        <v>3062</v>
      </c>
      <c r="AN333" s="2" t="s">
        <v>3062</v>
      </c>
      <c r="AO333" s="2" t="s">
        <v>3062</v>
      </c>
      <c r="AP333" s="2" t="s">
        <v>3062</v>
      </c>
      <c r="AQ333" s="2" t="s">
        <v>3062</v>
      </c>
      <c r="AR333" s="2" t="s">
        <v>3062</v>
      </c>
      <c r="AS333" s="2" t="s">
        <v>3062</v>
      </c>
      <c r="AT333" s="2" t="s">
        <v>3062</v>
      </c>
      <c r="AU333" s="2" t="s">
        <v>3062</v>
      </c>
      <c r="AV333" s="2" t="s">
        <v>3062</v>
      </c>
      <c r="AW333" s="2" t="s">
        <v>3062</v>
      </c>
      <c r="AX333" s="2" t="s">
        <v>3062</v>
      </c>
      <c r="AY333" s="2" t="s">
        <v>3062</v>
      </c>
      <c r="AZ333" s="2" t="s">
        <v>3062</v>
      </c>
      <c r="BA333" s="2" t="s">
        <v>3062</v>
      </c>
      <c r="BB333" s="2" t="s">
        <v>3062</v>
      </c>
      <c r="BC333" s="2" t="s">
        <v>3062</v>
      </c>
      <c r="BD333" s="2" t="s">
        <v>3062</v>
      </c>
      <c r="BE333" s="2" t="s">
        <v>3062</v>
      </c>
      <c r="BF333" s="2" t="s">
        <v>3062</v>
      </c>
      <c r="BG333" s="2" t="s">
        <v>3062</v>
      </c>
      <c r="BH333" s="2" t="s">
        <v>3062</v>
      </c>
      <c r="BI333" s="2" t="s">
        <v>3062</v>
      </c>
      <c r="BJ333" s="2" t="s">
        <v>3062</v>
      </c>
      <c r="BK333" s="2" t="s">
        <v>3062</v>
      </c>
      <c r="BL333" s="2" t="s">
        <v>3062</v>
      </c>
      <c r="BM333" s="2" t="s">
        <v>3062</v>
      </c>
      <c r="BN333" s="2" t="s">
        <v>3062</v>
      </c>
      <c r="BO333" s="2" t="s">
        <v>3062</v>
      </c>
      <c r="BP333" s="2" t="str">
        <f t="shared" si="5"/>
        <v/>
      </c>
      <c r="BQ333" t="s">
        <v>3062</v>
      </c>
      <c r="BR333" t="s">
        <v>3062</v>
      </c>
      <c r="BS333" t="s">
        <v>3062</v>
      </c>
      <c r="BT333" s="2" t="s">
        <v>3062</v>
      </c>
      <c r="BU333" s="2" t="s">
        <v>3062</v>
      </c>
      <c r="BV333" s="2" t="s">
        <v>3062</v>
      </c>
      <c r="BW333" s="2" t="s">
        <v>3062</v>
      </c>
      <c r="BX333" s="2" t="s">
        <v>3062</v>
      </c>
      <c r="BY333" s="2" t="s">
        <v>3062</v>
      </c>
      <c r="BZ333" s="2" t="s">
        <v>3062</v>
      </c>
      <c r="CA333" s="2" t="s">
        <v>3062</v>
      </c>
      <c r="CB333" s="2" t="s">
        <v>3062</v>
      </c>
      <c r="CC333" s="2" t="s">
        <v>3062</v>
      </c>
      <c r="CD333" s="2" t="s">
        <v>3062</v>
      </c>
      <c r="CE333" s="2" t="s">
        <v>3062</v>
      </c>
      <c r="CF333" s="2" t="s">
        <v>3557</v>
      </c>
      <c r="CG333" s="2" t="s">
        <v>5350</v>
      </c>
      <c r="CH333" s="17">
        <v>0.41666666666666669</v>
      </c>
      <c r="CI333" s="17">
        <v>0.54166666666666663</v>
      </c>
      <c r="CJ333" s="17">
        <v>0.625</v>
      </c>
      <c r="CK333" s="17">
        <v>0.79166666666666663</v>
      </c>
      <c r="CN333" s="17">
        <v>0.41666666666666669</v>
      </c>
      <c r="CO333" s="17">
        <v>0.54166666666666663</v>
      </c>
      <c r="CP333" s="17">
        <v>0.625</v>
      </c>
      <c r="CQ333" s="17">
        <v>0.79166666666666663</v>
      </c>
      <c r="CT333" s="17">
        <v>0.41666666666666669</v>
      </c>
      <c r="CU333" s="17">
        <v>0.54166666666666663</v>
      </c>
      <c r="CV333" s="17">
        <v>0.625</v>
      </c>
      <c r="CW333" s="17">
        <v>0.79166666666666663</v>
      </c>
      <c r="DF333" s="17">
        <v>0.41666666666666669</v>
      </c>
      <c r="DG333" s="17">
        <v>0.54166666666666663</v>
      </c>
      <c r="DH333" s="17">
        <v>0.625</v>
      </c>
      <c r="DI333" s="17">
        <v>0.79166666666666663</v>
      </c>
      <c r="DL333" s="17">
        <v>0.375</v>
      </c>
      <c r="DM333" s="17">
        <v>0.54166666666666663</v>
      </c>
      <c r="DX333" s="2" t="s">
        <v>4182</v>
      </c>
    </row>
    <row r="334" spans="1:128" x14ac:dyDescent="0.45">
      <c r="A334" s="16">
        <v>332</v>
      </c>
      <c r="B334" s="2" t="s">
        <v>6308</v>
      </c>
      <c r="C334" s="2" t="s">
        <v>6309</v>
      </c>
      <c r="D334" s="2" t="s">
        <v>4605</v>
      </c>
      <c r="E334" s="2" t="s">
        <v>2666</v>
      </c>
      <c r="F334" s="2" t="s">
        <v>2572</v>
      </c>
      <c r="G334" s="2" t="s">
        <v>2086</v>
      </c>
      <c r="H334" s="2" t="s">
        <v>4606</v>
      </c>
      <c r="I334" s="2" t="s">
        <v>4607</v>
      </c>
      <c r="J334" s="2" t="s">
        <v>4608</v>
      </c>
      <c r="K334" s="2" t="s">
        <v>12</v>
      </c>
      <c r="L334" s="2" t="s">
        <v>3570</v>
      </c>
      <c r="M334" s="52" t="s">
        <v>3311</v>
      </c>
      <c r="N334" s="2" t="s">
        <v>12</v>
      </c>
      <c r="O334" s="2" t="s">
        <v>12</v>
      </c>
      <c r="P334" s="2" t="s">
        <v>12</v>
      </c>
      <c r="Q334" s="2" t="s">
        <v>12</v>
      </c>
      <c r="R334" s="2" t="s">
        <v>3062</v>
      </c>
      <c r="S334" s="2" t="s">
        <v>3062</v>
      </c>
      <c r="T334" s="2" t="s">
        <v>3062</v>
      </c>
      <c r="U334" s="2" t="s">
        <v>3062</v>
      </c>
      <c r="V334" s="2" t="s">
        <v>3062</v>
      </c>
      <c r="W334" s="2" t="s">
        <v>3062</v>
      </c>
      <c r="X334" s="2" t="s">
        <v>3062</v>
      </c>
      <c r="Y334" s="2" t="s">
        <v>3062</v>
      </c>
      <c r="Z334" s="2" t="s">
        <v>3062</v>
      </c>
      <c r="AA334" s="2" t="s">
        <v>3062</v>
      </c>
      <c r="AB334" s="2" t="s">
        <v>3062</v>
      </c>
      <c r="AC334" s="2" t="s">
        <v>3062</v>
      </c>
      <c r="AD334" s="2" t="s">
        <v>2419</v>
      </c>
      <c r="AE334" s="2" t="s">
        <v>3062</v>
      </c>
      <c r="AF334" s="2" t="s">
        <v>3062</v>
      </c>
      <c r="AG334" s="2" t="s">
        <v>3062</v>
      </c>
      <c r="AH334" s="2" t="s">
        <v>2427</v>
      </c>
      <c r="AI334" s="2" t="s">
        <v>3062</v>
      </c>
      <c r="AJ334" s="2" t="s">
        <v>2420</v>
      </c>
      <c r="AK334" s="2" t="s">
        <v>3062</v>
      </c>
      <c r="AL334" s="2" t="s">
        <v>3062</v>
      </c>
      <c r="AM334" s="2" t="s">
        <v>2425</v>
      </c>
      <c r="AN334" s="2" t="s">
        <v>3062</v>
      </c>
      <c r="AO334" s="2" t="s">
        <v>3062</v>
      </c>
      <c r="AP334" s="2" t="s">
        <v>2559</v>
      </c>
      <c r="AQ334" s="2" t="s">
        <v>3062</v>
      </c>
      <c r="AR334" s="2" t="s">
        <v>3062</v>
      </c>
      <c r="AS334" s="2" t="s">
        <v>3062</v>
      </c>
      <c r="AT334" s="2" t="s">
        <v>4227</v>
      </c>
      <c r="AU334" s="2" t="s">
        <v>3062</v>
      </c>
      <c r="AV334" s="2" t="s">
        <v>3062</v>
      </c>
      <c r="AW334" s="2" t="s">
        <v>17</v>
      </c>
      <c r="AX334" s="2" t="s">
        <v>3062</v>
      </c>
      <c r="AY334" s="2" t="s">
        <v>3062</v>
      </c>
      <c r="AZ334" s="2" t="s">
        <v>3062</v>
      </c>
      <c r="BA334" s="2" t="s">
        <v>3062</v>
      </c>
      <c r="BB334" s="2" t="s">
        <v>3062</v>
      </c>
      <c r="BC334" s="2" t="s">
        <v>3062</v>
      </c>
      <c r="BD334" s="2" t="s">
        <v>3062</v>
      </c>
      <c r="BE334" s="2" t="s">
        <v>3062</v>
      </c>
      <c r="BF334" s="2" t="s">
        <v>3062</v>
      </c>
      <c r="BG334" s="2" t="s">
        <v>3062</v>
      </c>
      <c r="BH334" s="2" t="s">
        <v>3062</v>
      </c>
      <c r="BI334" s="2" t="s">
        <v>3062</v>
      </c>
      <c r="BJ334" s="2" t="s">
        <v>3062</v>
      </c>
      <c r="BK334" s="2" t="s">
        <v>3062</v>
      </c>
      <c r="BL334" s="2" t="s">
        <v>3062</v>
      </c>
      <c r="BM334" s="2" t="s">
        <v>3062</v>
      </c>
      <c r="BN334" s="2" t="s">
        <v>3062</v>
      </c>
      <c r="BO334" s="2" t="s">
        <v>6310</v>
      </c>
      <c r="BP334" s="2" t="str">
        <f t="shared" si="5"/>
        <v>内・循・神内・外・循内・消外・脳外　緩和ケア</v>
      </c>
      <c r="BQ334" t="s">
        <v>491</v>
      </c>
      <c r="BR334" t="s">
        <v>185</v>
      </c>
      <c r="BS334" t="s">
        <v>2185</v>
      </c>
      <c r="BT334" s="2" t="s">
        <v>2424</v>
      </c>
      <c r="BU334" s="2" t="s">
        <v>3062</v>
      </c>
      <c r="BV334" s="2" t="s">
        <v>3062</v>
      </c>
      <c r="BW334" s="2" t="s">
        <v>3062</v>
      </c>
      <c r="BX334" s="2" t="s">
        <v>3062</v>
      </c>
      <c r="BY334" s="2" t="s">
        <v>3062</v>
      </c>
      <c r="BZ334" s="2" t="s">
        <v>3062</v>
      </c>
      <c r="CA334" s="2" t="s">
        <v>3062</v>
      </c>
      <c r="CB334" s="2" t="s">
        <v>3062</v>
      </c>
      <c r="CC334" s="2" t="s">
        <v>3062</v>
      </c>
      <c r="CD334" s="2" t="s">
        <v>5482</v>
      </c>
      <c r="CE334" s="2" t="s">
        <v>5482</v>
      </c>
      <c r="CF334" s="2" t="s">
        <v>6311</v>
      </c>
      <c r="CG334" s="2" t="s">
        <v>3315</v>
      </c>
      <c r="CN334" s="17">
        <v>0.375</v>
      </c>
      <c r="CO334" s="17">
        <v>0.70833333333333337</v>
      </c>
      <c r="DF334" s="17">
        <v>0.54166666666666663</v>
      </c>
      <c r="DG334" s="17">
        <v>0.70833333333333337</v>
      </c>
      <c r="DX334" s="2" t="s">
        <v>4182</v>
      </c>
    </row>
    <row r="335" spans="1:128" x14ac:dyDescent="0.45">
      <c r="A335" s="16">
        <v>333</v>
      </c>
      <c r="B335" s="2" t="s">
        <v>6312</v>
      </c>
      <c r="C335" s="2" t="s">
        <v>2126</v>
      </c>
      <c r="D335" s="2" t="s">
        <v>2895</v>
      </c>
      <c r="E335" s="2" t="s">
        <v>2666</v>
      </c>
      <c r="F335" s="2" t="s">
        <v>2572</v>
      </c>
      <c r="G335" s="2" t="s">
        <v>6313</v>
      </c>
      <c r="H335" s="2" t="s">
        <v>7965</v>
      </c>
      <c r="I335" s="2" t="s">
        <v>2125</v>
      </c>
      <c r="J335" s="2" t="s">
        <v>2124</v>
      </c>
      <c r="K335" s="2" t="s">
        <v>12</v>
      </c>
      <c r="L335" s="2" t="s">
        <v>3558</v>
      </c>
      <c r="M335" s="52" t="s">
        <v>3311</v>
      </c>
      <c r="N335" s="2" t="s">
        <v>12</v>
      </c>
      <c r="O335" s="2" t="s">
        <v>12</v>
      </c>
      <c r="P335" s="2" t="s">
        <v>12</v>
      </c>
      <c r="Q335" s="2" t="s">
        <v>12</v>
      </c>
      <c r="R335" s="2" t="s">
        <v>2471</v>
      </c>
      <c r="S335" s="2" t="s">
        <v>3062</v>
      </c>
      <c r="T335" s="2" t="s">
        <v>3062</v>
      </c>
      <c r="U335" s="2" t="s">
        <v>3062</v>
      </c>
      <c r="V335" s="2" t="s">
        <v>3062</v>
      </c>
      <c r="W335" s="2" t="s">
        <v>3062</v>
      </c>
      <c r="X335" s="2" t="s">
        <v>3062</v>
      </c>
      <c r="Y335" s="2" t="s">
        <v>3062</v>
      </c>
      <c r="Z335" s="2" t="s">
        <v>3062</v>
      </c>
      <c r="AA335" s="2" t="s">
        <v>3062</v>
      </c>
      <c r="AB335" s="2" t="s">
        <v>3062</v>
      </c>
      <c r="AC335" s="2" t="s">
        <v>2471</v>
      </c>
      <c r="AD335" s="2" t="s">
        <v>3062</v>
      </c>
      <c r="AE335" s="2" t="s">
        <v>3062</v>
      </c>
      <c r="AF335" s="2" t="s">
        <v>3062</v>
      </c>
      <c r="AG335" s="2" t="s">
        <v>3062</v>
      </c>
      <c r="AH335" s="2" t="s">
        <v>3062</v>
      </c>
      <c r="AI335" s="2" t="s">
        <v>3062</v>
      </c>
      <c r="AJ335" s="2" t="s">
        <v>3062</v>
      </c>
      <c r="AK335" s="2" t="s">
        <v>3062</v>
      </c>
      <c r="AL335" s="2" t="s">
        <v>3062</v>
      </c>
      <c r="AM335" s="2" t="s">
        <v>3062</v>
      </c>
      <c r="AN335" s="2" t="s">
        <v>3062</v>
      </c>
      <c r="AO335" s="2" t="s">
        <v>3062</v>
      </c>
      <c r="AP335" s="2" t="s">
        <v>3062</v>
      </c>
      <c r="AQ335" s="2" t="s">
        <v>3062</v>
      </c>
      <c r="AR335" s="2" t="s">
        <v>3062</v>
      </c>
      <c r="AS335" s="2" t="s">
        <v>3062</v>
      </c>
      <c r="AT335" s="2" t="s">
        <v>3062</v>
      </c>
      <c r="AU335" s="2" t="s">
        <v>3062</v>
      </c>
      <c r="AV335" s="2" t="s">
        <v>3062</v>
      </c>
      <c r="AW335" s="2" t="s">
        <v>3062</v>
      </c>
      <c r="AX335" s="2" t="s">
        <v>3062</v>
      </c>
      <c r="AY335" s="2" t="s">
        <v>3062</v>
      </c>
      <c r="AZ335" s="2" t="s">
        <v>3062</v>
      </c>
      <c r="BA335" s="2" t="s">
        <v>3062</v>
      </c>
      <c r="BB335" s="2" t="s">
        <v>3062</v>
      </c>
      <c r="BC335" s="2" t="s">
        <v>3062</v>
      </c>
      <c r="BD335" s="2" t="s">
        <v>3062</v>
      </c>
      <c r="BE335" s="2" t="s">
        <v>3062</v>
      </c>
      <c r="BF335" s="2" t="s">
        <v>3062</v>
      </c>
      <c r="BG335" s="2" t="s">
        <v>3062</v>
      </c>
      <c r="BH335" s="2" t="s">
        <v>3062</v>
      </c>
      <c r="BI335" s="2" t="s">
        <v>3062</v>
      </c>
      <c r="BJ335" s="2" t="s">
        <v>3062</v>
      </c>
      <c r="BK335" s="2" t="s">
        <v>3062</v>
      </c>
      <c r="BL335" s="2" t="s">
        <v>3062</v>
      </c>
      <c r="BM335" s="2" t="s">
        <v>3062</v>
      </c>
      <c r="BN335" s="2" t="s">
        <v>3062</v>
      </c>
      <c r="BO335" s="2" t="s">
        <v>3062</v>
      </c>
      <c r="BP335" s="2" t="str">
        <f t="shared" si="5"/>
        <v/>
      </c>
      <c r="BQ335" t="s">
        <v>3062</v>
      </c>
      <c r="BR335" t="s">
        <v>3062</v>
      </c>
      <c r="BS335" t="s">
        <v>3062</v>
      </c>
      <c r="BT335" s="2" t="s">
        <v>3062</v>
      </c>
      <c r="BU335" s="2" t="s">
        <v>3062</v>
      </c>
      <c r="BV335" s="2" t="s">
        <v>12</v>
      </c>
      <c r="BW335" s="2" t="s">
        <v>12</v>
      </c>
      <c r="BX335" s="2" t="s">
        <v>3062</v>
      </c>
      <c r="BY335" s="2" t="s">
        <v>3062</v>
      </c>
      <c r="BZ335" s="2" t="s">
        <v>3062</v>
      </c>
      <c r="CA335" s="2" t="s">
        <v>3062</v>
      </c>
      <c r="CB335" s="2" t="s">
        <v>3062</v>
      </c>
      <c r="CC335" s="2" t="s">
        <v>3062</v>
      </c>
      <c r="CD335" s="2" t="s">
        <v>3062</v>
      </c>
      <c r="CE335" s="2" t="s">
        <v>3062</v>
      </c>
      <c r="CF335" s="2" t="s">
        <v>6314</v>
      </c>
      <c r="CG335" s="2" t="s">
        <v>5350</v>
      </c>
      <c r="CH335" s="17">
        <v>0.41666666666666669</v>
      </c>
      <c r="CI335" s="17">
        <v>0.5</v>
      </c>
      <c r="CJ335" s="17">
        <v>0.625</v>
      </c>
      <c r="CK335" s="17">
        <v>0.83333333333333337</v>
      </c>
      <c r="CN335" s="17">
        <v>0.41666666666666669</v>
      </c>
      <c r="CO335" s="17">
        <v>0.5</v>
      </c>
      <c r="CP335" s="17">
        <v>0.625</v>
      </c>
      <c r="CQ335" s="17">
        <v>0.83333333333333337</v>
      </c>
      <c r="CT335" s="17">
        <v>0.41666666666666669</v>
      </c>
      <c r="CU335" s="17">
        <v>0.5</v>
      </c>
      <c r="CV335" s="17">
        <v>0.625</v>
      </c>
      <c r="CW335" s="17">
        <v>0.83333333333333337</v>
      </c>
      <c r="DF335" s="17">
        <v>0.41666666666666669</v>
      </c>
      <c r="DG335" s="17">
        <v>0.5</v>
      </c>
      <c r="DH335" s="17">
        <v>0.625</v>
      </c>
      <c r="DI335" s="17">
        <v>0.83333333333333337</v>
      </c>
      <c r="DL335" s="17">
        <v>0.41666666666666669</v>
      </c>
      <c r="DM335" s="17">
        <v>0.5</v>
      </c>
      <c r="DN335" s="17">
        <v>0.625</v>
      </c>
      <c r="DO335" s="17">
        <v>0.70833333333333337</v>
      </c>
      <c r="DX335" s="2" t="s">
        <v>4182</v>
      </c>
    </row>
    <row r="336" spans="1:128" x14ac:dyDescent="0.45">
      <c r="A336" s="16">
        <v>334</v>
      </c>
      <c r="B336" s="2" t="s">
        <v>6315</v>
      </c>
      <c r="C336" s="2" t="s">
        <v>4609</v>
      </c>
      <c r="D336" s="2" t="s">
        <v>4610</v>
      </c>
      <c r="E336" s="2" t="s">
        <v>2666</v>
      </c>
      <c r="F336" s="2" t="s">
        <v>2572</v>
      </c>
      <c r="G336" s="2" t="s">
        <v>2089</v>
      </c>
      <c r="H336" s="2" t="s">
        <v>2122</v>
      </c>
      <c r="I336" s="2" t="s">
        <v>2121</v>
      </c>
      <c r="J336" s="2" t="s">
        <v>2120</v>
      </c>
      <c r="K336" s="2" t="s">
        <v>12</v>
      </c>
      <c r="L336" s="2" t="s">
        <v>3559</v>
      </c>
      <c r="M336" s="52" t="s">
        <v>3311</v>
      </c>
      <c r="N336" s="2" t="s">
        <v>12</v>
      </c>
      <c r="O336" s="2" t="s">
        <v>12</v>
      </c>
      <c r="P336" s="2" t="s">
        <v>3062</v>
      </c>
      <c r="Q336" s="2" t="s">
        <v>3062</v>
      </c>
      <c r="R336" s="2" t="s">
        <v>2471</v>
      </c>
      <c r="S336" s="2" t="s">
        <v>3062</v>
      </c>
      <c r="T336" s="2" t="s">
        <v>3062</v>
      </c>
      <c r="U336" s="2" t="s">
        <v>3062</v>
      </c>
      <c r="V336" s="2" t="s">
        <v>3062</v>
      </c>
      <c r="W336" s="2" t="s">
        <v>3062</v>
      </c>
      <c r="X336" s="2" t="s">
        <v>3062</v>
      </c>
      <c r="Y336" s="2" t="s">
        <v>3062</v>
      </c>
      <c r="Z336" s="2" t="s">
        <v>3062</v>
      </c>
      <c r="AA336" s="2" t="s">
        <v>3062</v>
      </c>
      <c r="AB336" s="2" t="s">
        <v>3062</v>
      </c>
      <c r="AC336" s="2" t="s">
        <v>2471</v>
      </c>
      <c r="AD336" s="2" t="s">
        <v>3062</v>
      </c>
      <c r="AE336" s="2" t="s">
        <v>3062</v>
      </c>
      <c r="AF336" s="2" t="s">
        <v>3062</v>
      </c>
      <c r="AG336" s="2" t="s">
        <v>3062</v>
      </c>
      <c r="AH336" s="2" t="s">
        <v>3062</v>
      </c>
      <c r="AI336" s="2" t="s">
        <v>3062</v>
      </c>
      <c r="AJ336" s="2" t="s">
        <v>2420</v>
      </c>
      <c r="AK336" s="2" t="s">
        <v>3062</v>
      </c>
      <c r="AL336" s="2" t="s">
        <v>3062</v>
      </c>
      <c r="AM336" s="2" t="s">
        <v>3062</v>
      </c>
      <c r="AN336" s="2" t="s">
        <v>2421</v>
      </c>
      <c r="AO336" s="2" t="s">
        <v>3062</v>
      </c>
      <c r="AP336" s="2" t="s">
        <v>3062</v>
      </c>
      <c r="AQ336" s="2" t="s">
        <v>3062</v>
      </c>
      <c r="AR336" s="2" t="s">
        <v>3062</v>
      </c>
      <c r="AS336" s="2" t="s">
        <v>3062</v>
      </c>
      <c r="AT336" s="2" t="s">
        <v>3062</v>
      </c>
      <c r="AU336" s="2" t="s">
        <v>3062</v>
      </c>
      <c r="AV336" s="2" t="s">
        <v>3062</v>
      </c>
      <c r="AW336" s="2" t="s">
        <v>17</v>
      </c>
      <c r="AX336" s="2" t="s">
        <v>3062</v>
      </c>
      <c r="AY336" s="2" t="s">
        <v>3062</v>
      </c>
      <c r="AZ336" s="2" t="s">
        <v>3062</v>
      </c>
      <c r="BA336" s="2" t="s">
        <v>3062</v>
      </c>
      <c r="BB336" s="2" t="s">
        <v>3062</v>
      </c>
      <c r="BC336" s="2" t="s">
        <v>3062</v>
      </c>
      <c r="BD336" s="2" t="s">
        <v>3062</v>
      </c>
      <c r="BE336" s="2" t="s">
        <v>3062</v>
      </c>
      <c r="BF336" s="2" t="s">
        <v>3062</v>
      </c>
      <c r="BG336" s="2" t="s">
        <v>3062</v>
      </c>
      <c r="BH336" s="2" t="s">
        <v>3062</v>
      </c>
      <c r="BI336" s="2" t="s">
        <v>3062</v>
      </c>
      <c r="BJ336" s="2" t="s">
        <v>3062</v>
      </c>
      <c r="BK336" s="2" t="s">
        <v>3062</v>
      </c>
      <c r="BL336" s="2" t="s">
        <v>3062</v>
      </c>
      <c r="BM336" s="2" t="s">
        <v>3062</v>
      </c>
      <c r="BN336" s="2" t="s">
        <v>3062</v>
      </c>
      <c r="BO336" s="2" t="s">
        <v>3062</v>
      </c>
      <c r="BP336" s="2" t="str">
        <f t="shared" si="5"/>
        <v>神内・整・脳外</v>
      </c>
      <c r="BQ336" t="s">
        <v>3062</v>
      </c>
      <c r="BR336" t="s">
        <v>185</v>
      </c>
      <c r="BS336" t="s">
        <v>2185</v>
      </c>
      <c r="BT336" s="2" t="s">
        <v>2459</v>
      </c>
      <c r="BU336" s="2" t="s">
        <v>3062</v>
      </c>
      <c r="BV336" s="2" t="s">
        <v>3062</v>
      </c>
      <c r="BW336" s="2" t="s">
        <v>3062</v>
      </c>
      <c r="BX336" s="2" t="s">
        <v>3062</v>
      </c>
      <c r="BY336" s="2" t="s">
        <v>3062</v>
      </c>
      <c r="BZ336" s="2" t="s">
        <v>3062</v>
      </c>
      <c r="CA336" s="2" t="s">
        <v>3062</v>
      </c>
      <c r="CB336" s="2" t="s">
        <v>3062</v>
      </c>
      <c r="CC336" s="2" t="s">
        <v>3062</v>
      </c>
      <c r="CD336" s="2" t="s">
        <v>3062</v>
      </c>
      <c r="CE336" s="2" t="s">
        <v>3062</v>
      </c>
      <c r="CF336" s="2" t="s">
        <v>3560</v>
      </c>
      <c r="CG336" s="2" t="s">
        <v>3319</v>
      </c>
      <c r="CH336" s="17">
        <v>0.375</v>
      </c>
      <c r="CI336" s="17">
        <v>0.5</v>
      </c>
      <c r="CJ336" s="17">
        <v>0.66666666666666663</v>
      </c>
      <c r="CK336" s="17">
        <v>0.75</v>
      </c>
      <c r="CT336" s="17">
        <v>0.375</v>
      </c>
      <c r="CU336" s="17">
        <v>0.5</v>
      </c>
      <c r="CV336" s="17">
        <v>0.66666666666666663</v>
      </c>
      <c r="CW336" s="17">
        <v>0.75</v>
      </c>
      <c r="CZ336" s="17">
        <v>0.375</v>
      </c>
      <c r="DA336" s="17">
        <v>0.5</v>
      </c>
      <c r="DB336" s="17">
        <v>0.66666666666666663</v>
      </c>
      <c r="DC336" s="17">
        <v>0.75</v>
      </c>
      <c r="DF336" s="17">
        <v>0.375</v>
      </c>
      <c r="DG336" s="17">
        <v>0.5</v>
      </c>
      <c r="DH336" s="17">
        <v>0.66666666666666663</v>
      </c>
      <c r="DI336" s="17">
        <v>0.75</v>
      </c>
      <c r="DL336" s="17">
        <v>0.375</v>
      </c>
      <c r="DM336" s="17">
        <v>0.5</v>
      </c>
      <c r="DN336" s="17">
        <v>0.625</v>
      </c>
      <c r="DO336" s="17">
        <v>0.70833333333333337</v>
      </c>
      <c r="DX336" s="2" t="s">
        <v>4182</v>
      </c>
    </row>
    <row r="337" spans="1:128" x14ac:dyDescent="0.45">
      <c r="A337" s="16">
        <v>335</v>
      </c>
      <c r="B337" s="2" t="s">
        <v>6316</v>
      </c>
      <c r="C337" s="2" t="s">
        <v>6317</v>
      </c>
      <c r="D337" s="2" t="s">
        <v>2681</v>
      </c>
      <c r="E337" s="2" t="s">
        <v>2666</v>
      </c>
      <c r="F337" s="2" t="s">
        <v>2572</v>
      </c>
      <c r="G337" s="2" t="s">
        <v>2097</v>
      </c>
      <c r="H337" s="2" t="s">
        <v>2115</v>
      </c>
      <c r="I337" s="2" t="s">
        <v>2114</v>
      </c>
      <c r="J337" s="2" t="s">
        <v>2113</v>
      </c>
      <c r="K337" s="2" t="s">
        <v>3062</v>
      </c>
      <c r="L337" s="2" t="s">
        <v>3559</v>
      </c>
      <c r="M337" s="52" t="s">
        <v>3311</v>
      </c>
      <c r="N337" s="2" t="s">
        <v>12</v>
      </c>
      <c r="O337" s="2" t="s">
        <v>12</v>
      </c>
      <c r="P337" s="2" t="s">
        <v>12</v>
      </c>
      <c r="Q337" s="2" t="s">
        <v>12</v>
      </c>
      <c r="R337" s="2" t="s">
        <v>3062</v>
      </c>
      <c r="S337" s="2" t="s">
        <v>3062</v>
      </c>
      <c r="T337" s="2" t="s">
        <v>3062</v>
      </c>
      <c r="U337" s="2" t="s">
        <v>3062</v>
      </c>
      <c r="V337" s="2" t="s">
        <v>3062</v>
      </c>
      <c r="W337" s="2" t="s">
        <v>3062</v>
      </c>
      <c r="X337" s="2" t="s">
        <v>3062</v>
      </c>
      <c r="Y337" s="2" t="s">
        <v>3062</v>
      </c>
      <c r="Z337" s="2" t="s">
        <v>3062</v>
      </c>
      <c r="AA337" s="2" t="s">
        <v>3062</v>
      </c>
      <c r="AB337" s="2" t="s">
        <v>3062</v>
      </c>
      <c r="AC337" s="2" t="s">
        <v>3062</v>
      </c>
      <c r="AD337" s="2" t="s">
        <v>2419</v>
      </c>
      <c r="AE337" s="2" t="s">
        <v>3062</v>
      </c>
      <c r="AF337" s="2" t="s">
        <v>3062</v>
      </c>
      <c r="AG337" s="2" t="s">
        <v>3062</v>
      </c>
      <c r="AH337" s="2" t="s">
        <v>3062</v>
      </c>
      <c r="AI337" s="2" t="s">
        <v>3062</v>
      </c>
      <c r="AJ337" s="2" t="s">
        <v>3062</v>
      </c>
      <c r="AK337" s="2" t="s">
        <v>2431</v>
      </c>
      <c r="AL337" s="2" t="s">
        <v>3062</v>
      </c>
      <c r="AM337" s="2" t="s">
        <v>3062</v>
      </c>
      <c r="AN337" s="2" t="s">
        <v>3062</v>
      </c>
      <c r="AO337" s="2" t="s">
        <v>3062</v>
      </c>
      <c r="AP337" s="2" t="s">
        <v>3062</v>
      </c>
      <c r="AQ337" s="2" t="s">
        <v>3062</v>
      </c>
      <c r="AR337" s="2" t="s">
        <v>3062</v>
      </c>
      <c r="AS337" s="2" t="s">
        <v>3062</v>
      </c>
      <c r="AT337" s="2" t="s">
        <v>3062</v>
      </c>
      <c r="AU337" s="2" t="s">
        <v>3062</v>
      </c>
      <c r="AV337" s="2" t="s">
        <v>3062</v>
      </c>
      <c r="AW337" s="2" t="s">
        <v>3062</v>
      </c>
      <c r="AX337" s="2" t="s">
        <v>3062</v>
      </c>
      <c r="AY337" s="2" t="s">
        <v>3062</v>
      </c>
      <c r="AZ337" s="2" t="s">
        <v>3062</v>
      </c>
      <c r="BA337" s="2" t="s">
        <v>3062</v>
      </c>
      <c r="BB337" s="2" t="s">
        <v>3062</v>
      </c>
      <c r="BC337" s="2" t="s">
        <v>3062</v>
      </c>
      <c r="BD337" s="2" t="s">
        <v>3062</v>
      </c>
      <c r="BE337" s="2" t="s">
        <v>3062</v>
      </c>
      <c r="BF337" s="2" t="s">
        <v>3062</v>
      </c>
      <c r="BG337" s="2" t="s">
        <v>3062</v>
      </c>
      <c r="BH337" s="2" t="s">
        <v>3062</v>
      </c>
      <c r="BI337" s="2" t="s">
        <v>3062</v>
      </c>
      <c r="BJ337" s="2" t="s">
        <v>3062</v>
      </c>
      <c r="BK337" s="2" t="s">
        <v>3062</v>
      </c>
      <c r="BL337" s="2" t="s">
        <v>3062</v>
      </c>
      <c r="BM337" s="2" t="s">
        <v>3062</v>
      </c>
      <c r="BN337" s="2" t="s">
        <v>3062</v>
      </c>
      <c r="BO337" s="2" t="s">
        <v>3062</v>
      </c>
      <c r="BP337" s="2" t="str">
        <f t="shared" si="5"/>
        <v>内・小</v>
      </c>
      <c r="BQ337" t="s">
        <v>3062</v>
      </c>
      <c r="BR337" t="s">
        <v>3062</v>
      </c>
      <c r="BS337" t="s">
        <v>3062</v>
      </c>
      <c r="BT337" s="2" t="s">
        <v>3062</v>
      </c>
      <c r="BU337" s="2" t="s">
        <v>3062</v>
      </c>
      <c r="BV337" s="2" t="s">
        <v>12</v>
      </c>
      <c r="BW337" s="2" t="s">
        <v>3062</v>
      </c>
      <c r="BX337" s="2" t="s">
        <v>3062</v>
      </c>
      <c r="BY337" s="2" t="s">
        <v>3062</v>
      </c>
      <c r="BZ337" s="2" t="s">
        <v>3062</v>
      </c>
      <c r="CA337" s="2" t="s">
        <v>3062</v>
      </c>
      <c r="CB337" s="2" t="s">
        <v>3062</v>
      </c>
      <c r="CC337" s="2" t="s">
        <v>3062</v>
      </c>
      <c r="CD337" s="2" t="s">
        <v>3062</v>
      </c>
      <c r="CE337" s="2" t="s">
        <v>3062</v>
      </c>
      <c r="CF337" s="2" t="s">
        <v>41</v>
      </c>
      <c r="CG337" s="2" t="s">
        <v>5350</v>
      </c>
      <c r="CH337" s="17">
        <v>0.375</v>
      </c>
      <c r="CI337" s="17">
        <v>0.47916666666666669</v>
      </c>
      <c r="CJ337" s="17">
        <v>0.54166666666666663</v>
      </c>
      <c r="CK337" s="17">
        <v>0.6875</v>
      </c>
      <c r="CN337" s="17">
        <v>0.375</v>
      </c>
      <c r="CO337" s="17">
        <v>0.47916666666666669</v>
      </c>
      <c r="CP337" s="17">
        <v>0.54166666666666663</v>
      </c>
      <c r="CQ337" s="17">
        <v>0.6875</v>
      </c>
      <c r="CZ337" s="17">
        <v>0.375</v>
      </c>
      <c r="DA337" s="17">
        <v>0.47916666666666669</v>
      </c>
      <c r="DB337" s="17">
        <v>0.54166666666666663</v>
      </c>
      <c r="DC337" s="17">
        <v>0.6875</v>
      </c>
      <c r="DF337" s="17">
        <v>0.375</v>
      </c>
      <c r="DG337" s="17">
        <v>0.47916666666666669</v>
      </c>
      <c r="DH337" s="17">
        <v>0.54166666666666663</v>
      </c>
      <c r="DI337" s="17">
        <v>0.6875</v>
      </c>
      <c r="DL337" s="17">
        <v>0.375</v>
      </c>
      <c r="DM337" s="17">
        <v>0.5</v>
      </c>
      <c r="DX337" s="2" t="s">
        <v>4182</v>
      </c>
    </row>
    <row r="338" spans="1:128" x14ac:dyDescent="0.45">
      <c r="A338" s="16">
        <v>336</v>
      </c>
      <c r="B338" s="2" t="s">
        <v>6318</v>
      </c>
      <c r="C338" s="2" t="s">
        <v>6319</v>
      </c>
      <c r="D338" s="2" t="s">
        <v>4611</v>
      </c>
      <c r="E338" s="2" t="s">
        <v>2666</v>
      </c>
      <c r="F338" s="2" t="s">
        <v>2572</v>
      </c>
      <c r="G338" s="2" t="s">
        <v>2097</v>
      </c>
      <c r="H338" s="2" t="s">
        <v>2119</v>
      </c>
      <c r="I338" s="2" t="s">
        <v>2118</v>
      </c>
      <c r="J338" s="2" t="s">
        <v>2117</v>
      </c>
      <c r="K338" s="2" t="s">
        <v>12</v>
      </c>
      <c r="L338" s="2" t="s">
        <v>3561</v>
      </c>
      <c r="M338" s="52" t="s">
        <v>3311</v>
      </c>
      <c r="N338" s="2" t="s">
        <v>12</v>
      </c>
      <c r="O338" s="2" t="s">
        <v>12</v>
      </c>
      <c r="P338" s="2" t="s">
        <v>12</v>
      </c>
      <c r="Q338" s="2" t="s">
        <v>12</v>
      </c>
      <c r="R338" s="2" t="s">
        <v>2471</v>
      </c>
      <c r="S338" s="2" t="s">
        <v>3062</v>
      </c>
      <c r="T338" s="2" t="s">
        <v>3062</v>
      </c>
      <c r="U338" s="2" t="s">
        <v>3062</v>
      </c>
      <c r="V338" s="2" t="s">
        <v>3062</v>
      </c>
      <c r="W338" s="2" t="s">
        <v>3062</v>
      </c>
      <c r="X338" s="2" t="s">
        <v>3062</v>
      </c>
      <c r="Y338" s="2" t="s">
        <v>3062</v>
      </c>
      <c r="Z338" s="2" t="s">
        <v>3062</v>
      </c>
      <c r="AA338" s="2" t="s">
        <v>3062</v>
      </c>
      <c r="AB338" s="2" t="s">
        <v>3062</v>
      </c>
      <c r="AC338" s="2" t="s">
        <v>2471</v>
      </c>
      <c r="AD338" s="2" t="s">
        <v>3062</v>
      </c>
      <c r="AE338" s="2" t="s">
        <v>3062</v>
      </c>
      <c r="AF338" s="2" t="s">
        <v>3062</v>
      </c>
      <c r="AG338" s="2" t="s">
        <v>3062</v>
      </c>
      <c r="AH338" s="2" t="s">
        <v>3062</v>
      </c>
      <c r="AI338" s="2" t="s">
        <v>3062</v>
      </c>
      <c r="AJ338" s="2" t="s">
        <v>3062</v>
      </c>
      <c r="AK338" s="2" t="s">
        <v>3062</v>
      </c>
      <c r="AL338" s="2" t="s">
        <v>3062</v>
      </c>
      <c r="AM338" s="2" t="s">
        <v>3062</v>
      </c>
      <c r="AN338" s="2" t="s">
        <v>3062</v>
      </c>
      <c r="AO338" s="2" t="s">
        <v>3062</v>
      </c>
      <c r="AP338" s="2" t="s">
        <v>3062</v>
      </c>
      <c r="AQ338" s="2" t="s">
        <v>3062</v>
      </c>
      <c r="AR338" s="2" t="s">
        <v>3062</v>
      </c>
      <c r="AS338" s="2" t="s">
        <v>3062</v>
      </c>
      <c r="AT338" s="2" t="s">
        <v>3062</v>
      </c>
      <c r="AU338" s="2" t="s">
        <v>3062</v>
      </c>
      <c r="AV338" s="2" t="s">
        <v>3062</v>
      </c>
      <c r="AW338" s="2" t="s">
        <v>3062</v>
      </c>
      <c r="AX338" s="2" t="s">
        <v>3062</v>
      </c>
      <c r="AY338" s="2" t="s">
        <v>2443</v>
      </c>
      <c r="AZ338" s="2" t="s">
        <v>3062</v>
      </c>
      <c r="BA338" s="2" t="s">
        <v>3062</v>
      </c>
      <c r="BB338" s="2" t="s">
        <v>3062</v>
      </c>
      <c r="BC338" s="2" t="s">
        <v>3062</v>
      </c>
      <c r="BD338" s="2" t="s">
        <v>3062</v>
      </c>
      <c r="BE338" s="2" t="s">
        <v>3062</v>
      </c>
      <c r="BF338" s="2" t="s">
        <v>3062</v>
      </c>
      <c r="BG338" s="2" t="s">
        <v>3062</v>
      </c>
      <c r="BH338" s="2" t="s">
        <v>3062</v>
      </c>
      <c r="BI338" s="2" t="s">
        <v>3062</v>
      </c>
      <c r="BJ338" s="2" t="s">
        <v>3062</v>
      </c>
      <c r="BK338" s="2" t="s">
        <v>3062</v>
      </c>
      <c r="BL338" s="2" t="s">
        <v>3062</v>
      </c>
      <c r="BM338" s="2" t="s">
        <v>3062</v>
      </c>
      <c r="BN338" s="2" t="s">
        <v>3062</v>
      </c>
      <c r="BO338" s="2" t="s">
        <v>3062</v>
      </c>
      <c r="BP338" s="2" t="str">
        <f t="shared" si="5"/>
        <v>眼</v>
      </c>
      <c r="BQ338" t="s">
        <v>3062</v>
      </c>
      <c r="BR338" t="s">
        <v>3062</v>
      </c>
      <c r="BS338" t="s">
        <v>3062</v>
      </c>
      <c r="BT338" s="2" t="s">
        <v>3062</v>
      </c>
      <c r="BU338" s="2" t="s">
        <v>3062</v>
      </c>
      <c r="BV338" s="2" t="s">
        <v>3062</v>
      </c>
      <c r="BW338" s="2" t="s">
        <v>3062</v>
      </c>
      <c r="BX338" s="2" t="s">
        <v>3062</v>
      </c>
      <c r="BY338" s="2" t="s">
        <v>3062</v>
      </c>
      <c r="BZ338" s="2" t="s">
        <v>3062</v>
      </c>
      <c r="CA338" s="2" t="s">
        <v>3062</v>
      </c>
      <c r="CB338" s="2" t="s">
        <v>3062</v>
      </c>
      <c r="CC338" s="2" t="s">
        <v>3062</v>
      </c>
      <c r="CD338" s="2" t="s">
        <v>3062</v>
      </c>
      <c r="CE338" s="2" t="s">
        <v>3062</v>
      </c>
      <c r="CF338" s="2" t="s">
        <v>2116</v>
      </c>
      <c r="CG338" s="2" t="s">
        <v>5350</v>
      </c>
      <c r="CH338" s="17">
        <v>0.41666666666666669</v>
      </c>
      <c r="CI338" s="17">
        <v>0.5625</v>
      </c>
      <c r="CJ338" s="17">
        <v>0.625</v>
      </c>
      <c r="CK338" s="17">
        <v>0.77083333333333337</v>
      </c>
      <c r="CT338" s="17">
        <v>0.41666666666666669</v>
      </c>
      <c r="CU338" s="17">
        <v>0.5625</v>
      </c>
      <c r="CV338" s="17">
        <v>0.625</v>
      </c>
      <c r="CW338" s="17">
        <v>0.77083333333333337</v>
      </c>
      <c r="CZ338" s="17">
        <v>0.41666666666666669</v>
      </c>
      <c r="DA338" s="17">
        <v>0.5625</v>
      </c>
      <c r="DB338" s="17">
        <v>0.625</v>
      </c>
      <c r="DC338" s="17">
        <v>0.77083333333333337</v>
      </c>
      <c r="DL338" s="17">
        <v>0.41666666666666669</v>
      </c>
      <c r="DM338" s="17">
        <v>0.5625</v>
      </c>
      <c r="DN338" s="17">
        <v>0.625</v>
      </c>
      <c r="DO338" s="17">
        <v>0.70833333333333337</v>
      </c>
      <c r="DX338" s="2" t="s">
        <v>4182</v>
      </c>
    </row>
    <row r="339" spans="1:128" x14ac:dyDescent="0.45">
      <c r="A339" s="16">
        <v>337</v>
      </c>
      <c r="B339" s="2" t="s">
        <v>6320</v>
      </c>
      <c r="C339" s="2" t="s">
        <v>4612</v>
      </c>
      <c r="D339" s="2" t="s">
        <v>2896</v>
      </c>
      <c r="E339" s="2" t="s">
        <v>2666</v>
      </c>
      <c r="F339" s="2" t="s">
        <v>2572</v>
      </c>
      <c r="G339" s="2" t="s">
        <v>2111</v>
      </c>
      <c r="H339" s="2" t="s">
        <v>2110</v>
      </c>
      <c r="I339" s="2" t="s">
        <v>2109</v>
      </c>
      <c r="J339" s="2" t="s">
        <v>2108</v>
      </c>
      <c r="K339" s="2" t="s">
        <v>12</v>
      </c>
      <c r="L339" s="2" t="s">
        <v>3562</v>
      </c>
      <c r="M339" s="52" t="s">
        <v>3311</v>
      </c>
      <c r="N339" s="2" t="s">
        <v>12</v>
      </c>
      <c r="O339" s="2" t="s">
        <v>12</v>
      </c>
      <c r="P339" s="2" t="s">
        <v>12</v>
      </c>
      <c r="Q339" s="2" t="s">
        <v>12</v>
      </c>
      <c r="R339" s="2" t="s">
        <v>3062</v>
      </c>
      <c r="S339" s="2" t="s">
        <v>3062</v>
      </c>
      <c r="T339" s="2" t="s">
        <v>3062</v>
      </c>
      <c r="U339" s="2" t="s">
        <v>3062</v>
      </c>
      <c r="V339" s="2" t="s">
        <v>3062</v>
      </c>
      <c r="W339" s="2" t="s">
        <v>3062</v>
      </c>
      <c r="X339" s="2" t="s">
        <v>3062</v>
      </c>
      <c r="Y339" s="2" t="s">
        <v>3062</v>
      </c>
      <c r="Z339" s="2" t="s">
        <v>3062</v>
      </c>
      <c r="AA339" s="2" t="s">
        <v>3062</v>
      </c>
      <c r="AB339" s="2" t="s">
        <v>3062</v>
      </c>
      <c r="AC339" s="2" t="s">
        <v>3062</v>
      </c>
      <c r="AD339" s="2" t="s">
        <v>2419</v>
      </c>
      <c r="AE339" s="2" t="s">
        <v>3062</v>
      </c>
      <c r="AF339" s="2" t="s">
        <v>3062</v>
      </c>
      <c r="AG339" s="2" t="s">
        <v>3062</v>
      </c>
      <c r="AH339" s="2" t="s">
        <v>3062</v>
      </c>
      <c r="AI339" s="2" t="s">
        <v>3062</v>
      </c>
      <c r="AJ339" s="2" t="s">
        <v>3062</v>
      </c>
      <c r="AK339" s="2" t="s">
        <v>3062</v>
      </c>
      <c r="AL339" s="2" t="s">
        <v>3062</v>
      </c>
      <c r="AM339" s="2" t="s">
        <v>3062</v>
      </c>
      <c r="AN339" s="2" t="s">
        <v>3062</v>
      </c>
      <c r="AO339" s="2" t="s">
        <v>3062</v>
      </c>
      <c r="AP339" s="2" t="s">
        <v>3062</v>
      </c>
      <c r="AQ339" s="2" t="s">
        <v>3062</v>
      </c>
      <c r="AR339" s="2" t="s">
        <v>3062</v>
      </c>
      <c r="AS339" s="2" t="s">
        <v>3062</v>
      </c>
      <c r="AT339" s="2" t="s">
        <v>3062</v>
      </c>
      <c r="AU339" s="2" t="s">
        <v>3062</v>
      </c>
      <c r="AV339" s="2" t="s">
        <v>3062</v>
      </c>
      <c r="AW339" s="2" t="s">
        <v>3062</v>
      </c>
      <c r="AX339" s="2" t="s">
        <v>3062</v>
      </c>
      <c r="AY339" s="2" t="s">
        <v>3062</v>
      </c>
      <c r="AZ339" s="2" t="s">
        <v>3062</v>
      </c>
      <c r="BA339" s="2" t="s">
        <v>3062</v>
      </c>
      <c r="BB339" s="2" t="s">
        <v>3062</v>
      </c>
      <c r="BC339" s="2" t="s">
        <v>3062</v>
      </c>
      <c r="BD339" s="2" t="s">
        <v>3062</v>
      </c>
      <c r="BE339" s="2" t="s">
        <v>3062</v>
      </c>
      <c r="BF339" s="2" t="s">
        <v>3062</v>
      </c>
      <c r="BG339" s="2" t="s">
        <v>3062</v>
      </c>
      <c r="BH339" s="2" t="s">
        <v>3062</v>
      </c>
      <c r="BI339" s="2" t="s">
        <v>3062</v>
      </c>
      <c r="BJ339" s="2" t="s">
        <v>3062</v>
      </c>
      <c r="BK339" s="2" t="s">
        <v>3062</v>
      </c>
      <c r="BL339" s="2" t="s">
        <v>3062</v>
      </c>
      <c r="BM339" s="2" t="s">
        <v>3062</v>
      </c>
      <c r="BN339" s="2" t="s">
        <v>3062</v>
      </c>
      <c r="BO339" s="2" t="s">
        <v>3062</v>
      </c>
      <c r="BP339" s="2" t="str">
        <f t="shared" si="5"/>
        <v>内</v>
      </c>
      <c r="BQ339" t="s">
        <v>3062</v>
      </c>
      <c r="BR339" t="s">
        <v>185</v>
      </c>
      <c r="BS339" t="s">
        <v>3062</v>
      </c>
      <c r="BT339" s="2" t="s">
        <v>185</v>
      </c>
      <c r="BU339" s="2" t="s">
        <v>3062</v>
      </c>
      <c r="BV339" s="2" t="s">
        <v>3062</v>
      </c>
      <c r="BW339" s="2" t="s">
        <v>3062</v>
      </c>
      <c r="BX339" s="2" t="s">
        <v>3062</v>
      </c>
      <c r="BY339" s="2" t="s">
        <v>3062</v>
      </c>
      <c r="BZ339" s="2" t="s">
        <v>3062</v>
      </c>
      <c r="CA339" s="2" t="s">
        <v>3062</v>
      </c>
      <c r="CB339" s="2" t="s">
        <v>3062</v>
      </c>
      <c r="CC339" s="2" t="s">
        <v>3062</v>
      </c>
      <c r="CD339" s="2" t="s">
        <v>3062</v>
      </c>
      <c r="CE339" s="2" t="s">
        <v>3062</v>
      </c>
      <c r="CF339" s="2" t="s">
        <v>2112</v>
      </c>
      <c r="CG339" s="2" t="s">
        <v>4613</v>
      </c>
      <c r="CH339" s="17">
        <v>0.375</v>
      </c>
      <c r="CI339" s="17">
        <v>0.75</v>
      </c>
      <c r="CN339" s="17">
        <v>0.375</v>
      </c>
      <c r="CO339" s="17">
        <v>0.75</v>
      </c>
      <c r="CT339" s="17">
        <v>0.375</v>
      </c>
      <c r="CU339" s="17">
        <v>0.75</v>
      </c>
      <c r="CZ339" s="17">
        <v>0.375</v>
      </c>
      <c r="DA339" s="17">
        <v>0.75</v>
      </c>
      <c r="DF339" s="17">
        <v>0.375</v>
      </c>
      <c r="DG339" s="17">
        <v>0.75</v>
      </c>
      <c r="DX339" s="2" t="s">
        <v>4182</v>
      </c>
    </row>
    <row r="340" spans="1:128" x14ac:dyDescent="0.45">
      <c r="A340" s="16">
        <v>338</v>
      </c>
      <c r="B340" s="2" t="s">
        <v>6321</v>
      </c>
      <c r="C340" s="2" t="s">
        <v>4614</v>
      </c>
      <c r="D340" s="2" t="s">
        <v>4615</v>
      </c>
      <c r="E340" s="2" t="s">
        <v>2666</v>
      </c>
      <c r="F340" s="2" t="s">
        <v>2572</v>
      </c>
      <c r="G340" s="2" t="s">
        <v>2085</v>
      </c>
      <c r="H340" s="2" t="s">
        <v>4616</v>
      </c>
      <c r="I340" s="2" t="s">
        <v>4617</v>
      </c>
      <c r="J340" s="2" t="s">
        <v>4618</v>
      </c>
      <c r="K340" s="2" t="s">
        <v>12</v>
      </c>
      <c r="L340" s="2" t="s">
        <v>4619</v>
      </c>
      <c r="M340" s="52" t="s">
        <v>3311</v>
      </c>
      <c r="N340" s="2" t="s">
        <v>12</v>
      </c>
      <c r="O340" s="2" t="s">
        <v>12</v>
      </c>
      <c r="P340" s="2" t="s">
        <v>3062</v>
      </c>
      <c r="Q340" s="2" t="s">
        <v>3062</v>
      </c>
      <c r="R340" s="2" t="s">
        <v>2471</v>
      </c>
      <c r="S340" s="2" t="s">
        <v>3062</v>
      </c>
      <c r="T340" s="2" t="s">
        <v>3062</v>
      </c>
      <c r="U340" s="2" t="s">
        <v>3062</v>
      </c>
      <c r="V340" s="2" t="s">
        <v>3062</v>
      </c>
      <c r="W340" s="2" t="s">
        <v>3062</v>
      </c>
      <c r="X340" s="2" t="s">
        <v>3062</v>
      </c>
      <c r="Y340" s="2" t="s">
        <v>3062</v>
      </c>
      <c r="Z340" s="2" t="s">
        <v>3062</v>
      </c>
      <c r="AA340" s="2" t="s">
        <v>3062</v>
      </c>
      <c r="AB340" s="2" t="s">
        <v>3062</v>
      </c>
      <c r="AC340" s="2" t="s">
        <v>2471</v>
      </c>
      <c r="AD340" s="2" t="s">
        <v>2419</v>
      </c>
      <c r="AE340" s="2" t="s">
        <v>3062</v>
      </c>
      <c r="AF340" s="2" t="s">
        <v>3062</v>
      </c>
      <c r="AG340" s="2" t="s">
        <v>3062</v>
      </c>
      <c r="AH340" s="2" t="s">
        <v>3062</v>
      </c>
      <c r="AI340" s="2" t="s">
        <v>3062</v>
      </c>
      <c r="AJ340" s="2" t="s">
        <v>3062</v>
      </c>
      <c r="AK340" s="2" t="s">
        <v>3062</v>
      </c>
      <c r="AL340" s="2" t="s">
        <v>3062</v>
      </c>
      <c r="AM340" s="2" t="s">
        <v>3062</v>
      </c>
      <c r="AN340" s="2" t="s">
        <v>3062</v>
      </c>
      <c r="AO340" s="2" t="s">
        <v>3062</v>
      </c>
      <c r="AP340" s="2" t="s">
        <v>3062</v>
      </c>
      <c r="AQ340" s="2" t="s">
        <v>3062</v>
      </c>
      <c r="AR340" s="2" t="s">
        <v>3062</v>
      </c>
      <c r="AS340" s="2" t="s">
        <v>3062</v>
      </c>
      <c r="AT340" s="2" t="s">
        <v>3062</v>
      </c>
      <c r="AU340" s="2" t="s">
        <v>3062</v>
      </c>
      <c r="AV340" s="2" t="s">
        <v>3062</v>
      </c>
      <c r="AW340" s="2" t="s">
        <v>3062</v>
      </c>
      <c r="AX340" s="2" t="s">
        <v>3062</v>
      </c>
      <c r="AY340" s="2" t="s">
        <v>3062</v>
      </c>
      <c r="AZ340" s="2" t="s">
        <v>3062</v>
      </c>
      <c r="BA340" s="2" t="s">
        <v>3062</v>
      </c>
      <c r="BB340" s="2" t="s">
        <v>3062</v>
      </c>
      <c r="BC340" s="2" t="s">
        <v>3062</v>
      </c>
      <c r="BD340" s="2" t="s">
        <v>3062</v>
      </c>
      <c r="BE340" s="2" t="s">
        <v>3062</v>
      </c>
      <c r="BF340" s="2" t="s">
        <v>3062</v>
      </c>
      <c r="BG340" s="2" t="s">
        <v>3062</v>
      </c>
      <c r="BH340" s="2" t="s">
        <v>3062</v>
      </c>
      <c r="BI340" s="2" t="s">
        <v>3062</v>
      </c>
      <c r="BJ340" s="2" t="s">
        <v>3062</v>
      </c>
      <c r="BK340" s="2" t="s">
        <v>3062</v>
      </c>
      <c r="BL340" s="2" t="s">
        <v>3062</v>
      </c>
      <c r="BM340" s="2" t="s">
        <v>3062</v>
      </c>
      <c r="BN340" s="2" t="s">
        <v>3062</v>
      </c>
      <c r="BO340" s="2" t="s">
        <v>3062</v>
      </c>
      <c r="BP340" s="2" t="str">
        <f t="shared" si="5"/>
        <v>内</v>
      </c>
      <c r="BQ340" t="s">
        <v>3062</v>
      </c>
      <c r="BR340" t="s">
        <v>3062</v>
      </c>
      <c r="BS340" t="s">
        <v>3062</v>
      </c>
      <c r="BT340" s="2" t="s">
        <v>3062</v>
      </c>
      <c r="BU340" s="2" t="s">
        <v>3062</v>
      </c>
      <c r="BV340" s="2" t="s">
        <v>3062</v>
      </c>
      <c r="BW340" s="2" t="s">
        <v>3062</v>
      </c>
      <c r="BX340" s="2" t="s">
        <v>3062</v>
      </c>
      <c r="BY340" s="2" t="s">
        <v>3062</v>
      </c>
      <c r="BZ340" s="2" t="s">
        <v>3062</v>
      </c>
      <c r="CA340" s="2" t="s">
        <v>3062</v>
      </c>
      <c r="CB340" s="2" t="s">
        <v>3062</v>
      </c>
      <c r="CC340" s="2" t="s">
        <v>3062</v>
      </c>
      <c r="CD340" s="2" t="s">
        <v>3062</v>
      </c>
      <c r="CE340" s="2" t="s">
        <v>3062</v>
      </c>
      <c r="CF340" s="2" t="s">
        <v>6322</v>
      </c>
      <c r="CG340" s="2" t="s">
        <v>3319</v>
      </c>
      <c r="CH340" s="17">
        <v>0.375</v>
      </c>
      <c r="CI340" s="17">
        <v>0.5</v>
      </c>
      <c r="CJ340" s="17">
        <v>0.58333333333333337</v>
      </c>
      <c r="CK340" s="17">
        <v>0.70833333333333337</v>
      </c>
      <c r="CT340" s="17">
        <v>0.375</v>
      </c>
      <c r="CU340" s="17">
        <v>0.5</v>
      </c>
      <c r="DL340" s="17">
        <v>0.375</v>
      </c>
      <c r="DM340" s="17">
        <v>0.5</v>
      </c>
      <c r="DX340" s="2" t="s">
        <v>4182</v>
      </c>
    </row>
    <row r="341" spans="1:128" x14ac:dyDescent="0.45">
      <c r="A341" s="16">
        <v>339</v>
      </c>
      <c r="B341" s="2" t="s">
        <v>6323</v>
      </c>
      <c r="C341" s="2" t="s">
        <v>4620</v>
      </c>
      <c r="D341" s="2" t="s">
        <v>2897</v>
      </c>
      <c r="E341" s="2" t="s">
        <v>2666</v>
      </c>
      <c r="F341" s="2" t="s">
        <v>2572</v>
      </c>
      <c r="G341" s="2" t="s">
        <v>2107</v>
      </c>
      <c r="H341" s="2" t="s">
        <v>7966</v>
      </c>
      <c r="I341" s="2" t="s">
        <v>2106</v>
      </c>
      <c r="J341" s="2" t="s">
        <v>2105</v>
      </c>
      <c r="K341" s="2" t="s">
        <v>12</v>
      </c>
      <c r="L341" s="2" t="s">
        <v>3563</v>
      </c>
      <c r="M341" s="52" t="s">
        <v>3311</v>
      </c>
      <c r="N341" s="2" t="s">
        <v>12</v>
      </c>
      <c r="O341" s="2" t="s">
        <v>12</v>
      </c>
      <c r="P341" s="2" t="s">
        <v>3062</v>
      </c>
      <c r="Q341" s="2" t="s">
        <v>12</v>
      </c>
      <c r="R341" s="2" t="s">
        <v>3062</v>
      </c>
      <c r="S341" s="2" t="s">
        <v>3062</v>
      </c>
      <c r="T341" s="2" t="s">
        <v>3062</v>
      </c>
      <c r="U341" s="2" t="s">
        <v>3062</v>
      </c>
      <c r="V341" s="2" t="s">
        <v>3062</v>
      </c>
      <c r="W341" s="2" t="s">
        <v>3062</v>
      </c>
      <c r="X341" s="2" t="s">
        <v>3062</v>
      </c>
      <c r="Y341" s="2" t="s">
        <v>3062</v>
      </c>
      <c r="Z341" s="2" t="s">
        <v>3062</v>
      </c>
      <c r="AA341" s="2" t="s">
        <v>3062</v>
      </c>
      <c r="AB341" s="2" t="s">
        <v>3062</v>
      </c>
      <c r="AC341" s="2" t="s">
        <v>3062</v>
      </c>
      <c r="AD341" s="2" t="s">
        <v>2419</v>
      </c>
      <c r="AE341" s="2" t="s">
        <v>3062</v>
      </c>
      <c r="AF341" s="2" t="s">
        <v>3062</v>
      </c>
      <c r="AG341" s="2" t="s">
        <v>3062</v>
      </c>
      <c r="AH341" s="2" t="s">
        <v>3062</v>
      </c>
      <c r="AI341" s="2" t="s">
        <v>3062</v>
      </c>
      <c r="AJ341" s="2" t="s">
        <v>3062</v>
      </c>
      <c r="AK341" s="2" t="s">
        <v>3062</v>
      </c>
      <c r="AL341" s="2" t="s">
        <v>3062</v>
      </c>
      <c r="AM341" s="2" t="s">
        <v>3062</v>
      </c>
      <c r="AN341" s="2" t="s">
        <v>3062</v>
      </c>
      <c r="AO341" s="2" t="s">
        <v>3062</v>
      </c>
      <c r="AP341" s="2" t="s">
        <v>3062</v>
      </c>
      <c r="AQ341" s="2" t="s">
        <v>4205</v>
      </c>
      <c r="AR341" s="2" t="s">
        <v>3062</v>
      </c>
      <c r="AS341" s="2" t="s">
        <v>3062</v>
      </c>
      <c r="AT341" s="2" t="s">
        <v>3062</v>
      </c>
      <c r="AU341" s="2" t="s">
        <v>3062</v>
      </c>
      <c r="AV341" s="2" t="s">
        <v>3062</v>
      </c>
      <c r="AW341" s="2" t="s">
        <v>3062</v>
      </c>
      <c r="AX341" s="2" t="s">
        <v>3062</v>
      </c>
      <c r="AY341" s="2" t="s">
        <v>3062</v>
      </c>
      <c r="AZ341" s="2" t="s">
        <v>3062</v>
      </c>
      <c r="BA341" s="2" t="s">
        <v>3062</v>
      </c>
      <c r="BB341" s="2" t="s">
        <v>3062</v>
      </c>
      <c r="BC341" s="2" t="s">
        <v>3062</v>
      </c>
      <c r="BD341" s="2" t="s">
        <v>3062</v>
      </c>
      <c r="BE341" s="2" t="s">
        <v>3062</v>
      </c>
      <c r="BF341" s="2" t="s">
        <v>3062</v>
      </c>
      <c r="BG341" s="2" t="s">
        <v>3062</v>
      </c>
      <c r="BH341" s="2" t="s">
        <v>3062</v>
      </c>
      <c r="BI341" s="2" t="s">
        <v>3062</v>
      </c>
      <c r="BJ341" s="2" t="s">
        <v>3062</v>
      </c>
      <c r="BK341" s="2" t="s">
        <v>3062</v>
      </c>
      <c r="BL341" s="2" t="s">
        <v>3062</v>
      </c>
      <c r="BM341" s="2" t="s">
        <v>3062</v>
      </c>
      <c r="BN341" s="2" t="s">
        <v>3062</v>
      </c>
      <c r="BO341" s="2" t="s">
        <v>2248</v>
      </c>
      <c r="BP341" s="2" t="str">
        <f t="shared" si="5"/>
        <v>内・消内　老年内科</v>
      </c>
      <c r="BQ341" t="s">
        <v>3062</v>
      </c>
      <c r="BR341" t="s">
        <v>185</v>
      </c>
      <c r="BS341" t="s">
        <v>2185</v>
      </c>
      <c r="BT341" s="2" t="s">
        <v>2459</v>
      </c>
      <c r="BU341" s="2" t="s">
        <v>3062</v>
      </c>
      <c r="BV341" s="2" t="s">
        <v>3062</v>
      </c>
      <c r="BW341" s="2" t="s">
        <v>3062</v>
      </c>
      <c r="BX341" s="2" t="s">
        <v>3062</v>
      </c>
      <c r="BY341" s="2" t="s">
        <v>3062</v>
      </c>
      <c r="BZ341" s="2" t="s">
        <v>3062</v>
      </c>
      <c r="CA341" s="2" t="s">
        <v>3062</v>
      </c>
      <c r="CB341" s="2" t="s">
        <v>3062</v>
      </c>
      <c r="CC341" s="2" t="s">
        <v>3062</v>
      </c>
      <c r="CD341" s="2" t="s">
        <v>3062</v>
      </c>
      <c r="CE341" s="2" t="s">
        <v>3062</v>
      </c>
      <c r="CF341" s="2" t="s">
        <v>3564</v>
      </c>
      <c r="CG341" s="2" t="s">
        <v>6324</v>
      </c>
      <c r="CH341" s="17">
        <v>0.375</v>
      </c>
      <c r="CI341" s="17">
        <v>0.52083333333333337</v>
      </c>
      <c r="CN341" s="17">
        <v>0.375</v>
      </c>
      <c r="CO341" s="17">
        <v>0.52083333333333337</v>
      </c>
      <c r="CT341" s="17">
        <v>0.375</v>
      </c>
      <c r="CU341" s="17">
        <v>0.52083333333333337</v>
      </c>
      <c r="CZ341" s="17">
        <v>0.375</v>
      </c>
      <c r="DA341" s="17">
        <v>0.52083333333333337</v>
      </c>
      <c r="DL341" s="17">
        <v>0.375</v>
      </c>
      <c r="DM341" s="17">
        <v>0.52083333333333337</v>
      </c>
      <c r="DX341" s="2" t="s">
        <v>4182</v>
      </c>
    </row>
    <row r="342" spans="1:128" x14ac:dyDescent="0.45">
      <c r="A342" s="16">
        <v>340</v>
      </c>
      <c r="B342" s="2" t="s">
        <v>6325</v>
      </c>
      <c r="C342" s="2" t="s">
        <v>6326</v>
      </c>
      <c r="D342" s="2" t="s">
        <v>2898</v>
      </c>
      <c r="E342" s="2" t="s">
        <v>2666</v>
      </c>
      <c r="F342" s="2" t="s">
        <v>2572</v>
      </c>
      <c r="G342" s="2" t="s">
        <v>2086</v>
      </c>
      <c r="H342" s="2" t="s">
        <v>2104</v>
      </c>
      <c r="I342" s="2" t="s">
        <v>2103</v>
      </c>
      <c r="J342" s="2" t="s">
        <v>2102</v>
      </c>
      <c r="K342" s="2" t="s">
        <v>12</v>
      </c>
      <c r="L342" s="2" t="s">
        <v>3565</v>
      </c>
      <c r="M342" s="52" t="s">
        <v>3311</v>
      </c>
      <c r="N342" s="2" t="s">
        <v>12</v>
      </c>
      <c r="O342" s="2" t="s">
        <v>12</v>
      </c>
      <c r="P342" s="2" t="s">
        <v>12</v>
      </c>
      <c r="Q342" s="2" t="s">
        <v>12</v>
      </c>
      <c r="R342" s="2" t="s">
        <v>3062</v>
      </c>
      <c r="S342" s="2" t="s">
        <v>3062</v>
      </c>
      <c r="T342" s="2" t="s">
        <v>3062</v>
      </c>
      <c r="U342" s="2" t="s">
        <v>3062</v>
      </c>
      <c r="V342" s="2" t="s">
        <v>3062</v>
      </c>
      <c r="W342" s="2" t="s">
        <v>3062</v>
      </c>
      <c r="X342" s="2" t="s">
        <v>3062</v>
      </c>
      <c r="Y342" s="2" t="s">
        <v>3062</v>
      </c>
      <c r="Z342" s="2" t="s">
        <v>3062</v>
      </c>
      <c r="AA342" s="2" t="s">
        <v>3062</v>
      </c>
      <c r="AB342" s="2" t="s">
        <v>3062</v>
      </c>
      <c r="AC342" s="2" t="s">
        <v>3062</v>
      </c>
      <c r="AD342" s="2" t="s">
        <v>3062</v>
      </c>
      <c r="AE342" s="2" t="s">
        <v>3062</v>
      </c>
      <c r="AF342" s="2" t="s">
        <v>3062</v>
      </c>
      <c r="AG342" s="2" t="s">
        <v>3062</v>
      </c>
      <c r="AH342" s="2" t="s">
        <v>3062</v>
      </c>
      <c r="AI342" s="2" t="s">
        <v>3062</v>
      </c>
      <c r="AJ342" s="2" t="s">
        <v>3062</v>
      </c>
      <c r="AK342" s="2" t="s">
        <v>3062</v>
      </c>
      <c r="AL342" s="2" t="s">
        <v>3062</v>
      </c>
      <c r="AM342" s="2" t="s">
        <v>3062</v>
      </c>
      <c r="AN342" s="2" t="s">
        <v>3062</v>
      </c>
      <c r="AO342" s="2" t="s">
        <v>3062</v>
      </c>
      <c r="AP342" s="2" t="s">
        <v>3062</v>
      </c>
      <c r="AQ342" s="2" t="s">
        <v>3062</v>
      </c>
      <c r="AR342" s="2" t="s">
        <v>3062</v>
      </c>
      <c r="AS342" s="2" t="s">
        <v>3062</v>
      </c>
      <c r="AT342" s="2" t="s">
        <v>3062</v>
      </c>
      <c r="AU342" s="2" t="s">
        <v>3062</v>
      </c>
      <c r="AV342" s="2" t="s">
        <v>3062</v>
      </c>
      <c r="AW342" s="2" t="s">
        <v>3062</v>
      </c>
      <c r="AX342" s="2" t="s">
        <v>3062</v>
      </c>
      <c r="AY342" s="2" t="s">
        <v>3062</v>
      </c>
      <c r="AZ342" s="2" t="s">
        <v>3062</v>
      </c>
      <c r="BA342" s="2" t="s">
        <v>3062</v>
      </c>
      <c r="BB342" s="2" t="s">
        <v>3062</v>
      </c>
      <c r="BC342" s="2" t="s">
        <v>3062</v>
      </c>
      <c r="BD342" s="2" t="s">
        <v>3062</v>
      </c>
      <c r="BE342" s="2" t="s">
        <v>3062</v>
      </c>
      <c r="BF342" s="2" t="s">
        <v>3062</v>
      </c>
      <c r="BG342" s="2" t="s">
        <v>3062</v>
      </c>
      <c r="BH342" s="2" t="s">
        <v>3062</v>
      </c>
      <c r="BI342" s="2" t="s">
        <v>3062</v>
      </c>
      <c r="BJ342" s="2" t="s">
        <v>3062</v>
      </c>
      <c r="BK342" s="2" t="s">
        <v>3062</v>
      </c>
      <c r="BL342" s="2" t="s">
        <v>3062</v>
      </c>
      <c r="BM342" s="2" t="s">
        <v>3062</v>
      </c>
      <c r="BN342" s="2" t="s">
        <v>3062</v>
      </c>
      <c r="BO342" s="2" t="s">
        <v>3062</v>
      </c>
      <c r="BP342" s="2" t="str">
        <f t="shared" si="5"/>
        <v/>
      </c>
      <c r="BQ342" t="s">
        <v>491</v>
      </c>
      <c r="BR342" t="s">
        <v>3062</v>
      </c>
      <c r="BS342" t="s">
        <v>2185</v>
      </c>
      <c r="BT342" s="2" t="s">
        <v>2463</v>
      </c>
      <c r="BU342" s="2" t="s">
        <v>12</v>
      </c>
      <c r="BV342" s="2" t="s">
        <v>12</v>
      </c>
      <c r="BW342" s="2" t="s">
        <v>12</v>
      </c>
      <c r="BX342" s="2" t="s">
        <v>5470</v>
      </c>
      <c r="BY342" s="2" t="s">
        <v>3062</v>
      </c>
      <c r="BZ342" s="2" t="s">
        <v>3062</v>
      </c>
      <c r="CA342" s="2" t="s">
        <v>3062</v>
      </c>
      <c r="CB342" s="2" t="s">
        <v>5470</v>
      </c>
      <c r="CC342" s="2" t="s">
        <v>3062</v>
      </c>
      <c r="CD342" s="2" t="s">
        <v>5353</v>
      </c>
      <c r="CE342" s="2" t="s">
        <v>5482</v>
      </c>
      <c r="CF342" s="2" t="s">
        <v>6327</v>
      </c>
      <c r="CG342" s="2" t="s">
        <v>5350</v>
      </c>
      <c r="CH342" s="17">
        <v>0.35416666666666669</v>
      </c>
      <c r="CI342" s="17">
        <v>0.47916666666666669</v>
      </c>
      <c r="CJ342" s="17">
        <v>0.5625</v>
      </c>
      <c r="CK342" s="17">
        <v>0.625</v>
      </c>
      <c r="CL342" s="17">
        <v>0.70833333333333337</v>
      </c>
      <c r="CM342" s="17">
        <v>0.79166666666666663</v>
      </c>
      <c r="CN342" s="17">
        <v>0.35416666666666669</v>
      </c>
      <c r="CO342" s="17">
        <v>0.47916666666666669</v>
      </c>
      <c r="CP342" s="17">
        <v>0.5625</v>
      </c>
      <c r="CQ342" s="17">
        <v>0.625</v>
      </c>
      <c r="CR342" s="17">
        <v>0.70833333333333337</v>
      </c>
      <c r="CS342" s="17">
        <v>0.79166666666666663</v>
      </c>
      <c r="CT342" s="17">
        <v>0.35416666666666669</v>
      </c>
      <c r="CU342" s="17">
        <v>0.47916666666666669</v>
      </c>
      <c r="CV342" s="17">
        <v>0.5625</v>
      </c>
      <c r="CW342" s="17">
        <v>0.625</v>
      </c>
      <c r="CX342" s="17">
        <v>0.70833333333333337</v>
      </c>
      <c r="CY342" s="17">
        <v>0.79166666666666663</v>
      </c>
      <c r="CZ342" s="17">
        <v>0.35416666666666669</v>
      </c>
      <c r="DA342" s="17">
        <v>0.47916666666666669</v>
      </c>
      <c r="DB342" s="17">
        <v>0.5625</v>
      </c>
      <c r="DC342" s="17">
        <v>0.625</v>
      </c>
      <c r="DD342" s="17">
        <v>0.70833333333333337</v>
      </c>
      <c r="DE342" s="17">
        <v>0.79166666666666663</v>
      </c>
      <c r="DF342" s="17">
        <v>0.35416666666666669</v>
      </c>
      <c r="DG342" s="17">
        <v>0.47916666666666669</v>
      </c>
      <c r="DH342" s="17">
        <v>0.5625</v>
      </c>
      <c r="DI342" s="17">
        <v>0.625</v>
      </c>
      <c r="DJ342" s="17">
        <v>0.70833333333333337</v>
      </c>
      <c r="DK342" s="17">
        <v>0.79166666666666663</v>
      </c>
      <c r="DL342" s="17">
        <v>0.35416666666666669</v>
      </c>
      <c r="DM342" s="17">
        <v>0.58333333333333337</v>
      </c>
      <c r="DX342" s="2" t="s">
        <v>4182</v>
      </c>
    </row>
    <row r="343" spans="1:128" x14ac:dyDescent="0.45">
      <c r="A343" s="16">
        <v>341</v>
      </c>
      <c r="B343" s="2" t="s">
        <v>6328</v>
      </c>
      <c r="C343" s="2" t="s">
        <v>6329</v>
      </c>
      <c r="D343" s="2" t="s">
        <v>2899</v>
      </c>
      <c r="E343" s="2" t="s">
        <v>2666</v>
      </c>
      <c r="F343" s="2" t="s">
        <v>2572</v>
      </c>
      <c r="G343" s="2" t="s">
        <v>2086</v>
      </c>
      <c r="H343" s="2" t="s">
        <v>2100</v>
      </c>
      <c r="I343" s="2" t="s">
        <v>2099</v>
      </c>
      <c r="J343" s="2" t="s">
        <v>2098</v>
      </c>
      <c r="K343" s="2" t="s">
        <v>12</v>
      </c>
      <c r="L343" s="2" t="s">
        <v>2101</v>
      </c>
      <c r="M343" s="52" t="s">
        <v>3311</v>
      </c>
      <c r="N343" s="2" t="s">
        <v>12</v>
      </c>
      <c r="O343" s="2" t="s">
        <v>12</v>
      </c>
      <c r="P343" s="2" t="s">
        <v>12</v>
      </c>
      <c r="Q343" s="2" t="s">
        <v>12</v>
      </c>
      <c r="R343" s="2" t="s">
        <v>3062</v>
      </c>
      <c r="S343" s="2" t="s">
        <v>3062</v>
      </c>
      <c r="T343" s="2" t="s">
        <v>3062</v>
      </c>
      <c r="U343" s="2" t="s">
        <v>3062</v>
      </c>
      <c r="V343" s="2" t="s">
        <v>3062</v>
      </c>
      <c r="W343" s="2" t="s">
        <v>3062</v>
      </c>
      <c r="X343" s="2" t="s">
        <v>3062</v>
      </c>
      <c r="Y343" s="2" t="s">
        <v>3062</v>
      </c>
      <c r="Z343" s="2" t="s">
        <v>3062</v>
      </c>
      <c r="AA343" s="2" t="s">
        <v>3062</v>
      </c>
      <c r="AB343" s="2" t="s">
        <v>3062</v>
      </c>
      <c r="AC343" s="2" t="s">
        <v>3062</v>
      </c>
      <c r="AD343" s="2" t="s">
        <v>3062</v>
      </c>
      <c r="AE343" s="2" t="s">
        <v>3062</v>
      </c>
      <c r="AF343" s="2" t="s">
        <v>3062</v>
      </c>
      <c r="AG343" s="2" t="s">
        <v>3062</v>
      </c>
      <c r="AH343" s="2" t="s">
        <v>3062</v>
      </c>
      <c r="AI343" s="2" t="s">
        <v>3062</v>
      </c>
      <c r="AJ343" s="2" t="s">
        <v>3062</v>
      </c>
      <c r="AK343" s="2" t="s">
        <v>3062</v>
      </c>
      <c r="AL343" s="2" t="s">
        <v>3062</v>
      </c>
      <c r="AM343" s="2" t="s">
        <v>3062</v>
      </c>
      <c r="AN343" s="2" t="s">
        <v>3062</v>
      </c>
      <c r="AO343" s="2" t="s">
        <v>3062</v>
      </c>
      <c r="AP343" s="2" t="s">
        <v>3062</v>
      </c>
      <c r="AQ343" s="2" t="s">
        <v>3062</v>
      </c>
      <c r="AR343" s="2" t="s">
        <v>3062</v>
      </c>
      <c r="AS343" s="2" t="s">
        <v>3062</v>
      </c>
      <c r="AT343" s="2" t="s">
        <v>3062</v>
      </c>
      <c r="AU343" s="2" t="s">
        <v>3062</v>
      </c>
      <c r="AV343" s="2" t="s">
        <v>3062</v>
      </c>
      <c r="AW343" s="2" t="s">
        <v>3062</v>
      </c>
      <c r="AX343" s="2" t="s">
        <v>3062</v>
      </c>
      <c r="AY343" s="2" t="s">
        <v>3062</v>
      </c>
      <c r="AZ343" s="2" t="s">
        <v>3062</v>
      </c>
      <c r="BA343" s="2" t="s">
        <v>3062</v>
      </c>
      <c r="BB343" s="2" t="s">
        <v>3062</v>
      </c>
      <c r="BC343" s="2" t="s">
        <v>3062</v>
      </c>
      <c r="BD343" s="2" t="s">
        <v>3062</v>
      </c>
      <c r="BE343" s="2" t="s">
        <v>3062</v>
      </c>
      <c r="BF343" s="2" t="s">
        <v>3062</v>
      </c>
      <c r="BG343" s="2" t="s">
        <v>3062</v>
      </c>
      <c r="BH343" s="2" t="s">
        <v>3062</v>
      </c>
      <c r="BI343" s="2" t="s">
        <v>3062</v>
      </c>
      <c r="BJ343" s="2" t="s">
        <v>3062</v>
      </c>
      <c r="BK343" s="2" t="s">
        <v>3062</v>
      </c>
      <c r="BL343" s="2" t="s">
        <v>3062</v>
      </c>
      <c r="BM343" s="2" t="s">
        <v>3062</v>
      </c>
      <c r="BN343" s="2" t="s">
        <v>3062</v>
      </c>
      <c r="BO343" s="2" t="s">
        <v>3062</v>
      </c>
      <c r="BP343" s="2" t="str">
        <f t="shared" si="5"/>
        <v/>
      </c>
      <c r="BQ343" t="s">
        <v>3062</v>
      </c>
      <c r="BR343" t="s">
        <v>3062</v>
      </c>
      <c r="BS343" t="s">
        <v>3062</v>
      </c>
      <c r="BT343" s="2" t="s">
        <v>3062</v>
      </c>
      <c r="BU343" s="2" t="s">
        <v>3062</v>
      </c>
      <c r="BV343" s="2" t="s">
        <v>3062</v>
      </c>
      <c r="BW343" s="2" t="s">
        <v>3062</v>
      </c>
      <c r="BX343" s="2" t="s">
        <v>3062</v>
      </c>
      <c r="BY343" s="2" t="s">
        <v>3062</v>
      </c>
      <c r="BZ343" s="2" t="s">
        <v>3062</v>
      </c>
      <c r="CA343" s="2" t="s">
        <v>3062</v>
      </c>
      <c r="CB343" s="2" t="s">
        <v>3062</v>
      </c>
      <c r="CC343" s="2" t="s">
        <v>3062</v>
      </c>
      <c r="CD343" s="2" t="s">
        <v>3062</v>
      </c>
      <c r="CE343" s="2" t="s">
        <v>3062</v>
      </c>
      <c r="CF343" s="2" t="s">
        <v>3062</v>
      </c>
      <c r="CG343" s="2" t="s">
        <v>5350</v>
      </c>
      <c r="CH343" s="17">
        <v>0.41666666666666669</v>
      </c>
      <c r="CI343" s="17">
        <v>0.58333333333333337</v>
      </c>
      <c r="CJ343" s="17">
        <v>0.625</v>
      </c>
      <c r="CK343" s="17">
        <v>0.79166666666666663</v>
      </c>
      <c r="CN343" s="17">
        <v>0.41666666666666669</v>
      </c>
      <c r="CO343" s="17">
        <v>0.58333333333333337</v>
      </c>
      <c r="CP343" s="17">
        <v>0.625</v>
      </c>
      <c r="CQ343" s="17">
        <v>0.79166666666666663</v>
      </c>
      <c r="CT343" s="17">
        <v>0.41666666666666669</v>
      </c>
      <c r="CU343" s="17">
        <v>0.58333333333333337</v>
      </c>
      <c r="CV343" s="17">
        <v>0.625</v>
      </c>
      <c r="CW343" s="17">
        <v>0.79166666666666663</v>
      </c>
      <c r="CZ343" s="17">
        <v>0.41666666666666669</v>
      </c>
      <c r="DA343" s="17">
        <v>0.58333333333333337</v>
      </c>
      <c r="DB343" s="17">
        <v>0.625</v>
      </c>
      <c r="DC343" s="17">
        <v>0.79166666666666663</v>
      </c>
      <c r="DF343" s="17">
        <v>0.41666666666666669</v>
      </c>
      <c r="DG343" s="17">
        <v>0.58333333333333337</v>
      </c>
      <c r="DH343" s="17">
        <v>0.625</v>
      </c>
      <c r="DI343" s="17">
        <v>0.79166666666666663</v>
      </c>
      <c r="DL343" s="17">
        <v>0.41666666666666669</v>
      </c>
      <c r="DM343" s="17">
        <v>0.54166666666666663</v>
      </c>
      <c r="DN343" s="17">
        <v>0.58333333333333337</v>
      </c>
      <c r="DO343" s="17">
        <v>0.75</v>
      </c>
      <c r="DX343" s="2" t="s">
        <v>4182</v>
      </c>
    </row>
    <row r="344" spans="1:128" x14ac:dyDescent="0.45">
      <c r="A344" s="16">
        <v>342</v>
      </c>
      <c r="B344" s="2" t="s">
        <v>6330</v>
      </c>
      <c r="C344" s="2" t="s">
        <v>4621</v>
      </c>
      <c r="D344" s="2" t="s">
        <v>2900</v>
      </c>
      <c r="E344" s="2" t="s">
        <v>2666</v>
      </c>
      <c r="F344" s="2" t="s">
        <v>2572</v>
      </c>
      <c r="G344" s="2" t="s">
        <v>2086</v>
      </c>
      <c r="H344" s="2" t="s">
        <v>4622</v>
      </c>
      <c r="I344" s="2" t="s">
        <v>2096</v>
      </c>
      <c r="J344" s="2" t="s">
        <v>2095</v>
      </c>
      <c r="K344" s="2" t="s">
        <v>12</v>
      </c>
      <c r="L344" s="2" t="s">
        <v>3566</v>
      </c>
      <c r="M344" s="52" t="s">
        <v>3311</v>
      </c>
      <c r="N344" s="2" t="s">
        <v>12</v>
      </c>
      <c r="O344" s="2" t="s">
        <v>12</v>
      </c>
      <c r="P344" s="2" t="s">
        <v>12</v>
      </c>
      <c r="Q344" s="2" t="s">
        <v>12</v>
      </c>
      <c r="R344" s="2" t="s">
        <v>3062</v>
      </c>
      <c r="S344" s="2" t="s">
        <v>3062</v>
      </c>
      <c r="T344" s="2" t="s">
        <v>3062</v>
      </c>
      <c r="U344" s="2" t="s">
        <v>3062</v>
      </c>
      <c r="V344" s="2" t="s">
        <v>3062</v>
      </c>
      <c r="W344" s="2" t="s">
        <v>3062</v>
      </c>
      <c r="X344" s="2" t="s">
        <v>3062</v>
      </c>
      <c r="Y344" s="2" t="s">
        <v>3062</v>
      </c>
      <c r="Z344" s="2" t="s">
        <v>3062</v>
      </c>
      <c r="AA344" s="2" t="s">
        <v>3062</v>
      </c>
      <c r="AB344" s="2" t="s">
        <v>3062</v>
      </c>
      <c r="AC344" s="2" t="s">
        <v>3062</v>
      </c>
      <c r="AD344" s="2" t="s">
        <v>2419</v>
      </c>
      <c r="AE344" s="2" t="s">
        <v>3062</v>
      </c>
      <c r="AF344" s="2" t="s">
        <v>3062</v>
      </c>
      <c r="AG344" s="2" t="s">
        <v>3062</v>
      </c>
      <c r="AH344" s="2" t="s">
        <v>3062</v>
      </c>
      <c r="AI344" s="2" t="s">
        <v>3062</v>
      </c>
      <c r="AK344" s="2" t="s">
        <v>2431</v>
      </c>
      <c r="AL344" s="2" t="s">
        <v>3062</v>
      </c>
      <c r="AM344" s="2" t="s">
        <v>3062</v>
      </c>
      <c r="AN344" s="2" t="s">
        <v>3062</v>
      </c>
      <c r="AO344" s="2" t="s">
        <v>3062</v>
      </c>
      <c r="AP344" s="2" t="s">
        <v>3062</v>
      </c>
      <c r="AQ344" s="2" t="s">
        <v>3062</v>
      </c>
      <c r="AR344" s="2" t="s">
        <v>3062</v>
      </c>
      <c r="AS344" s="2" t="s">
        <v>3062</v>
      </c>
      <c r="AT344" s="2" t="s">
        <v>3062</v>
      </c>
      <c r="AU344" s="2" t="s">
        <v>3062</v>
      </c>
      <c r="AV344" s="2" t="s">
        <v>3062</v>
      </c>
      <c r="AW344" s="2" t="s">
        <v>3062</v>
      </c>
      <c r="AX344" s="2" t="s">
        <v>3062</v>
      </c>
      <c r="AY344" s="2" t="s">
        <v>3062</v>
      </c>
      <c r="AZ344" s="2" t="s">
        <v>3062</v>
      </c>
      <c r="BA344" s="2" t="s">
        <v>3062</v>
      </c>
      <c r="BB344" s="2" t="s">
        <v>3062</v>
      </c>
      <c r="BC344" s="2" t="s">
        <v>3062</v>
      </c>
      <c r="BD344" s="2" t="s">
        <v>3062</v>
      </c>
      <c r="BE344" s="2" t="s">
        <v>3062</v>
      </c>
      <c r="BF344" s="2" t="s">
        <v>3062</v>
      </c>
      <c r="BG344" s="2" t="s">
        <v>3062</v>
      </c>
      <c r="BH344" s="2" t="s">
        <v>3062</v>
      </c>
      <c r="BI344" s="2" t="s">
        <v>3062</v>
      </c>
      <c r="BJ344" s="2" t="s">
        <v>3062</v>
      </c>
      <c r="BK344" s="2" t="s">
        <v>3062</v>
      </c>
      <c r="BL344" s="2" t="s">
        <v>3062</v>
      </c>
      <c r="BM344" s="2" t="s">
        <v>3062</v>
      </c>
      <c r="BN344" s="2" t="s">
        <v>3062</v>
      </c>
      <c r="BO344" s="2" t="s">
        <v>3062</v>
      </c>
      <c r="BP344" s="2" t="str">
        <f t="shared" si="5"/>
        <v>内・小</v>
      </c>
      <c r="BQ344" t="s">
        <v>3062</v>
      </c>
      <c r="BR344" t="s">
        <v>3062</v>
      </c>
      <c r="BS344" t="s">
        <v>3062</v>
      </c>
      <c r="BT344" s="2" t="s">
        <v>3062</v>
      </c>
      <c r="BU344" s="2" t="s">
        <v>3062</v>
      </c>
      <c r="BV344" s="2" t="s">
        <v>3062</v>
      </c>
      <c r="BW344" s="2" t="s">
        <v>3062</v>
      </c>
      <c r="BX344" s="2" t="s">
        <v>5470</v>
      </c>
      <c r="BY344" s="2" t="s">
        <v>5471</v>
      </c>
      <c r="BZ344" s="2" t="s">
        <v>5472</v>
      </c>
      <c r="CA344" s="2" t="s">
        <v>5525</v>
      </c>
      <c r="CB344" s="2" t="s">
        <v>5796</v>
      </c>
      <c r="CC344" s="2" t="s">
        <v>5352</v>
      </c>
      <c r="CD344" s="2" t="s">
        <v>3062</v>
      </c>
      <c r="CE344" s="2" t="s">
        <v>5427</v>
      </c>
      <c r="CF344" s="2" t="s">
        <v>2094</v>
      </c>
      <c r="CG344" s="2" t="s">
        <v>5350</v>
      </c>
      <c r="CH344" s="17">
        <v>0.375</v>
      </c>
      <c r="CI344" s="17">
        <v>0.54166666666666663</v>
      </c>
      <c r="CJ344" s="17">
        <v>0.625</v>
      </c>
      <c r="CK344" s="17">
        <v>0.79166666666666663</v>
      </c>
      <c r="CN344" s="17">
        <v>0.375</v>
      </c>
      <c r="CO344" s="17">
        <v>0.54166666666666663</v>
      </c>
      <c r="CP344" s="17">
        <v>0.625</v>
      </c>
      <c r="CQ344" s="17">
        <v>0.79166666666666663</v>
      </c>
      <c r="CZ344" s="17">
        <v>0.375</v>
      </c>
      <c r="DA344" s="17">
        <v>0.54166666666666663</v>
      </c>
      <c r="DB344" s="17">
        <v>0.625</v>
      </c>
      <c r="DC344" s="17">
        <v>0.79166666666666663</v>
      </c>
      <c r="DF344" s="17">
        <v>0.375</v>
      </c>
      <c r="DG344" s="17">
        <v>0.54166666666666663</v>
      </c>
      <c r="DH344" s="17">
        <v>0.625</v>
      </c>
      <c r="DI344" s="17">
        <v>0.79166666666666663</v>
      </c>
      <c r="DL344" s="17">
        <v>0.375</v>
      </c>
      <c r="DM344" s="17">
        <v>0.5</v>
      </c>
      <c r="DN344" s="17">
        <v>0.58333333333333337</v>
      </c>
      <c r="DO344" s="17">
        <v>0.70833333333333337</v>
      </c>
      <c r="DX344" s="2" t="s">
        <v>4182</v>
      </c>
    </row>
    <row r="345" spans="1:128" x14ac:dyDescent="0.45">
      <c r="A345" s="16">
        <v>343</v>
      </c>
      <c r="B345" s="2" t="s">
        <v>6331</v>
      </c>
      <c r="C345" s="2" t="s">
        <v>6332</v>
      </c>
      <c r="D345" s="2" t="s">
        <v>2901</v>
      </c>
      <c r="E345" s="2" t="s">
        <v>2676</v>
      </c>
      <c r="F345" s="2" t="s">
        <v>2572</v>
      </c>
      <c r="G345" s="2" t="s">
        <v>2123</v>
      </c>
      <c r="H345" s="2" t="s">
        <v>2160</v>
      </c>
      <c r="I345" s="2" t="s">
        <v>4623</v>
      </c>
      <c r="J345" s="2" t="s">
        <v>2159</v>
      </c>
      <c r="K345" s="2" t="s">
        <v>12</v>
      </c>
      <c r="L345" s="2" t="s">
        <v>3553</v>
      </c>
      <c r="M345" s="52" t="s">
        <v>3311</v>
      </c>
      <c r="N345" s="2" t="s">
        <v>12</v>
      </c>
      <c r="O345" s="2" t="s">
        <v>12</v>
      </c>
      <c r="P345" s="2" t="s">
        <v>12</v>
      </c>
      <c r="Q345" s="2" t="s">
        <v>12</v>
      </c>
      <c r="R345" s="2" t="s">
        <v>3062</v>
      </c>
      <c r="S345" s="2" t="s">
        <v>3062</v>
      </c>
      <c r="T345" s="2" t="s">
        <v>3062</v>
      </c>
      <c r="U345" s="2" t="s">
        <v>3062</v>
      </c>
      <c r="V345" s="2" t="s">
        <v>3062</v>
      </c>
      <c r="W345" s="2" t="s">
        <v>3062</v>
      </c>
      <c r="X345" s="2" t="s">
        <v>3062</v>
      </c>
      <c r="Y345" s="2" t="s">
        <v>3062</v>
      </c>
      <c r="Z345" s="2" t="s">
        <v>3062</v>
      </c>
      <c r="AA345" s="2" t="s">
        <v>3062</v>
      </c>
      <c r="AB345" s="2" t="s">
        <v>3062</v>
      </c>
      <c r="AC345" s="2" t="s">
        <v>3062</v>
      </c>
      <c r="AD345" s="2" t="s">
        <v>2419</v>
      </c>
      <c r="AE345" s="2" t="s">
        <v>3062</v>
      </c>
      <c r="AF345" s="2" t="s">
        <v>3062</v>
      </c>
      <c r="AG345" s="2" t="s">
        <v>3062</v>
      </c>
      <c r="AH345" s="2" t="s">
        <v>3062</v>
      </c>
      <c r="AI345" s="2" t="s">
        <v>3062</v>
      </c>
      <c r="AJ345" s="2" t="s">
        <v>2420</v>
      </c>
      <c r="AK345" s="2" t="s">
        <v>3062</v>
      </c>
      <c r="AL345" s="2" t="s">
        <v>3062</v>
      </c>
      <c r="AM345" s="2" t="s">
        <v>2425</v>
      </c>
      <c r="AN345" s="2" t="s">
        <v>2421</v>
      </c>
      <c r="AO345" s="2" t="s">
        <v>3062</v>
      </c>
      <c r="AP345" s="2" t="s">
        <v>2559</v>
      </c>
      <c r="AQ345" s="2" t="s">
        <v>4205</v>
      </c>
      <c r="AR345" s="2" t="s">
        <v>4309</v>
      </c>
      <c r="AS345" s="2" t="s">
        <v>4583</v>
      </c>
      <c r="AT345" s="2" t="s">
        <v>4227</v>
      </c>
      <c r="AU345" s="2" t="s">
        <v>3062</v>
      </c>
      <c r="AV345" s="2" t="s">
        <v>3062</v>
      </c>
      <c r="AW345" s="2" t="s">
        <v>17</v>
      </c>
      <c r="AX345" s="2" t="s">
        <v>3062</v>
      </c>
      <c r="AY345" s="2" t="s">
        <v>2443</v>
      </c>
      <c r="AZ345" s="2" t="s">
        <v>2439</v>
      </c>
      <c r="BA345" s="2" t="s">
        <v>3062</v>
      </c>
      <c r="BB345" s="2" t="s">
        <v>3062</v>
      </c>
      <c r="BC345" s="2" t="s">
        <v>2422</v>
      </c>
      <c r="BD345" s="2" t="s">
        <v>2438</v>
      </c>
      <c r="BE345" s="2" t="s">
        <v>3062</v>
      </c>
      <c r="BF345" s="2" t="s">
        <v>3062</v>
      </c>
      <c r="BG345" s="2" t="s">
        <v>2450</v>
      </c>
      <c r="BH345" s="2" t="s">
        <v>3062</v>
      </c>
      <c r="BI345" s="2" t="s">
        <v>3062</v>
      </c>
      <c r="BJ345" s="2" t="s">
        <v>2444</v>
      </c>
      <c r="BK345" s="2" t="s">
        <v>2445</v>
      </c>
      <c r="BL345" s="2" t="s">
        <v>3062</v>
      </c>
      <c r="BM345" s="2" t="s">
        <v>2423</v>
      </c>
      <c r="BN345" s="2" t="s">
        <v>3062</v>
      </c>
      <c r="BO345" s="2" t="s">
        <v>6333</v>
      </c>
      <c r="BP345" s="2" t="str">
        <f t="shared" si="5"/>
        <v>内・神内・外・整・循内・消内・呼内・循外・消外・脳外・眼・耳・泌・皮・婦・放・麻・リハ　消化器・肝臓内科　腎臓・透析内科　糖尿病内科　肝胆膵外科　肛門外科　乳腺外科</v>
      </c>
      <c r="BQ345" t="s">
        <v>3062</v>
      </c>
      <c r="BR345" t="s">
        <v>3062</v>
      </c>
      <c r="BS345" t="s">
        <v>3062</v>
      </c>
      <c r="BT345" s="2" t="s">
        <v>3062</v>
      </c>
      <c r="BU345" s="2" t="s">
        <v>3062</v>
      </c>
      <c r="BV345" s="2" t="s">
        <v>3062</v>
      </c>
      <c r="BW345" s="2" t="s">
        <v>3062</v>
      </c>
      <c r="BX345" s="2" t="s">
        <v>3062</v>
      </c>
      <c r="BY345" s="2" t="s">
        <v>3062</v>
      </c>
      <c r="BZ345" s="2" t="s">
        <v>3062</v>
      </c>
      <c r="CA345" s="2" t="s">
        <v>3062</v>
      </c>
      <c r="CB345" s="2" t="s">
        <v>3062</v>
      </c>
      <c r="CC345" s="2" t="s">
        <v>3062</v>
      </c>
      <c r="CD345" s="2" t="s">
        <v>3062</v>
      </c>
      <c r="CE345" s="2" t="s">
        <v>3062</v>
      </c>
      <c r="CF345" s="2" t="s">
        <v>4624</v>
      </c>
      <c r="CG345" s="2" t="s">
        <v>5448</v>
      </c>
      <c r="CH345" s="17">
        <v>0.35416666666666669</v>
      </c>
      <c r="CI345" s="17">
        <v>0.47916666666666669</v>
      </c>
      <c r="CJ345" s="17">
        <v>0.54166666666666663</v>
      </c>
      <c r="CK345" s="17">
        <v>0.66666666666666663</v>
      </c>
      <c r="CN345" s="17">
        <v>0.35416666666666669</v>
      </c>
      <c r="CO345" s="17">
        <v>0.47916666666666669</v>
      </c>
      <c r="CP345" s="17">
        <v>0.54166666666666663</v>
      </c>
      <c r="CQ345" s="17">
        <v>0.66666666666666663</v>
      </c>
      <c r="CT345" s="17">
        <v>0.35416666666666669</v>
      </c>
      <c r="CU345" s="17">
        <v>0.47916666666666669</v>
      </c>
      <c r="CZ345" s="17">
        <v>0.35416666666666669</v>
      </c>
      <c r="DA345" s="17">
        <v>0.47916666666666669</v>
      </c>
      <c r="DB345" s="17">
        <v>0.54166666666666663</v>
      </c>
      <c r="DC345" s="17">
        <v>0.66666666666666663</v>
      </c>
      <c r="DF345" s="17">
        <v>0.35416666666666669</v>
      </c>
      <c r="DG345" s="17">
        <v>0.47916666666666669</v>
      </c>
      <c r="DX345" s="2" t="s">
        <v>4182</v>
      </c>
    </row>
    <row r="346" spans="1:128" x14ac:dyDescent="0.45">
      <c r="A346" s="16">
        <v>344</v>
      </c>
      <c r="B346" s="2" t="s">
        <v>6334</v>
      </c>
      <c r="C346" s="2" t="s">
        <v>6335</v>
      </c>
      <c r="D346" s="2" t="s">
        <v>4625</v>
      </c>
      <c r="E346" s="2" t="s">
        <v>2676</v>
      </c>
      <c r="F346" s="2" t="s">
        <v>2572</v>
      </c>
      <c r="G346" s="2" t="s">
        <v>2093</v>
      </c>
      <c r="H346" s="2" t="s">
        <v>2092</v>
      </c>
      <c r="I346" s="2" t="s">
        <v>2163</v>
      </c>
      <c r="J346" s="2" t="s">
        <v>2162</v>
      </c>
      <c r="K346" s="2" t="s">
        <v>12</v>
      </c>
      <c r="L346" s="2" t="s">
        <v>3552</v>
      </c>
      <c r="M346" s="52">
        <v>30</v>
      </c>
      <c r="N346" s="2" t="s">
        <v>12</v>
      </c>
      <c r="O346" s="2" t="s">
        <v>12</v>
      </c>
      <c r="P346" s="2" t="s">
        <v>12</v>
      </c>
      <c r="Q346" s="2" t="s">
        <v>12</v>
      </c>
      <c r="R346" s="2" t="s">
        <v>2471</v>
      </c>
      <c r="S346" s="2" t="s">
        <v>3062</v>
      </c>
      <c r="T346" s="2" t="s">
        <v>2563</v>
      </c>
      <c r="U346" s="2" t="s">
        <v>3062</v>
      </c>
      <c r="V346" s="2" t="s">
        <v>3062</v>
      </c>
      <c r="W346" s="2" t="s">
        <v>3062</v>
      </c>
      <c r="X346" s="2" t="s">
        <v>3062</v>
      </c>
      <c r="Y346" s="2" t="s">
        <v>3062</v>
      </c>
      <c r="Z346" s="2" t="s">
        <v>3062</v>
      </c>
      <c r="AA346" s="2" t="s">
        <v>3062</v>
      </c>
      <c r="AB346" s="2" t="s">
        <v>3062</v>
      </c>
      <c r="AC346" s="2" t="s">
        <v>3518</v>
      </c>
      <c r="AD346" s="2" t="s">
        <v>2419</v>
      </c>
      <c r="AE346" s="2" t="s">
        <v>3062</v>
      </c>
      <c r="AF346" s="2" t="s">
        <v>3062</v>
      </c>
      <c r="AG346" s="2" t="s">
        <v>3062</v>
      </c>
      <c r="AH346" s="2" t="s">
        <v>2427</v>
      </c>
      <c r="AI346" s="2" t="s">
        <v>3062</v>
      </c>
      <c r="AJ346" s="2" t="s">
        <v>2420</v>
      </c>
      <c r="AK346" s="2" t="s">
        <v>2431</v>
      </c>
      <c r="AL346" s="2" t="s">
        <v>3062</v>
      </c>
      <c r="AM346" s="2" t="s">
        <v>2425</v>
      </c>
      <c r="AN346" s="2" t="s">
        <v>2421</v>
      </c>
      <c r="AO346" s="2" t="s">
        <v>2441</v>
      </c>
      <c r="AP346" s="2" t="s">
        <v>3062</v>
      </c>
      <c r="AQ346" s="2" t="s">
        <v>3062</v>
      </c>
      <c r="AR346" s="2" t="s">
        <v>3062</v>
      </c>
      <c r="AS346" s="2" t="s">
        <v>3062</v>
      </c>
      <c r="AT346" s="2" t="s">
        <v>3062</v>
      </c>
      <c r="AU346" s="2" t="s">
        <v>3062</v>
      </c>
      <c r="AV346" s="2" t="s">
        <v>3062</v>
      </c>
      <c r="AW346" s="2" t="s">
        <v>17</v>
      </c>
      <c r="AX346" s="2" t="s">
        <v>3062</v>
      </c>
      <c r="AY346" s="2" t="s">
        <v>2443</v>
      </c>
      <c r="AZ346" s="2" t="s">
        <v>2439</v>
      </c>
      <c r="BA346" s="2" t="s">
        <v>3062</v>
      </c>
      <c r="BB346" s="2" t="s">
        <v>3062</v>
      </c>
      <c r="BC346" s="2" t="s">
        <v>2422</v>
      </c>
      <c r="BD346" s="2" t="s">
        <v>2438</v>
      </c>
      <c r="BE346" s="2" t="s">
        <v>3062</v>
      </c>
      <c r="BF346" s="2" t="s">
        <v>3062</v>
      </c>
      <c r="BG346" s="2" t="s">
        <v>3062</v>
      </c>
      <c r="BH346" s="2" t="s">
        <v>2436</v>
      </c>
      <c r="BI346" s="2" t="s">
        <v>3062</v>
      </c>
      <c r="BJ346" s="2" t="s">
        <v>2444</v>
      </c>
      <c r="BK346" s="2" t="s">
        <v>2445</v>
      </c>
      <c r="BL346" s="2" t="s">
        <v>3062</v>
      </c>
      <c r="BM346" s="2" t="s">
        <v>2423</v>
      </c>
      <c r="BN346" s="2" t="s">
        <v>3062</v>
      </c>
      <c r="BO346" s="2" t="s">
        <v>2161</v>
      </c>
      <c r="BP346" s="2" t="str">
        <f t="shared" si="5"/>
        <v>内・循・神内・小・外・整・形・脳外・眼・耳・泌・皮・産婦・放・麻・リハ　感染症　歯科口腔外科</v>
      </c>
      <c r="BQ346" t="s">
        <v>3062</v>
      </c>
      <c r="BR346" t="s">
        <v>3062</v>
      </c>
      <c r="BS346" t="s">
        <v>3062</v>
      </c>
      <c r="BT346" s="2" t="s">
        <v>3062</v>
      </c>
      <c r="BV346" s="2" t="s">
        <v>12</v>
      </c>
      <c r="BX346" s="2" t="s">
        <v>3062</v>
      </c>
      <c r="BY346" s="2" t="s">
        <v>3062</v>
      </c>
      <c r="BZ346" s="2" t="s">
        <v>3062</v>
      </c>
      <c r="CA346" s="2" t="s">
        <v>3062</v>
      </c>
      <c r="CB346" s="2" t="s">
        <v>3062</v>
      </c>
      <c r="CC346" s="2" t="s">
        <v>3062</v>
      </c>
      <c r="CD346" s="2" t="s">
        <v>3062</v>
      </c>
      <c r="CE346" s="2" t="s">
        <v>3062</v>
      </c>
      <c r="CF346" s="2" t="s">
        <v>6336</v>
      </c>
      <c r="CG346" s="2" t="s">
        <v>3315</v>
      </c>
      <c r="CH346" s="17">
        <v>0.375</v>
      </c>
      <c r="CI346" s="17">
        <v>0.47916666666666669</v>
      </c>
      <c r="CN346" s="17">
        <v>0.375</v>
      </c>
      <c r="CO346" s="17">
        <v>0.47916666666666669</v>
      </c>
      <c r="CT346" s="17">
        <v>0.375</v>
      </c>
      <c r="CU346" s="17">
        <v>0.47916666666666669</v>
      </c>
      <c r="CZ346" s="17">
        <v>0.375</v>
      </c>
      <c r="DA346" s="17">
        <v>0.47916666666666669</v>
      </c>
      <c r="DF346" s="17">
        <v>0.375</v>
      </c>
      <c r="DG346" s="17">
        <v>0.47916666666666669</v>
      </c>
      <c r="DX346" s="2" t="s">
        <v>4182</v>
      </c>
    </row>
    <row r="347" spans="1:128" x14ac:dyDescent="0.45">
      <c r="A347" s="16">
        <v>345</v>
      </c>
      <c r="B347" s="2" t="s">
        <v>6337</v>
      </c>
      <c r="C347" s="2" t="s">
        <v>4626</v>
      </c>
      <c r="D347" s="2" t="s">
        <v>2902</v>
      </c>
      <c r="E347" s="2" t="s">
        <v>2666</v>
      </c>
      <c r="F347" s="2" t="s">
        <v>2572</v>
      </c>
      <c r="G347" s="2" t="s">
        <v>2093</v>
      </c>
      <c r="H347" s="2" t="s">
        <v>2092</v>
      </c>
      <c r="I347" s="2" t="s">
        <v>2091</v>
      </c>
      <c r="J347" s="2" t="s">
        <v>2090</v>
      </c>
      <c r="K347" s="2" t="s">
        <v>12</v>
      </c>
      <c r="L347" s="2" t="s">
        <v>3567</v>
      </c>
      <c r="M347" s="52" t="s">
        <v>3311</v>
      </c>
      <c r="N347" s="2" t="s">
        <v>12</v>
      </c>
      <c r="O347" s="2" t="s">
        <v>12</v>
      </c>
      <c r="P347" s="2" t="s">
        <v>3062</v>
      </c>
      <c r="Q347" s="2" t="s">
        <v>12</v>
      </c>
      <c r="R347" s="2" t="s">
        <v>3062</v>
      </c>
      <c r="S347" s="2" t="s">
        <v>3062</v>
      </c>
      <c r="T347" s="2" t="s">
        <v>3062</v>
      </c>
      <c r="U347" s="2" t="s">
        <v>3062</v>
      </c>
      <c r="V347" s="2" t="s">
        <v>3062</v>
      </c>
      <c r="W347" s="2" t="s">
        <v>3062</v>
      </c>
      <c r="X347" s="2" t="s">
        <v>3062</v>
      </c>
      <c r="Y347" s="2" t="s">
        <v>3062</v>
      </c>
      <c r="Z347" s="2" t="s">
        <v>3062</v>
      </c>
      <c r="AA347" s="2" t="s">
        <v>3062</v>
      </c>
      <c r="AB347" s="2" t="s">
        <v>3062</v>
      </c>
      <c r="AC347" s="2" t="s">
        <v>3062</v>
      </c>
      <c r="AD347" s="2" t="s">
        <v>3062</v>
      </c>
      <c r="AE347" s="2" t="s">
        <v>3062</v>
      </c>
      <c r="AF347" s="2" t="s">
        <v>3062</v>
      </c>
      <c r="AG347" s="2" t="s">
        <v>3062</v>
      </c>
      <c r="AH347" s="2" t="s">
        <v>3062</v>
      </c>
      <c r="AI347" s="2" t="s">
        <v>3062</v>
      </c>
      <c r="AJ347" s="2" t="s">
        <v>3062</v>
      </c>
      <c r="AK347" s="2" t="s">
        <v>2431</v>
      </c>
      <c r="AL347" s="2" t="s">
        <v>3062</v>
      </c>
      <c r="AM347" s="2" t="s">
        <v>3062</v>
      </c>
      <c r="AN347" s="2" t="s">
        <v>2421</v>
      </c>
      <c r="AO347" s="2" t="s">
        <v>3062</v>
      </c>
      <c r="AP347" s="2" t="s">
        <v>3062</v>
      </c>
      <c r="AQ347" s="2" t="s">
        <v>3062</v>
      </c>
      <c r="AR347" s="2" t="s">
        <v>3062</v>
      </c>
      <c r="AS347" s="2" t="s">
        <v>3062</v>
      </c>
      <c r="AT347" s="2" t="s">
        <v>3062</v>
      </c>
      <c r="AU347" s="2" t="s">
        <v>3062</v>
      </c>
      <c r="AV347" s="2" t="s">
        <v>3062</v>
      </c>
      <c r="AW347" s="2" t="s">
        <v>3062</v>
      </c>
      <c r="AX347" s="2" t="s">
        <v>3062</v>
      </c>
      <c r="AY347" s="2" t="s">
        <v>3062</v>
      </c>
      <c r="AZ347" s="2" t="s">
        <v>3062</v>
      </c>
      <c r="BA347" s="2" t="s">
        <v>3062</v>
      </c>
      <c r="BB347" s="2" t="s">
        <v>3062</v>
      </c>
      <c r="BC347" s="2" t="s">
        <v>3062</v>
      </c>
      <c r="BD347" s="2" t="s">
        <v>3062</v>
      </c>
      <c r="BE347" s="2" t="s">
        <v>3062</v>
      </c>
      <c r="BF347" s="2" t="s">
        <v>3062</v>
      </c>
      <c r="BG347" s="2" t="s">
        <v>3062</v>
      </c>
      <c r="BH347" s="2" t="s">
        <v>3062</v>
      </c>
      <c r="BI347" s="2" t="s">
        <v>3062</v>
      </c>
      <c r="BJ347" s="2" t="s">
        <v>3062</v>
      </c>
      <c r="BK347" s="2" t="s">
        <v>3062</v>
      </c>
      <c r="BL347" s="2" t="s">
        <v>3062</v>
      </c>
      <c r="BM347" s="2" t="s">
        <v>3062</v>
      </c>
      <c r="BN347" s="2" t="s">
        <v>3062</v>
      </c>
      <c r="BO347" s="2" t="s">
        <v>3062</v>
      </c>
      <c r="BP347" s="2" t="str">
        <f t="shared" si="5"/>
        <v>小・整</v>
      </c>
      <c r="BQ347" t="s">
        <v>3062</v>
      </c>
      <c r="BR347" t="s">
        <v>3062</v>
      </c>
      <c r="BS347" t="s">
        <v>3062</v>
      </c>
      <c r="BT347" s="2" t="s">
        <v>3062</v>
      </c>
      <c r="BU347" s="2" t="s">
        <v>3062</v>
      </c>
      <c r="BV347" s="2" t="s">
        <v>3062</v>
      </c>
      <c r="BW347" s="2" t="s">
        <v>3062</v>
      </c>
      <c r="BX347" s="2" t="s">
        <v>3062</v>
      </c>
      <c r="BY347" s="2" t="s">
        <v>3062</v>
      </c>
      <c r="BZ347" s="2" t="s">
        <v>3062</v>
      </c>
      <c r="CA347" s="2" t="s">
        <v>3062</v>
      </c>
      <c r="CB347" s="2" t="s">
        <v>3062</v>
      </c>
      <c r="CC347" s="2" t="s">
        <v>3062</v>
      </c>
      <c r="CD347" s="2" t="s">
        <v>3062</v>
      </c>
      <c r="CE347" s="2" t="s">
        <v>3062</v>
      </c>
      <c r="CF347" s="2" t="s">
        <v>6338</v>
      </c>
      <c r="CG347" s="2" t="s">
        <v>5570</v>
      </c>
      <c r="CT347" s="17">
        <v>0.375</v>
      </c>
      <c r="CU347" s="17">
        <v>0.47916666666666669</v>
      </c>
      <c r="DX347" s="2" t="s">
        <v>4182</v>
      </c>
    </row>
    <row r="348" spans="1:128" x14ac:dyDescent="0.45">
      <c r="A348" s="16">
        <v>346</v>
      </c>
      <c r="B348" s="2" t="s">
        <v>6339</v>
      </c>
      <c r="C348" s="2" t="s">
        <v>6340</v>
      </c>
      <c r="D348" s="2" t="s">
        <v>2903</v>
      </c>
      <c r="E348" s="2" t="s">
        <v>2676</v>
      </c>
      <c r="F348" s="2" t="s">
        <v>2572</v>
      </c>
      <c r="G348" s="2" t="s">
        <v>2158</v>
      </c>
      <c r="H348" s="2" t="s">
        <v>2157</v>
      </c>
      <c r="I348" s="2" t="s">
        <v>2156</v>
      </c>
      <c r="J348" s="2" t="s">
        <v>2155</v>
      </c>
      <c r="K348" s="2" t="s">
        <v>12</v>
      </c>
      <c r="L348" s="2" t="s">
        <v>3568</v>
      </c>
      <c r="M348" s="52" t="s">
        <v>3311</v>
      </c>
      <c r="N348" s="2" t="s">
        <v>12</v>
      </c>
      <c r="O348" s="2" t="s">
        <v>12</v>
      </c>
      <c r="P348" s="2" t="s">
        <v>12</v>
      </c>
      <c r="Q348" s="2" t="s">
        <v>12</v>
      </c>
      <c r="R348" s="2" t="s">
        <v>3062</v>
      </c>
      <c r="S348" s="2" t="s">
        <v>3062</v>
      </c>
      <c r="T348" s="2" t="s">
        <v>3062</v>
      </c>
      <c r="U348" s="2" t="s">
        <v>3062</v>
      </c>
      <c r="V348" s="2" t="s">
        <v>3062</v>
      </c>
      <c r="W348" s="2" t="s">
        <v>3062</v>
      </c>
      <c r="X348" s="2" t="s">
        <v>3062</v>
      </c>
      <c r="Y348" s="2" t="s">
        <v>3062</v>
      </c>
      <c r="Z348" s="2" t="s">
        <v>3062</v>
      </c>
      <c r="AA348" s="2" t="s">
        <v>3062</v>
      </c>
      <c r="AB348" s="2" t="s">
        <v>3062</v>
      </c>
      <c r="AC348" s="2" t="s">
        <v>3062</v>
      </c>
      <c r="AD348" s="2" t="s">
        <v>2419</v>
      </c>
      <c r="AE348" s="2" t="s">
        <v>3062</v>
      </c>
      <c r="AF348" s="2" t="s">
        <v>3062</v>
      </c>
      <c r="AG348" s="2" t="s">
        <v>3062</v>
      </c>
      <c r="AH348" s="2" t="s">
        <v>2427</v>
      </c>
      <c r="AI348" s="2" t="s">
        <v>3062</v>
      </c>
      <c r="AJ348" s="2" t="s">
        <v>3062</v>
      </c>
      <c r="AK348" s="2" t="s">
        <v>2431</v>
      </c>
      <c r="AL348" s="2" t="s">
        <v>3062</v>
      </c>
      <c r="AM348" s="2" t="s">
        <v>2425</v>
      </c>
      <c r="AN348" s="2" t="s">
        <v>2421</v>
      </c>
      <c r="AO348" s="2" t="s">
        <v>2441</v>
      </c>
      <c r="AP348" s="2" t="s">
        <v>3062</v>
      </c>
      <c r="AQ348" s="2" t="s">
        <v>3062</v>
      </c>
      <c r="AR348" s="2" t="s">
        <v>3062</v>
      </c>
      <c r="AS348" s="2" t="s">
        <v>3062</v>
      </c>
      <c r="AT348" s="2" t="s">
        <v>3062</v>
      </c>
      <c r="AU348" s="2" t="s">
        <v>3062</v>
      </c>
      <c r="AV348" s="2" t="s">
        <v>3062</v>
      </c>
      <c r="AW348" s="2" t="s">
        <v>17</v>
      </c>
      <c r="AX348" s="2" t="s">
        <v>3062</v>
      </c>
      <c r="AY348" s="2" t="s">
        <v>2443</v>
      </c>
      <c r="AZ348" s="2" t="s">
        <v>2439</v>
      </c>
      <c r="BA348" s="2" t="s">
        <v>3062</v>
      </c>
      <c r="BB348" s="2" t="s">
        <v>3062</v>
      </c>
      <c r="BC348" s="2" t="s">
        <v>2422</v>
      </c>
      <c r="BD348" s="2" t="s">
        <v>2438</v>
      </c>
      <c r="BE348" s="2" t="s">
        <v>3062</v>
      </c>
      <c r="BF348" s="2" t="s">
        <v>3062</v>
      </c>
      <c r="BG348" s="2" t="s">
        <v>3062</v>
      </c>
      <c r="BH348" s="2" t="s">
        <v>2436</v>
      </c>
      <c r="BI348" s="2" t="s">
        <v>3062</v>
      </c>
      <c r="BJ348" s="2" t="s">
        <v>3062</v>
      </c>
      <c r="BK348" s="2" t="s">
        <v>2445</v>
      </c>
      <c r="BL348" s="2" t="s">
        <v>3062</v>
      </c>
      <c r="BM348" s="2" t="s">
        <v>2423</v>
      </c>
      <c r="BN348" s="2" t="s">
        <v>3062</v>
      </c>
      <c r="BO348" s="2" t="s">
        <v>4627</v>
      </c>
      <c r="BP348" s="2" t="str">
        <f t="shared" si="5"/>
        <v>内・循・小・外・整・形・脳外・眼・耳・泌・皮・産婦・麻・リハ　脳神経内科　病理診断科　放射線診断科　放射線治療科</v>
      </c>
      <c r="BQ348" t="s">
        <v>3062</v>
      </c>
      <c r="BR348" t="s">
        <v>3062</v>
      </c>
      <c r="BS348" t="s">
        <v>3062</v>
      </c>
      <c r="BT348" s="2" t="s">
        <v>3062</v>
      </c>
      <c r="BU348" s="2" t="s">
        <v>3062</v>
      </c>
      <c r="BV348" s="2" t="s">
        <v>3062</v>
      </c>
      <c r="BW348" s="2" t="s">
        <v>3062</v>
      </c>
      <c r="BX348" s="2" t="s">
        <v>3062</v>
      </c>
      <c r="BY348" s="2" t="s">
        <v>3062</v>
      </c>
      <c r="BZ348" s="2" t="s">
        <v>3062</v>
      </c>
      <c r="CA348" s="2" t="s">
        <v>3062</v>
      </c>
      <c r="CB348" s="2" t="s">
        <v>3062</v>
      </c>
      <c r="CC348" s="2" t="s">
        <v>3062</v>
      </c>
      <c r="CD348" s="2" t="s">
        <v>3062</v>
      </c>
      <c r="CE348" s="2" t="s">
        <v>3062</v>
      </c>
      <c r="CF348" s="2" t="s">
        <v>2154</v>
      </c>
      <c r="CG348" s="2" t="s">
        <v>3315</v>
      </c>
      <c r="CH348" s="17">
        <v>0.35416666666666669</v>
      </c>
      <c r="CI348" s="17">
        <v>0.5</v>
      </c>
      <c r="CJ348" s="17">
        <v>0.5625</v>
      </c>
      <c r="CK348" s="17">
        <v>0.625</v>
      </c>
      <c r="CN348" s="17">
        <v>0.35416666666666669</v>
      </c>
      <c r="CO348" s="17">
        <v>0.5</v>
      </c>
      <c r="CT348" s="17">
        <v>0.35416666666666669</v>
      </c>
      <c r="CU348" s="17">
        <v>0.5</v>
      </c>
      <c r="CV348" s="17">
        <v>0.5625</v>
      </c>
      <c r="CW348" s="17">
        <v>0.625</v>
      </c>
      <c r="DF348" s="17">
        <v>0.35416666666666669</v>
      </c>
      <c r="DG348" s="17">
        <v>0.5</v>
      </c>
      <c r="DH348" s="17">
        <v>0.5625</v>
      </c>
      <c r="DI348" s="17">
        <v>0.625</v>
      </c>
      <c r="DX348" s="2" t="s">
        <v>4182</v>
      </c>
    </row>
    <row r="349" spans="1:128" x14ac:dyDescent="0.45">
      <c r="A349" s="16">
        <v>347</v>
      </c>
      <c r="B349" s="2" t="s">
        <v>6341</v>
      </c>
      <c r="C349" s="2" t="s">
        <v>6342</v>
      </c>
      <c r="D349" s="2" t="s">
        <v>4628</v>
      </c>
      <c r="E349" s="2" t="s">
        <v>2676</v>
      </c>
      <c r="F349" s="2" t="s">
        <v>2572</v>
      </c>
      <c r="G349" s="2" t="s">
        <v>2153</v>
      </c>
      <c r="H349" s="2" t="s">
        <v>2152</v>
      </c>
      <c r="I349" s="2" t="s">
        <v>2151</v>
      </c>
      <c r="J349" s="2" t="s">
        <v>2150</v>
      </c>
      <c r="K349" s="2" t="s">
        <v>12</v>
      </c>
      <c r="L349" s="2" t="s">
        <v>3569</v>
      </c>
      <c r="M349" s="52">
        <v>36</v>
      </c>
      <c r="N349" s="2" t="s">
        <v>12</v>
      </c>
      <c r="O349" s="2" t="s">
        <v>12</v>
      </c>
      <c r="P349" s="2" t="s">
        <v>12</v>
      </c>
      <c r="Q349" s="2" t="s">
        <v>12</v>
      </c>
      <c r="R349" s="2" t="s">
        <v>5387</v>
      </c>
      <c r="S349" s="2" t="s">
        <v>3062</v>
      </c>
      <c r="T349" s="2" t="s">
        <v>5805</v>
      </c>
      <c r="U349" s="2" t="s">
        <v>3062</v>
      </c>
      <c r="V349" s="2" t="s">
        <v>3062</v>
      </c>
      <c r="W349" s="2" t="s">
        <v>3062</v>
      </c>
      <c r="X349" s="2" t="s">
        <v>3062</v>
      </c>
      <c r="Y349" s="2" t="s">
        <v>3062</v>
      </c>
      <c r="Z349" s="2" t="s">
        <v>3062</v>
      </c>
      <c r="AA349" s="2" t="s">
        <v>3062</v>
      </c>
      <c r="AB349" s="2" t="s">
        <v>3062</v>
      </c>
      <c r="AC349" s="2" t="s">
        <v>3518</v>
      </c>
      <c r="AD349" s="2" t="s">
        <v>2419</v>
      </c>
      <c r="AE349" s="2" t="s">
        <v>3062</v>
      </c>
      <c r="AF349" s="2" t="s">
        <v>2451</v>
      </c>
      <c r="AG349" s="2" t="s">
        <v>2426</v>
      </c>
      <c r="AH349" s="2" t="s">
        <v>2427</v>
      </c>
      <c r="AI349" s="2" t="s">
        <v>2428</v>
      </c>
      <c r="AJ349" s="2" t="s">
        <v>3062</v>
      </c>
      <c r="AK349" s="2" t="s">
        <v>2431</v>
      </c>
      <c r="AL349" s="2" t="s">
        <v>2446</v>
      </c>
      <c r="AM349" s="2" t="s">
        <v>2425</v>
      </c>
      <c r="AN349" s="2" t="s">
        <v>2421</v>
      </c>
      <c r="AO349" s="2" t="s">
        <v>2441</v>
      </c>
      <c r="AP349" s="2" t="s">
        <v>3062</v>
      </c>
      <c r="AQ349" s="2" t="s">
        <v>3062</v>
      </c>
      <c r="AR349" s="2" t="s">
        <v>3062</v>
      </c>
      <c r="AS349" s="2" t="s">
        <v>3062</v>
      </c>
      <c r="AT349" s="2" t="s">
        <v>3062</v>
      </c>
      <c r="AU349" s="2" t="s">
        <v>2452</v>
      </c>
      <c r="AV349" s="2" t="s">
        <v>2442</v>
      </c>
      <c r="AW349" s="2" t="s">
        <v>17</v>
      </c>
      <c r="AX349" s="2" t="s">
        <v>2453</v>
      </c>
      <c r="AY349" s="2" t="s">
        <v>2443</v>
      </c>
      <c r="AZ349" s="2" t="s">
        <v>2439</v>
      </c>
      <c r="BA349" s="2" t="s">
        <v>2432</v>
      </c>
      <c r="BB349" s="2" t="s">
        <v>2454</v>
      </c>
      <c r="BC349" s="2" t="s">
        <v>2422</v>
      </c>
      <c r="BD349" s="2" t="s">
        <v>2438</v>
      </c>
      <c r="BE349" s="2" t="s">
        <v>3062</v>
      </c>
      <c r="BF349" s="2" t="s">
        <v>2455</v>
      </c>
      <c r="BG349" s="2" t="s">
        <v>2450</v>
      </c>
      <c r="BH349" s="2" t="s">
        <v>3062</v>
      </c>
      <c r="BI349" s="2" t="s">
        <v>2456</v>
      </c>
      <c r="BJ349" s="2" t="s">
        <v>3062</v>
      </c>
      <c r="BK349" s="2" t="s">
        <v>2445</v>
      </c>
      <c r="BL349" s="2" t="s">
        <v>2434</v>
      </c>
      <c r="BM349" s="2" t="s">
        <v>2423</v>
      </c>
      <c r="BN349" s="2" t="s">
        <v>3062</v>
      </c>
      <c r="BO349" s="2" t="s">
        <v>4629</v>
      </c>
      <c r="BP349" s="2" t="str">
        <f t="shared" si="5"/>
        <v>内・気・呼・循・消・小・小外・外・整・形・呼外・心外・脳外・美・眼・耳・肛・性・泌・皮・産・婦・アレ・麻・リウ・リハ　歯矯正　小児歯科</v>
      </c>
      <c r="BQ349" t="s">
        <v>3062</v>
      </c>
      <c r="BR349" t="s">
        <v>3062</v>
      </c>
      <c r="BS349" t="s">
        <v>3062</v>
      </c>
      <c r="BT349" s="2" t="s">
        <v>3062</v>
      </c>
      <c r="BU349" s="2" t="s">
        <v>3062</v>
      </c>
      <c r="BV349" s="2" t="s">
        <v>12</v>
      </c>
      <c r="BW349" s="2" t="s">
        <v>3062</v>
      </c>
      <c r="BX349" s="2" t="s">
        <v>3062</v>
      </c>
      <c r="BY349" s="2" t="s">
        <v>3062</v>
      </c>
      <c r="BZ349" s="2" t="s">
        <v>3062</v>
      </c>
      <c r="CA349" s="2" t="s">
        <v>5525</v>
      </c>
      <c r="CB349" s="2" t="s">
        <v>5529</v>
      </c>
      <c r="CC349" s="2" t="s">
        <v>5352</v>
      </c>
      <c r="CD349" s="2" t="s">
        <v>3062</v>
      </c>
      <c r="CE349" s="2" t="s">
        <v>5427</v>
      </c>
      <c r="CF349" s="2" t="s">
        <v>6343</v>
      </c>
      <c r="CG349" s="2" t="s">
        <v>6142</v>
      </c>
      <c r="CH349" s="17">
        <v>0.35416666666666669</v>
      </c>
      <c r="CI349" s="17">
        <v>0.45833333333333331</v>
      </c>
      <c r="CN349" s="17">
        <v>0.35416666666666669</v>
      </c>
      <c r="CO349" s="17">
        <v>0.45833333333333331</v>
      </c>
      <c r="CT349" s="17">
        <v>0.35416666666666669</v>
      </c>
      <c r="CU349" s="17">
        <v>0.45833333333333331</v>
      </c>
      <c r="CZ349" s="17">
        <v>0.35416666666666669</v>
      </c>
      <c r="DA349" s="17">
        <v>0.45833333333333331</v>
      </c>
      <c r="DF349" s="17">
        <v>0.35416666666666669</v>
      </c>
      <c r="DG349" s="17">
        <v>0.45833333333333331</v>
      </c>
      <c r="DL349" s="17">
        <v>0.35416666666666669</v>
      </c>
      <c r="DM349" s="17">
        <v>0.45833333333333331</v>
      </c>
      <c r="DX349" s="2" t="s">
        <v>4182</v>
      </c>
    </row>
    <row r="350" spans="1:128" x14ac:dyDescent="0.45">
      <c r="A350" s="16">
        <v>348</v>
      </c>
      <c r="B350" s="2" t="s">
        <v>6344</v>
      </c>
      <c r="C350" s="2" t="s">
        <v>2460</v>
      </c>
      <c r="D350" s="2" t="s">
        <v>2904</v>
      </c>
      <c r="E350" s="2" t="s">
        <v>2666</v>
      </c>
      <c r="F350" s="2" t="s">
        <v>2572</v>
      </c>
      <c r="G350" s="2" t="s">
        <v>2079</v>
      </c>
      <c r="H350" s="2" t="s">
        <v>2088</v>
      </c>
      <c r="I350" s="2" t="s">
        <v>2087</v>
      </c>
      <c r="J350" s="2" t="s">
        <v>3062</v>
      </c>
      <c r="K350" s="2" t="s">
        <v>12</v>
      </c>
      <c r="L350" s="2" t="s">
        <v>3570</v>
      </c>
      <c r="M350" s="52" t="s">
        <v>3311</v>
      </c>
      <c r="N350" s="2" t="s">
        <v>12</v>
      </c>
      <c r="O350" s="2" t="s">
        <v>3062</v>
      </c>
      <c r="P350" s="2" t="s">
        <v>12</v>
      </c>
      <c r="Q350" s="2" t="s">
        <v>12</v>
      </c>
      <c r="R350" s="2" t="s">
        <v>3062</v>
      </c>
      <c r="S350" s="2" t="s">
        <v>3062</v>
      </c>
      <c r="T350" s="2" t="s">
        <v>3062</v>
      </c>
      <c r="U350" s="2" t="s">
        <v>3062</v>
      </c>
      <c r="V350" s="2" t="s">
        <v>3062</v>
      </c>
      <c r="W350" s="2" t="s">
        <v>3062</v>
      </c>
      <c r="X350" s="2" t="s">
        <v>3062</v>
      </c>
      <c r="Y350" s="2" t="s">
        <v>3062</v>
      </c>
      <c r="Z350" s="2" t="s">
        <v>3062</v>
      </c>
      <c r="AA350" s="2" t="s">
        <v>3062</v>
      </c>
      <c r="AB350" s="2" t="s">
        <v>3062</v>
      </c>
      <c r="AC350" s="2" t="s">
        <v>3062</v>
      </c>
      <c r="AD350" s="2" t="s">
        <v>3062</v>
      </c>
      <c r="AE350" s="2" t="s">
        <v>3062</v>
      </c>
      <c r="AF350" s="2" t="s">
        <v>3062</v>
      </c>
      <c r="AG350" s="2" t="s">
        <v>3062</v>
      </c>
      <c r="AH350" s="2" t="s">
        <v>3062</v>
      </c>
      <c r="AI350" s="2" t="s">
        <v>3062</v>
      </c>
      <c r="AJ350" s="2" t="s">
        <v>3062</v>
      </c>
      <c r="AK350" s="2" t="s">
        <v>3062</v>
      </c>
      <c r="AL350" s="2" t="s">
        <v>3062</v>
      </c>
      <c r="AM350" s="2" t="s">
        <v>3062</v>
      </c>
      <c r="AN350" s="2" t="s">
        <v>3062</v>
      </c>
      <c r="AO350" s="2" t="s">
        <v>3062</v>
      </c>
      <c r="AP350" s="2" t="s">
        <v>3062</v>
      </c>
      <c r="AQ350" s="2" t="s">
        <v>3062</v>
      </c>
      <c r="AR350" s="2" t="s">
        <v>3062</v>
      </c>
      <c r="AS350" s="2" t="s">
        <v>3062</v>
      </c>
      <c r="AT350" s="2" t="s">
        <v>3062</v>
      </c>
      <c r="AU350" s="2" t="s">
        <v>3062</v>
      </c>
      <c r="AV350" s="2" t="s">
        <v>3062</v>
      </c>
      <c r="AW350" s="2" t="s">
        <v>3062</v>
      </c>
      <c r="AX350" s="2" t="s">
        <v>3062</v>
      </c>
      <c r="AY350" s="2" t="s">
        <v>3062</v>
      </c>
      <c r="AZ350" s="2" t="s">
        <v>3062</v>
      </c>
      <c r="BA350" s="2" t="s">
        <v>3062</v>
      </c>
      <c r="BB350" s="2" t="s">
        <v>3062</v>
      </c>
      <c r="BC350" s="2" t="s">
        <v>3062</v>
      </c>
      <c r="BD350" s="2" t="s">
        <v>3062</v>
      </c>
      <c r="BE350" s="2" t="s">
        <v>3062</v>
      </c>
      <c r="BF350" s="2" t="s">
        <v>3062</v>
      </c>
      <c r="BG350" s="2" t="s">
        <v>3062</v>
      </c>
      <c r="BH350" s="2" t="s">
        <v>3062</v>
      </c>
      <c r="BI350" s="2" t="s">
        <v>3062</v>
      </c>
      <c r="BJ350" s="2" t="s">
        <v>3062</v>
      </c>
      <c r="BK350" s="2" t="s">
        <v>3062</v>
      </c>
      <c r="BL350" s="2" t="s">
        <v>3062</v>
      </c>
      <c r="BM350" s="2" t="s">
        <v>3062</v>
      </c>
      <c r="BN350" s="2" t="s">
        <v>3062</v>
      </c>
      <c r="BO350" s="2" t="s">
        <v>3062</v>
      </c>
      <c r="BP350" s="2" t="str">
        <f t="shared" si="5"/>
        <v/>
      </c>
      <c r="BQ350" t="s">
        <v>3062</v>
      </c>
      <c r="BR350" t="s">
        <v>3062</v>
      </c>
      <c r="BS350" t="s">
        <v>3062</v>
      </c>
      <c r="BT350" s="2" t="s">
        <v>3062</v>
      </c>
      <c r="BU350" s="2" t="s">
        <v>3062</v>
      </c>
      <c r="BV350" s="2" t="s">
        <v>3062</v>
      </c>
      <c r="BW350" s="2" t="s">
        <v>3062</v>
      </c>
      <c r="BX350" s="2" t="s">
        <v>3062</v>
      </c>
      <c r="BY350" s="2" t="s">
        <v>3062</v>
      </c>
      <c r="BZ350" s="2" t="s">
        <v>3062</v>
      </c>
      <c r="CA350" s="2" t="s">
        <v>3062</v>
      </c>
      <c r="CB350" s="2" t="s">
        <v>3062</v>
      </c>
      <c r="CC350" s="2" t="s">
        <v>3062</v>
      </c>
      <c r="CD350" s="2" t="s">
        <v>3062</v>
      </c>
      <c r="CE350" s="2" t="s">
        <v>3062</v>
      </c>
      <c r="CF350" s="2" t="s">
        <v>6345</v>
      </c>
      <c r="CG350" s="2" t="s">
        <v>5350</v>
      </c>
      <c r="CN350" s="17">
        <v>0.41666666666666669</v>
      </c>
      <c r="CO350" s="17">
        <v>0.75</v>
      </c>
      <c r="CT350" s="17">
        <v>0.41666666666666669</v>
      </c>
      <c r="CU350" s="17">
        <v>0.75</v>
      </c>
      <c r="CZ350" s="17">
        <v>0.41666666666666669</v>
      </c>
      <c r="DA350" s="17">
        <v>0.75</v>
      </c>
      <c r="DR350" s="17">
        <v>0.41666666666666669</v>
      </c>
      <c r="DS350" s="17">
        <v>0.75</v>
      </c>
      <c r="DX350" s="2" t="s">
        <v>4182</v>
      </c>
    </row>
    <row r="351" spans="1:128" x14ac:dyDescent="0.45">
      <c r="A351" s="16">
        <v>349</v>
      </c>
      <c r="B351" s="2" t="s">
        <v>6346</v>
      </c>
      <c r="C351" s="2" t="s">
        <v>6347</v>
      </c>
      <c r="D351" s="2" t="s">
        <v>2905</v>
      </c>
      <c r="E351" s="2" t="s">
        <v>2676</v>
      </c>
      <c r="F351" s="2" t="s">
        <v>2572</v>
      </c>
      <c r="G351" s="2" t="s">
        <v>2083</v>
      </c>
      <c r="H351" s="2" t="s">
        <v>2149</v>
      </c>
      <c r="I351" s="2" t="s">
        <v>2148</v>
      </c>
      <c r="J351" s="2" t="s">
        <v>2147</v>
      </c>
      <c r="K351" s="2" t="s">
        <v>12</v>
      </c>
      <c r="L351" s="2" t="s">
        <v>3571</v>
      </c>
      <c r="M351" s="52">
        <v>62</v>
      </c>
      <c r="N351" s="2" t="s">
        <v>12</v>
      </c>
      <c r="O351" s="2" t="s">
        <v>12</v>
      </c>
      <c r="P351" s="2" t="s">
        <v>12</v>
      </c>
      <c r="Q351" s="2" t="s">
        <v>12</v>
      </c>
      <c r="R351" s="2" t="s">
        <v>3062</v>
      </c>
      <c r="S351" s="2" t="s">
        <v>3062</v>
      </c>
      <c r="T351" s="2" t="s">
        <v>3062</v>
      </c>
      <c r="U351" s="2" t="s">
        <v>3062</v>
      </c>
      <c r="V351" s="2" t="s">
        <v>3062</v>
      </c>
      <c r="W351" s="2" t="s">
        <v>3062</v>
      </c>
      <c r="X351" s="2" t="s">
        <v>3062</v>
      </c>
      <c r="Y351" s="2" t="s">
        <v>3062</v>
      </c>
      <c r="Z351" s="2" t="s">
        <v>3062</v>
      </c>
      <c r="AA351" s="2" t="s">
        <v>3062</v>
      </c>
      <c r="AB351" s="2" t="s">
        <v>3062</v>
      </c>
      <c r="AC351" s="2" t="s">
        <v>3062</v>
      </c>
      <c r="AD351" s="2" t="s">
        <v>3062</v>
      </c>
      <c r="AE351" s="2" t="s">
        <v>3062</v>
      </c>
      <c r="AF351" s="2" t="s">
        <v>3062</v>
      </c>
      <c r="AG351" s="2" t="s">
        <v>3062</v>
      </c>
      <c r="AH351" s="2" t="s">
        <v>3062</v>
      </c>
      <c r="AI351" s="2" t="s">
        <v>3062</v>
      </c>
      <c r="AJ351" s="2" t="s">
        <v>3062</v>
      </c>
      <c r="AK351" s="2" t="s">
        <v>3062</v>
      </c>
      <c r="AL351" s="2" t="s">
        <v>3062</v>
      </c>
      <c r="AM351" s="2" t="s">
        <v>3062</v>
      </c>
      <c r="AN351" s="2" t="s">
        <v>3062</v>
      </c>
      <c r="AO351" s="2" t="s">
        <v>3062</v>
      </c>
      <c r="AP351" s="2" t="s">
        <v>3062</v>
      </c>
      <c r="AQ351" s="2" t="s">
        <v>3062</v>
      </c>
      <c r="AR351" s="2" t="s">
        <v>3062</v>
      </c>
      <c r="AS351" s="2" t="s">
        <v>3062</v>
      </c>
      <c r="AT351" s="2" t="s">
        <v>3062</v>
      </c>
      <c r="AU351" s="2" t="s">
        <v>3062</v>
      </c>
      <c r="AV351" s="2" t="s">
        <v>3062</v>
      </c>
      <c r="AW351" s="2" t="s">
        <v>3062</v>
      </c>
      <c r="AX351" s="2" t="s">
        <v>3062</v>
      </c>
      <c r="AY351" s="2" t="s">
        <v>3062</v>
      </c>
      <c r="AZ351" s="2" t="s">
        <v>3062</v>
      </c>
      <c r="BA351" s="2" t="s">
        <v>3062</v>
      </c>
      <c r="BB351" s="2" t="s">
        <v>3062</v>
      </c>
      <c r="BC351" s="2" t="s">
        <v>3062</v>
      </c>
      <c r="BD351" s="2" t="s">
        <v>3062</v>
      </c>
      <c r="BE351" s="2" t="s">
        <v>3062</v>
      </c>
      <c r="BF351" s="2" t="s">
        <v>3062</v>
      </c>
      <c r="BG351" s="2" t="s">
        <v>3062</v>
      </c>
      <c r="BH351" s="2" t="s">
        <v>3062</v>
      </c>
      <c r="BI351" s="2" t="s">
        <v>3062</v>
      </c>
      <c r="BJ351" s="2" t="s">
        <v>3062</v>
      </c>
      <c r="BK351" s="2" t="s">
        <v>3062</v>
      </c>
      <c r="BL351" s="2" t="s">
        <v>3062</v>
      </c>
      <c r="BM351" s="2" t="s">
        <v>3062</v>
      </c>
      <c r="BN351" s="2" t="s">
        <v>3062</v>
      </c>
      <c r="BO351" s="2" t="s">
        <v>3062</v>
      </c>
      <c r="BP351" s="2" t="str">
        <f t="shared" si="5"/>
        <v/>
      </c>
      <c r="BQ351" t="s">
        <v>491</v>
      </c>
      <c r="BR351" t="s">
        <v>3062</v>
      </c>
      <c r="BS351" t="s">
        <v>2185</v>
      </c>
      <c r="BT351" s="2" t="s">
        <v>2463</v>
      </c>
      <c r="BV351" s="2" t="s">
        <v>12</v>
      </c>
      <c r="BW351" s="2" t="s">
        <v>3062</v>
      </c>
      <c r="BX351" s="2" t="s">
        <v>3062</v>
      </c>
      <c r="BY351" s="2" t="s">
        <v>3062</v>
      </c>
      <c r="BZ351" s="2" t="s">
        <v>3062</v>
      </c>
      <c r="CA351" s="2" t="s">
        <v>3062</v>
      </c>
      <c r="CB351" s="2" t="s">
        <v>3062</v>
      </c>
      <c r="CC351" s="2" t="s">
        <v>3062</v>
      </c>
      <c r="CD351" s="2" t="s">
        <v>3062</v>
      </c>
      <c r="CE351" s="2" t="s">
        <v>3062</v>
      </c>
      <c r="CF351" s="2" t="s">
        <v>46</v>
      </c>
      <c r="CG351" s="2" t="s">
        <v>3315</v>
      </c>
      <c r="CH351" s="17">
        <v>0.3888888888888889</v>
      </c>
      <c r="CI351" s="17">
        <v>0.5</v>
      </c>
      <c r="CN351" s="17">
        <v>0.3888888888888889</v>
      </c>
      <c r="CO351" s="17">
        <v>0.5</v>
      </c>
      <c r="CT351" s="17">
        <v>0.3888888888888889</v>
      </c>
      <c r="CU351" s="17">
        <v>0.5</v>
      </c>
      <c r="CZ351" s="17">
        <v>0.3888888888888889</v>
      </c>
      <c r="DA351" s="17">
        <v>0.5</v>
      </c>
      <c r="DF351" s="17">
        <v>0.3888888888888889</v>
      </c>
      <c r="DG351" s="17">
        <v>0.5</v>
      </c>
      <c r="DL351" s="17">
        <v>0.3888888888888889</v>
      </c>
      <c r="DM351" s="17">
        <v>0.5</v>
      </c>
      <c r="DX351" s="2" t="s">
        <v>4182</v>
      </c>
    </row>
    <row r="352" spans="1:128" x14ac:dyDescent="0.45">
      <c r="A352" s="16">
        <v>350</v>
      </c>
      <c r="B352" s="2" t="s">
        <v>6348</v>
      </c>
      <c r="C352" s="2" t="s">
        <v>6349</v>
      </c>
      <c r="D352" s="2" t="s">
        <v>2906</v>
      </c>
      <c r="E352" s="2" t="s">
        <v>2666</v>
      </c>
      <c r="F352" s="2" t="s">
        <v>2572</v>
      </c>
      <c r="G352" s="2" t="s">
        <v>2083</v>
      </c>
      <c r="H352" s="2" t="s">
        <v>2907</v>
      </c>
      <c r="I352" s="2" t="s">
        <v>2908</v>
      </c>
      <c r="J352" s="2" t="s">
        <v>3307</v>
      </c>
      <c r="K352" s="2" t="s">
        <v>12</v>
      </c>
      <c r="L352" s="2" t="s">
        <v>4630</v>
      </c>
      <c r="M352" s="52" t="s">
        <v>3311</v>
      </c>
      <c r="N352" s="2" t="s">
        <v>12</v>
      </c>
      <c r="O352" s="2" t="s">
        <v>12</v>
      </c>
      <c r="P352" s="2" t="s">
        <v>12</v>
      </c>
      <c r="Q352" s="2" t="s">
        <v>12</v>
      </c>
      <c r="R352" s="2" t="s">
        <v>3062</v>
      </c>
      <c r="S352" s="2" t="s">
        <v>3062</v>
      </c>
      <c r="T352" s="2" t="s">
        <v>3062</v>
      </c>
      <c r="U352" s="2" t="s">
        <v>3062</v>
      </c>
      <c r="V352" s="2" t="s">
        <v>3062</v>
      </c>
      <c r="W352" s="2" t="s">
        <v>3062</v>
      </c>
      <c r="X352" s="2" t="s">
        <v>3062</v>
      </c>
      <c r="Y352" s="2" t="s">
        <v>3062</v>
      </c>
      <c r="Z352" s="2" t="s">
        <v>3062</v>
      </c>
      <c r="AA352" s="2" t="s">
        <v>3062</v>
      </c>
      <c r="AB352" s="2" t="s">
        <v>3062</v>
      </c>
      <c r="AC352" s="2" t="s">
        <v>3062</v>
      </c>
      <c r="AD352" s="2" t="s">
        <v>2419</v>
      </c>
      <c r="AE352" s="2" t="s">
        <v>3062</v>
      </c>
      <c r="AF352" s="2" t="s">
        <v>3062</v>
      </c>
      <c r="AG352" s="2" t="s">
        <v>3062</v>
      </c>
      <c r="AH352" s="2" t="s">
        <v>3062</v>
      </c>
      <c r="AI352" s="2" t="s">
        <v>3062</v>
      </c>
      <c r="AJ352" s="2" t="s">
        <v>3062</v>
      </c>
      <c r="AK352" s="2" t="s">
        <v>3062</v>
      </c>
      <c r="AL352" s="2" t="s">
        <v>3062</v>
      </c>
      <c r="AM352" s="2" t="s">
        <v>2425</v>
      </c>
      <c r="AN352" s="2" t="s">
        <v>2421</v>
      </c>
      <c r="AO352" s="2" t="s">
        <v>3062</v>
      </c>
      <c r="AP352" s="2" t="s">
        <v>2559</v>
      </c>
      <c r="AQ352" s="2" t="s">
        <v>3062</v>
      </c>
      <c r="AR352" s="2" t="s">
        <v>3062</v>
      </c>
      <c r="AS352" s="2" t="s">
        <v>3062</v>
      </c>
      <c r="AT352" s="2" t="s">
        <v>3062</v>
      </c>
      <c r="AU352" s="2" t="s">
        <v>3062</v>
      </c>
      <c r="AV352" s="2" t="s">
        <v>3062</v>
      </c>
      <c r="AW352" s="2" t="s">
        <v>3062</v>
      </c>
      <c r="AX352" s="2" t="s">
        <v>3062</v>
      </c>
      <c r="AY352" s="2" t="s">
        <v>3062</v>
      </c>
      <c r="AZ352" s="2" t="s">
        <v>3062</v>
      </c>
      <c r="BA352" s="2" t="s">
        <v>3062</v>
      </c>
      <c r="BB352" s="2" t="s">
        <v>3062</v>
      </c>
      <c r="BC352" s="2" t="s">
        <v>3062</v>
      </c>
      <c r="BD352" s="2" t="s">
        <v>2438</v>
      </c>
      <c r="BE352" s="2" t="s">
        <v>3062</v>
      </c>
      <c r="BF352" s="2" t="s">
        <v>3062</v>
      </c>
      <c r="BG352" s="2" t="s">
        <v>3062</v>
      </c>
      <c r="BH352" s="2" t="s">
        <v>3062</v>
      </c>
      <c r="BI352" s="2" t="s">
        <v>3062</v>
      </c>
      <c r="BJ352" s="2" t="s">
        <v>3062</v>
      </c>
      <c r="BK352" s="2" t="s">
        <v>3062</v>
      </c>
      <c r="BL352" s="2" t="s">
        <v>3062</v>
      </c>
      <c r="BM352" s="2" t="s">
        <v>2423</v>
      </c>
      <c r="BN352" s="2" t="s">
        <v>3062</v>
      </c>
      <c r="BO352" s="2" t="s">
        <v>4535</v>
      </c>
      <c r="BP352" s="2" t="str">
        <f t="shared" si="5"/>
        <v>内・外・整・循内・皮・リハ　緩和ケア内科　糖尿病内科</v>
      </c>
      <c r="BQ352" t="s">
        <v>3062</v>
      </c>
      <c r="BR352" t="s">
        <v>185</v>
      </c>
      <c r="BS352" t="s">
        <v>2185</v>
      </c>
      <c r="BT352" s="2" t="s">
        <v>2459</v>
      </c>
      <c r="BU352" s="2" t="s">
        <v>3062</v>
      </c>
      <c r="BV352" s="2" t="s">
        <v>3062</v>
      </c>
      <c r="BW352" s="2" t="s">
        <v>3062</v>
      </c>
      <c r="BX352" s="2" t="s">
        <v>3062</v>
      </c>
      <c r="BY352" s="2" t="s">
        <v>3062</v>
      </c>
      <c r="BZ352" s="2" t="s">
        <v>3062</v>
      </c>
      <c r="CA352" s="2" t="s">
        <v>3062</v>
      </c>
      <c r="CB352" s="2" t="s">
        <v>3062</v>
      </c>
      <c r="CC352" s="2" t="s">
        <v>3062</v>
      </c>
      <c r="CD352" s="2" t="s">
        <v>3062</v>
      </c>
      <c r="CE352" s="2" t="s">
        <v>3062</v>
      </c>
      <c r="CF352" s="2" t="s">
        <v>4536</v>
      </c>
      <c r="CG352" s="2" t="s">
        <v>3315</v>
      </c>
      <c r="CH352" s="17">
        <v>0.375</v>
      </c>
      <c r="CI352" s="17">
        <v>0.5</v>
      </c>
      <c r="CJ352" s="17">
        <v>0.54166666666666663</v>
      </c>
      <c r="CK352" s="17">
        <v>0.75</v>
      </c>
      <c r="CN352" s="17">
        <v>0.375</v>
      </c>
      <c r="CO352" s="17">
        <v>0.5</v>
      </c>
      <c r="CP352" s="17">
        <v>0.54166666666666663</v>
      </c>
      <c r="CQ352" s="17">
        <v>0.75</v>
      </c>
      <c r="CT352" s="17">
        <v>0.375</v>
      </c>
      <c r="CU352" s="17">
        <v>0.5</v>
      </c>
      <c r="CV352" s="17">
        <v>0.54166666666666663</v>
      </c>
      <c r="CW352" s="17">
        <v>0.75</v>
      </c>
      <c r="CZ352" s="17">
        <v>0.375</v>
      </c>
      <c r="DA352" s="17">
        <v>0.5</v>
      </c>
      <c r="DB352" s="17">
        <v>0.54166666666666663</v>
      </c>
      <c r="DC352" s="17">
        <v>0.75</v>
      </c>
      <c r="DF352" s="17">
        <v>0.375</v>
      </c>
      <c r="DG352" s="17">
        <v>0.5</v>
      </c>
      <c r="DH352" s="17">
        <v>0.54166666666666663</v>
      </c>
      <c r="DI352" s="17">
        <v>0.75</v>
      </c>
      <c r="DX352" s="2" t="s">
        <v>4182</v>
      </c>
    </row>
    <row r="353" spans="1:128" x14ac:dyDescent="0.45">
      <c r="A353" s="16">
        <v>351</v>
      </c>
      <c r="B353" s="2" t="s">
        <v>6350</v>
      </c>
      <c r="C353" s="2" t="s">
        <v>2084</v>
      </c>
      <c r="D353" s="2" t="s">
        <v>2911</v>
      </c>
      <c r="E353" s="2" t="s">
        <v>2666</v>
      </c>
      <c r="F353" s="2" t="s">
        <v>2572</v>
      </c>
      <c r="G353" s="2" t="s">
        <v>2083</v>
      </c>
      <c r="H353" s="2" t="s">
        <v>2082</v>
      </c>
      <c r="I353" s="2" t="s">
        <v>2081</v>
      </c>
      <c r="J353" s="2" t="s">
        <v>2081</v>
      </c>
      <c r="K353" s="2" t="s">
        <v>12</v>
      </c>
      <c r="L353" s="2" t="s">
        <v>3573</v>
      </c>
      <c r="M353" s="52" t="s">
        <v>3311</v>
      </c>
      <c r="N353" s="2" t="s">
        <v>12</v>
      </c>
      <c r="O353" s="2" t="s">
        <v>12</v>
      </c>
      <c r="P353" s="2" t="s">
        <v>12</v>
      </c>
      <c r="Q353" s="2" t="s">
        <v>12</v>
      </c>
      <c r="R353" s="2" t="s">
        <v>2471</v>
      </c>
      <c r="S353" s="2" t="s">
        <v>3062</v>
      </c>
      <c r="T353" s="2" t="s">
        <v>3062</v>
      </c>
      <c r="U353" s="2" t="s">
        <v>3062</v>
      </c>
      <c r="V353" s="2" t="s">
        <v>3062</v>
      </c>
      <c r="W353" s="2" t="s">
        <v>3062</v>
      </c>
      <c r="X353" s="2" t="s">
        <v>3062</v>
      </c>
      <c r="Y353" s="2" t="s">
        <v>3062</v>
      </c>
      <c r="Z353" s="2" t="s">
        <v>3062</v>
      </c>
      <c r="AA353" s="2" t="s">
        <v>4631</v>
      </c>
      <c r="AB353" s="2" t="s">
        <v>3062</v>
      </c>
      <c r="AC353" s="2" t="s">
        <v>3574</v>
      </c>
      <c r="AD353" s="2" t="s">
        <v>3062</v>
      </c>
      <c r="AE353" s="2" t="s">
        <v>3062</v>
      </c>
      <c r="AF353" s="2" t="s">
        <v>3062</v>
      </c>
      <c r="AG353" s="2" t="s">
        <v>3062</v>
      </c>
      <c r="AH353" s="2" t="s">
        <v>3062</v>
      </c>
      <c r="AI353" s="2" t="s">
        <v>3062</v>
      </c>
      <c r="AJ353" s="2" t="s">
        <v>3062</v>
      </c>
      <c r="AK353" s="2" t="s">
        <v>3062</v>
      </c>
      <c r="AL353" s="2" t="s">
        <v>3062</v>
      </c>
      <c r="AM353" s="2" t="s">
        <v>3062</v>
      </c>
      <c r="AN353" s="2" t="s">
        <v>3062</v>
      </c>
      <c r="AO353" s="2" t="s">
        <v>3062</v>
      </c>
      <c r="AP353" s="2" t="s">
        <v>3062</v>
      </c>
      <c r="AQ353" s="2" t="s">
        <v>3062</v>
      </c>
      <c r="AR353" s="2" t="s">
        <v>3062</v>
      </c>
      <c r="AS353" s="2" t="s">
        <v>3062</v>
      </c>
      <c r="AT353" s="2" t="s">
        <v>3062</v>
      </c>
      <c r="AU353" s="2" t="s">
        <v>3062</v>
      </c>
      <c r="AV353" s="2" t="s">
        <v>3062</v>
      </c>
      <c r="AW353" s="2" t="s">
        <v>3062</v>
      </c>
      <c r="AX353" s="2" t="s">
        <v>3062</v>
      </c>
      <c r="AY353" s="2" t="s">
        <v>3062</v>
      </c>
      <c r="AZ353" s="2" t="s">
        <v>3062</v>
      </c>
      <c r="BA353" s="2" t="s">
        <v>3062</v>
      </c>
      <c r="BB353" s="2" t="s">
        <v>3062</v>
      </c>
      <c r="BC353" s="2" t="s">
        <v>3062</v>
      </c>
      <c r="BD353" s="2" t="s">
        <v>3062</v>
      </c>
      <c r="BE353" s="2" t="s">
        <v>3062</v>
      </c>
      <c r="BF353" s="2" t="s">
        <v>3062</v>
      </c>
      <c r="BG353" s="2" t="s">
        <v>3062</v>
      </c>
      <c r="BH353" s="2" t="s">
        <v>3062</v>
      </c>
      <c r="BI353" s="2" t="s">
        <v>3062</v>
      </c>
      <c r="BJ353" s="2" t="s">
        <v>3062</v>
      </c>
      <c r="BK353" s="2" t="s">
        <v>3062</v>
      </c>
      <c r="BL353" s="2" t="s">
        <v>3062</v>
      </c>
      <c r="BM353" s="2" t="s">
        <v>3062</v>
      </c>
      <c r="BN353" s="2" t="s">
        <v>3062</v>
      </c>
      <c r="BO353" s="2" t="s">
        <v>3062</v>
      </c>
      <c r="BP353" s="2" t="str">
        <f t="shared" si="5"/>
        <v/>
      </c>
      <c r="BQ353" t="s">
        <v>3062</v>
      </c>
      <c r="BR353" t="s">
        <v>3062</v>
      </c>
      <c r="BS353" t="s">
        <v>3062</v>
      </c>
      <c r="BT353" s="2" t="s">
        <v>3062</v>
      </c>
      <c r="BU353" s="2" t="s">
        <v>3062</v>
      </c>
      <c r="BV353" s="2" t="s">
        <v>3062</v>
      </c>
      <c r="BW353" s="2" t="s">
        <v>3062</v>
      </c>
      <c r="BX353" s="2" t="s">
        <v>3062</v>
      </c>
      <c r="BY353" s="2" t="s">
        <v>3062</v>
      </c>
      <c r="BZ353" s="2" t="s">
        <v>3062</v>
      </c>
      <c r="CA353" s="2" t="s">
        <v>3062</v>
      </c>
      <c r="CB353" s="2" t="s">
        <v>3062</v>
      </c>
      <c r="CC353" s="2" t="s">
        <v>3062</v>
      </c>
      <c r="CD353" s="2" t="s">
        <v>3062</v>
      </c>
      <c r="CE353" s="2" t="s">
        <v>3062</v>
      </c>
      <c r="CF353" s="2" t="s">
        <v>2080</v>
      </c>
      <c r="CG353" s="2" t="s">
        <v>5350</v>
      </c>
      <c r="CH353" s="17">
        <v>0.375</v>
      </c>
      <c r="CI353" s="17">
        <v>0.52083333333333337</v>
      </c>
      <c r="CJ353" s="17">
        <v>0.625</v>
      </c>
      <c r="CK353" s="17">
        <v>0.72916666666666663</v>
      </c>
      <c r="CN353" s="17">
        <v>0.375</v>
      </c>
      <c r="CO353" s="17">
        <v>0.52083333333333337</v>
      </c>
      <c r="CP353" s="17">
        <v>0.625</v>
      </c>
      <c r="CQ353" s="17">
        <v>0.72916666666666663</v>
      </c>
      <c r="CT353" s="17">
        <v>0.375</v>
      </c>
      <c r="CU353" s="17">
        <v>0.52083333333333337</v>
      </c>
      <c r="CV353" s="17">
        <v>0.625</v>
      </c>
      <c r="CW353" s="17">
        <v>0.8125</v>
      </c>
      <c r="DF353" s="17">
        <v>0.375</v>
      </c>
      <c r="DG353" s="17">
        <v>0.52083333333333337</v>
      </c>
      <c r="DH353" s="17">
        <v>0.625</v>
      </c>
      <c r="DI353" s="17">
        <v>0.72916666666666663</v>
      </c>
      <c r="DL353" s="17">
        <v>0.375</v>
      </c>
      <c r="DM353" s="17">
        <v>0.47916666666666669</v>
      </c>
      <c r="DN353" s="17">
        <v>0.54166666666666663</v>
      </c>
      <c r="DO353" s="17">
        <v>0.60416666666666663</v>
      </c>
      <c r="DX353" s="2" t="s">
        <v>4182</v>
      </c>
    </row>
    <row r="354" spans="1:128" x14ac:dyDescent="0.45">
      <c r="A354" s="16">
        <v>352</v>
      </c>
      <c r="B354" s="2" t="s">
        <v>6351</v>
      </c>
      <c r="C354" s="2" t="s">
        <v>6352</v>
      </c>
      <c r="D354" s="2" t="s">
        <v>6353</v>
      </c>
      <c r="E354" s="2" t="s">
        <v>2666</v>
      </c>
      <c r="F354" s="2" t="s">
        <v>2572</v>
      </c>
      <c r="G354" s="2" t="s">
        <v>2079</v>
      </c>
      <c r="H354" s="2" t="s">
        <v>6354</v>
      </c>
      <c r="I354" s="2" t="s">
        <v>6355</v>
      </c>
      <c r="J354" s="2" t="s">
        <v>3062</v>
      </c>
      <c r="K354" s="2" t="s">
        <v>12</v>
      </c>
      <c r="L354" s="2" t="s">
        <v>2101</v>
      </c>
      <c r="M354" s="52" t="s">
        <v>3311</v>
      </c>
      <c r="N354" s="2" t="s">
        <v>12</v>
      </c>
      <c r="O354" s="2" t="s">
        <v>12</v>
      </c>
      <c r="P354" s="2" t="s">
        <v>3062</v>
      </c>
      <c r="Q354" s="2" t="s">
        <v>3062</v>
      </c>
      <c r="R354" s="2" t="s">
        <v>3062</v>
      </c>
      <c r="S354" s="2" t="s">
        <v>3062</v>
      </c>
      <c r="T354" s="2" t="s">
        <v>3062</v>
      </c>
      <c r="U354" s="2" t="s">
        <v>3062</v>
      </c>
      <c r="V354" s="2" t="s">
        <v>3062</v>
      </c>
      <c r="W354" s="2" t="s">
        <v>3062</v>
      </c>
      <c r="X354" s="2" t="s">
        <v>3062</v>
      </c>
      <c r="Y354" s="2" t="s">
        <v>3062</v>
      </c>
      <c r="Z354" s="2" t="s">
        <v>3062</v>
      </c>
      <c r="AA354" s="2" t="s">
        <v>3062</v>
      </c>
      <c r="AB354" s="2" t="s">
        <v>3062</v>
      </c>
      <c r="AC354" s="2" t="s">
        <v>3062</v>
      </c>
      <c r="AD354" s="2" t="s">
        <v>3062</v>
      </c>
      <c r="AE354" s="2" t="s">
        <v>3062</v>
      </c>
      <c r="AF354" s="2" t="s">
        <v>3062</v>
      </c>
      <c r="AG354" s="2" t="s">
        <v>3062</v>
      </c>
      <c r="AH354" s="2" t="s">
        <v>3062</v>
      </c>
      <c r="AI354" s="2" t="s">
        <v>3062</v>
      </c>
      <c r="AJ354" s="2" t="s">
        <v>3062</v>
      </c>
      <c r="AK354" s="2" t="s">
        <v>3062</v>
      </c>
      <c r="AL354" s="2" t="s">
        <v>3062</v>
      </c>
      <c r="AM354" s="2" t="s">
        <v>3062</v>
      </c>
      <c r="AN354" s="2" t="s">
        <v>3062</v>
      </c>
      <c r="AO354" s="2" t="s">
        <v>3062</v>
      </c>
      <c r="AP354" s="2" t="s">
        <v>3062</v>
      </c>
      <c r="AQ354" s="2" t="s">
        <v>3062</v>
      </c>
      <c r="AR354" s="2" t="s">
        <v>3062</v>
      </c>
      <c r="AS354" s="2" t="s">
        <v>3062</v>
      </c>
      <c r="AT354" s="2" t="s">
        <v>3062</v>
      </c>
      <c r="AU354" s="2" t="s">
        <v>3062</v>
      </c>
      <c r="AV354" s="2" t="s">
        <v>3062</v>
      </c>
      <c r="AW354" s="2" t="s">
        <v>3062</v>
      </c>
      <c r="AX354" s="2" t="s">
        <v>3062</v>
      </c>
      <c r="AY354" s="2" t="s">
        <v>3062</v>
      </c>
      <c r="AZ354" s="2" t="s">
        <v>2439</v>
      </c>
      <c r="BA354" s="2" t="s">
        <v>3062</v>
      </c>
      <c r="BB354" s="2" t="s">
        <v>3062</v>
      </c>
      <c r="BC354" s="2" t="s">
        <v>3062</v>
      </c>
      <c r="BD354" s="2" t="s">
        <v>3062</v>
      </c>
      <c r="BE354" s="2" t="s">
        <v>3062</v>
      </c>
      <c r="BF354" s="2" t="s">
        <v>3062</v>
      </c>
      <c r="BG354" s="2" t="s">
        <v>3062</v>
      </c>
      <c r="BH354" s="2" t="s">
        <v>3062</v>
      </c>
      <c r="BI354" s="2" t="s">
        <v>3062</v>
      </c>
      <c r="BJ354" s="2" t="s">
        <v>3062</v>
      </c>
      <c r="BK354" s="2" t="s">
        <v>3062</v>
      </c>
      <c r="BL354" s="2" t="s">
        <v>3062</v>
      </c>
      <c r="BM354" s="2" t="s">
        <v>3062</v>
      </c>
      <c r="BN354" s="2" t="s">
        <v>3062</v>
      </c>
      <c r="BO354" s="2" t="s">
        <v>3062</v>
      </c>
      <c r="BP354" s="2" t="str">
        <f t="shared" si="5"/>
        <v>耳</v>
      </c>
      <c r="BQ354" t="s">
        <v>3062</v>
      </c>
      <c r="BR354" t="s">
        <v>3062</v>
      </c>
      <c r="BS354" t="s">
        <v>3062</v>
      </c>
      <c r="BT354" s="2" t="s">
        <v>3062</v>
      </c>
      <c r="BU354" s="2" t="s">
        <v>3062</v>
      </c>
      <c r="BV354" s="2" t="s">
        <v>3062</v>
      </c>
      <c r="BW354" s="2" t="s">
        <v>3062</v>
      </c>
      <c r="BX354" s="2" t="s">
        <v>3062</v>
      </c>
      <c r="BY354" s="2" t="s">
        <v>3062</v>
      </c>
      <c r="BZ354" s="2" t="s">
        <v>3062</v>
      </c>
      <c r="CA354" s="2" t="s">
        <v>3062</v>
      </c>
      <c r="CB354" s="2" t="s">
        <v>3062</v>
      </c>
      <c r="CC354" s="2" t="s">
        <v>3062</v>
      </c>
      <c r="CD354" s="2" t="s">
        <v>3062</v>
      </c>
      <c r="CE354" s="2" t="s">
        <v>3062</v>
      </c>
      <c r="CF354" s="2" t="s">
        <v>6356</v>
      </c>
      <c r="CG354" s="2" t="s">
        <v>3319</v>
      </c>
      <c r="CH354" s="17">
        <v>0.375</v>
      </c>
      <c r="CI354" s="17">
        <v>0.5</v>
      </c>
      <c r="CJ354" s="17">
        <v>0.60416666666666663</v>
      </c>
      <c r="CK354" s="17">
        <v>0.75</v>
      </c>
      <c r="CN354" s="17">
        <v>0.375</v>
      </c>
      <c r="CO354" s="17">
        <v>0.5</v>
      </c>
      <c r="CP354" s="17">
        <v>0.60416666666666663</v>
      </c>
      <c r="CQ354" s="17">
        <v>0.75</v>
      </c>
      <c r="CZ354" s="17">
        <v>0.375</v>
      </c>
      <c r="DA354" s="17">
        <v>0.5</v>
      </c>
      <c r="DB354" s="17">
        <v>0.60416666666666663</v>
      </c>
      <c r="DC354" s="17">
        <v>0.75</v>
      </c>
      <c r="DF354" s="17">
        <v>0.375</v>
      </c>
      <c r="DG354" s="17">
        <v>0.5</v>
      </c>
      <c r="DH354" s="17">
        <v>0.60416666666666663</v>
      </c>
      <c r="DI354" s="17">
        <v>0.75</v>
      </c>
      <c r="DL354" s="17">
        <v>0.375</v>
      </c>
      <c r="DM354" s="17">
        <v>0.5</v>
      </c>
      <c r="DX354" s="2" t="s">
        <v>4182</v>
      </c>
    </row>
    <row r="355" spans="1:128" x14ac:dyDescent="0.45">
      <c r="A355" s="16">
        <v>353</v>
      </c>
      <c r="B355" s="2" t="s">
        <v>6357</v>
      </c>
      <c r="C355" s="2" t="s">
        <v>6358</v>
      </c>
      <c r="D355" s="2" t="s">
        <v>2862</v>
      </c>
      <c r="E355" s="2" t="s">
        <v>2666</v>
      </c>
      <c r="F355" s="2" t="s">
        <v>2572</v>
      </c>
      <c r="G355" s="2" t="s">
        <v>2097</v>
      </c>
      <c r="H355" s="2" t="s">
        <v>4632</v>
      </c>
      <c r="I355" s="2" t="s">
        <v>4014</v>
      </c>
      <c r="J355" s="2" t="s">
        <v>4054</v>
      </c>
      <c r="K355" s="2" t="s">
        <v>12</v>
      </c>
      <c r="L355" s="2" t="s">
        <v>3524</v>
      </c>
      <c r="M355" s="52" t="s">
        <v>3311</v>
      </c>
      <c r="N355" s="2" t="s">
        <v>12</v>
      </c>
      <c r="O355" s="2" t="s">
        <v>12</v>
      </c>
      <c r="P355" s="2" t="s">
        <v>12</v>
      </c>
      <c r="Q355" s="2" t="s">
        <v>12</v>
      </c>
      <c r="R355" s="2" t="s">
        <v>2471</v>
      </c>
      <c r="S355" s="2" t="s">
        <v>3062</v>
      </c>
      <c r="T355" s="2" t="s">
        <v>3062</v>
      </c>
      <c r="U355" s="2" t="s">
        <v>3062</v>
      </c>
      <c r="V355" s="2" t="s">
        <v>3062</v>
      </c>
      <c r="W355" s="2" t="s">
        <v>3062</v>
      </c>
      <c r="X355" s="2" t="s">
        <v>3062</v>
      </c>
      <c r="Y355" s="2" t="s">
        <v>3062</v>
      </c>
      <c r="Z355" s="2" t="s">
        <v>3062</v>
      </c>
      <c r="AA355" s="2" t="s">
        <v>3062</v>
      </c>
      <c r="AB355" s="2" t="s">
        <v>3062</v>
      </c>
      <c r="AC355" s="2" t="s">
        <v>2471</v>
      </c>
      <c r="AD355" s="2" t="s">
        <v>2419</v>
      </c>
      <c r="AE355" s="2" t="s">
        <v>3062</v>
      </c>
      <c r="AF355" s="2" t="s">
        <v>3062</v>
      </c>
      <c r="AG355" s="2" t="s">
        <v>3062</v>
      </c>
      <c r="AH355" s="2" t="s">
        <v>3062</v>
      </c>
      <c r="AI355" s="2" t="s">
        <v>3062</v>
      </c>
      <c r="AJ355" s="2" t="s">
        <v>3062</v>
      </c>
      <c r="AK355" s="2" t="s">
        <v>3062</v>
      </c>
      <c r="AL355" s="2" t="s">
        <v>3062</v>
      </c>
      <c r="AM355" s="2" t="s">
        <v>3062</v>
      </c>
      <c r="AN355" s="2" t="s">
        <v>3062</v>
      </c>
      <c r="AO355" s="2" t="s">
        <v>3062</v>
      </c>
      <c r="AP355" s="2" t="s">
        <v>3062</v>
      </c>
      <c r="AQ355" s="2" t="s">
        <v>3062</v>
      </c>
      <c r="AR355" s="2" t="s">
        <v>3062</v>
      </c>
      <c r="AS355" s="2" t="s">
        <v>3062</v>
      </c>
      <c r="AT355" s="2" t="s">
        <v>3062</v>
      </c>
      <c r="AU355" s="2" t="s">
        <v>3062</v>
      </c>
      <c r="AV355" s="2" t="s">
        <v>3062</v>
      </c>
      <c r="AW355" s="2" t="s">
        <v>3062</v>
      </c>
      <c r="AX355" s="2" t="s">
        <v>3062</v>
      </c>
      <c r="AY355" s="2" t="s">
        <v>3062</v>
      </c>
      <c r="AZ355" s="2" t="s">
        <v>3062</v>
      </c>
      <c r="BA355" s="2" t="s">
        <v>3062</v>
      </c>
      <c r="BB355" s="2" t="s">
        <v>3062</v>
      </c>
      <c r="BC355" s="2" t="s">
        <v>2422</v>
      </c>
      <c r="BD355" s="2" t="s">
        <v>2438</v>
      </c>
      <c r="BE355" s="2" t="s">
        <v>3062</v>
      </c>
      <c r="BF355" s="2" t="s">
        <v>3062</v>
      </c>
      <c r="BG355" s="2" t="s">
        <v>3062</v>
      </c>
      <c r="BH355" s="2" t="s">
        <v>3062</v>
      </c>
      <c r="BI355" s="2" t="s">
        <v>3062</v>
      </c>
      <c r="BJ355" s="2" t="s">
        <v>3062</v>
      </c>
      <c r="BK355" s="2" t="s">
        <v>3062</v>
      </c>
      <c r="BL355" s="2" t="s">
        <v>3062</v>
      </c>
      <c r="BM355" s="2" t="s">
        <v>3062</v>
      </c>
      <c r="BN355" s="2" t="s">
        <v>3062</v>
      </c>
      <c r="BO355" s="2" t="s">
        <v>3062</v>
      </c>
      <c r="BP355" s="2" t="str">
        <f t="shared" si="5"/>
        <v>内・泌・皮</v>
      </c>
      <c r="BQ355" t="s">
        <v>3062</v>
      </c>
      <c r="BR355" t="s">
        <v>3062</v>
      </c>
      <c r="BS355" t="s">
        <v>3062</v>
      </c>
      <c r="BT355" s="2" t="s">
        <v>3062</v>
      </c>
      <c r="BU355" s="2" t="s">
        <v>3062</v>
      </c>
      <c r="BV355" s="2" t="s">
        <v>3062</v>
      </c>
      <c r="BW355" s="2" t="s">
        <v>3062</v>
      </c>
      <c r="BX355" s="2" t="s">
        <v>3062</v>
      </c>
      <c r="BY355" s="2" t="s">
        <v>3062</v>
      </c>
      <c r="BZ355" s="2" t="s">
        <v>3062</v>
      </c>
      <c r="CA355" s="2" t="s">
        <v>3062</v>
      </c>
      <c r="CB355" s="2" t="s">
        <v>3062</v>
      </c>
      <c r="CC355" s="2" t="s">
        <v>3062</v>
      </c>
      <c r="CD355" s="2" t="s">
        <v>3062</v>
      </c>
      <c r="CE355" s="2" t="s">
        <v>3062</v>
      </c>
      <c r="CF355" s="2" t="s">
        <v>4633</v>
      </c>
      <c r="CG355" s="2" t="s">
        <v>5350</v>
      </c>
      <c r="CH355" s="17">
        <v>0.41666666666666669</v>
      </c>
      <c r="CI355" s="17">
        <v>0.54166666666666663</v>
      </c>
      <c r="CJ355" s="17">
        <v>0.64583333333333337</v>
      </c>
      <c r="CK355" s="17">
        <v>0.8125</v>
      </c>
      <c r="CN355" s="17">
        <v>0.41666666666666669</v>
      </c>
      <c r="CO355" s="17">
        <v>0.54166666666666663</v>
      </c>
      <c r="CP355" s="17">
        <v>0.64583333333333337</v>
      </c>
      <c r="CQ355" s="17">
        <v>0.8125</v>
      </c>
      <c r="CT355" s="17">
        <v>0.41666666666666669</v>
      </c>
      <c r="CU355" s="17">
        <v>0.54166666666666663</v>
      </c>
      <c r="CV355" s="17">
        <v>0.64583333333333337</v>
      </c>
      <c r="CW355" s="17">
        <v>0.8125</v>
      </c>
      <c r="CZ355" s="17">
        <v>0.41666666666666669</v>
      </c>
      <c r="DA355" s="17">
        <v>0.58333333333333337</v>
      </c>
      <c r="DB355" s="17">
        <v>0.625</v>
      </c>
      <c r="DC355" s="17">
        <v>0.70833333333333337</v>
      </c>
      <c r="DF355" s="17">
        <v>0.41666666666666669</v>
      </c>
      <c r="DG355" s="17">
        <v>0.54166666666666663</v>
      </c>
      <c r="DH355" s="17">
        <v>0.64583333333333337</v>
      </c>
      <c r="DI355" s="17">
        <v>0.8125</v>
      </c>
      <c r="DL355" s="17">
        <v>0.41666666666666669</v>
      </c>
      <c r="DM355" s="17">
        <v>0.58333333333333337</v>
      </c>
      <c r="DN355" s="17">
        <v>0.625</v>
      </c>
      <c r="DO355" s="17">
        <v>0.70833333333333337</v>
      </c>
      <c r="DR355" s="17">
        <v>0.41666666666666669</v>
      </c>
      <c r="DS355" s="17">
        <v>0.58333333333333337</v>
      </c>
      <c r="DT355" s="17">
        <v>0.625</v>
      </c>
      <c r="DU355" s="17">
        <v>0.70833333333333337</v>
      </c>
      <c r="DX355" s="2" t="s">
        <v>4182</v>
      </c>
    </row>
    <row r="356" spans="1:128" x14ac:dyDescent="0.45">
      <c r="A356" s="16">
        <v>354</v>
      </c>
      <c r="B356" s="2" t="s">
        <v>6359</v>
      </c>
      <c r="C356" s="2" t="s">
        <v>6360</v>
      </c>
      <c r="D356" s="2" t="s">
        <v>2912</v>
      </c>
      <c r="E356" s="2" t="s">
        <v>2676</v>
      </c>
      <c r="F356" s="2" t="s">
        <v>2572</v>
      </c>
      <c r="G356" s="2" t="s">
        <v>2913</v>
      </c>
      <c r="H356" s="2" t="s">
        <v>2914</v>
      </c>
      <c r="I356" s="2" t="s">
        <v>4634</v>
      </c>
      <c r="J356" s="2" t="s">
        <v>4635</v>
      </c>
      <c r="K356" s="2" t="s">
        <v>12</v>
      </c>
      <c r="L356" s="2" t="s">
        <v>4636</v>
      </c>
      <c r="M356" s="52" t="s">
        <v>3311</v>
      </c>
      <c r="N356" s="2" t="s">
        <v>12</v>
      </c>
      <c r="O356" s="2" t="s">
        <v>12</v>
      </c>
      <c r="P356" s="2" t="s">
        <v>12</v>
      </c>
      <c r="Q356" s="2" t="s">
        <v>12</v>
      </c>
      <c r="R356" s="2" t="s">
        <v>3062</v>
      </c>
      <c r="S356" s="2" t="s">
        <v>3062</v>
      </c>
      <c r="T356" s="2" t="s">
        <v>3062</v>
      </c>
      <c r="U356" s="2" t="s">
        <v>3062</v>
      </c>
      <c r="V356" s="2" t="s">
        <v>3062</v>
      </c>
      <c r="W356" s="2" t="s">
        <v>3062</v>
      </c>
      <c r="X356" s="2" t="s">
        <v>3062</v>
      </c>
      <c r="Y356" s="2" t="s">
        <v>3062</v>
      </c>
      <c r="Z356" s="2" t="s">
        <v>3062</v>
      </c>
      <c r="AA356" s="2" t="s">
        <v>3062</v>
      </c>
      <c r="AB356" s="2" t="s">
        <v>3062</v>
      </c>
      <c r="AC356" s="2" t="s">
        <v>3062</v>
      </c>
      <c r="AD356" s="2" t="s">
        <v>3062</v>
      </c>
      <c r="AE356" s="2" t="s">
        <v>3062</v>
      </c>
      <c r="AF356" s="2" t="s">
        <v>3062</v>
      </c>
      <c r="AG356" s="2" t="s">
        <v>3062</v>
      </c>
      <c r="AH356" s="2" t="s">
        <v>3062</v>
      </c>
      <c r="AI356" s="2" t="s">
        <v>3062</v>
      </c>
      <c r="AJ356" s="2" t="s">
        <v>2420</v>
      </c>
      <c r="AK356" s="2" t="s">
        <v>2431</v>
      </c>
      <c r="AL356" s="2" t="s">
        <v>3062</v>
      </c>
      <c r="AM356" s="2" t="s">
        <v>2425</v>
      </c>
      <c r="AN356" s="2" t="s">
        <v>2421</v>
      </c>
      <c r="AO356" s="2" t="s">
        <v>2441</v>
      </c>
      <c r="AP356" s="2" t="s">
        <v>2559</v>
      </c>
      <c r="AQ356" s="2" t="s">
        <v>4205</v>
      </c>
      <c r="AR356" s="2" t="s">
        <v>4309</v>
      </c>
      <c r="AS356" s="2" t="s">
        <v>3062</v>
      </c>
      <c r="AT356" s="2" t="s">
        <v>3062</v>
      </c>
      <c r="AU356" s="2" t="s">
        <v>3062</v>
      </c>
      <c r="AV356" s="2" t="s">
        <v>3062</v>
      </c>
      <c r="AW356" s="2" t="s">
        <v>17</v>
      </c>
      <c r="AX356" s="2" t="s">
        <v>3062</v>
      </c>
      <c r="AY356" s="2" t="s">
        <v>2443</v>
      </c>
      <c r="AZ356" s="2" t="s">
        <v>2439</v>
      </c>
      <c r="BA356" s="2" t="s">
        <v>2432</v>
      </c>
      <c r="BB356" s="2" t="s">
        <v>3062</v>
      </c>
      <c r="BC356" s="2" t="s">
        <v>2422</v>
      </c>
      <c r="BD356" s="2" t="s">
        <v>2438</v>
      </c>
      <c r="BE356" s="2" t="s">
        <v>3062</v>
      </c>
      <c r="BF356" s="2" t="s">
        <v>3062</v>
      </c>
      <c r="BG356" s="2" t="s">
        <v>3062</v>
      </c>
      <c r="BH356" s="2" t="s">
        <v>2436</v>
      </c>
      <c r="BI356" s="2" t="s">
        <v>3062</v>
      </c>
      <c r="BJ356" s="2" t="s">
        <v>2444</v>
      </c>
      <c r="BK356" s="2" t="s">
        <v>2445</v>
      </c>
      <c r="BL356" s="2" t="s">
        <v>3062</v>
      </c>
      <c r="BM356" s="2" t="s">
        <v>3062</v>
      </c>
      <c r="BN356" s="2" t="s">
        <v>3062</v>
      </c>
      <c r="BO356" s="2" t="s">
        <v>4637</v>
      </c>
      <c r="BP356" s="2" t="str">
        <f t="shared" si="5"/>
        <v>神内・小・外・整・形・循内・消内・呼内・脳外・眼・耳・肛・泌・皮・産婦・放・麻　歯科口腔外科　総合内科　内分泌代謝科　病理診断科　糖尿病内科　腎臓内科　血液内科</v>
      </c>
      <c r="BQ356" t="s">
        <v>3062</v>
      </c>
      <c r="BR356" t="s">
        <v>3062</v>
      </c>
      <c r="BS356" t="s">
        <v>3062</v>
      </c>
      <c r="BT356" s="2" t="s">
        <v>3062</v>
      </c>
      <c r="BU356" s="2" t="s">
        <v>3062</v>
      </c>
      <c r="BV356" s="2" t="s">
        <v>3062</v>
      </c>
      <c r="BW356" s="2" t="s">
        <v>3062</v>
      </c>
      <c r="BX356" s="2" t="s">
        <v>3062</v>
      </c>
      <c r="BY356" s="2" t="s">
        <v>3062</v>
      </c>
      <c r="BZ356" s="2" t="s">
        <v>3062</v>
      </c>
      <c r="CA356" s="2" t="s">
        <v>3062</v>
      </c>
      <c r="CB356" s="2" t="s">
        <v>3062</v>
      </c>
      <c r="CC356" s="2" t="s">
        <v>3062</v>
      </c>
      <c r="CD356" s="2" t="s">
        <v>3062</v>
      </c>
      <c r="CE356" s="2" t="s">
        <v>3062</v>
      </c>
      <c r="CF356" s="2" t="s">
        <v>4638</v>
      </c>
      <c r="CG356" s="2" t="s">
        <v>5350</v>
      </c>
      <c r="CH356" s="17">
        <v>0.41666666666666669</v>
      </c>
      <c r="CI356" s="17">
        <v>0.45833333333333331</v>
      </c>
      <c r="CT356" s="17">
        <v>0.375</v>
      </c>
      <c r="CU356" s="17">
        <v>0.49305555555555558</v>
      </c>
      <c r="CZ356" s="17">
        <v>0.375</v>
      </c>
      <c r="DA356" s="17">
        <v>0.49305555555555558</v>
      </c>
      <c r="DX356" s="2" t="s">
        <v>4182</v>
      </c>
    </row>
    <row r="357" spans="1:128" x14ac:dyDescent="0.45">
      <c r="A357" s="16">
        <v>355</v>
      </c>
      <c r="B357" s="2" t="s">
        <v>6361</v>
      </c>
      <c r="C357" s="2" t="s">
        <v>6362</v>
      </c>
      <c r="D357" s="2" t="s">
        <v>6363</v>
      </c>
      <c r="E357" s="2" t="s">
        <v>2666</v>
      </c>
      <c r="F357" s="2" t="s">
        <v>2572</v>
      </c>
      <c r="G357" s="2" t="s">
        <v>6364</v>
      </c>
      <c r="H357" s="2" t="s">
        <v>6365</v>
      </c>
      <c r="I357" s="2" t="s">
        <v>6366</v>
      </c>
      <c r="J357" s="2" t="s">
        <v>6367</v>
      </c>
      <c r="K357" s="2" t="s">
        <v>12</v>
      </c>
      <c r="L357" s="2" t="s">
        <v>6368</v>
      </c>
      <c r="M357" s="52" t="s">
        <v>3311</v>
      </c>
      <c r="N357" s="2" t="s">
        <v>12</v>
      </c>
      <c r="O357" s="2" t="s">
        <v>12</v>
      </c>
      <c r="P357" s="2" t="s">
        <v>3062</v>
      </c>
      <c r="Q357" s="2" t="s">
        <v>3062</v>
      </c>
      <c r="R357" s="2" t="s">
        <v>3062</v>
      </c>
      <c r="S357" s="2" t="s">
        <v>3062</v>
      </c>
      <c r="T357" s="2" t="s">
        <v>3062</v>
      </c>
      <c r="U357" s="2" t="s">
        <v>3062</v>
      </c>
      <c r="V357" s="2" t="s">
        <v>3062</v>
      </c>
      <c r="W357" s="2" t="s">
        <v>3062</v>
      </c>
      <c r="X357" s="2" t="s">
        <v>3062</v>
      </c>
      <c r="Y357" s="2" t="s">
        <v>3062</v>
      </c>
      <c r="Z357" s="2" t="s">
        <v>3062</v>
      </c>
      <c r="AA357" s="2" t="s">
        <v>3062</v>
      </c>
      <c r="AB357" s="2" t="s">
        <v>3062</v>
      </c>
      <c r="AC357" s="2" t="s">
        <v>3062</v>
      </c>
      <c r="AD357" s="2" t="s">
        <v>2419</v>
      </c>
      <c r="AE357" s="2" t="s">
        <v>3062</v>
      </c>
      <c r="AF357" s="2" t="s">
        <v>3062</v>
      </c>
      <c r="AG357" s="2" t="s">
        <v>3062</v>
      </c>
      <c r="AH357" s="2" t="s">
        <v>3062</v>
      </c>
      <c r="AI357" s="2" t="s">
        <v>3062</v>
      </c>
      <c r="AJ357" s="2" t="s">
        <v>2420</v>
      </c>
      <c r="AK357" s="2" t="s">
        <v>3062</v>
      </c>
      <c r="AL357" s="2" t="s">
        <v>3062</v>
      </c>
      <c r="AM357" s="2" t="s">
        <v>3062</v>
      </c>
      <c r="AN357" s="2" t="s">
        <v>3062</v>
      </c>
      <c r="AO357" s="2" t="s">
        <v>3062</v>
      </c>
      <c r="AP357" s="2" t="s">
        <v>3062</v>
      </c>
      <c r="AQ357" s="2" t="s">
        <v>3062</v>
      </c>
      <c r="AR357" s="2" t="s">
        <v>3062</v>
      </c>
      <c r="AS357" s="2" t="s">
        <v>3062</v>
      </c>
      <c r="AT357" s="2" t="s">
        <v>3062</v>
      </c>
      <c r="AU357" s="2" t="s">
        <v>3062</v>
      </c>
      <c r="AV357" s="2" t="s">
        <v>3062</v>
      </c>
      <c r="AW357" s="2" t="s">
        <v>3062</v>
      </c>
      <c r="AX357" s="2" t="s">
        <v>3062</v>
      </c>
      <c r="AY357" s="2" t="s">
        <v>2443</v>
      </c>
      <c r="AZ357" s="2" t="s">
        <v>3062</v>
      </c>
      <c r="BA357" s="2" t="s">
        <v>3062</v>
      </c>
      <c r="BB357" s="2" t="s">
        <v>3062</v>
      </c>
      <c r="BC357" s="2" t="s">
        <v>3062</v>
      </c>
      <c r="BD357" s="2" t="s">
        <v>2438</v>
      </c>
      <c r="BE357" s="2" t="s">
        <v>3062</v>
      </c>
      <c r="BF357" s="2" t="s">
        <v>3062</v>
      </c>
      <c r="BG357" s="2" t="s">
        <v>3062</v>
      </c>
      <c r="BH357" s="2" t="s">
        <v>3062</v>
      </c>
      <c r="BI357" s="2" t="s">
        <v>3062</v>
      </c>
      <c r="BJ357" s="2" t="s">
        <v>3062</v>
      </c>
      <c r="BK357" s="2" t="s">
        <v>3062</v>
      </c>
      <c r="BL357" s="2" t="s">
        <v>3062</v>
      </c>
      <c r="BM357" s="2" t="s">
        <v>3062</v>
      </c>
      <c r="BN357" s="2" t="s">
        <v>3062</v>
      </c>
      <c r="BO357" s="2" t="s">
        <v>3062</v>
      </c>
      <c r="BP357" s="2" t="str">
        <f t="shared" si="5"/>
        <v>内・神内・眼・皮</v>
      </c>
      <c r="BQ357" t="s">
        <v>3062</v>
      </c>
      <c r="BR357" t="s">
        <v>185</v>
      </c>
      <c r="BS357" t="s">
        <v>3062</v>
      </c>
      <c r="BT357" s="2" t="s">
        <v>185</v>
      </c>
      <c r="BU357" s="2" t="s">
        <v>3062</v>
      </c>
      <c r="BV357" s="2" t="s">
        <v>3062</v>
      </c>
      <c r="BW357" s="2" t="s">
        <v>3062</v>
      </c>
      <c r="BX357" s="2" t="s">
        <v>3062</v>
      </c>
      <c r="BY357" s="2" t="s">
        <v>3062</v>
      </c>
      <c r="BZ357" s="2" t="s">
        <v>3062</v>
      </c>
      <c r="CA357" s="2" t="s">
        <v>3062</v>
      </c>
      <c r="CB357" s="2" t="s">
        <v>3062</v>
      </c>
      <c r="CC357" s="2" t="s">
        <v>3062</v>
      </c>
      <c r="CD357" s="2" t="s">
        <v>3062</v>
      </c>
      <c r="CE357" s="2" t="s">
        <v>3062</v>
      </c>
      <c r="CF357" s="2" t="s">
        <v>6369</v>
      </c>
      <c r="CG357" s="2" t="s">
        <v>117</v>
      </c>
      <c r="DX357" s="2" t="s">
        <v>4182</v>
      </c>
    </row>
    <row r="358" spans="1:128" x14ac:dyDescent="0.45">
      <c r="A358" s="16">
        <v>356</v>
      </c>
      <c r="B358" s="2" t="s">
        <v>6370</v>
      </c>
      <c r="C358" s="2" t="s">
        <v>2495</v>
      </c>
      <c r="D358" s="2" t="s">
        <v>2915</v>
      </c>
      <c r="E358" s="2" t="s">
        <v>2666</v>
      </c>
      <c r="F358" s="2" t="s">
        <v>2573</v>
      </c>
      <c r="G358" s="2" t="s">
        <v>1329</v>
      </c>
      <c r="H358" s="2" t="s">
        <v>2496</v>
      </c>
      <c r="I358" s="2" t="s">
        <v>1377</v>
      </c>
      <c r="J358" s="2" t="s">
        <v>1376</v>
      </c>
      <c r="K358" s="2" t="s">
        <v>12</v>
      </c>
      <c r="L358" s="2" t="s">
        <v>4582</v>
      </c>
      <c r="M358" s="52" t="s">
        <v>3311</v>
      </c>
      <c r="N358" s="2" t="s">
        <v>12</v>
      </c>
      <c r="O358" s="2" t="s">
        <v>12</v>
      </c>
      <c r="P358" s="2" t="s">
        <v>12</v>
      </c>
      <c r="Q358" s="2" t="s">
        <v>12</v>
      </c>
      <c r="R358" s="2" t="s">
        <v>3062</v>
      </c>
      <c r="S358" s="2" t="s">
        <v>3062</v>
      </c>
      <c r="T358" s="2" t="s">
        <v>3062</v>
      </c>
      <c r="U358" s="2" t="s">
        <v>3062</v>
      </c>
      <c r="V358" s="2" t="s">
        <v>3062</v>
      </c>
      <c r="W358" s="2" t="s">
        <v>3062</v>
      </c>
      <c r="X358" s="2" t="s">
        <v>3062</v>
      </c>
      <c r="Y358" s="2" t="s">
        <v>3062</v>
      </c>
      <c r="Z358" s="2" t="s">
        <v>3062</v>
      </c>
      <c r="AA358" s="2" t="s">
        <v>3062</v>
      </c>
      <c r="AB358" s="2" t="s">
        <v>3062</v>
      </c>
      <c r="AC358" s="2" t="s">
        <v>3062</v>
      </c>
      <c r="AD358" s="2" t="s">
        <v>3062</v>
      </c>
      <c r="AE358" s="2" t="s">
        <v>3062</v>
      </c>
      <c r="AF358" s="2" t="s">
        <v>3062</v>
      </c>
      <c r="AG358" s="2" t="s">
        <v>3062</v>
      </c>
      <c r="AH358" s="2" t="s">
        <v>3062</v>
      </c>
      <c r="AI358" s="2" t="s">
        <v>3062</v>
      </c>
      <c r="AJ358" s="2" t="s">
        <v>3062</v>
      </c>
      <c r="AK358" s="2" t="s">
        <v>3062</v>
      </c>
      <c r="AL358" s="2" t="s">
        <v>3062</v>
      </c>
      <c r="AM358" s="2" t="s">
        <v>3062</v>
      </c>
      <c r="AN358" s="2" t="s">
        <v>3062</v>
      </c>
      <c r="AO358" s="2" t="s">
        <v>3062</v>
      </c>
      <c r="AP358" s="2" t="s">
        <v>3062</v>
      </c>
      <c r="AQ358" s="2" t="s">
        <v>3062</v>
      </c>
      <c r="AR358" s="2" t="s">
        <v>3062</v>
      </c>
      <c r="AS358" s="2" t="s">
        <v>3062</v>
      </c>
      <c r="AT358" s="2" t="s">
        <v>3062</v>
      </c>
      <c r="AU358" s="2" t="s">
        <v>3062</v>
      </c>
      <c r="AV358" s="2" t="s">
        <v>3062</v>
      </c>
      <c r="AW358" s="2" t="s">
        <v>3062</v>
      </c>
      <c r="AX358" s="2" t="s">
        <v>3062</v>
      </c>
      <c r="AY358" s="2" t="s">
        <v>3062</v>
      </c>
      <c r="AZ358" s="2" t="s">
        <v>3062</v>
      </c>
      <c r="BA358" s="2" t="s">
        <v>3062</v>
      </c>
      <c r="BB358" s="2" t="s">
        <v>3062</v>
      </c>
      <c r="BC358" s="2" t="s">
        <v>3062</v>
      </c>
      <c r="BD358" s="2" t="s">
        <v>3062</v>
      </c>
      <c r="BE358" s="2" t="s">
        <v>3062</v>
      </c>
      <c r="BF358" s="2" t="s">
        <v>3062</v>
      </c>
      <c r="BG358" s="2" t="s">
        <v>3062</v>
      </c>
      <c r="BH358" s="2" t="s">
        <v>3062</v>
      </c>
      <c r="BI358" s="2" t="s">
        <v>3062</v>
      </c>
      <c r="BJ358" s="2" t="s">
        <v>3062</v>
      </c>
      <c r="BK358" s="2" t="s">
        <v>3062</v>
      </c>
      <c r="BL358" s="2" t="s">
        <v>3062</v>
      </c>
      <c r="BM358" s="2" t="s">
        <v>3062</v>
      </c>
      <c r="BN358" s="2" t="s">
        <v>3062</v>
      </c>
      <c r="BO358" s="2" t="s">
        <v>3062</v>
      </c>
      <c r="BP358" s="2" t="str">
        <f t="shared" si="5"/>
        <v/>
      </c>
      <c r="BQ358" t="s">
        <v>3062</v>
      </c>
      <c r="BR358" t="s">
        <v>3062</v>
      </c>
      <c r="BS358" t="s">
        <v>3062</v>
      </c>
      <c r="BT358" s="2" t="s">
        <v>3062</v>
      </c>
      <c r="BU358" s="2" t="s">
        <v>3062</v>
      </c>
      <c r="BV358" s="2" t="s">
        <v>3062</v>
      </c>
      <c r="BW358" s="2" t="s">
        <v>3062</v>
      </c>
      <c r="BX358" s="2" t="s">
        <v>3062</v>
      </c>
      <c r="BY358" s="2" t="s">
        <v>3062</v>
      </c>
      <c r="BZ358" s="2" t="s">
        <v>3062</v>
      </c>
      <c r="CA358" s="2" t="s">
        <v>3062</v>
      </c>
      <c r="CB358" s="2" t="s">
        <v>3062</v>
      </c>
      <c r="CC358" s="2" t="s">
        <v>3062</v>
      </c>
      <c r="CD358" s="2" t="s">
        <v>3062</v>
      </c>
      <c r="CE358" s="2" t="s">
        <v>3062</v>
      </c>
      <c r="CF358" s="2" t="s">
        <v>1375</v>
      </c>
      <c r="CG358" s="2" t="s">
        <v>5350</v>
      </c>
      <c r="CH358" s="17">
        <v>0.41666666666666669</v>
      </c>
      <c r="CI358" s="17">
        <v>0.52083333333333337</v>
      </c>
      <c r="CJ358" s="17">
        <v>0.625</v>
      </c>
      <c r="CK358" s="17">
        <v>0.79166666666666663</v>
      </c>
      <c r="CN358" s="17">
        <v>0.39583333333333331</v>
      </c>
      <c r="CO358" s="17">
        <v>0.52083333333333337</v>
      </c>
      <c r="CP358" s="17">
        <v>0.625</v>
      </c>
      <c r="CQ358" s="17">
        <v>0.79166666666666663</v>
      </c>
      <c r="CT358" s="17">
        <v>0.39583333333333331</v>
      </c>
      <c r="CU358" s="17">
        <v>0.52083333333333337</v>
      </c>
      <c r="CV358" s="17">
        <v>0.625</v>
      </c>
      <c r="CW358" s="17">
        <v>0.79166666666666663</v>
      </c>
      <c r="DF358" s="17">
        <v>0.39583333333333331</v>
      </c>
      <c r="DG358" s="17">
        <v>0.52083333333333337</v>
      </c>
      <c r="DH358" s="17">
        <v>0.625</v>
      </c>
      <c r="DI358" s="17">
        <v>0.79166666666666663</v>
      </c>
      <c r="DL358" s="17">
        <v>0.39583333333333331</v>
      </c>
      <c r="DM358" s="17">
        <v>0.5625</v>
      </c>
      <c r="DX358" s="2" t="s">
        <v>4182</v>
      </c>
    </row>
    <row r="359" spans="1:128" x14ac:dyDescent="0.45">
      <c r="A359" s="16">
        <v>357</v>
      </c>
      <c r="B359" s="2" t="s">
        <v>6371</v>
      </c>
      <c r="C359" s="2" t="s">
        <v>4640</v>
      </c>
      <c r="D359" s="2" t="s">
        <v>2916</v>
      </c>
      <c r="E359" s="2" t="s">
        <v>2666</v>
      </c>
      <c r="F359" s="2" t="s">
        <v>2573</v>
      </c>
      <c r="G359" s="2" t="s">
        <v>1364</v>
      </c>
      <c r="H359" s="2" t="s">
        <v>1374</v>
      </c>
      <c r="I359" s="2" t="s">
        <v>1373</v>
      </c>
      <c r="J359" s="2" t="s">
        <v>1372</v>
      </c>
      <c r="K359" s="2" t="s">
        <v>12</v>
      </c>
      <c r="L359" s="2" t="s">
        <v>3577</v>
      </c>
      <c r="M359" s="52" t="s">
        <v>3311</v>
      </c>
      <c r="N359" s="2" t="s">
        <v>12</v>
      </c>
      <c r="O359" s="2" t="s">
        <v>3062</v>
      </c>
      <c r="P359" s="2" t="s">
        <v>12</v>
      </c>
      <c r="Q359" s="2" t="s">
        <v>12</v>
      </c>
      <c r="R359" s="2" t="s">
        <v>3062</v>
      </c>
      <c r="S359" s="2" t="s">
        <v>3062</v>
      </c>
      <c r="T359" s="2" t="s">
        <v>3062</v>
      </c>
      <c r="U359" s="2" t="s">
        <v>3062</v>
      </c>
      <c r="V359" s="2" t="s">
        <v>3062</v>
      </c>
      <c r="W359" s="2" t="s">
        <v>3062</v>
      </c>
      <c r="X359" s="2" t="s">
        <v>3062</v>
      </c>
      <c r="Y359" s="2" t="s">
        <v>3062</v>
      </c>
      <c r="Z359" s="2" t="s">
        <v>3062</v>
      </c>
      <c r="AA359" s="2" t="s">
        <v>3062</v>
      </c>
      <c r="AB359" s="2" t="s">
        <v>3062</v>
      </c>
      <c r="AC359" s="2" t="s">
        <v>3062</v>
      </c>
      <c r="AD359" s="2" t="s">
        <v>3062</v>
      </c>
      <c r="AE359" s="2" t="s">
        <v>3062</v>
      </c>
      <c r="AF359" s="2" t="s">
        <v>3062</v>
      </c>
      <c r="AG359" s="2" t="s">
        <v>3062</v>
      </c>
      <c r="AH359" s="2" t="s">
        <v>3062</v>
      </c>
      <c r="AI359" s="2" t="s">
        <v>3062</v>
      </c>
      <c r="AJ359" s="2" t="s">
        <v>3062</v>
      </c>
      <c r="AK359" s="2" t="s">
        <v>3062</v>
      </c>
      <c r="AL359" s="2" t="s">
        <v>3062</v>
      </c>
      <c r="AM359" s="2" t="s">
        <v>3062</v>
      </c>
      <c r="AN359" s="2" t="s">
        <v>3062</v>
      </c>
      <c r="AO359" s="2" t="s">
        <v>3062</v>
      </c>
      <c r="AP359" s="2" t="s">
        <v>3062</v>
      </c>
      <c r="AQ359" s="2" t="s">
        <v>3062</v>
      </c>
      <c r="AR359" s="2" t="s">
        <v>3062</v>
      </c>
      <c r="AS359" s="2" t="s">
        <v>3062</v>
      </c>
      <c r="AT359" s="2" t="s">
        <v>3062</v>
      </c>
      <c r="AU359" s="2" t="s">
        <v>3062</v>
      </c>
      <c r="AV359" s="2" t="s">
        <v>3062</v>
      </c>
      <c r="AW359" s="2" t="s">
        <v>3062</v>
      </c>
      <c r="AX359" s="2" t="s">
        <v>3062</v>
      </c>
      <c r="AY359" s="2" t="s">
        <v>3062</v>
      </c>
      <c r="AZ359" s="2" t="s">
        <v>3062</v>
      </c>
      <c r="BA359" s="2" t="s">
        <v>3062</v>
      </c>
      <c r="BB359" s="2" t="s">
        <v>3062</v>
      </c>
      <c r="BC359" s="2" t="s">
        <v>3062</v>
      </c>
      <c r="BD359" s="2" t="s">
        <v>3062</v>
      </c>
      <c r="BE359" s="2" t="s">
        <v>3062</v>
      </c>
      <c r="BF359" s="2" t="s">
        <v>3062</v>
      </c>
      <c r="BG359" s="2" t="s">
        <v>3062</v>
      </c>
      <c r="BH359" s="2" t="s">
        <v>3062</v>
      </c>
      <c r="BI359" s="2" t="s">
        <v>3062</v>
      </c>
      <c r="BJ359" s="2" t="s">
        <v>3062</v>
      </c>
      <c r="BK359" s="2" t="s">
        <v>3062</v>
      </c>
      <c r="BL359" s="2" t="s">
        <v>3062</v>
      </c>
      <c r="BM359" s="2" t="s">
        <v>3062</v>
      </c>
      <c r="BN359" s="2" t="s">
        <v>3062</v>
      </c>
      <c r="BO359" s="2" t="s">
        <v>3062</v>
      </c>
      <c r="BP359" s="2" t="str">
        <f t="shared" si="5"/>
        <v/>
      </c>
      <c r="BQ359" t="s">
        <v>3062</v>
      </c>
      <c r="BR359" t="s">
        <v>3062</v>
      </c>
      <c r="BS359" t="s">
        <v>3062</v>
      </c>
      <c r="BT359" s="2" t="s">
        <v>3062</v>
      </c>
      <c r="BU359" s="2" t="s">
        <v>3062</v>
      </c>
      <c r="BV359" s="2" t="s">
        <v>3062</v>
      </c>
      <c r="BW359" s="2" t="s">
        <v>3062</v>
      </c>
      <c r="BX359" s="2" t="s">
        <v>3062</v>
      </c>
      <c r="BY359" s="2" t="s">
        <v>3062</v>
      </c>
      <c r="BZ359" s="2" t="s">
        <v>3062</v>
      </c>
      <c r="CA359" s="2" t="s">
        <v>3062</v>
      </c>
      <c r="CB359" s="2" t="s">
        <v>3062</v>
      </c>
      <c r="CC359" s="2" t="s">
        <v>3062</v>
      </c>
      <c r="CD359" s="2" t="s">
        <v>3062</v>
      </c>
      <c r="CE359" s="2" t="s">
        <v>3062</v>
      </c>
      <c r="CF359" s="2" t="s">
        <v>1371</v>
      </c>
      <c r="CG359" s="2" t="s">
        <v>5350</v>
      </c>
      <c r="CN359" s="17">
        <v>0.41666666666666669</v>
      </c>
      <c r="CO359" s="17">
        <v>0.5625</v>
      </c>
      <c r="CP359" s="17">
        <v>0.625</v>
      </c>
      <c r="CQ359" s="17">
        <v>0.77083333333333337</v>
      </c>
      <c r="CT359" s="17">
        <v>0.41666666666666669</v>
      </c>
      <c r="CU359" s="17">
        <v>0.5625</v>
      </c>
      <c r="CV359" s="17">
        <v>0.625</v>
      </c>
      <c r="CW359" s="17">
        <v>0.77083333333333337</v>
      </c>
      <c r="DF359" s="17">
        <v>0.41666666666666669</v>
      </c>
      <c r="DG359" s="17">
        <v>0.5625</v>
      </c>
      <c r="DH359" s="17">
        <v>0.625</v>
      </c>
      <c r="DI359" s="17">
        <v>0.77083333333333337</v>
      </c>
      <c r="DL359" s="17">
        <v>0.41666666666666669</v>
      </c>
      <c r="DM359" s="17">
        <v>0.5625</v>
      </c>
      <c r="DN359" s="17">
        <v>0.625</v>
      </c>
      <c r="DO359" s="17">
        <v>0.72916666666666663</v>
      </c>
      <c r="DX359" s="2" t="s">
        <v>4182</v>
      </c>
    </row>
    <row r="360" spans="1:128" x14ac:dyDescent="0.45">
      <c r="A360" s="16">
        <v>358</v>
      </c>
      <c r="B360" s="2" t="s">
        <v>6372</v>
      </c>
      <c r="C360" s="2" t="s">
        <v>4641</v>
      </c>
      <c r="D360" s="2" t="s">
        <v>4642</v>
      </c>
      <c r="E360" s="2" t="s">
        <v>2666</v>
      </c>
      <c r="F360" s="2" t="s">
        <v>2573</v>
      </c>
      <c r="G360" s="2" t="s">
        <v>1283</v>
      </c>
      <c r="H360" s="2" t="s">
        <v>4643</v>
      </c>
      <c r="I360" s="2" t="s">
        <v>4644</v>
      </c>
      <c r="J360" s="2" t="s">
        <v>4645</v>
      </c>
      <c r="K360" s="2" t="s">
        <v>12</v>
      </c>
      <c r="L360" s="2" t="s">
        <v>6373</v>
      </c>
      <c r="M360" s="52" t="s">
        <v>3311</v>
      </c>
      <c r="N360" s="2" t="s">
        <v>12</v>
      </c>
      <c r="O360" s="2" t="s">
        <v>12</v>
      </c>
      <c r="P360" s="2" t="s">
        <v>12</v>
      </c>
      <c r="Q360" s="2" t="s">
        <v>12</v>
      </c>
      <c r="R360" s="2" t="s">
        <v>3062</v>
      </c>
      <c r="S360" s="2" t="s">
        <v>3062</v>
      </c>
      <c r="T360" s="2" t="s">
        <v>3062</v>
      </c>
      <c r="U360" s="2" t="s">
        <v>3062</v>
      </c>
      <c r="V360" s="2" t="s">
        <v>3062</v>
      </c>
      <c r="W360" s="2" t="s">
        <v>3062</v>
      </c>
      <c r="X360" s="2" t="s">
        <v>3062</v>
      </c>
      <c r="Y360" s="2" t="s">
        <v>3062</v>
      </c>
      <c r="Z360" s="2" t="s">
        <v>3062</v>
      </c>
      <c r="AA360" s="2" t="s">
        <v>3062</v>
      </c>
      <c r="AB360" s="2" t="s">
        <v>3062</v>
      </c>
      <c r="AC360" s="2" t="s">
        <v>3062</v>
      </c>
      <c r="AD360" s="2" t="s">
        <v>3062</v>
      </c>
      <c r="AE360" s="2" t="s">
        <v>3062</v>
      </c>
      <c r="AF360" s="2" t="s">
        <v>3062</v>
      </c>
      <c r="AG360" s="2" t="s">
        <v>3062</v>
      </c>
      <c r="AH360" s="2" t="s">
        <v>3062</v>
      </c>
      <c r="AI360" s="2" t="s">
        <v>3062</v>
      </c>
      <c r="AJ360" s="2" t="s">
        <v>3062</v>
      </c>
      <c r="AK360" s="2" t="s">
        <v>2431</v>
      </c>
      <c r="AL360" s="2" t="s">
        <v>3062</v>
      </c>
      <c r="AM360" s="2" t="s">
        <v>3062</v>
      </c>
      <c r="AN360" s="2" t="s">
        <v>3062</v>
      </c>
      <c r="AO360" s="2" t="s">
        <v>3062</v>
      </c>
      <c r="AP360" s="2" t="s">
        <v>3062</v>
      </c>
      <c r="AQ360" s="2" t="s">
        <v>3062</v>
      </c>
      <c r="AR360" s="2" t="s">
        <v>3062</v>
      </c>
      <c r="AS360" s="2" t="s">
        <v>3062</v>
      </c>
      <c r="AT360" s="2" t="s">
        <v>3062</v>
      </c>
      <c r="AU360" s="2" t="s">
        <v>3062</v>
      </c>
      <c r="AV360" s="2" t="s">
        <v>3062</v>
      </c>
      <c r="AW360" s="2" t="s">
        <v>3062</v>
      </c>
      <c r="AX360" s="2" t="s">
        <v>3062</v>
      </c>
      <c r="AY360" s="2" t="s">
        <v>3062</v>
      </c>
      <c r="AZ360" s="2" t="s">
        <v>3062</v>
      </c>
      <c r="BA360" s="2" t="s">
        <v>3062</v>
      </c>
      <c r="BB360" s="2" t="s">
        <v>3062</v>
      </c>
      <c r="BC360" s="2" t="s">
        <v>3062</v>
      </c>
      <c r="BD360" s="2" t="s">
        <v>3062</v>
      </c>
      <c r="BE360" s="2" t="s">
        <v>3062</v>
      </c>
      <c r="BF360" s="2" t="s">
        <v>3062</v>
      </c>
      <c r="BG360" s="2" t="s">
        <v>3062</v>
      </c>
      <c r="BH360" s="2" t="s">
        <v>3062</v>
      </c>
      <c r="BI360" s="2" t="s">
        <v>3062</v>
      </c>
      <c r="BJ360" s="2" t="s">
        <v>3062</v>
      </c>
      <c r="BK360" s="2" t="s">
        <v>3062</v>
      </c>
      <c r="BL360" s="2" t="s">
        <v>3062</v>
      </c>
      <c r="BM360" s="2" t="s">
        <v>3062</v>
      </c>
      <c r="BN360" s="2" t="s">
        <v>3062</v>
      </c>
      <c r="BO360" s="2" t="s">
        <v>3062</v>
      </c>
      <c r="BP360" s="2" t="str">
        <f t="shared" si="5"/>
        <v>小</v>
      </c>
      <c r="BQ360" t="s">
        <v>3062</v>
      </c>
      <c r="BR360" t="s">
        <v>3062</v>
      </c>
      <c r="BS360" t="s">
        <v>3062</v>
      </c>
      <c r="BT360" s="2" t="s">
        <v>3062</v>
      </c>
      <c r="BU360" s="2" t="s">
        <v>3062</v>
      </c>
      <c r="BV360" s="2" t="s">
        <v>3062</v>
      </c>
      <c r="BW360" s="2" t="s">
        <v>3062</v>
      </c>
      <c r="BX360" s="2" t="s">
        <v>3062</v>
      </c>
      <c r="BY360" s="2" t="s">
        <v>3062</v>
      </c>
      <c r="BZ360" s="2" t="s">
        <v>3062</v>
      </c>
      <c r="CA360" s="2" t="s">
        <v>3062</v>
      </c>
      <c r="CB360" s="2" t="s">
        <v>3062</v>
      </c>
      <c r="CC360" s="2" t="s">
        <v>5352</v>
      </c>
      <c r="CD360" s="2" t="s">
        <v>5353</v>
      </c>
      <c r="CE360" s="2" t="s">
        <v>5354</v>
      </c>
      <c r="CF360" s="2" t="s">
        <v>6374</v>
      </c>
      <c r="CG360" s="2" t="s">
        <v>5448</v>
      </c>
      <c r="CN360" s="17">
        <v>0.375</v>
      </c>
      <c r="CO360" s="17">
        <v>0.5</v>
      </c>
      <c r="DL360" s="17">
        <v>0.625</v>
      </c>
      <c r="DM360" s="17">
        <v>0.70833333333333337</v>
      </c>
      <c r="DX360" s="2" t="s">
        <v>4182</v>
      </c>
    </row>
    <row r="361" spans="1:128" x14ac:dyDescent="0.45">
      <c r="A361" s="16">
        <v>359</v>
      </c>
      <c r="B361" s="2" t="s">
        <v>6375</v>
      </c>
      <c r="C361" s="2" t="s">
        <v>6376</v>
      </c>
      <c r="D361" s="2" t="s">
        <v>6377</v>
      </c>
      <c r="E361" s="2" t="s">
        <v>2666</v>
      </c>
      <c r="F361" s="2" t="s">
        <v>2573</v>
      </c>
      <c r="G361" s="2" t="s">
        <v>1304</v>
      </c>
      <c r="H361" s="2" t="s">
        <v>6378</v>
      </c>
      <c r="I361" s="2" t="s">
        <v>6379</v>
      </c>
      <c r="J361" s="2" t="s">
        <v>6380</v>
      </c>
      <c r="K361" s="2" t="s">
        <v>12</v>
      </c>
      <c r="L361" s="2" t="s">
        <v>6381</v>
      </c>
      <c r="M361" s="52" t="s">
        <v>3311</v>
      </c>
      <c r="N361" s="2" t="s">
        <v>12</v>
      </c>
      <c r="O361" s="2" t="s">
        <v>12</v>
      </c>
      <c r="P361" s="2" t="s">
        <v>3062</v>
      </c>
      <c r="Q361" s="2" t="s">
        <v>12</v>
      </c>
      <c r="R361" s="2" t="s">
        <v>2471</v>
      </c>
      <c r="S361" s="2" t="s">
        <v>3062</v>
      </c>
      <c r="T361" s="2" t="s">
        <v>3062</v>
      </c>
      <c r="U361" s="2" t="s">
        <v>3062</v>
      </c>
      <c r="V361" s="2" t="s">
        <v>3062</v>
      </c>
      <c r="W361" s="2" t="s">
        <v>3062</v>
      </c>
      <c r="X361" s="2" t="s">
        <v>3062</v>
      </c>
      <c r="Y361" s="2" t="s">
        <v>3062</v>
      </c>
      <c r="Z361" s="2" t="s">
        <v>3062</v>
      </c>
      <c r="AA361" s="2" t="s">
        <v>3062</v>
      </c>
      <c r="AB361" s="2" t="s">
        <v>3062</v>
      </c>
      <c r="AC361" s="2" t="s">
        <v>2471</v>
      </c>
      <c r="AD361" s="2" t="s">
        <v>2419</v>
      </c>
      <c r="AE361" s="2" t="s">
        <v>3062</v>
      </c>
      <c r="AF361" s="2" t="s">
        <v>3062</v>
      </c>
      <c r="AG361" s="2" t="s">
        <v>3062</v>
      </c>
      <c r="AH361" s="2" t="s">
        <v>3062</v>
      </c>
      <c r="AI361" s="2" t="s">
        <v>3062</v>
      </c>
      <c r="AJ361" s="2" t="s">
        <v>2420</v>
      </c>
      <c r="AK361" s="2" t="s">
        <v>2431</v>
      </c>
      <c r="AL361" s="2" t="s">
        <v>3062</v>
      </c>
      <c r="AM361" s="2" t="s">
        <v>2425</v>
      </c>
      <c r="AN361" s="2" t="s">
        <v>3062</v>
      </c>
      <c r="AO361" s="2" t="s">
        <v>3062</v>
      </c>
      <c r="AP361" s="2" t="s">
        <v>3062</v>
      </c>
      <c r="AQ361" s="2" t="s">
        <v>3062</v>
      </c>
      <c r="AR361" s="2" t="s">
        <v>3062</v>
      </c>
      <c r="AS361" s="2" t="s">
        <v>3062</v>
      </c>
      <c r="AT361" s="2" t="s">
        <v>3062</v>
      </c>
      <c r="AU361" s="2" t="s">
        <v>3062</v>
      </c>
      <c r="AV361" s="2" t="s">
        <v>3062</v>
      </c>
      <c r="AW361" s="2" t="s">
        <v>17</v>
      </c>
      <c r="AX361" s="2" t="s">
        <v>3062</v>
      </c>
      <c r="AY361" s="2" t="s">
        <v>3062</v>
      </c>
      <c r="AZ361" s="2" t="s">
        <v>3062</v>
      </c>
      <c r="BA361" s="2" t="s">
        <v>3062</v>
      </c>
      <c r="BB361" s="2" t="s">
        <v>3062</v>
      </c>
      <c r="BC361" s="2" t="s">
        <v>3062</v>
      </c>
      <c r="BD361" s="2" t="s">
        <v>3062</v>
      </c>
      <c r="BE361" s="2" t="s">
        <v>3062</v>
      </c>
      <c r="BF361" s="2" t="s">
        <v>3062</v>
      </c>
      <c r="BG361" s="2" t="s">
        <v>3062</v>
      </c>
      <c r="BH361" s="2" t="s">
        <v>3062</v>
      </c>
      <c r="BI361" s="2" t="s">
        <v>2456</v>
      </c>
      <c r="BJ361" s="2" t="s">
        <v>6382</v>
      </c>
      <c r="BK361" s="2" t="s">
        <v>3062</v>
      </c>
      <c r="BL361" s="2" t="s">
        <v>3062</v>
      </c>
      <c r="BM361" s="2" t="s">
        <v>3062</v>
      </c>
      <c r="BN361" s="2" t="s">
        <v>3062</v>
      </c>
      <c r="BO361" s="2" t="s">
        <v>6383</v>
      </c>
      <c r="BP361" s="2" t="str">
        <f t="shared" si="5"/>
        <v>内・神内・小・外・脳外・アレ・放　放射線科</v>
      </c>
      <c r="BQ361" t="s">
        <v>491</v>
      </c>
      <c r="BR361" t="s">
        <v>185</v>
      </c>
      <c r="BS361" t="s">
        <v>2185</v>
      </c>
      <c r="BT361" s="2" t="s">
        <v>2424</v>
      </c>
      <c r="BU361" s="2" t="s">
        <v>3062</v>
      </c>
      <c r="BV361" s="2" t="s">
        <v>3062</v>
      </c>
      <c r="BW361" s="2" t="s">
        <v>3062</v>
      </c>
      <c r="BX361" s="2" t="s">
        <v>5470</v>
      </c>
      <c r="BY361" s="2" t="s">
        <v>3062</v>
      </c>
      <c r="BZ361" s="2" t="s">
        <v>3062</v>
      </c>
      <c r="CA361" s="2" t="s">
        <v>3062</v>
      </c>
      <c r="CB361" s="2" t="s">
        <v>5470</v>
      </c>
      <c r="CC361" s="2" t="s">
        <v>5427</v>
      </c>
      <c r="CD361" s="2" t="s">
        <v>5482</v>
      </c>
      <c r="CE361" s="2" t="s">
        <v>5354</v>
      </c>
      <c r="CF361" s="2" t="s">
        <v>6384</v>
      </c>
      <c r="CG361" s="2" t="s">
        <v>3315</v>
      </c>
      <c r="CH361" s="17">
        <v>0.375</v>
      </c>
      <c r="CI361" s="17">
        <v>0.52083333333333337</v>
      </c>
      <c r="CJ361" s="17">
        <v>0.60416666666666663</v>
      </c>
      <c r="CK361" s="17">
        <v>0.75</v>
      </c>
      <c r="CN361" s="17">
        <v>0.375</v>
      </c>
      <c r="CO361" s="17">
        <v>0.52083333333333337</v>
      </c>
      <c r="CP361" s="17">
        <v>0.60416666666666663</v>
      </c>
      <c r="CQ361" s="17">
        <v>0.75</v>
      </c>
      <c r="CT361" s="17">
        <v>0.375</v>
      </c>
      <c r="CU361" s="17">
        <v>0.52083333333333337</v>
      </c>
      <c r="CV361" s="17">
        <v>0.60416666666666663</v>
      </c>
      <c r="CW361" s="17">
        <v>0.75</v>
      </c>
      <c r="CX361" s="17">
        <v>0.75</v>
      </c>
      <c r="CY361" s="17">
        <v>0.79166666666666663</v>
      </c>
      <c r="CZ361" s="17">
        <v>0.375</v>
      </c>
      <c r="DA361" s="17">
        <v>0.52083333333333337</v>
      </c>
      <c r="DB361" s="17">
        <v>0.60416666666666663</v>
      </c>
      <c r="DC361" s="17">
        <v>0.75</v>
      </c>
      <c r="DF361" s="17">
        <v>0.375</v>
      </c>
      <c r="DG361" s="17">
        <v>0.52083333333333337</v>
      </c>
      <c r="DH361" s="17">
        <v>0.60416666666666663</v>
      </c>
      <c r="DI361" s="17">
        <v>0.75</v>
      </c>
      <c r="DL361" s="17">
        <v>0.375</v>
      </c>
      <c r="DM361" s="17">
        <v>0.54166666666666663</v>
      </c>
      <c r="DX361" s="2" t="s">
        <v>4182</v>
      </c>
    </row>
    <row r="362" spans="1:128" x14ac:dyDescent="0.45">
      <c r="A362" s="16">
        <v>360</v>
      </c>
      <c r="B362" s="2" t="s">
        <v>6385</v>
      </c>
      <c r="C362" s="2" t="s">
        <v>1370</v>
      </c>
      <c r="D362" s="2" t="s">
        <v>2917</v>
      </c>
      <c r="E362" s="2" t="s">
        <v>2666</v>
      </c>
      <c r="F362" s="2" t="s">
        <v>2573</v>
      </c>
      <c r="G362" s="2" t="s">
        <v>1269</v>
      </c>
      <c r="H362" s="2" t="s">
        <v>1369</v>
      </c>
      <c r="I362" s="2" t="s">
        <v>1368</v>
      </c>
      <c r="J362" s="2" t="s">
        <v>1367</v>
      </c>
      <c r="K362" s="2" t="s">
        <v>12</v>
      </c>
      <c r="L362" s="2" t="s">
        <v>3578</v>
      </c>
      <c r="M362" s="52" t="s">
        <v>3311</v>
      </c>
      <c r="N362" s="2" t="s">
        <v>12</v>
      </c>
      <c r="O362" s="2" t="s">
        <v>12</v>
      </c>
      <c r="P362" s="2" t="s">
        <v>12</v>
      </c>
      <c r="Q362" s="2" t="s">
        <v>12</v>
      </c>
      <c r="R362" s="2" t="s">
        <v>2471</v>
      </c>
      <c r="S362" s="2" t="s">
        <v>3062</v>
      </c>
      <c r="T362" s="2" t="s">
        <v>3062</v>
      </c>
      <c r="U362" s="2" t="s">
        <v>3062</v>
      </c>
      <c r="V362" s="2" t="s">
        <v>3062</v>
      </c>
      <c r="W362" s="2" t="s">
        <v>3062</v>
      </c>
      <c r="X362" s="2" t="s">
        <v>2558</v>
      </c>
      <c r="Y362" s="2" t="s">
        <v>3062</v>
      </c>
      <c r="Z362" s="2" t="s">
        <v>3062</v>
      </c>
      <c r="AA362" s="2" t="s">
        <v>3062</v>
      </c>
      <c r="AB362" s="2" t="s">
        <v>3062</v>
      </c>
      <c r="AC362" s="2" t="s">
        <v>3320</v>
      </c>
      <c r="AD362" s="2" t="s">
        <v>2419</v>
      </c>
      <c r="AE362" s="2" t="s">
        <v>3062</v>
      </c>
      <c r="AF362" s="2" t="s">
        <v>3062</v>
      </c>
      <c r="AG362" s="2" t="s">
        <v>3062</v>
      </c>
      <c r="AH362" s="2" t="s">
        <v>3062</v>
      </c>
      <c r="AI362" s="2" t="s">
        <v>3062</v>
      </c>
      <c r="AJ362" s="2" t="s">
        <v>3062</v>
      </c>
      <c r="AK362" s="2" t="s">
        <v>3062</v>
      </c>
      <c r="AL362" s="2" t="s">
        <v>3062</v>
      </c>
      <c r="AM362" s="2" t="s">
        <v>3062</v>
      </c>
      <c r="AN362" s="2" t="s">
        <v>3062</v>
      </c>
      <c r="AO362" s="2" t="s">
        <v>3062</v>
      </c>
      <c r="AP362" s="2" t="s">
        <v>3062</v>
      </c>
      <c r="AQ362" s="2" t="s">
        <v>3062</v>
      </c>
      <c r="AR362" s="2" t="s">
        <v>4309</v>
      </c>
      <c r="AS362" s="2" t="s">
        <v>3062</v>
      </c>
      <c r="AT362" s="2" t="s">
        <v>3062</v>
      </c>
      <c r="AU362" s="2" t="s">
        <v>3062</v>
      </c>
      <c r="AV362" s="2" t="s">
        <v>3062</v>
      </c>
      <c r="AW362" s="2" t="s">
        <v>3062</v>
      </c>
      <c r="AX362" s="2" t="s">
        <v>3062</v>
      </c>
      <c r="AY362" s="2" t="s">
        <v>3062</v>
      </c>
      <c r="AZ362" s="2" t="s">
        <v>3062</v>
      </c>
      <c r="BA362" s="2" t="s">
        <v>3062</v>
      </c>
      <c r="BB362" s="2" t="s">
        <v>3062</v>
      </c>
      <c r="BC362" s="2" t="s">
        <v>3062</v>
      </c>
      <c r="BD362" s="2" t="s">
        <v>3062</v>
      </c>
      <c r="BE362" s="2" t="s">
        <v>3062</v>
      </c>
      <c r="BF362" s="2" t="s">
        <v>3062</v>
      </c>
      <c r="BG362" s="2" t="s">
        <v>3062</v>
      </c>
      <c r="BH362" s="2" t="s">
        <v>3062</v>
      </c>
      <c r="BI362" s="2" t="s">
        <v>3062</v>
      </c>
      <c r="BJ362" s="2" t="s">
        <v>3062</v>
      </c>
      <c r="BK362" s="2" t="s">
        <v>3062</v>
      </c>
      <c r="BL362" s="2" t="s">
        <v>3062</v>
      </c>
      <c r="BM362" s="2" t="s">
        <v>3062</v>
      </c>
      <c r="BN362" s="2" t="s">
        <v>3062</v>
      </c>
      <c r="BO362" s="2" t="s">
        <v>3062</v>
      </c>
      <c r="BP362" s="2" t="str">
        <f t="shared" si="5"/>
        <v>内・呼内</v>
      </c>
      <c r="BQ362" t="s">
        <v>3062</v>
      </c>
      <c r="BR362" t="s">
        <v>3062</v>
      </c>
      <c r="BS362" t="s">
        <v>3062</v>
      </c>
      <c r="BT362" s="2" t="s">
        <v>3062</v>
      </c>
      <c r="BU362" s="2" t="s">
        <v>3062</v>
      </c>
      <c r="BV362" s="2" t="s">
        <v>3062</v>
      </c>
      <c r="BW362" s="2" t="s">
        <v>3062</v>
      </c>
      <c r="BX362" s="2" t="s">
        <v>3062</v>
      </c>
      <c r="BY362" s="2" t="s">
        <v>3062</v>
      </c>
      <c r="BZ362" s="2" t="s">
        <v>3062</v>
      </c>
      <c r="CA362" s="2" t="s">
        <v>3062</v>
      </c>
      <c r="CB362" s="2" t="s">
        <v>3062</v>
      </c>
      <c r="CC362" s="2" t="s">
        <v>3062</v>
      </c>
      <c r="CD362" s="2" t="s">
        <v>3062</v>
      </c>
      <c r="CE362" s="2" t="s">
        <v>3062</v>
      </c>
      <c r="CF362" s="2" t="s">
        <v>6386</v>
      </c>
      <c r="CG362" s="2" t="s">
        <v>6387</v>
      </c>
      <c r="DL362" s="17">
        <v>0.375</v>
      </c>
      <c r="DM362" s="17">
        <v>0.5</v>
      </c>
      <c r="DX362" s="2" t="s">
        <v>4182</v>
      </c>
    </row>
    <row r="363" spans="1:128" x14ac:dyDescent="0.45">
      <c r="A363" s="16">
        <v>361</v>
      </c>
      <c r="B363" s="2" t="s">
        <v>6388</v>
      </c>
      <c r="C363" s="2" t="s">
        <v>4646</v>
      </c>
      <c r="D363" s="2" t="s">
        <v>2918</v>
      </c>
      <c r="E363" s="2" t="s">
        <v>2676</v>
      </c>
      <c r="F363" s="2" t="s">
        <v>2573</v>
      </c>
      <c r="G363" s="2" t="s">
        <v>1400</v>
      </c>
      <c r="H363" s="2" t="s">
        <v>1399</v>
      </c>
      <c r="I363" s="2" t="s">
        <v>1398</v>
      </c>
      <c r="J363" s="2" t="s">
        <v>1397</v>
      </c>
      <c r="K363" s="2" t="s">
        <v>12</v>
      </c>
      <c r="L363" s="2" t="s">
        <v>3579</v>
      </c>
      <c r="M363" s="52" t="s">
        <v>3311</v>
      </c>
      <c r="N363" s="2" t="s">
        <v>12</v>
      </c>
      <c r="O363" s="2" t="s">
        <v>12</v>
      </c>
      <c r="P363" s="2" t="s">
        <v>12</v>
      </c>
      <c r="Q363" s="2" t="s">
        <v>12</v>
      </c>
      <c r="R363" s="2" t="s">
        <v>3062</v>
      </c>
      <c r="S363" s="2" t="s">
        <v>3062</v>
      </c>
      <c r="T363" s="2" t="s">
        <v>3062</v>
      </c>
      <c r="U363" s="2" t="s">
        <v>3062</v>
      </c>
      <c r="V363" s="2" t="s">
        <v>3062</v>
      </c>
      <c r="W363" s="2" t="s">
        <v>3062</v>
      </c>
      <c r="X363" s="2" t="s">
        <v>3062</v>
      </c>
      <c r="Y363" s="2" t="s">
        <v>3062</v>
      </c>
      <c r="Z363" s="2" t="s">
        <v>3062</v>
      </c>
      <c r="AA363" s="2" t="s">
        <v>3062</v>
      </c>
      <c r="AB363" s="2" t="s">
        <v>3062</v>
      </c>
      <c r="AC363" s="2" t="s">
        <v>3062</v>
      </c>
      <c r="AD363" s="2" t="s">
        <v>2419</v>
      </c>
      <c r="AE363" s="2" t="s">
        <v>3062</v>
      </c>
      <c r="AF363" s="2" t="s">
        <v>3062</v>
      </c>
      <c r="AG363" s="2" t="s">
        <v>3062</v>
      </c>
      <c r="AH363" s="2" t="s">
        <v>2427</v>
      </c>
      <c r="AI363" s="2" t="s">
        <v>3062</v>
      </c>
      <c r="AJ363" s="2" t="s">
        <v>2420</v>
      </c>
      <c r="AK363" s="2" t="s">
        <v>2431</v>
      </c>
      <c r="AL363" s="2" t="s">
        <v>3062</v>
      </c>
      <c r="AM363" s="2" t="s">
        <v>2425</v>
      </c>
      <c r="AN363" s="2" t="s">
        <v>2421</v>
      </c>
      <c r="AO363" s="2" t="s">
        <v>2441</v>
      </c>
      <c r="AP363" s="2" t="s">
        <v>2559</v>
      </c>
      <c r="AQ363" s="2" t="s">
        <v>4205</v>
      </c>
      <c r="AR363" s="2" t="s">
        <v>4309</v>
      </c>
      <c r="AS363" s="2" t="s">
        <v>3062</v>
      </c>
      <c r="AT363" s="2" t="s">
        <v>4227</v>
      </c>
      <c r="AU363" s="2" t="s">
        <v>2452</v>
      </c>
      <c r="AV363" s="2" t="s">
        <v>2442</v>
      </c>
      <c r="AW363" s="2" t="s">
        <v>17</v>
      </c>
      <c r="AX363" s="2" t="s">
        <v>3062</v>
      </c>
      <c r="AY363" s="2" t="s">
        <v>2443</v>
      </c>
      <c r="AZ363" s="2" t="s">
        <v>2439</v>
      </c>
      <c r="BA363" s="2" t="s">
        <v>3062</v>
      </c>
      <c r="BB363" s="2" t="s">
        <v>3062</v>
      </c>
      <c r="BC363" s="2" t="s">
        <v>2422</v>
      </c>
      <c r="BD363" s="2" t="s">
        <v>2438</v>
      </c>
      <c r="BE363" s="2" t="s">
        <v>3062</v>
      </c>
      <c r="BF363" s="2" t="s">
        <v>3062</v>
      </c>
      <c r="BG363" s="2" t="s">
        <v>3062</v>
      </c>
      <c r="BH363" s="2" t="s">
        <v>2436</v>
      </c>
      <c r="BI363" s="2" t="s">
        <v>3062</v>
      </c>
      <c r="BJ363" s="2" t="s">
        <v>2444</v>
      </c>
      <c r="BK363" s="2" t="s">
        <v>2445</v>
      </c>
      <c r="BL363" s="2" t="s">
        <v>3062</v>
      </c>
      <c r="BM363" s="2" t="s">
        <v>2423</v>
      </c>
      <c r="BN363" s="2" t="s">
        <v>3062</v>
      </c>
      <c r="BO363" s="2" t="s">
        <v>3062</v>
      </c>
      <c r="BP363" s="2" t="str">
        <f t="shared" si="5"/>
        <v>内・循・神内・小・外・整・形・循内・消内・呼内・消外・呼外・心外・脳外・眼・耳・泌・皮・産婦・放・麻・リハ</v>
      </c>
      <c r="BQ363" t="s">
        <v>3062</v>
      </c>
      <c r="BR363" t="s">
        <v>3062</v>
      </c>
      <c r="BS363" t="s">
        <v>3062</v>
      </c>
      <c r="BT363" s="2" t="s">
        <v>3062</v>
      </c>
      <c r="BU363" s="2" t="s">
        <v>3062</v>
      </c>
      <c r="BV363" s="2" t="s">
        <v>12</v>
      </c>
      <c r="BW363" s="2" t="s">
        <v>3062</v>
      </c>
      <c r="BX363" s="2" t="s">
        <v>3062</v>
      </c>
      <c r="BY363" s="2" t="s">
        <v>3062</v>
      </c>
      <c r="BZ363" s="2" t="s">
        <v>3062</v>
      </c>
      <c r="CA363" s="2" t="s">
        <v>3062</v>
      </c>
      <c r="CB363" s="2" t="s">
        <v>3062</v>
      </c>
      <c r="CC363" s="2" t="s">
        <v>3062</v>
      </c>
      <c r="CD363" s="2" t="s">
        <v>3062</v>
      </c>
      <c r="CE363" s="2" t="s">
        <v>3062</v>
      </c>
      <c r="CF363" s="2" t="s">
        <v>6389</v>
      </c>
      <c r="CG363" s="2" t="s">
        <v>5350</v>
      </c>
      <c r="CH363" s="17">
        <v>0.375</v>
      </c>
      <c r="CI363" s="17">
        <v>0.45833333333333331</v>
      </c>
      <c r="CN363" s="17">
        <v>0.375</v>
      </c>
      <c r="CO363" s="17">
        <v>0.45833333333333331</v>
      </c>
      <c r="CT363" s="17">
        <v>0.375</v>
      </c>
      <c r="CU363" s="17">
        <v>0.45833333333333331</v>
      </c>
      <c r="DF363" s="17">
        <v>0.375</v>
      </c>
      <c r="DG363" s="17">
        <v>0.45833333333333331</v>
      </c>
      <c r="DX363" s="2" t="s">
        <v>4182</v>
      </c>
    </row>
    <row r="364" spans="1:128" x14ac:dyDescent="0.45">
      <c r="A364" s="16">
        <v>362</v>
      </c>
      <c r="B364" s="2" t="s">
        <v>6390</v>
      </c>
      <c r="C364" s="2" t="s">
        <v>4647</v>
      </c>
      <c r="D364" s="2" t="s">
        <v>2919</v>
      </c>
      <c r="E364" s="2" t="s">
        <v>2666</v>
      </c>
      <c r="F364" s="2" t="s">
        <v>2573</v>
      </c>
      <c r="G364" s="2" t="s">
        <v>1304</v>
      </c>
      <c r="H364" s="2" t="s">
        <v>1366</v>
      </c>
      <c r="I364" s="2" t="s">
        <v>1365</v>
      </c>
      <c r="J364" s="2" t="s">
        <v>1365</v>
      </c>
      <c r="K364" s="2" t="s">
        <v>12</v>
      </c>
      <c r="L364" s="2" t="s">
        <v>3580</v>
      </c>
      <c r="M364" s="52" t="s">
        <v>3311</v>
      </c>
      <c r="N364" s="2" t="s">
        <v>12</v>
      </c>
      <c r="O364" s="2" t="s">
        <v>12</v>
      </c>
      <c r="P364" s="2" t="s">
        <v>3062</v>
      </c>
      <c r="Q364" s="2" t="s">
        <v>12</v>
      </c>
      <c r="R364" s="2" t="s">
        <v>3062</v>
      </c>
      <c r="S364" s="2" t="s">
        <v>3062</v>
      </c>
      <c r="T364" s="2" t="s">
        <v>3062</v>
      </c>
      <c r="U364" s="2" t="s">
        <v>3062</v>
      </c>
      <c r="V364" s="2" t="s">
        <v>3062</v>
      </c>
      <c r="W364" s="2" t="s">
        <v>3062</v>
      </c>
      <c r="X364" s="2" t="s">
        <v>3062</v>
      </c>
      <c r="Y364" s="2" t="s">
        <v>3062</v>
      </c>
      <c r="Z364" s="2" t="s">
        <v>3062</v>
      </c>
      <c r="AA364" s="2" t="s">
        <v>3062</v>
      </c>
      <c r="AB364" s="2" t="s">
        <v>3062</v>
      </c>
      <c r="AC364" s="2" t="s">
        <v>3062</v>
      </c>
      <c r="AD364" s="2" t="s">
        <v>2419</v>
      </c>
      <c r="AE364" s="2" t="s">
        <v>3062</v>
      </c>
      <c r="AF364" s="2" t="s">
        <v>3062</v>
      </c>
      <c r="AG364" s="2" t="s">
        <v>3062</v>
      </c>
      <c r="AH364" s="2" t="s">
        <v>3062</v>
      </c>
      <c r="AI364" s="2" t="s">
        <v>3062</v>
      </c>
      <c r="AJ364" s="2" t="s">
        <v>3062</v>
      </c>
      <c r="AK364" s="2" t="s">
        <v>3062</v>
      </c>
      <c r="AL364" s="2" t="s">
        <v>3062</v>
      </c>
      <c r="AM364" s="2" t="s">
        <v>3062</v>
      </c>
      <c r="AN364" s="2" t="s">
        <v>3062</v>
      </c>
      <c r="AO364" s="2" t="s">
        <v>3062</v>
      </c>
      <c r="AP364" s="2" t="s">
        <v>2559</v>
      </c>
      <c r="AQ364" s="2" t="s">
        <v>3062</v>
      </c>
      <c r="AR364" s="2" t="s">
        <v>3062</v>
      </c>
      <c r="AS364" s="2" t="s">
        <v>3062</v>
      </c>
      <c r="AT364" s="2" t="s">
        <v>3062</v>
      </c>
      <c r="AU364" s="2" t="s">
        <v>3062</v>
      </c>
      <c r="AV364" s="2" t="s">
        <v>3062</v>
      </c>
      <c r="AW364" s="2" t="s">
        <v>3062</v>
      </c>
      <c r="AX364" s="2" t="s">
        <v>3062</v>
      </c>
      <c r="AY364" s="2" t="s">
        <v>3062</v>
      </c>
      <c r="AZ364" s="2" t="s">
        <v>3062</v>
      </c>
      <c r="BA364" s="2" t="s">
        <v>3062</v>
      </c>
      <c r="BB364" s="2" t="s">
        <v>3062</v>
      </c>
      <c r="BC364" s="2" t="s">
        <v>3062</v>
      </c>
      <c r="BD364" s="2" t="s">
        <v>3062</v>
      </c>
      <c r="BE364" s="2" t="s">
        <v>3062</v>
      </c>
      <c r="BF364" s="2" t="s">
        <v>3062</v>
      </c>
      <c r="BG364" s="2" t="s">
        <v>3062</v>
      </c>
      <c r="BH364" s="2" t="s">
        <v>3062</v>
      </c>
      <c r="BI364" s="2" t="s">
        <v>3062</v>
      </c>
      <c r="BJ364" s="2" t="s">
        <v>3062</v>
      </c>
      <c r="BK364" s="2" t="s">
        <v>3062</v>
      </c>
      <c r="BL364" s="2" t="s">
        <v>3062</v>
      </c>
      <c r="BM364" s="2" t="s">
        <v>3062</v>
      </c>
      <c r="BN364" s="2" t="s">
        <v>3062</v>
      </c>
      <c r="BO364" s="2" t="s">
        <v>3062</v>
      </c>
      <c r="BP364" s="2" t="str">
        <f t="shared" si="5"/>
        <v>内・循内</v>
      </c>
      <c r="BQ364" t="s">
        <v>3062</v>
      </c>
      <c r="BR364" t="s">
        <v>3062</v>
      </c>
      <c r="BS364" t="s">
        <v>3062</v>
      </c>
      <c r="BT364" s="2" t="s">
        <v>3062</v>
      </c>
      <c r="BU364" s="2" t="s">
        <v>3062</v>
      </c>
      <c r="BV364" s="2" t="s">
        <v>3062</v>
      </c>
      <c r="BW364" s="2" t="s">
        <v>3062</v>
      </c>
      <c r="BX364" s="2" t="s">
        <v>3062</v>
      </c>
      <c r="BY364" s="2" t="s">
        <v>3062</v>
      </c>
      <c r="BZ364" s="2" t="s">
        <v>3062</v>
      </c>
      <c r="CA364" s="2" t="s">
        <v>3062</v>
      </c>
      <c r="CB364" s="2" t="s">
        <v>3062</v>
      </c>
      <c r="CC364" s="2" t="s">
        <v>3062</v>
      </c>
      <c r="CD364" s="2" t="s">
        <v>3062</v>
      </c>
      <c r="CE364" s="2" t="s">
        <v>3062</v>
      </c>
      <c r="CF364" s="2" t="s">
        <v>3062</v>
      </c>
      <c r="CG364" s="2" t="s">
        <v>5350</v>
      </c>
      <c r="CH364" s="17">
        <v>0.375</v>
      </c>
      <c r="CI364" s="17">
        <v>0.54166666666666663</v>
      </c>
      <c r="CJ364" s="17">
        <v>0.625</v>
      </c>
      <c r="CK364" s="17">
        <v>0.79166666666666663</v>
      </c>
      <c r="CN364" s="17">
        <v>0.375</v>
      </c>
      <c r="CO364" s="17">
        <v>0.54166666666666663</v>
      </c>
      <c r="CP364" s="17">
        <v>0.625</v>
      </c>
      <c r="CQ364" s="17">
        <v>0.79166666666666663</v>
      </c>
      <c r="CZ364" s="17">
        <v>0.375</v>
      </c>
      <c r="DA364" s="17">
        <v>0.54166666666666663</v>
      </c>
      <c r="DB364" s="17">
        <v>0.625</v>
      </c>
      <c r="DC364" s="17">
        <v>0.79166666666666663</v>
      </c>
      <c r="DF364" s="17">
        <v>0.375</v>
      </c>
      <c r="DG364" s="17">
        <v>0.54166666666666663</v>
      </c>
      <c r="DH364" s="17">
        <v>0.625</v>
      </c>
      <c r="DI364" s="17">
        <v>0.79166666666666663</v>
      </c>
      <c r="DL364" s="17">
        <v>0.375</v>
      </c>
      <c r="DM364" s="17">
        <v>0.54166666666666663</v>
      </c>
      <c r="DN364" s="17">
        <v>0.625</v>
      </c>
      <c r="DO364" s="17">
        <v>0.70833333333333337</v>
      </c>
      <c r="DX364" s="2" t="s">
        <v>4182</v>
      </c>
    </row>
    <row r="365" spans="1:128" x14ac:dyDescent="0.45">
      <c r="A365" s="16">
        <v>363</v>
      </c>
      <c r="B365" s="2" t="s">
        <v>6391</v>
      </c>
      <c r="C365" s="2" t="s">
        <v>4648</v>
      </c>
      <c r="D365" s="2" t="s">
        <v>2920</v>
      </c>
      <c r="E365" s="2" t="s">
        <v>2666</v>
      </c>
      <c r="F365" s="2" t="s">
        <v>2573</v>
      </c>
      <c r="G365" s="2" t="s">
        <v>1364</v>
      </c>
      <c r="H365" s="2" t="s">
        <v>1363</v>
      </c>
      <c r="I365" s="2" t="s">
        <v>1362</v>
      </c>
      <c r="J365" s="2" t="s">
        <v>1361</v>
      </c>
      <c r="K365" s="2" t="s">
        <v>12</v>
      </c>
      <c r="L365" s="2" t="s">
        <v>3577</v>
      </c>
      <c r="M365" s="52" t="s">
        <v>3311</v>
      </c>
      <c r="N365" s="2" t="s">
        <v>12</v>
      </c>
      <c r="O365" s="2" t="s">
        <v>12</v>
      </c>
      <c r="P365" s="2" t="s">
        <v>12</v>
      </c>
      <c r="Q365" s="2" t="s">
        <v>12</v>
      </c>
      <c r="R365" s="2" t="s">
        <v>3062</v>
      </c>
      <c r="S365" s="2" t="s">
        <v>3062</v>
      </c>
      <c r="T365" s="2" t="s">
        <v>3062</v>
      </c>
      <c r="U365" s="2" t="s">
        <v>3062</v>
      </c>
      <c r="V365" s="2" t="s">
        <v>3062</v>
      </c>
      <c r="W365" s="2" t="s">
        <v>3062</v>
      </c>
      <c r="X365" s="2" t="s">
        <v>3062</v>
      </c>
      <c r="Y365" s="2" t="s">
        <v>3062</v>
      </c>
      <c r="Z365" s="2" t="s">
        <v>3062</v>
      </c>
      <c r="AA365" s="2" t="s">
        <v>3062</v>
      </c>
      <c r="AB365" s="2" t="s">
        <v>3062</v>
      </c>
      <c r="AC365" s="2" t="s">
        <v>3062</v>
      </c>
      <c r="AD365" s="2" t="s">
        <v>3062</v>
      </c>
      <c r="AE365" s="2" t="s">
        <v>3062</v>
      </c>
      <c r="AF365" s="2" t="s">
        <v>3062</v>
      </c>
      <c r="AG365" s="2" t="s">
        <v>3062</v>
      </c>
      <c r="AH365" s="2" t="s">
        <v>3062</v>
      </c>
      <c r="AI365" s="2" t="s">
        <v>3062</v>
      </c>
      <c r="AJ365" s="2" t="s">
        <v>3062</v>
      </c>
      <c r="AK365" s="2" t="s">
        <v>3062</v>
      </c>
      <c r="AL365" s="2" t="s">
        <v>3062</v>
      </c>
      <c r="AM365" s="2" t="s">
        <v>3062</v>
      </c>
      <c r="AN365" s="2" t="s">
        <v>3062</v>
      </c>
      <c r="AO365" s="2" t="s">
        <v>3062</v>
      </c>
      <c r="AP365" s="2" t="s">
        <v>3062</v>
      </c>
      <c r="AQ365" s="2" t="s">
        <v>3062</v>
      </c>
      <c r="AR365" s="2" t="s">
        <v>3062</v>
      </c>
      <c r="AS365" s="2" t="s">
        <v>3062</v>
      </c>
      <c r="AT365" s="2" t="s">
        <v>3062</v>
      </c>
      <c r="AU365" s="2" t="s">
        <v>3062</v>
      </c>
      <c r="AV365" s="2" t="s">
        <v>3062</v>
      </c>
      <c r="AW365" s="2" t="s">
        <v>3062</v>
      </c>
      <c r="AX365" s="2" t="s">
        <v>3062</v>
      </c>
      <c r="AY365" s="2" t="s">
        <v>3062</v>
      </c>
      <c r="AZ365" s="2" t="s">
        <v>3062</v>
      </c>
      <c r="BA365" s="2" t="s">
        <v>3062</v>
      </c>
      <c r="BB365" s="2" t="s">
        <v>3062</v>
      </c>
      <c r="BC365" s="2" t="s">
        <v>3062</v>
      </c>
      <c r="BD365" s="2" t="s">
        <v>3062</v>
      </c>
      <c r="BE365" s="2" t="s">
        <v>3062</v>
      </c>
      <c r="BF365" s="2" t="s">
        <v>3062</v>
      </c>
      <c r="BG365" s="2" t="s">
        <v>3062</v>
      </c>
      <c r="BH365" s="2" t="s">
        <v>3062</v>
      </c>
      <c r="BI365" s="2" t="s">
        <v>3062</v>
      </c>
      <c r="BJ365" s="2" t="s">
        <v>3062</v>
      </c>
      <c r="BK365" s="2" t="s">
        <v>3062</v>
      </c>
      <c r="BL365" s="2" t="s">
        <v>3062</v>
      </c>
      <c r="BM365" s="2" t="s">
        <v>3062</v>
      </c>
      <c r="BN365" s="2" t="s">
        <v>3062</v>
      </c>
      <c r="BO365" s="2" t="s">
        <v>3062</v>
      </c>
      <c r="BP365" s="2" t="str">
        <f t="shared" si="5"/>
        <v/>
      </c>
      <c r="BQ365" t="s">
        <v>3062</v>
      </c>
      <c r="BR365" t="s">
        <v>3062</v>
      </c>
      <c r="BS365" t="s">
        <v>3062</v>
      </c>
      <c r="BT365" s="2" t="s">
        <v>3062</v>
      </c>
      <c r="BU365" s="2" t="s">
        <v>3062</v>
      </c>
      <c r="BV365" s="2" t="s">
        <v>3062</v>
      </c>
      <c r="BW365" s="2" t="s">
        <v>3062</v>
      </c>
      <c r="BX365" s="2" t="s">
        <v>3062</v>
      </c>
      <c r="BY365" s="2" t="s">
        <v>3062</v>
      </c>
      <c r="BZ365" s="2" t="s">
        <v>3062</v>
      </c>
      <c r="CA365" s="2" t="s">
        <v>3062</v>
      </c>
      <c r="CB365" s="2" t="s">
        <v>3062</v>
      </c>
      <c r="CC365" s="2" t="s">
        <v>3062</v>
      </c>
      <c r="CD365" s="2" t="s">
        <v>3062</v>
      </c>
      <c r="CE365" s="2" t="s">
        <v>3062</v>
      </c>
      <c r="CF365" s="2" t="s">
        <v>6392</v>
      </c>
      <c r="CG365" s="2" t="s">
        <v>5350</v>
      </c>
      <c r="CN365" s="17">
        <v>0.375</v>
      </c>
      <c r="CO365" s="17">
        <v>0.52083333333333337</v>
      </c>
      <c r="CT365" s="17">
        <v>0.375</v>
      </c>
      <c r="CU365" s="17">
        <v>0.52083333333333337</v>
      </c>
      <c r="CV365" s="17">
        <v>0.60416666666666663</v>
      </c>
      <c r="CW365" s="17">
        <v>0.75</v>
      </c>
      <c r="CZ365" s="17">
        <v>0.375</v>
      </c>
      <c r="DA365" s="17">
        <v>0.52083333333333337</v>
      </c>
      <c r="DF365" s="17">
        <v>0.375</v>
      </c>
      <c r="DG365" s="17">
        <v>0.52083333333333337</v>
      </c>
      <c r="DH365" s="17">
        <v>0.60416666666666663</v>
      </c>
      <c r="DI365" s="17">
        <v>0.75</v>
      </c>
      <c r="DL365" s="17">
        <v>0.375</v>
      </c>
      <c r="DM365" s="17">
        <v>0.52083333333333337</v>
      </c>
      <c r="DX365" s="2" t="s">
        <v>4182</v>
      </c>
    </row>
    <row r="366" spans="1:128" x14ac:dyDescent="0.45">
      <c r="A366" s="16">
        <v>364</v>
      </c>
      <c r="B366" s="2" t="s">
        <v>6393</v>
      </c>
      <c r="C366" s="2" t="s">
        <v>4649</v>
      </c>
      <c r="D366" s="2" t="s">
        <v>2921</v>
      </c>
      <c r="E366" s="2" t="s">
        <v>2666</v>
      </c>
      <c r="F366" s="2" t="s">
        <v>2573</v>
      </c>
      <c r="G366" s="2" t="s">
        <v>1262</v>
      </c>
      <c r="H366" s="2" t="s">
        <v>1360</v>
      </c>
      <c r="I366" s="2" t="s">
        <v>1359</v>
      </c>
      <c r="J366" s="2" t="s">
        <v>1358</v>
      </c>
      <c r="K366" s="2" t="s">
        <v>12</v>
      </c>
      <c r="L366" s="2" t="s">
        <v>3581</v>
      </c>
      <c r="M366" s="52" t="s">
        <v>3311</v>
      </c>
      <c r="N366" s="2" t="s">
        <v>12</v>
      </c>
      <c r="O366" s="2" t="s">
        <v>3062</v>
      </c>
      <c r="P366" s="2" t="s">
        <v>12</v>
      </c>
      <c r="Q366" s="2" t="s">
        <v>12</v>
      </c>
      <c r="R366" s="2" t="s">
        <v>3062</v>
      </c>
      <c r="S366" s="2" t="s">
        <v>3062</v>
      </c>
      <c r="T366" s="2" t="s">
        <v>3062</v>
      </c>
      <c r="U366" s="2" t="s">
        <v>3062</v>
      </c>
      <c r="V366" s="2" t="s">
        <v>3062</v>
      </c>
      <c r="W366" s="2" t="s">
        <v>3062</v>
      </c>
      <c r="X366" s="2" t="s">
        <v>3062</v>
      </c>
      <c r="Y366" s="2" t="s">
        <v>3062</v>
      </c>
      <c r="Z366" s="2" t="s">
        <v>3062</v>
      </c>
      <c r="AA366" s="2" t="s">
        <v>3062</v>
      </c>
      <c r="AB366" s="2" t="s">
        <v>3062</v>
      </c>
      <c r="AC366" s="2" t="s">
        <v>3062</v>
      </c>
      <c r="AD366" s="2" t="s">
        <v>3062</v>
      </c>
      <c r="AE366" s="2" t="s">
        <v>3062</v>
      </c>
      <c r="AF366" s="2" t="s">
        <v>3062</v>
      </c>
      <c r="AG366" s="2" t="s">
        <v>3062</v>
      </c>
      <c r="AH366" s="2" t="s">
        <v>3062</v>
      </c>
      <c r="AI366" s="2" t="s">
        <v>3062</v>
      </c>
      <c r="AJ366" s="2" t="s">
        <v>3062</v>
      </c>
      <c r="AK366" s="2" t="s">
        <v>3062</v>
      </c>
      <c r="AL366" s="2" t="s">
        <v>3062</v>
      </c>
      <c r="AM366" s="2" t="s">
        <v>3062</v>
      </c>
      <c r="AN366" s="2" t="s">
        <v>3062</v>
      </c>
      <c r="AO366" s="2" t="s">
        <v>3062</v>
      </c>
      <c r="AP366" s="2" t="s">
        <v>3062</v>
      </c>
      <c r="AQ366" s="2" t="s">
        <v>3062</v>
      </c>
      <c r="AR366" s="2" t="s">
        <v>3062</v>
      </c>
      <c r="AS366" s="2" t="s">
        <v>3062</v>
      </c>
      <c r="AT366" s="2" t="s">
        <v>3062</v>
      </c>
      <c r="AU366" s="2" t="s">
        <v>3062</v>
      </c>
      <c r="AV366" s="2" t="s">
        <v>3062</v>
      </c>
      <c r="AW366" s="2" t="s">
        <v>3062</v>
      </c>
      <c r="AX366" s="2" t="s">
        <v>3062</v>
      </c>
      <c r="AY366" s="2" t="s">
        <v>3062</v>
      </c>
      <c r="AZ366" s="2" t="s">
        <v>3062</v>
      </c>
      <c r="BA366" s="2" t="s">
        <v>3062</v>
      </c>
      <c r="BB366" s="2" t="s">
        <v>3062</v>
      </c>
      <c r="BC366" s="2" t="s">
        <v>3062</v>
      </c>
      <c r="BD366" s="2" t="s">
        <v>3062</v>
      </c>
      <c r="BE366" s="2" t="s">
        <v>3062</v>
      </c>
      <c r="BF366" s="2" t="s">
        <v>3062</v>
      </c>
      <c r="BG366" s="2" t="s">
        <v>3062</v>
      </c>
      <c r="BH366" s="2" t="s">
        <v>3062</v>
      </c>
      <c r="BI366" s="2" t="s">
        <v>3062</v>
      </c>
      <c r="BJ366" s="2" t="s">
        <v>3062</v>
      </c>
      <c r="BK366" s="2" t="s">
        <v>3062</v>
      </c>
      <c r="BL366" s="2" t="s">
        <v>3062</v>
      </c>
      <c r="BM366" s="2" t="s">
        <v>3062</v>
      </c>
      <c r="BN366" s="2" t="s">
        <v>3062</v>
      </c>
      <c r="BO366" s="2" t="s">
        <v>3062</v>
      </c>
      <c r="BP366" s="2" t="str">
        <f t="shared" si="5"/>
        <v/>
      </c>
      <c r="BQ366" t="s">
        <v>3062</v>
      </c>
      <c r="BR366" t="s">
        <v>3062</v>
      </c>
      <c r="BS366" t="s">
        <v>3062</v>
      </c>
      <c r="BT366" s="2" t="s">
        <v>3062</v>
      </c>
      <c r="BU366" s="2" t="s">
        <v>3062</v>
      </c>
      <c r="BV366" s="2" t="s">
        <v>3062</v>
      </c>
      <c r="BW366" s="2" t="s">
        <v>3062</v>
      </c>
      <c r="BX366" s="2" t="s">
        <v>3062</v>
      </c>
      <c r="BY366" s="2" t="s">
        <v>3062</v>
      </c>
      <c r="BZ366" s="2" t="s">
        <v>3062</v>
      </c>
      <c r="CA366" s="2" t="s">
        <v>3062</v>
      </c>
      <c r="CB366" s="2" t="s">
        <v>3062</v>
      </c>
      <c r="CC366" s="2" t="s">
        <v>3062</v>
      </c>
      <c r="CD366" s="2" t="s">
        <v>3062</v>
      </c>
      <c r="CE366" s="2" t="s">
        <v>3062</v>
      </c>
      <c r="CF366" s="2" t="s">
        <v>4650</v>
      </c>
      <c r="CG366" s="2" t="s">
        <v>5350</v>
      </c>
      <c r="CH366" s="17">
        <v>0.39583333333333331</v>
      </c>
      <c r="CI366" s="17">
        <v>0.52083333333333337</v>
      </c>
      <c r="CJ366" s="17">
        <v>0.625</v>
      </c>
      <c r="CK366" s="17">
        <v>0.79166666666666663</v>
      </c>
      <c r="CN366" s="17">
        <v>0.39583333333333331</v>
      </c>
      <c r="CO366" s="17">
        <v>0.52083333333333337</v>
      </c>
      <c r="CP366" s="17">
        <v>0.625</v>
      </c>
      <c r="CQ366" s="17">
        <v>0.79166666666666663</v>
      </c>
      <c r="CZ366" s="17">
        <v>0.39583333333333331</v>
      </c>
      <c r="DA366" s="17">
        <v>0.52083333333333337</v>
      </c>
      <c r="DB366" s="17">
        <v>0.625</v>
      </c>
      <c r="DC366" s="17">
        <v>0.79166666666666663</v>
      </c>
      <c r="DF366" s="17">
        <v>0.39583333333333331</v>
      </c>
      <c r="DG366" s="17">
        <v>0.52083333333333337</v>
      </c>
      <c r="DH366" s="17">
        <v>0.625</v>
      </c>
      <c r="DI366" s="17">
        <v>0.79166666666666663</v>
      </c>
      <c r="DL366" s="17">
        <v>0.39583333333333331</v>
      </c>
      <c r="DM366" s="17">
        <v>0.52083333333333337</v>
      </c>
      <c r="DN366" s="17">
        <v>0.58333333333333337</v>
      </c>
      <c r="DO366" s="17">
        <v>0.66666666666666663</v>
      </c>
      <c r="DX366" s="2" t="s">
        <v>4182</v>
      </c>
    </row>
    <row r="367" spans="1:128" x14ac:dyDescent="0.45">
      <c r="A367" s="16">
        <v>365</v>
      </c>
      <c r="B367" s="2" t="s">
        <v>6394</v>
      </c>
      <c r="C367" s="2" t="s">
        <v>2497</v>
      </c>
      <c r="D367" s="2" t="s">
        <v>2922</v>
      </c>
      <c r="E367" s="2" t="s">
        <v>2666</v>
      </c>
      <c r="F367" s="2" t="s">
        <v>2573</v>
      </c>
      <c r="G367" s="2" t="s">
        <v>1357</v>
      </c>
      <c r="H367" s="2" t="s">
        <v>1356</v>
      </c>
      <c r="I367" s="2" t="s">
        <v>1355</v>
      </c>
      <c r="J367" s="2" t="s">
        <v>1354</v>
      </c>
      <c r="K367" s="2" t="s">
        <v>12</v>
      </c>
      <c r="L367" s="2" t="s">
        <v>3581</v>
      </c>
      <c r="M367" s="52" t="s">
        <v>3311</v>
      </c>
      <c r="N367" s="2" t="s">
        <v>12</v>
      </c>
      <c r="O367" s="2" t="s">
        <v>12</v>
      </c>
      <c r="P367" s="2" t="s">
        <v>12</v>
      </c>
      <c r="Q367" s="2" t="s">
        <v>12</v>
      </c>
      <c r="R367" s="2" t="s">
        <v>2471</v>
      </c>
      <c r="S367" s="2" t="s">
        <v>3062</v>
      </c>
      <c r="T367" s="2" t="s">
        <v>3062</v>
      </c>
      <c r="U367" s="2" t="s">
        <v>3062</v>
      </c>
      <c r="V367" s="2" t="s">
        <v>3062</v>
      </c>
      <c r="W367" s="2" t="s">
        <v>3062</v>
      </c>
      <c r="X367" s="2" t="s">
        <v>3062</v>
      </c>
      <c r="Y367" s="2" t="s">
        <v>3062</v>
      </c>
      <c r="Z367" s="2" t="s">
        <v>3062</v>
      </c>
      <c r="AA367" s="2" t="s">
        <v>3062</v>
      </c>
      <c r="AB367" s="2" t="s">
        <v>3062</v>
      </c>
      <c r="AC367" s="2" t="s">
        <v>2471</v>
      </c>
      <c r="AD367" s="2" t="s">
        <v>3062</v>
      </c>
      <c r="AE367" s="2" t="s">
        <v>3062</v>
      </c>
      <c r="AF367" s="2" t="s">
        <v>3062</v>
      </c>
      <c r="AG367" s="2" t="s">
        <v>3062</v>
      </c>
      <c r="AH367" s="2" t="s">
        <v>3062</v>
      </c>
      <c r="AI367" s="2" t="s">
        <v>3062</v>
      </c>
      <c r="AJ367" s="2" t="s">
        <v>3062</v>
      </c>
      <c r="AK367" s="2" t="s">
        <v>3062</v>
      </c>
      <c r="AL367" s="2" t="s">
        <v>3062</v>
      </c>
      <c r="AM367" s="2" t="s">
        <v>3062</v>
      </c>
      <c r="AN367" s="2" t="s">
        <v>3062</v>
      </c>
      <c r="AO367" s="2" t="s">
        <v>3062</v>
      </c>
      <c r="AP367" s="2" t="s">
        <v>3062</v>
      </c>
      <c r="AQ367" s="2" t="s">
        <v>3062</v>
      </c>
      <c r="AR367" s="2" t="s">
        <v>3062</v>
      </c>
      <c r="AS367" s="2" t="s">
        <v>3062</v>
      </c>
      <c r="AT367" s="2" t="s">
        <v>3062</v>
      </c>
      <c r="AU367" s="2" t="s">
        <v>3062</v>
      </c>
      <c r="AV367" s="2" t="s">
        <v>3062</v>
      </c>
      <c r="AW367" s="2" t="s">
        <v>3062</v>
      </c>
      <c r="AX367" s="2" t="s">
        <v>3062</v>
      </c>
      <c r="AY367" s="2" t="s">
        <v>3062</v>
      </c>
      <c r="AZ367" s="2" t="s">
        <v>3062</v>
      </c>
      <c r="BA367" s="2" t="s">
        <v>3062</v>
      </c>
      <c r="BB367" s="2" t="s">
        <v>3062</v>
      </c>
      <c r="BC367" s="2" t="s">
        <v>3062</v>
      </c>
      <c r="BD367" s="2" t="s">
        <v>3062</v>
      </c>
      <c r="BE367" s="2" t="s">
        <v>3062</v>
      </c>
      <c r="BF367" s="2" t="s">
        <v>3062</v>
      </c>
      <c r="BG367" s="2" t="s">
        <v>3062</v>
      </c>
      <c r="BH367" s="2" t="s">
        <v>3062</v>
      </c>
      <c r="BI367" s="2" t="s">
        <v>3062</v>
      </c>
      <c r="BJ367" s="2" t="s">
        <v>3062</v>
      </c>
      <c r="BK367" s="2" t="s">
        <v>3062</v>
      </c>
      <c r="BL367" s="2" t="s">
        <v>3062</v>
      </c>
      <c r="BM367" s="2" t="s">
        <v>3062</v>
      </c>
      <c r="BN367" s="2" t="s">
        <v>3062</v>
      </c>
      <c r="BO367" s="2" t="s">
        <v>3062</v>
      </c>
      <c r="BP367" s="2" t="str">
        <f t="shared" si="5"/>
        <v/>
      </c>
      <c r="BQ367" t="s">
        <v>3062</v>
      </c>
      <c r="BR367" t="s">
        <v>3062</v>
      </c>
      <c r="BS367" t="s">
        <v>3062</v>
      </c>
      <c r="BT367" s="2" t="s">
        <v>3062</v>
      </c>
      <c r="BU367" s="2" t="s">
        <v>3062</v>
      </c>
      <c r="BV367" s="2" t="s">
        <v>3062</v>
      </c>
      <c r="BW367" s="2" t="s">
        <v>3062</v>
      </c>
      <c r="BX367" s="2" t="s">
        <v>3062</v>
      </c>
      <c r="BY367" s="2" t="s">
        <v>3062</v>
      </c>
      <c r="BZ367" s="2" t="s">
        <v>3062</v>
      </c>
      <c r="CA367" s="2" t="s">
        <v>3062</v>
      </c>
      <c r="CB367" s="2" t="s">
        <v>3062</v>
      </c>
      <c r="CC367" s="2" t="s">
        <v>3062</v>
      </c>
      <c r="CD367" s="2" t="s">
        <v>3062</v>
      </c>
      <c r="CE367" s="2" t="s">
        <v>3062</v>
      </c>
      <c r="CF367" s="2" t="s">
        <v>1353</v>
      </c>
      <c r="CG367" s="2" t="s">
        <v>5350</v>
      </c>
      <c r="CN367" s="17">
        <v>0.35416666666666669</v>
      </c>
      <c r="CO367" s="17">
        <v>0.5</v>
      </c>
      <c r="CP367" s="17">
        <v>0.58333333333333337</v>
      </c>
      <c r="CQ367" s="17">
        <v>0.79166666666666663</v>
      </c>
      <c r="CT367" s="17">
        <v>0.35416666666666669</v>
      </c>
      <c r="CU367" s="17">
        <v>0.5</v>
      </c>
      <c r="CV367" s="17">
        <v>0.58333333333333337</v>
      </c>
      <c r="CW367" s="17">
        <v>0.79166666666666663</v>
      </c>
      <c r="CZ367" s="17">
        <v>0.35416666666666669</v>
      </c>
      <c r="DA367" s="17">
        <v>0.5</v>
      </c>
      <c r="DB367" s="17">
        <v>0.58333333333333337</v>
      </c>
      <c r="DC367" s="17">
        <v>0.79166666666666663</v>
      </c>
      <c r="DF367" s="17">
        <v>0.35416666666666669</v>
      </c>
      <c r="DG367" s="17">
        <v>0.5</v>
      </c>
      <c r="DH367" s="17">
        <v>0.58333333333333337</v>
      </c>
      <c r="DI367" s="17">
        <v>0.79166666666666663</v>
      </c>
      <c r="DL367" s="17">
        <v>0.35416666666666669</v>
      </c>
      <c r="DM367" s="17">
        <v>0.5</v>
      </c>
      <c r="DN367" s="17">
        <v>0.58333333333333337</v>
      </c>
      <c r="DO367" s="17">
        <v>0.79166666666666663</v>
      </c>
      <c r="DX367" s="2" t="s">
        <v>4182</v>
      </c>
    </row>
    <row r="368" spans="1:128" x14ac:dyDescent="0.45">
      <c r="A368" s="16">
        <v>366</v>
      </c>
      <c r="B368" s="2" t="s">
        <v>6395</v>
      </c>
      <c r="C368" s="2" t="s">
        <v>6396</v>
      </c>
      <c r="D368" s="2" t="s">
        <v>2923</v>
      </c>
      <c r="E368" s="2" t="s">
        <v>2666</v>
      </c>
      <c r="F368" s="2" t="s">
        <v>2573</v>
      </c>
      <c r="G368" s="2" t="s">
        <v>1352</v>
      </c>
      <c r="H368" s="2" t="s">
        <v>7967</v>
      </c>
      <c r="I368" s="2" t="s">
        <v>1351</v>
      </c>
      <c r="J368" s="2" t="s">
        <v>1350</v>
      </c>
      <c r="K368" s="2" t="s">
        <v>12</v>
      </c>
      <c r="L368" s="2" t="s">
        <v>3582</v>
      </c>
      <c r="M368" s="52" t="s">
        <v>3311</v>
      </c>
      <c r="N368" s="2" t="s">
        <v>12</v>
      </c>
      <c r="O368" s="2" t="s">
        <v>12</v>
      </c>
      <c r="P368" s="2" t="s">
        <v>12</v>
      </c>
      <c r="Q368" s="2" t="s">
        <v>12</v>
      </c>
      <c r="R368" s="2" t="s">
        <v>3062</v>
      </c>
      <c r="S368" s="2" t="s">
        <v>3062</v>
      </c>
      <c r="T368" s="2" t="s">
        <v>3062</v>
      </c>
      <c r="U368" s="2" t="s">
        <v>3062</v>
      </c>
      <c r="V368" s="2" t="s">
        <v>3062</v>
      </c>
      <c r="W368" s="2" t="s">
        <v>3062</v>
      </c>
      <c r="X368" s="2" t="s">
        <v>3062</v>
      </c>
      <c r="Y368" s="2" t="s">
        <v>3062</v>
      </c>
      <c r="Z368" s="2" t="s">
        <v>3062</v>
      </c>
      <c r="AA368" s="2" t="s">
        <v>3062</v>
      </c>
      <c r="AB368" s="2" t="s">
        <v>4394</v>
      </c>
      <c r="AC368" s="2" t="s">
        <v>4394</v>
      </c>
      <c r="AD368" s="2" t="s">
        <v>3062</v>
      </c>
      <c r="AE368" s="2" t="s">
        <v>3062</v>
      </c>
      <c r="AF368" s="2" t="s">
        <v>3062</v>
      </c>
      <c r="AG368" s="2" t="s">
        <v>3062</v>
      </c>
      <c r="AH368" s="2" t="s">
        <v>3062</v>
      </c>
      <c r="AI368" s="2" t="s">
        <v>3062</v>
      </c>
      <c r="AJ368" s="2" t="s">
        <v>3062</v>
      </c>
      <c r="AK368" s="2" t="s">
        <v>3062</v>
      </c>
      <c r="AL368" s="2" t="s">
        <v>3062</v>
      </c>
      <c r="AM368" s="2" t="s">
        <v>3062</v>
      </c>
      <c r="AN368" s="2" t="s">
        <v>3062</v>
      </c>
      <c r="AO368" s="2" t="s">
        <v>3062</v>
      </c>
      <c r="AP368" s="2" t="s">
        <v>3062</v>
      </c>
      <c r="AQ368" s="2" t="s">
        <v>3062</v>
      </c>
      <c r="AR368" s="2" t="s">
        <v>3062</v>
      </c>
      <c r="AS368" s="2" t="s">
        <v>3062</v>
      </c>
      <c r="AT368" s="2" t="s">
        <v>3062</v>
      </c>
      <c r="AU368" s="2" t="s">
        <v>3062</v>
      </c>
      <c r="AV368" s="2" t="s">
        <v>3062</v>
      </c>
      <c r="AW368" s="2" t="s">
        <v>3062</v>
      </c>
      <c r="AX368" s="2" t="s">
        <v>3062</v>
      </c>
      <c r="AY368" s="2" t="s">
        <v>3062</v>
      </c>
      <c r="AZ368" s="2" t="s">
        <v>3062</v>
      </c>
      <c r="BA368" s="2" t="s">
        <v>3062</v>
      </c>
      <c r="BB368" s="2" t="s">
        <v>3062</v>
      </c>
      <c r="BC368" s="2" t="s">
        <v>3062</v>
      </c>
      <c r="BD368" s="2" t="s">
        <v>3062</v>
      </c>
      <c r="BE368" s="2" t="s">
        <v>3062</v>
      </c>
      <c r="BF368" s="2" t="s">
        <v>3062</v>
      </c>
      <c r="BG368" s="2" t="s">
        <v>3062</v>
      </c>
      <c r="BH368" s="2" t="s">
        <v>3062</v>
      </c>
      <c r="BI368" s="2" t="s">
        <v>3062</v>
      </c>
      <c r="BJ368" s="2" t="s">
        <v>3062</v>
      </c>
      <c r="BK368" s="2" t="s">
        <v>3062</v>
      </c>
      <c r="BL368" s="2" t="s">
        <v>3062</v>
      </c>
      <c r="BM368" s="2" t="s">
        <v>3062</v>
      </c>
      <c r="BN368" s="2" t="s">
        <v>3062</v>
      </c>
      <c r="BO368" s="2" t="s">
        <v>3062</v>
      </c>
      <c r="BP368" s="2" t="str">
        <f t="shared" si="5"/>
        <v/>
      </c>
      <c r="BQ368" t="s">
        <v>3062</v>
      </c>
      <c r="BR368" t="s">
        <v>3062</v>
      </c>
      <c r="BS368" t="s">
        <v>3062</v>
      </c>
      <c r="BT368" s="2" t="s">
        <v>3062</v>
      </c>
      <c r="BV368" s="2" t="s">
        <v>12</v>
      </c>
      <c r="BW368" s="2" t="s">
        <v>3062</v>
      </c>
      <c r="BX368" s="2" t="s">
        <v>3062</v>
      </c>
      <c r="BY368" s="2" t="s">
        <v>3062</v>
      </c>
      <c r="BZ368" s="2" t="s">
        <v>3062</v>
      </c>
      <c r="CA368" s="2" t="s">
        <v>3062</v>
      </c>
      <c r="CB368" s="2" t="s">
        <v>3062</v>
      </c>
      <c r="CC368" s="2" t="s">
        <v>3062</v>
      </c>
      <c r="CD368" s="2" t="s">
        <v>3062</v>
      </c>
      <c r="CE368" s="2" t="s">
        <v>3062</v>
      </c>
      <c r="CF368" s="2" t="s">
        <v>6397</v>
      </c>
      <c r="CG368" s="2" t="s">
        <v>5350</v>
      </c>
      <c r="CH368" s="17">
        <v>0.39583333333333331</v>
      </c>
      <c r="CI368" s="17">
        <v>0.5</v>
      </c>
      <c r="CJ368" s="17">
        <v>0.54166666666666663</v>
      </c>
      <c r="CK368" s="17">
        <v>0.79166666666666663</v>
      </c>
      <c r="CN368" s="17">
        <v>0.39583333333333331</v>
      </c>
      <c r="CO368" s="17">
        <v>0.5</v>
      </c>
      <c r="CP368" s="17">
        <v>0.54166666666666663</v>
      </c>
      <c r="CQ368" s="17">
        <v>0.79166666666666663</v>
      </c>
      <c r="CT368" s="17">
        <v>0.39583333333333331</v>
      </c>
      <c r="CU368" s="17">
        <v>0.5</v>
      </c>
      <c r="CV368" s="17">
        <v>0.54166666666666663</v>
      </c>
      <c r="CW368" s="17">
        <v>0.79166666666666663</v>
      </c>
      <c r="DF368" s="17">
        <v>0.39583333333333331</v>
      </c>
      <c r="DG368" s="17">
        <v>0.5</v>
      </c>
      <c r="DH368" s="17">
        <v>0.54166666666666663</v>
      </c>
      <c r="DI368" s="17">
        <v>0.79166666666666663</v>
      </c>
      <c r="DL368" s="17">
        <v>0.39583333333333331</v>
      </c>
      <c r="DM368" s="17">
        <v>0.5</v>
      </c>
      <c r="DN368" s="17">
        <v>0.54166666666666663</v>
      </c>
      <c r="DO368" s="17">
        <v>0.70833333333333337</v>
      </c>
      <c r="DX368" s="2" t="s">
        <v>4182</v>
      </c>
    </row>
    <row r="369" spans="1:128" x14ac:dyDescent="0.45">
      <c r="A369" s="16">
        <v>367</v>
      </c>
      <c r="B369" s="2" t="s">
        <v>6398</v>
      </c>
      <c r="C369" s="2" t="s">
        <v>1349</v>
      </c>
      <c r="D369" s="2" t="s">
        <v>2924</v>
      </c>
      <c r="E369" s="2" t="s">
        <v>2666</v>
      </c>
      <c r="F369" s="2" t="s">
        <v>2573</v>
      </c>
      <c r="G369" s="2" t="s">
        <v>1262</v>
      </c>
      <c r="H369" s="2" t="s">
        <v>1348</v>
      </c>
      <c r="I369" s="2" t="s">
        <v>1347</v>
      </c>
      <c r="J369" s="2" t="s">
        <v>1346</v>
      </c>
      <c r="K369" s="2" t="s">
        <v>12</v>
      </c>
      <c r="L369" s="2" t="s">
        <v>3583</v>
      </c>
      <c r="M369" s="52" t="s">
        <v>3311</v>
      </c>
      <c r="N369" s="2" t="s">
        <v>12</v>
      </c>
      <c r="O369" s="2" t="s">
        <v>12</v>
      </c>
      <c r="P369" s="2" t="s">
        <v>12</v>
      </c>
      <c r="Q369" s="2" t="s">
        <v>12</v>
      </c>
      <c r="R369" s="2" t="s">
        <v>3062</v>
      </c>
      <c r="S369" s="2" t="s">
        <v>3062</v>
      </c>
      <c r="T369" s="2" t="s">
        <v>3062</v>
      </c>
      <c r="U369" s="2" t="s">
        <v>3062</v>
      </c>
      <c r="V369" s="2" t="s">
        <v>3062</v>
      </c>
      <c r="W369" s="2" t="s">
        <v>3062</v>
      </c>
      <c r="X369" s="2" t="s">
        <v>3062</v>
      </c>
      <c r="Y369" s="2" t="s">
        <v>3062</v>
      </c>
      <c r="Z369" s="2" t="s">
        <v>3062</v>
      </c>
      <c r="AA369" s="2" t="s">
        <v>3062</v>
      </c>
      <c r="AB369" s="2" t="s">
        <v>3062</v>
      </c>
      <c r="AC369" s="2" t="s">
        <v>3062</v>
      </c>
      <c r="AD369" s="2" t="s">
        <v>3062</v>
      </c>
      <c r="AE369" s="2" t="s">
        <v>3062</v>
      </c>
      <c r="AF369" s="2" t="s">
        <v>3062</v>
      </c>
      <c r="AG369" s="2" t="s">
        <v>3062</v>
      </c>
      <c r="AH369" s="2" t="s">
        <v>3062</v>
      </c>
      <c r="AI369" s="2" t="s">
        <v>3062</v>
      </c>
      <c r="AJ369" s="2" t="s">
        <v>3062</v>
      </c>
      <c r="AK369" s="2" t="s">
        <v>3062</v>
      </c>
      <c r="AL369" s="2" t="s">
        <v>3062</v>
      </c>
      <c r="AM369" s="2" t="s">
        <v>3062</v>
      </c>
      <c r="AN369" s="2" t="s">
        <v>3062</v>
      </c>
      <c r="AO369" s="2" t="s">
        <v>3062</v>
      </c>
      <c r="AP369" s="2" t="s">
        <v>3062</v>
      </c>
      <c r="AQ369" s="2" t="s">
        <v>3062</v>
      </c>
      <c r="AR369" s="2" t="s">
        <v>3062</v>
      </c>
      <c r="AS369" s="2" t="s">
        <v>3062</v>
      </c>
      <c r="AT369" s="2" t="s">
        <v>3062</v>
      </c>
      <c r="AU369" s="2" t="s">
        <v>3062</v>
      </c>
      <c r="AV369" s="2" t="s">
        <v>3062</v>
      </c>
      <c r="AW369" s="2" t="s">
        <v>3062</v>
      </c>
      <c r="AX369" s="2" t="s">
        <v>3062</v>
      </c>
      <c r="AY369" s="2" t="s">
        <v>3062</v>
      </c>
      <c r="AZ369" s="2" t="s">
        <v>3062</v>
      </c>
      <c r="BA369" s="2" t="s">
        <v>3062</v>
      </c>
      <c r="BB369" s="2" t="s">
        <v>3062</v>
      </c>
      <c r="BC369" s="2" t="s">
        <v>3062</v>
      </c>
      <c r="BD369" s="2" t="s">
        <v>3062</v>
      </c>
      <c r="BE369" s="2" t="s">
        <v>3062</v>
      </c>
      <c r="BF369" s="2" t="s">
        <v>3062</v>
      </c>
      <c r="BG369" s="2" t="s">
        <v>3062</v>
      </c>
      <c r="BH369" s="2" t="s">
        <v>3062</v>
      </c>
      <c r="BI369" s="2" t="s">
        <v>3062</v>
      </c>
      <c r="BJ369" s="2" t="s">
        <v>3062</v>
      </c>
      <c r="BK369" s="2" t="s">
        <v>3062</v>
      </c>
      <c r="BL369" s="2" t="s">
        <v>3062</v>
      </c>
      <c r="BM369" s="2" t="s">
        <v>3062</v>
      </c>
      <c r="BN369" s="2" t="s">
        <v>3062</v>
      </c>
      <c r="BO369" s="2" t="s">
        <v>3062</v>
      </c>
      <c r="BP369" s="2" t="str">
        <f t="shared" si="5"/>
        <v/>
      </c>
      <c r="BQ369" t="s">
        <v>3062</v>
      </c>
      <c r="BR369" t="s">
        <v>3062</v>
      </c>
      <c r="BS369" t="s">
        <v>3062</v>
      </c>
      <c r="BT369" s="2" t="s">
        <v>3062</v>
      </c>
      <c r="BU369" s="2" t="s">
        <v>3062</v>
      </c>
      <c r="BV369" s="2" t="s">
        <v>12</v>
      </c>
      <c r="BW369" s="2" t="s">
        <v>3062</v>
      </c>
      <c r="BX369" s="2" t="s">
        <v>3062</v>
      </c>
      <c r="BY369" s="2" t="s">
        <v>3062</v>
      </c>
      <c r="BZ369" s="2" t="s">
        <v>3062</v>
      </c>
      <c r="CA369" s="2" t="s">
        <v>3062</v>
      </c>
      <c r="CB369" s="2" t="s">
        <v>3062</v>
      </c>
      <c r="CC369" s="2" t="s">
        <v>3062</v>
      </c>
      <c r="CD369" s="2" t="s">
        <v>3062</v>
      </c>
      <c r="CE369" s="2" t="s">
        <v>3062</v>
      </c>
      <c r="CF369" s="2" t="s">
        <v>1345</v>
      </c>
      <c r="CG369" s="2" t="s">
        <v>5350</v>
      </c>
      <c r="CH369" s="17">
        <v>0.375</v>
      </c>
      <c r="CI369" s="17">
        <v>0.5</v>
      </c>
      <c r="CJ369" s="17">
        <v>0.58333333333333337</v>
      </c>
      <c r="CK369" s="17">
        <v>0.79166666666666663</v>
      </c>
      <c r="CN369" s="17">
        <v>0.375</v>
      </c>
      <c r="CO369" s="17">
        <v>0.5</v>
      </c>
      <c r="CT369" s="17">
        <v>0.375</v>
      </c>
      <c r="CU369" s="17">
        <v>0.5</v>
      </c>
      <c r="CV369" s="17">
        <v>0.58333333333333337</v>
      </c>
      <c r="CW369" s="17">
        <v>0.79166666666666663</v>
      </c>
      <c r="CZ369" s="17">
        <v>0.375</v>
      </c>
      <c r="DA369" s="17">
        <v>0.5</v>
      </c>
      <c r="DB369" s="17">
        <v>0.58333333333333337</v>
      </c>
      <c r="DC369" s="17">
        <v>0.79166666666666663</v>
      </c>
      <c r="DF369" s="17">
        <v>0.375</v>
      </c>
      <c r="DG369" s="17">
        <v>0.5</v>
      </c>
      <c r="DH369" s="17">
        <v>0.58333333333333337</v>
      </c>
      <c r="DI369" s="17">
        <v>0.75</v>
      </c>
      <c r="DL369" s="17">
        <v>0.375</v>
      </c>
      <c r="DM369" s="17">
        <v>0.5</v>
      </c>
      <c r="DN369" s="17">
        <v>0.58333333333333337</v>
      </c>
      <c r="DO369" s="17">
        <v>0.75</v>
      </c>
      <c r="DX369" s="2" t="s">
        <v>4182</v>
      </c>
    </row>
    <row r="370" spans="1:128" x14ac:dyDescent="0.45">
      <c r="A370" s="16">
        <v>368</v>
      </c>
      <c r="B370" s="2" t="s">
        <v>6399</v>
      </c>
      <c r="C370" s="2" t="s">
        <v>4651</v>
      </c>
      <c r="D370" s="2" t="s">
        <v>2925</v>
      </c>
      <c r="E370" s="2" t="s">
        <v>2676</v>
      </c>
      <c r="F370" s="2" t="s">
        <v>2573</v>
      </c>
      <c r="G370" s="2" t="s">
        <v>1396</v>
      </c>
      <c r="H370" s="2" t="s">
        <v>1395</v>
      </c>
      <c r="I370" s="2" t="s">
        <v>1394</v>
      </c>
      <c r="J370" s="2" t="s">
        <v>1393</v>
      </c>
      <c r="K370" s="2" t="s">
        <v>12</v>
      </c>
      <c r="L370" s="2" t="s">
        <v>3584</v>
      </c>
      <c r="M370" s="52" t="s">
        <v>3311</v>
      </c>
      <c r="N370" s="2" t="s">
        <v>12</v>
      </c>
      <c r="O370" s="2" t="s">
        <v>12</v>
      </c>
      <c r="P370" s="2" t="s">
        <v>12</v>
      </c>
      <c r="Q370" s="2" t="s">
        <v>12</v>
      </c>
      <c r="R370" s="2" t="s">
        <v>2471</v>
      </c>
      <c r="S370" s="2" t="s">
        <v>3062</v>
      </c>
      <c r="T370" s="2" t="s">
        <v>3062</v>
      </c>
      <c r="U370" s="2" t="s">
        <v>3062</v>
      </c>
      <c r="V370" s="2" t="s">
        <v>3062</v>
      </c>
      <c r="W370" s="2" t="s">
        <v>3062</v>
      </c>
      <c r="X370" s="2" t="s">
        <v>3062</v>
      </c>
      <c r="Y370" s="2" t="s">
        <v>3062</v>
      </c>
      <c r="Z370" s="2" t="s">
        <v>3062</v>
      </c>
      <c r="AA370" s="2" t="s">
        <v>3062</v>
      </c>
      <c r="AB370" s="2" t="s">
        <v>3062</v>
      </c>
      <c r="AC370" s="2" t="s">
        <v>2471</v>
      </c>
      <c r="AD370" s="2" t="s">
        <v>2419</v>
      </c>
      <c r="AE370" s="2" t="s">
        <v>3062</v>
      </c>
      <c r="AF370" s="2" t="s">
        <v>3062</v>
      </c>
      <c r="AG370" s="2" t="s">
        <v>2426</v>
      </c>
      <c r="AH370" s="2" t="s">
        <v>2427</v>
      </c>
      <c r="AI370" s="2" t="s">
        <v>2428</v>
      </c>
      <c r="AJ370" s="2" t="s">
        <v>2420</v>
      </c>
      <c r="AK370" s="2" t="s">
        <v>2431</v>
      </c>
      <c r="AL370" s="2" t="s">
        <v>2446</v>
      </c>
      <c r="AM370" s="2" t="s">
        <v>2425</v>
      </c>
      <c r="AN370" s="2" t="s">
        <v>2421</v>
      </c>
      <c r="AO370" s="2" t="s">
        <v>2441</v>
      </c>
      <c r="AP370" s="2" t="s">
        <v>3062</v>
      </c>
      <c r="AQ370" s="2" t="s">
        <v>3062</v>
      </c>
      <c r="AR370" s="2" t="s">
        <v>3062</v>
      </c>
      <c r="AS370" s="2" t="s">
        <v>3062</v>
      </c>
      <c r="AT370" s="2" t="s">
        <v>3062</v>
      </c>
      <c r="AU370" s="2" t="s">
        <v>3062</v>
      </c>
      <c r="AV370" s="2" t="s">
        <v>2442</v>
      </c>
      <c r="AW370" s="2" t="s">
        <v>17</v>
      </c>
      <c r="AX370" s="2" t="s">
        <v>3062</v>
      </c>
      <c r="AY370" s="2" t="s">
        <v>2443</v>
      </c>
      <c r="AZ370" s="2" t="s">
        <v>2439</v>
      </c>
      <c r="BA370" s="2" t="s">
        <v>3062</v>
      </c>
      <c r="BB370" s="2" t="s">
        <v>3062</v>
      </c>
      <c r="BC370" s="2" t="s">
        <v>2422</v>
      </c>
      <c r="BD370" s="2" t="s">
        <v>2438</v>
      </c>
      <c r="BE370" s="2" t="s">
        <v>3062</v>
      </c>
      <c r="BF370" s="2" t="s">
        <v>3062</v>
      </c>
      <c r="BG370" s="2" t="s">
        <v>3062</v>
      </c>
      <c r="BH370" s="2" t="s">
        <v>2436</v>
      </c>
      <c r="BI370" s="2" t="s">
        <v>2456</v>
      </c>
      <c r="BJ370" s="2" t="s">
        <v>2444</v>
      </c>
      <c r="BK370" s="2" t="s">
        <v>2445</v>
      </c>
      <c r="BL370" s="2" t="s">
        <v>2434</v>
      </c>
      <c r="BM370" s="2" t="s">
        <v>2423</v>
      </c>
      <c r="BN370" s="2" t="s">
        <v>3062</v>
      </c>
      <c r="BO370" s="2" t="s">
        <v>3062</v>
      </c>
      <c r="BP370" s="2" t="str">
        <f t="shared" si="5"/>
        <v>内・呼・循・消・神内・小・小外・外・整・形・心外・脳外・眼・耳・泌・皮・産婦・アレ・放・麻・リウ・リハ</v>
      </c>
      <c r="BQ370" t="s">
        <v>3062</v>
      </c>
      <c r="BR370" t="s">
        <v>3062</v>
      </c>
      <c r="BS370" t="s">
        <v>3062</v>
      </c>
      <c r="BW370" s="2" t="s">
        <v>3062</v>
      </c>
      <c r="BX370" s="2" t="s">
        <v>3062</v>
      </c>
      <c r="BY370" s="2" t="s">
        <v>3062</v>
      </c>
      <c r="BZ370" s="2" t="s">
        <v>3062</v>
      </c>
      <c r="CA370" s="2" t="s">
        <v>3062</v>
      </c>
      <c r="CB370" s="2" t="s">
        <v>3062</v>
      </c>
      <c r="CC370" s="2" t="s">
        <v>5427</v>
      </c>
      <c r="CD370" s="2" t="s">
        <v>3062</v>
      </c>
      <c r="CE370" s="2" t="s">
        <v>5427</v>
      </c>
      <c r="CF370" s="2" t="s">
        <v>6400</v>
      </c>
      <c r="CG370" s="2" t="s">
        <v>5953</v>
      </c>
      <c r="CH370" s="17">
        <v>0.35416666666666669</v>
      </c>
      <c r="CI370" s="17">
        <v>0.70833333333333337</v>
      </c>
      <c r="CN370" s="17">
        <v>0.35416666666666669</v>
      </c>
      <c r="CO370" s="17">
        <v>0.70833333333333337</v>
      </c>
      <c r="CT370" s="17">
        <v>0.35416666666666669</v>
      </c>
      <c r="CU370" s="17">
        <v>0.70833333333333337</v>
      </c>
      <c r="CZ370" s="17">
        <v>0.35416666666666669</v>
      </c>
      <c r="DA370" s="17">
        <v>0.70833333333333337</v>
      </c>
      <c r="DF370" s="17">
        <v>0.35416666666666669</v>
      </c>
      <c r="DG370" s="17">
        <v>0.70833333333333337</v>
      </c>
      <c r="DX370" s="2" t="s">
        <v>4182</v>
      </c>
    </row>
    <row r="371" spans="1:128" x14ac:dyDescent="0.45">
      <c r="A371" s="16">
        <v>369</v>
      </c>
      <c r="B371" s="2" t="s">
        <v>6401</v>
      </c>
      <c r="C371" s="2" t="s">
        <v>6402</v>
      </c>
      <c r="D371" s="2" t="s">
        <v>2926</v>
      </c>
      <c r="E371" s="2" t="s">
        <v>2666</v>
      </c>
      <c r="F371" s="2" t="s">
        <v>2573</v>
      </c>
      <c r="G371" s="2" t="s">
        <v>1269</v>
      </c>
      <c r="H371" s="2" t="s">
        <v>2927</v>
      </c>
      <c r="I371" s="2" t="s">
        <v>1344</v>
      </c>
      <c r="J371" s="2" t="s">
        <v>1343</v>
      </c>
      <c r="K371" s="2" t="s">
        <v>12</v>
      </c>
      <c r="L371" s="2" t="s">
        <v>6403</v>
      </c>
      <c r="M371" s="52" t="s">
        <v>3311</v>
      </c>
      <c r="N371" s="2" t="s">
        <v>12</v>
      </c>
      <c r="O371" s="2" t="s">
        <v>12</v>
      </c>
      <c r="P371" s="2" t="s">
        <v>12</v>
      </c>
      <c r="Q371" s="2" t="s">
        <v>12</v>
      </c>
      <c r="R371" s="2" t="s">
        <v>3062</v>
      </c>
      <c r="S371" s="2" t="s">
        <v>3062</v>
      </c>
      <c r="T371" s="2" t="s">
        <v>3062</v>
      </c>
      <c r="U371" s="2" t="s">
        <v>3062</v>
      </c>
      <c r="V371" s="2" t="s">
        <v>3062</v>
      </c>
      <c r="W371" s="2" t="s">
        <v>3062</v>
      </c>
      <c r="X371" s="2" t="s">
        <v>3062</v>
      </c>
      <c r="Y371" s="2" t="s">
        <v>3062</v>
      </c>
      <c r="Z371" s="2" t="s">
        <v>3062</v>
      </c>
      <c r="AA371" s="2" t="s">
        <v>3062</v>
      </c>
      <c r="AB371" s="2" t="s">
        <v>3062</v>
      </c>
      <c r="AC371" s="2" t="s">
        <v>3062</v>
      </c>
      <c r="AD371" s="2" t="s">
        <v>2419</v>
      </c>
      <c r="AE371" s="2" t="s">
        <v>3062</v>
      </c>
      <c r="AF371" s="2" t="s">
        <v>3062</v>
      </c>
      <c r="AG371" s="2" t="s">
        <v>3062</v>
      </c>
      <c r="AH371" s="2" t="s">
        <v>3062</v>
      </c>
      <c r="AI371" s="2" t="s">
        <v>3062</v>
      </c>
      <c r="AJ371" s="2" t="s">
        <v>3062</v>
      </c>
      <c r="AK371" s="2" t="s">
        <v>3062</v>
      </c>
      <c r="AL371" s="2" t="s">
        <v>3062</v>
      </c>
      <c r="AM371" s="2" t="s">
        <v>3062</v>
      </c>
      <c r="AN371" s="2" t="s">
        <v>3062</v>
      </c>
      <c r="AO371" s="2" t="s">
        <v>3062</v>
      </c>
      <c r="AP371" s="2" t="s">
        <v>3062</v>
      </c>
      <c r="AQ371" s="2" t="s">
        <v>3062</v>
      </c>
      <c r="AR371" s="2" t="s">
        <v>3062</v>
      </c>
      <c r="AS371" s="2" t="s">
        <v>3062</v>
      </c>
      <c r="AT371" s="2" t="s">
        <v>3062</v>
      </c>
      <c r="AU371" s="2" t="s">
        <v>3062</v>
      </c>
      <c r="AV371" s="2" t="s">
        <v>3062</v>
      </c>
      <c r="AW371" s="2" t="s">
        <v>3062</v>
      </c>
      <c r="AX371" s="2" t="s">
        <v>3062</v>
      </c>
      <c r="AY371" s="2" t="s">
        <v>3062</v>
      </c>
      <c r="AZ371" s="2" t="s">
        <v>3062</v>
      </c>
      <c r="BA371" s="2" t="s">
        <v>3062</v>
      </c>
      <c r="BB371" s="2" t="s">
        <v>3062</v>
      </c>
      <c r="BC371" s="2" t="s">
        <v>3062</v>
      </c>
      <c r="BD371" s="2" t="s">
        <v>3062</v>
      </c>
      <c r="BE371" s="2" t="s">
        <v>3062</v>
      </c>
      <c r="BF371" s="2" t="s">
        <v>3062</v>
      </c>
      <c r="BG371" s="2" t="s">
        <v>3062</v>
      </c>
      <c r="BH371" s="2" t="s">
        <v>3062</v>
      </c>
      <c r="BI371" s="2" t="s">
        <v>3062</v>
      </c>
      <c r="BJ371" s="2" t="s">
        <v>3062</v>
      </c>
      <c r="BK371" s="2" t="s">
        <v>3062</v>
      </c>
      <c r="BL371" s="2" t="s">
        <v>3062</v>
      </c>
      <c r="BM371" s="2" t="s">
        <v>3062</v>
      </c>
      <c r="BN371" s="2" t="s">
        <v>3062</v>
      </c>
      <c r="BO371" s="2" t="s">
        <v>3062</v>
      </c>
      <c r="BP371" s="2" t="str">
        <f t="shared" si="5"/>
        <v>内</v>
      </c>
      <c r="BQ371" t="s">
        <v>491</v>
      </c>
      <c r="BR371" t="s">
        <v>185</v>
      </c>
      <c r="BS371" t="s">
        <v>3062</v>
      </c>
      <c r="BT371" s="2" t="s">
        <v>2469</v>
      </c>
      <c r="BU371" s="2" t="s">
        <v>3062</v>
      </c>
      <c r="BV371" s="2" t="s">
        <v>3062</v>
      </c>
      <c r="BW371" s="2" t="s">
        <v>3062</v>
      </c>
      <c r="BX371" s="2" t="s">
        <v>3062</v>
      </c>
      <c r="BY371" s="2" t="s">
        <v>3062</v>
      </c>
      <c r="BZ371" s="2" t="s">
        <v>3062</v>
      </c>
      <c r="CA371" s="2" t="s">
        <v>3062</v>
      </c>
      <c r="CB371" s="2" t="s">
        <v>3062</v>
      </c>
      <c r="CC371" s="2" t="s">
        <v>3062</v>
      </c>
      <c r="CD371" s="2" t="s">
        <v>3062</v>
      </c>
      <c r="CE371" s="2" t="s">
        <v>3062</v>
      </c>
      <c r="CF371" s="2" t="s">
        <v>6404</v>
      </c>
      <c r="CG371" s="2" t="s">
        <v>6405</v>
      </c>
      <c r="DX371" s="2" t="s">
        <v>4182</v>
      </c>
    </row>
    <row r="372" spans="1:128" x14ac:dyDescent="0.45">
      <c r="A372" s="16">
        <v>370</v>
      </c>
      <c r="B372" s="2" t="s">
        <v>6406</v>
      </c>
      <c r="C372" s="2" t="s">
        <v>2498</v>
      </c>
      <c r="D372" s="2" t="s">
        <v>2928</v>
      </c>
      <c r="E372" s="2" t="s">
        <v>2666</v>
      </c>
      <c r="F372" s="2" t="s">
        <v>2573</v>
      </c>
      <c r="G372" s="2" t="s">
        <v>1305</v>
      </c>
      <c r="H372" s="2" t="s">
        <v>1342</v>
      </c>
      <c r="I372" s="2" t="s">
        <v>1341</v>
      </c>
      <c r="J372" s="2" t="s">
        <v>1340</v>
      </c>
      <c r="K372" s="2" t="s">
        <v>12</v>
      </c>
      <c r="L372" s="2" t="s">
        <v>3538</v>
      </c>
      <c r="M372" s="52" t="s">
        <v>3311</v>
      </c>
      <c r="N372" s="2" t="s">
        <v>12</v>
      </c>
      <c r="O372" s="2" t="s">
        <v>12</v>
      </c>
      <c r="P372" s="2" t="s">
        <v>12</v>
      </c>
      <c r="Q372" s="2" t="s">
        <v>12</v>
      </c>
      <c r="R372" s="2" t="s">
        <v>3062</v>
      </c>
      <c r="S372" s="2" t="s">
        <v>3062</v>
      </c>
      <c r="T372" s="2" t="s">
        <v>3062</v>
      </c>
      <c r="U372" s="2" t="s">
        <v>3062</v>
      </c>
      <c r="V372" s="2" t="s">
        <v>3062</v>
      </c>
      <c r="W372" s="2" t="s">
        <v>3062</v>
      </c>
      <c r="X372" s="2" t="s">
        <v>3062</v>
      </c>
      <c r="Y372" s="2" t="s">
        <v>3062</v>
      </c>
      <c r="Z372" s="2" t="s">
        <v>3062</v>
      </c>
      <c r="AA372" s="2" t="s">
        <v>3062</v>
      </c>
      <c r="AB372" s="2" t="s">
        <v>3062</v>
      </c>
      <c r="AC372" s="2" t="s">
        <v>3062</v>
      </c>
      <c r="AD372" s="2" t="s">
        <v>3062</v>
      </c>
      <c r="AE372" s="2" t="s">
        <v>3062</v>
      </c>
      <c r="AF372" s="2" t="s">
        <v>3062</v>
      </c>
      <c r="AG372" s="2" t="s">
        <v>3062</v>
      </c>
      <c r="AH372" s="2" t="s">
        <v>3062</v>
      </c>
      <c r="AI372" s="2" t="s">
        <v>3062</v>
      </c>
      <c r="AJ372" s="2" t="s">
        <v>3062</v>
      </c>
      <c r="AK372" s="2" t="s">
        <v>3062</v>
      </c>
      <c r="AL372" s="2" t="s">
        <v>3062</v>
      </c>
      <c r="AM372" s="2" t="s">
        <v>3062</v>
      </c>
      <c r="AN372" s="2" t="s">
        <v>3062</v>
      </c>
      <c r="AO372" s="2" t="s">
        <v>3062</v>
      </c>
      <c r="AP372" s="2" t="s">
        <v>3062</v>
      </c>
      <c r="AQ372" s="2" t="s">
        <v>3062</v>
      </c>
      <c r="AR372" s="2" t="s">
        <v>3062</v>
      </c>
      <c r="AS372" s="2" t="s">
        <v>3062</v>
      </c>
      <c r="AT372" s="2" t="s">
        <v>3062</v>
      </c>
      <c r="AU372" s="2" t="s">
        <v>3062</v>
      </c>
      <c r="AV372" s="2" t="s">
        <v>3062</v>
      </c>
      <c r="AW372" s="2" t="s">
        <v>3062</v>
      </c>
      <c r="AX372" s="2" t="s">
        <v>3062</v>
      </c>
      <c r="AY372" s="2" t="s">
        <v>3062</v>
      </c>
      <c r="AZ372" s="2" t="s">
        <v>3062</v>
      </c>
      <c r="BA372" s="2" t="s">
        <v>3062</v>
      </c>
      <c r="BB372" s="2" t="s">
        <v>3062</v>
      </c>
      <c r="BC372" s="2" t="s">
        <v>3062</v>
      </c>
      <c r="BD372" s="2" t="s">
        <v>3062</v>
      </c>
      <c r="BE372" s="2" t="s">
        <v>3062</v>
      </c>
      <c r="BF372" s="2" t="s">
        <v>3062</v>
      </c>
      <c r="BG372" s="2" t="s">
        <v>3062</v>
      </c>
      <c r="BH372" s="2" t="s">
        <v>3062</v>
      </c>
      <c r="BI372" s="2" t="s">
        <v>3062</v>
      </c>
      <c r="BJ372" s="2" t="s">
        <v>3062</v>
      </c>
      <c r="BK372" s="2" t="s">
        <v>3062</v>
      </c>
      <c r="BL372" s="2" t="s">
        <v>3062</v>
      </c>
      <c r="BM372" s="2" t="s">
        <v>3062</v>
      </c>
      <c r="BN372" s="2" t="s">
        <v>3062</v>
      </c>
      <c r="BO372" s="2" t="s">
        <v>3062</v>
      </c>
      <c r="BP372" s="2" t="str">
        <f t="shared" si="5"/>
        <v/>
      </c>
      <c r="BQ372" t="s">
        <v>3062</v>
      </c>
      <c r="BR372" t="s">
        <v>3062</v>
      </c>
      <c r="BS372" t="s">
        <v>3062</v>
      </c>
      <c r="BT372" s="2" t="s">
        <v>3062</v>
      </c>
      <c r="BU372" s="2" t="s">
        <v>3062</v>
      </c>
      <c r="BV372" s="2" t="s">
        <v>3062</v>
      </c>
      <c r="BW372" s="2" t="s">
        <v>3062</v>
      </c>
      <c r="BX372" s="2" t="s">
        <v>3062</v>
      </c>
      <c r="BY372" s="2" t="s">
        <v>3062</v>
      </c>
      <c r="BZ372" s="2" t="s">
        <v>3062</v>
      </c>
      <c r="CA372" s="2" t="s">
        <v>3062</v>
      </c>
      <c r="CB372" s="2" t="s">
        <v>3062</v>
      </c>
      <c r="CC372" s="2" t="s">
        <v>3062</v>
      </c>
      <c r="CD372" s="2" t="s">
        <v>3062</v>
      </c>
      <c r="CE372" s="2" t="s">
        <v>3062</v>
      </c>
      <c r="CF372" s="2" t="s">
        <v>6407</v>
      </c>
      <c r="CG372" s="2" t="s">
        <v>5350</v>
      </c>
      <c r="CH372" s="17">
        <v>0.39583333333333331</v>
      </c>
      <c r="CI372" s="17">
        <v>0.52083333333333337</v>
      </c>
      <c r="CJ372" s="17">
        <v>0.60416666666666663</v>
      </c>
      <c r="CK372" s="17">
        <v>0.75</v>
      </c>
      <c r="CN372" s="17">
        <v>0.39583333333333331</v>
      </c>
      <c r="CO372" s="17">
        <v>0.52083333333333337</v>
      </c>
      <c r="CP372" s="17">
        <v>0.60416666666666663</v>
      </c>
      <c r="CQ372" s="17">
        <v>0.75</v>
      </c>
      <c r="CZ372" s="17">
        <v>0.39583333333333331</v>
      </c>
      <c r="DA372" s="17">
        <v>0.52083333333333337</v>
      </c>
      <c r="DF372" s="17">
        <v>0.39583333333333331</v>
      </c>
      <c r="DG372" s="17">
        <v>0.52083333333333337</v>
      </c>
      <c r="DH372" s="17">
        <v>0.60416666666666663</v>
      </c>
      <c r="DI372" s="17">
        <v>0.75</v>
      </c>
      <c r="DL372" s="17">
        <v>0.39583333333333331</v>
      </c>
      <c r="DM372" s="17">
        <v>0.52083333333333337</v>
      </c>
      <c r="DX372" s="2" t="s">
        <v>4182</v>
      </c>
    </row>
    <row r="373" spans="1:128" x14ac:dyDescent="0.45">
      <c r="A373" s="16">
        <v>371</v>
      </c>
      <c r="B373" s="2" t="s">
        <v>6408</v>
      </c>
      <c r="C373" s="2" t="s">
        <v>4652</v>
      </c>
      <c r="D373" s="2" t="s">
        <v>4653</v>
      </c>
      <c r="E373" s="2" t="s">
        <v>2666</v>
      </c>
      <c r="F373" s="2" t="s">
        <v>2573</v>
      </c>
      <c r="G373" s="2" t="s">
        <v>1304</v>
      </c>
      <c r="H373" s="2" t="s">
        <v>4654</v>
      </c>
      <c r="I373" s="2" t="s">
        <v>4655</v>
      </c>
      <c r="J373" s="2" t="s">
        <v>4656</v>
      </c>
      <c r="K373" s="2" t="s">
        <v>12</v>
      </c>
      <c r="L373" s="2" t="s">
        <v>6409</v>
      </c>
      <c r="M373" s="52" t="s">
        <v>3311</v>
      </c>
      <c r="N373" s="2" t="s">
        <v>12</v>
      </c>
      <c r="O373" s="2" t="s">
        <v>12</v>
      </c>
      <c r="P373" s="2" t="s">
        <v>12</v>
      </c>
      <c r="Q373" s="2" t="s">
        <v>12</v>
      </c>
      <c r="R373" s="2" t="s">
        <v>3062</v>
      </c>
      <c r="S373" s="2" t="s">
        <v>3062</v>
      </c>
      <c r="T373" s="2" t="s">
        <v>3062</v>
      </c>
      <c r="U373" s="2" t="s">
        <v>3062</v>
      </c>
      <c r="V373" s="2" t="s">
        <v>3062</v>
      </c>
      <c r="W373" s="2" t="s">
        <v>3062</v>
      </c>
      <c r="X373" s="2" t="s">
        <v>3062</v>
      </c>
      <c r="Y373" s="2" t="s">
        <v>3062</v>
      </c>
      <c r="Z373" s="2" t="s">
        <v>3062</v>
      </c>
      <c r="AA373" s="2" t="s">
        <v>3062</v>
      </c>
      <c r="AB373" s="2" t="s">
        <v>3062</v>
      </c>
      <c r="AC373" s="2" t="s">
        <v>3062</v>
      </c>
      <c r="AD373" s="2" t="s">
        <v>3062</v>
      </c>
      <c r="AE373" s="2" t="s">
        <v>3062</v>
      </c>
      <c r="AF373" s="2" t="s">
        <v>3062</v>
      </c>
      <c r="AG373" s="2" t="s">
        <v>3062</v>
      </c>
      <c r="AH373" s="2" t="s">
        <v>3062</v>
      </c>
      <c r="AI373" s="2" t="s">
        <v>3062</v>
      </c>
      <c r="AJ373" s="2" t="s">
        <v>3062</v>
      </c>
      <c r="AK373" s="2" t="s">
        <v>3062</v>
      </c>
      <c r="AL373" s="2" t="s">
        <v>3062</v>
      </c>
      <c r="AM373" s="2" t="s">
        <v>3062</v>
      </c>
      <c r="AN373" s="2" t="s">
        <v>3062</v>
      </c>
      <c r="AO373" s="2" t="s">
        <v>3062</v>
      </c>
      <c r="AP373" s="2" t="s">
        <v>3062</v>
      </c>
      <c r="AQ373" s="2" t="s">
        <v>3062</v>
      </c>
      <c r="AR373" s="2" t="s">
        <v>3062</v>
      </c>
      <c r="AS373" s="2" t="s">
        <v>3062</v>
      </c>
      <c r="AT373" s="2" t="s">
        <v>3062</v>
      </c>
      <c r="AU373" s="2" t="s">
        <v>3062</v>
      </c>
      <c r="AV373" s="2" t="s">
        <v>3062</v>
      </c>
      <c r="AW373" s="2" t="s">
        <v>3062</v>
      </c>
      <c r="AX373" s="2" t="s">
        <v>3062</v>
      </c>
      <c r="AY373" s="2" t="s">
        <v>3062</v>
      </c>
      <c r="AZ373" s="2" t="s">
        <v>3062</v>
      </c>
      <c r="BA373" s="2" t="s">
        <v>3062</v>
      </c>
      <c r="BB373" s="2" t="s">
        <v>3062</v>
      </c>
      <c r="BC373" s="2" t="s">
        <v>3062</v>
      </c>
      <c r="BD373" s="2" t="s">
        <v>3062</v>
      </c>
      <c r="BE373" s="2" t="s">
        <v>3062</v>
      </c>
      <c r="BF373" s="2" t="s">
        <v>3062</v>
      </c>
      <c r="BG373" s="2" t="s">
        <v>3062</v>
      </c>
      <c r="BH373" s="2" t="s">
        <v>3062</v>
      </c>
      <c r="BI373" s="2" t="s">
        <v>3062</v>
      </c>
      <c r="BJ373" s="2" t="s">
        <v>3062</v>
      </c>
      <c r="BK373" s="2" t="s">
        <v>3062</v>
      </c>
      <c r="BL373" s="2" t="s">
        <v>3062</v>
      </c>
      <c r="BM373" s="2" t="s">
        <v>3062</v>
      </c>
      <c r="BN373" s="2" t="s">
        <v>3062</v>
      </c>
      <c r="BO373" s="2" t="s">
        <v>3062</v>
      </c>
      <c r="BP373" s="2" t="str">
        <f t="shared" si="5"/>
        <v/>
      </c>
      <c r="BQ373" t="s">
        <v>3062</v>
      </c>
      <c r="BR373" t="s">
        <v>3062</v>
      </c>
      <c r="BS373" t="s">
        <v>3062</v>
      </c>
      <c r="BT373" s="2" t="s">
        <v>3062</v>
      </c>
      <c r="BU373" s="2" t="s">
        <v>3062</v>
      </c>
      <c r="BV373" s="2" t="s">
        <v>3062</v>
      </c>
      <c r="BW373" s="2" t="s">
        <v>3062</v>
      </c>
      <c r="BX373" s="2" t="s">
        <v>3062</v>
      </c>
      <c r="BY373" s="2" t="s">
        <v>3062</v>
      </c>
      <c r="BZ373" s="2" t="s">
        <v>3062</v>
      </c>
      <c r="CA373" s="2" t="s">
        <v>3062</v>
      </c>
      <c r="CB373" s="2" t="s">
        <v>3062</v>
      </c>
      <c r="CC373" s="2" t="s">
        <v>3062</v>
      </c>
      <c r="CD373" s="2" t="s">
        <v>3062</v>
      </c>
      <c r="CE373" s="2" t="s">
        <v>3062</v>
      </c>
      <c r="CF373" s="2" t="s">
        <v>6410</v>
      </c>
      <c r="CG373" s="2" t="s">
        <v>5350</v>
      </c>
      <c r="CH373" s="17">
        <v>0.36458333333333331</v>
      </c>
      <c r="CI373" s="17">
        <v>0.52083333333333337</v>
      </c>
      <c r="CJ373" s="17">
        <v>0.58333333333333337</v>
      </c>
      <c r="CK373" s="17">
        <v>0.72916666666666663</v>
      </c>
      <c r="CN373" s="17">
        <v>0.36458333333333331</v>
      </c>
      <c r="CO373" s="17">
        <v>0.52083333333333337</v>
      </c>
      <c r="CP373" s="17">
        <v>0.58333333333333337</v>
      </c>
      <c r="CQ373" s="17">
        <v>0.72916666666666663</v>
      </c>
      <c r="CT373" s="17">
        <v>0.36458333333333331</v>
      </c>
      <c r="CU373" s="17">
        <v>0.52083333333333337</v>
      </c>
      <c r="CV373" s="17">
        <v>0.58333333333333337</v>
      </c>
      <c r="CW373" s="17">
        <v>0.72916666666666663</v>
      </c>
      <c r="DF373" s="17">
        <v>0.36458333333333331</v>
      </c>
      <c r="DG373" s="17">
        <v>0.52083333333333337</v>
      </c>
      <c r="DH373" s="17">
        <v>0.58333333333333337</v>
      </c>
      <c r="DI373" s="17">
        <v>0.72916666666666663</v>
      </c>
      <c r="DL373" s="17">
        <v>0.36458333333333331</v>
      </c>
      <c r="DM373" s="17">
        <v>0.52083333333333337</v>
      </c>
      <c r="DX373" s="2" t="s">
        <v>4182</v>
      </c>
    </row>
    <row r="374" spans="1:128" x14ac:dyDescent="0.45">
      <c r="A374" s="16">
        <v>372</v>
      </c>
      <c r="B374" s="2" t="s">
        <v>6411</v>
      </c>
      <c r="C374" s="2" t="s">
        <v>4657</v>
      </c>
      <c r="D374" s="2" t="s">
        <v>2929</v>
      </c>
      <c r="E374" s="2" t="s">
        <v>2666</v>
      </c>
      <c r="F374" s="2" t="s">
        <v>2573</v>
      </c>
      <c r="G374" s="2" t="s">
        <v>1273</v>
      </c>
      <c r="H374" s="2" t="s">
        <v>1339</v>
      </c>
      <c r="I374" s="2" t="s">
        <v>1337</v>
      </c>
      <c r="J374" s="2" t="s">
        <v>1336</v>
      </c>
      <c r="K374" s="2" t="s">
        <v>12</v>
      </c>
      <c r="L374" s="2" t="s">
        <v>3585</v>
      </c>
      <c r="M374" s="52" t="s">
        <v>3311</v>
      </c>
      <c r="N374" s="2" t="s">
        <v>12</v>
      </c>
      <c r="O374" s="2" t="s">
        <v>12</v>
      </c>
      <c r="P374" s="2" t="s">
        <v>12</v>
      </c>
      <c r="Q374" s="2" t="s">
        <v>12</v>
      </c>
      <c r="R374" s="2" t="s">
        <v>3062</v>
      </c>
      <c r="S374" s="2" t="s">
        <v>3062</v>
      </c>
      <c r="T374" s="2" t="s">
        <v>3062</v>
      </c>
      <c r="U374" s="2" t="s">
        <v>3062</v>
      </c>
      <c r="V374" s="2" t="s">
        <v>3062</v>
      </c>
      <c r="W374" s="2" t="s">
        <v>3062</v>
      </c>
      <c r="X374" s="2" t="s">
        <v>3062</v>
      </c>
      <c r="Y374" s="2" t="s">
        <v>3062</v>
      </c>
      <c r="Z374" s="2" t="s">
        <v>3062</v>
      </c>
      <c r="AA374" s="2" t="s">
        <v>3062</v>
      </c>
      <c r="AB374" s="2" t="s">
        <v>3062</v>
      </c>
      <c r="AC374" s="2" t="s">
        <v>3062</v>
      </c>
      <c r="AD374" s="2" t="s">
        <v>2419</v>
      </c>
      <c r="AE374" s="2" t="s">
        <v>3062</v>
      </c>
      <c r="AF374" s="2" t="s">
        <v>3062</v>
      </c>
      <c r="AG374" s="2" t="s">
        <v>3062</v>
      </c>
      <c r="AH374" s="2" t="s">
        <v>3062</v>
      </c>
      <c r="AI374" s="2" t="s">
        <v>3062</v>
      </c>
      <c r="AJ374" s="2" t="s">
        <v>3062</v>
      </c>
      <c r="AK374" s="2" t="s">
        <v>3062</v>
      </c>
      <c r="AL374" s="2" t="s">
        <v>3062</v>
      </c>
      <c r="AM374" s="2" t="s">
        <v>3062</v>
      </c>
      <c r="AN374" s="2" t="s">
        <v>3062</v>
      </c>
      <c r="AO374" s="2" t="s">
        <v>3062</v>
      </c>
      <c r="AP374" s="2" t="s">
        <v>3062</v>
      </c>
      <c r="AQ374" s="2" t="s">
        <v>3062</v>
      </c>
      <c r="AR374" s="2" t="s">
        <v>3062</v>
      </c>
      <c r="AS374" s="2" t="s">
        <v>3062</v>
      </c>
      <c r="AT374" s="2" t="s">
        <v>3062</v>
      </c>
      <c r="AU374" s="2" t="s">
        <v>3062</v>
      </c>
      <c r="AV374" s="2" t="s">
        <v>3062</v>
      </c>
      <c r="AW374" s="2" t="s">
        <v>3062</v>
      </c>
      <c r="AX374" s="2" t="s">
        <v>3062</v>
      </c>
      <c r="AY374" s="2" t="s">
        <v>3062</v>
      </c>
      <c r="AZ374" s="2" t="s">
        <v>3062</v>
      </c>
      <c r="BA374" s="2" t="s">
        <v>3062</v>
      </c>
      <c r="BB374" s="2" t="s">
        <v>3062</v>
      </c>
      <c r="BC374" s="2" t="s">
        <v>3062</v>
      </c>
      <c r="BD374" s="2" t="s">
        <v>3062</v>
      </c>
      <c r="BE374" s="2" t="s">
        <v>3062</v>
      </c>
      <c r="BF374" s="2" t="s">
        <v>3062</v>
      </c>
      <c r="BG374" s="2" t="s">
        <v>3062</v>
      </c>
      <c r="BH374" s="2" t="s">
        <v>3062</v>
      </c>
      <c r="BI374" s="2" t="s">
        <v>3062</v>
      </c>
      <c r="BJ374" s="2" t="s">
        <v>3062</v>
      </c>
      <c r="BK374" s="2" t="s">
        <v>3062</v>
      </c>
      <c r="BL374" s="2" t="s">
        <v>3062</v>
      </c>
      <c r="BM374" s="2" t="s">
        <v>3062</v>
      </c>
      <c r="BN374" s="2" t="s">
        <v>3062</v>
      </c>
      <c r="BO374" s="2" t="s">
        <v>3062</v>
      </c>
      <c r="BP374" s="2" t="str">
        <f t="shared" si="5"/>
        <v>内</v>
      </c>
      <c r="BQ374" t="s">
        <v>491</v>
      </c>
      <c r="BR374" t="s">
        <v>185</v>
      </c>
      <c r="BS374" t="s">
        <v>2185</v>
      </c>
      <c r="BT374" s="2" t="s">
        <v>2424</v>
      </c>
      <c r="BU374" s="2" t="s">
        <v>3062</v>
      </c>
      <c r="BV374" s="2" t="s">
        <v>3062</v>
      </c>
      <c r="BW374" s="2" t="s">
        <v>3062</v>
      </c>
      <c r="BX374" s="2" t="s">
        <v>5470</v>
      </c>
      <c r="BY374" s="2" t="s">
        <v>3062</v>
      </c>
      <c r="BZ374" s="2" t="s">
        <v>3062</v>
      </c>
      <c r="CA374" s="2" t="s">
        <v>3062</v>
      </c>
      <c r="CB374" s="2" t="s">
        <v>5470</v>
      </c>
      <c r="CC374" s="2" t="s">
        <v>3062</v>
      </c>
      <c r="CD374" s="2" t="s">
        <v>3062</v>
      </c>
      <c r="CE374" s="2" t="s">
        <v>3062</v>
      </c>
      <c r="CF374" s="2" t="s">
        <v>1338</v>
      </c>
      <c r="CG374" s="2" t="s">
        <v>5350</v>
      </c>
      <c r="CH374" s="17">
        <v>0.375</v>
      </c>
      <c r="CI374" s="17">
        <v>0.5</v>
      </c>
      <c r="CJ374" s="17">
        <v>0.54166666666666663</v>
      </c>
      <c r="CK374" s="17">
        <v>0.70833333333333337</v>
      </c>
      <c r="CN374" s="17">
        <v>0.375</v>
      </c>
      <c r="CO374" s="17">
        <v>0.5</v>
      </c>
      <c r="CP374" s="17">
        <v>0.54166666666666663</v>
      </c>
      <c r="CQ374" s="17">
        <v>0.70833333333333337</v>
      </c>
      <c r="CT374" s="17">
        <v>0.375</v>
      </c>
      <c r="CU374" s="17">
        <v>0.5</v>
      </c>
      <c r="CV374" s="17">
        <v>0.54166666666666663</v>
      </c>
      <c r="CW374" s="17">
        <v>0.70833333333333337</v>
      </c>
      <c r="CZ374" s="17">
        <v>0.375</v>
      </c>
      <c r="DA374" s="17">
        <v>0.5</v>
      </c>
      <c r="DB374" s="17">
        <v>0.54166666666666663</v>
      </c>
      <c r="DC374" s="17">
        <v>0.70833333333333337</v>
      </c>
      <c r="DF374" s="17">
        <v>0.375</v>
      </c>
      <c r="DG374" s="17">
        <v>0.5</v>
      </c>
      <c r="DH374" s="17">
        <v>0.54166666666666663</v>
      </c>
      <c r="DI374" s="17">
        <v>0.70833333333333337</v>
      </c>
      <c r="DX374" s="2" t="s">
        <v>4182</v>
      </c>
    </row>
    <row r="375" spans="1:128" x14ac:dyDescent="0.45">
      <c r="A375" s="16">
        <v>373</v>
      </c>
      <c r="B375" s="2" t="s">
        <v>6412</v>
      </c>
      <c r="C375" s="2" t="s">
        <v>4658</v>
      </c>
      <c r="D375" s="2" t="s">
        <v>2930</v>
      </c>
      <c r="E375" s="2" t="s">
        <v>2666</v>
      </c>
      <c r="F375" s="2" t="s">
        <v>2573</v>
      </c>
      <c r="G375" s="2" t="s">
        <v>1249</v>
      </c>
      <c r="H375" s="2" t="s">
        <v>6413</v>
      </c>
      <c r="I375" s="2" t="s">
        <v>1335</v>
      </c>
      <c r="J375" s="2" t="s">
        <v>1334</v>
      </c>
      <c r="K375" s="2" t="s">
        <v>3062</v>
      </c>
      <c r="L375" s="2" t="s">
        <v>3585</v>
      </c>
      <c r="M375" s="52" t="s">
        <v>3311</v>
      </c>
      <c r="N375" s="2" t="s">
        <v>12</v>
      </c>
      <c r="O375" s="2" t="s">
        <v>12</v>
      </c>
      <c r="P375" s="2" t="s">
        <v>12</v>
      </c>
      <c r="Q375" s="2" t="s">
        <v>12</v>
      </c>
      <c r="R375" s="2" t="s">
        <v>2471</v>
      </c>
      <c r="S375" s="2" t="s">
        <v>3062</v>
      </c>
      <c r="T375" s="2" t="s">
        <v>3062</v>
      </c>
      <c r="U375" s="2" t="s">
        <v>3062</v>
      </c>
      <c r="V375" s="2" t="s">
        <v>3062</v>
      </c>
      <c r="W375" s="2" t="s">
        <v>3062</v>
      </c>
      <c r="X375" s="2" t="s">
        <v>3062</v>
      </c>
      <c r="Y375" s="2" t="s">
        <v>3062</v>
      </c>
      <c r="Z375" s="2" t="s">
        <v>3062</v>
      </c>
      <c r="AA375" s="2" t="s">
        <v>3062</v>
      </c>
      <c r="AB375" s="2" t="s">
        <v>3062</v>
      </c>
      <c r="AC375" s="2" t="s">
        <v>2471</v>
      </c>
      <c r="AD375" s="2" t="s">
        <v>3062</v>
      </c>
      <c r="AE375" s="2" t="s">
        <v>3062</v>
      </c>
      <c r="AF375" s="2" t="s">
        <v>3062</v>
      </c>
      <c r="AG375" s="2" t="s">
        <v>3062</v>
      </c>
      <c r="AH375" s="2" t="s">
        <v>3062</v>
      </c>
      <c r="AI375" s="2" t="s">
        <v>3062</v>
      </c>
      <c r="AJ375" s="2" t="s">
        <v>3062</v>
      </c>
      <c r="AK375" s="2" t="s">
        <v>2431</v>
      </c>
      <c r="AL375" s="2" t="s">
        <v>3062</v>
      </c>
      <c r="AM375" s="2" t="s">
        <v>3062</v>
      </c>
      <c r="AN375" s="2" t="s">
        <v>3062</v>
      </c>
      <c r="AO375" s="2" t="s">
        <v>3062</v>
      </c>
      <c r="AP375" s="2" t="s">
        <v>3062</v>
      </c>
      <c r="AQ375" s="2" t="s">
        <v>3062</v>
      </c>
      <c r="AR375" s="2" t="s">
        <v>3062</v>
      </c>
      <c r="AS375" s="2" t="s">
        <v>3062</v>
      </c>
      <c r="AT375" s="2" t="s">
        <v>3062</v>
      </c>
      <c r="AU375" s="2" t="s">
        <v>3062</v>
      </c>
      <c r="AV375" s="2" t="s">
        <v>3062</v>
      </c>
      <c r="AW375" s="2" t="s">
        <v>3062</v>
      </c>
      <c r="AX375" s="2" t="s">
        <v>3062</v>
      </c>
      <c r="AY375" s="2" t="s">
        <v>3062</v>
      </c>
      <c r="AZ375" s="2" t="s">
        <v>3062</v>
      </c>
      <c r="BA375" s="2" t="s">
        <v>3062</v>
      </c>
      <c r="BB375" s="2" t="s">
        <v>3062</v>
      </c>
      <c r="BC375" s="2" t="s">
        <v>3062</v>
      </c>
      <c r="BD375" s="2" t="s">
        <v>3062</v>
      </c>
      <c r="BE375" s="2" t="s">
        <v>3062</v>
      </c>
      <c r="BF375" s="2" t="s">
        <v>3062</v>
      </c>
      <c r="BG375" s="2" t="s">
        <v>3062</v>
      </c>
      <c r="BH375" s="2" t="s">
        <v>3062</v>
      </c>
      <c r="BI375" s="2" t="s">
        <v>3062</v>
      </c>
      <c r="BJ375" s="2" t="s">
        <v>3062</v>
      </c>
      <c r="BK375" s="2" t="s">
        <v>3062</v>
      </c>
      <c r="BL375" s="2" t="s">
        <v>3062</v>
      </c>
      <c r="BM375" s="2" t="s">
        <v>3062</v>
      </c>
      <c r="BN375" s="2" t="s">
        <v>3062</v>
      </c>
      <c r="BO375" s="2" t="s">
        <v>3062</v>
      </c>
      <c r="BP375" s="2" t="str">
        <f t="shared" si="5"/>
        <v>小</v>
      </c>
      <c r="BQ375" t="s">
        <v>3062</v>
      </c>
      <c r="BR375" t="s">
        <v>3062</v>
      </c>
      <c r="BS375" t="s">
        <v>3062</v>
      </c>
      <c r="BT375" s="2" t="s">
        <v>3062</v>
      </c>
      <c r="BU375" s="2" t="s">
        <v>3062</v>
      </c>
      <c r="BV375" s="2" t="s">
        <v>3062</v>
      </c>
      <c r="BW375" s="2" t="s">
        <v>3062</v>
      </c>
      <c r="BX375" s="2" t="s">
        <v>3062</v>
      </c>
      <c r="BY375" s="2" t="s">
        <v>3062</v>
      </c>
      <c r="BZ375" s="2" t="s">
        <v>3062</v>
      </c>
      <c r="CA375" s="2" t="s">
        <v>3062</v>
      </c>
      <c r="CB375" s="2" t="s">
        <v>3062</v>
      </c>
      <c r="CC375" s="2" t="s">
        <v>3062</v>
      </c>
      <c r="CD375" s="2" t="s">
        <v>3062</v>
      </c>
      <c r="CE375" s="2" t="s">
        <v>3062</v>
      </c>
      <c r="CF375" s="2" t="s">
        <v>4659</v>
      </c>
      <c r="CG375" s="2" t="s">
        <v>6414</v>
      </c>
      <c r="CH375" s="17">
        <v>0.41666666666666669</v>
      </c>
      <c r="CI375" s="17">
        <v>0.75</v>
      </c>
      <c r="CN375" s="17">
        <v>0.41666666666666669</v>
      </c>
      <c r="CO375" s="17">
        <v>0.75</v>
      </c>
      <c r="CT375" s="17">
        <v>0.41666666666666669</v>
      </c>
      <c r="CU375" s="17">
        <v>0.75</v>
      </c>
      <c r="CZ375" s="17">
        <v>0.41666666666666669</v>
      </c>
      <c r="DA375" s="17">
        <v>0.75</v>
      </c>
      <c r="DF375" s="17">
        <v>0.41666666666666669</v>
      </c>
      <c r="DG375" s="17">
        <v>0.75</v>
      </c>
      <c r="DX375" s="2" t="s">
        <v>4182</v>
      </c>
    </row>
    <row r="376" spans="1:128" x14ac:dyDescent="0.45">
      <c r="A376" s="16">
        <v>374</v>
      </c>
      <c r="B376" s="2" t="s">
        <v>6415</v>
      </c>
      <c r="C376" s="2" t="s">
        <v>1333</v>
      </c>
      <c r="D376" s="2" t="s">
        <v>2931</v>
      </c>
      <c r="E376" s="2" t="s">
        <v>2666</v>
      </c>
      <c r="F376" s="2" t="s">
        <v>2573</v>
      </c>
      <c r="G376" s="2" t="s">
        <v>1329</v>
      </c>
      <c r="H376" s="2" t="s">
        <v>1332</v>
      </c>
      <c r="I376" s="2" t="s">
        <v>1331</v>
      </c>
      <c r="J376" s="2" t="s">
        <v>1331</v>
      </c>
      <c r="K376" s="2" t="s">
        <v>12</v>
      </c>
      <c r="L376" s="2" t="s">
        <v>3586</v>
      </c>
      <c r="M376" s="52" t="s">
        <v>3311</v>
      </c>
      <c r="N376" s="2" t="s">
        <v>12</v>
      </c>
      <c r="O376" s="2" t="s">
        <v>12</v>
      </c>
      <c r="P376" s="2" t="s">
        <v>12</v>
      </c>
      <c r="Q376" s="2" t="s">
        <v>12</v>
      </c>
      <c r="R376" s="2" t="s">
        <v>3062</v>
      </c>
      <c r="S376" s="2" t="s">
        <v>3062</v>
      </c>
      <c r="T376" s="2" t="s">
        <v>3062</v>
      </c>
      <c r="U376" s="2" t="s">
        <v>3062</v>
      </c>
      <c r="V376" s="2" t="s">
        <v>3062</v>
      </c>
      <c r="W376" s="2" t="s">
        <v>3062</v>
      </c>
      <c r="X376" s="2" t="s">
        <v>3062</v>
      </c>
      <c r="Y376" s="2" t="s">
        <v>3062</v>
      </c>
      <c r="Z376" s="2" t="s">
        <v>3062</v>
      </c>
      <c r="AA376" s="2" t="s">
        <v>3062</v>
      </c>
      <c r="AB376" s="2" t="s">
        <v>3062</v>
      </c>
      <c r="AC376" s="2" t="s">
        <v>3062</v>
      </c>
      <c r="AD376" s="2" t="s">
        <v>3062</v>
      </c>
      <c r="AE376" s="2" t="s">
        <v>3062</v>
      </c>
      <c r="AF376" s="2" t="s">
        <v>3062</v>
      </c>
      <c r="AG376" s="2" t="s">
        <v>3062</v>
      </c>
      <c r="AH376" s="2" t="s">
        <v>3062</v>
      </c>
      <c r="AI376" s="2" t="s">
        <v>3062</v>
      </c>
      <c r="AJ376" s="2" t="s">
        <v>3062</v>
      </c>
      <c r="AK376" s="2" t="s">
        <v>3062</v>
      </c>
      <c r="AL376" s="2" t="s">
        <v>3062</v>
      </c>
      <c r="AM376" s="2" t="s">
        <v>3062</v>
      </c>
      <c r="AN376" s="2" t="s">
        <v>3062</v>
      </c>
      <c r="AO376" s="2" t="s">
        <v>3062</v>
      </c>
      <c r="AP376" s="2" t="s">
        <v>3062</v>
      </c>
      <c r="AQ376" s="2" t="s">
        <v>3062</v>
      </c>
      <c r="AR376" s="2" t="s">
        <v>3062</v>
      </c>
      <c r="AS376" s="2" t="s">
        <v>3062</v>
      </c>
      <c r="AT376" s="2" t="s">
        <v>3062</v>
      </c>
      <c r="AU376" s="2" t="s">
        <v>3062</v>
      </c>
      <c r="AV376" s="2" t="s">
        <v>3062</v>
      </c>
      <c r="AW376" s="2" t="s">
        <v>3062</v>
      </c>
      <c r="AX376" s="2" t="s">
        <v>3062</v>
      </c>
      <c r="AY376" s="2" t="s">
        <v>3062</v>
      </c>
      <c r="AZ376" s="2" t="s">
        <v>3062</v>
      </c>
      <c r="BA376" s="2" t="s">
        <v>3062</v>
      </c>
      <c r="BB376" s="2" t="s">
        <v>3062</v>
      </c>
      <c r="BC376" s="2" t="s">
        <v>3062</v>
      </c>
      <c r="BD376" s="2" t="s">
        <v>3062</v>
      </c>
      <c r="BE376" s="2" t="s">
        <v>3062</v>
      </c>
      <c r="BF376" s="2" t="s">
        <v>3062</v>
      </c>
      <c r="BG376" s="2" t="s">
        <v>3062</v>
      </c>
      <c r="BH376" s="2" t="s">
        <v>3062</v>
      </c>
      <c r="BI376" s="2" t="s">
        <v>3062</v>
      </c>
      <c r="BJ376" s="2" t="s">
        <v>3062</v>
      </c>
      <c r="BK376" s="2" t="s">
        <v>3062</v>
      </c>
      <c r="BL376" s="2" t="s">
        <v>3062</v>
      </c>
      <c r="BM376" s="2" t="s">
        <v>3062</v>
      </c>
      <c r="BN376" s="2" t="s">
        <v>3062</v>
      </c>
      <c r="BO376" s="2" t="s">
        <v>3062</v>
      </c>
      <c r="BP376" s="2" t="str">
        <f t="shared" si="5"/>
        <v/>
      </c>
      <c r="BQ376" t="s">
        <v>3062</v>
      </c>
      <c r="BR376" t="s">
        <v>3062</v>
      </c>
      <c r="BS376" t="s">
        <v>3062</v>
      </c>
      <c r="BU376" s="2" t="s">
        <v>3062</v>
      </c>
      <c r="BV376" s="2" t="s">
        <v>3062</v>
      </c>
      <c r="BW376" s="2" t="s">
        <v>3062</v>
      </c>
      <c r="BX376" s="2" t="s">
        <v>5470</v>
      </c>
      <c r="BY376" s="2" t="s">
        <v>3062</v>
      </c>
      <c r="BZ376" s="2" t="s">
        <v>3062</v>
      </c>
      <c r="CA376" s="2" t="s">
        <v>3062</v>
      </c>
      <c r="CB376" s="2" t="s">
        <v>5470</v>
      </c>
      <c r="CC376" s="2" t="s">
        <v>3062</v>
      </c>
      <c r="CD376" s="2" t="s">
        <v>3062</v>
      </c>
      <c r="CE376" s="2" t="s">
        <v>3062</v>
      </c>
      <c r="CF376" s="2" t="s">
        <v>1330</v>
      </c>
      <c r="CG376" s="2" t="s">
        <v>5350</v>
      </c>
      <c r="CN376" s="17">
        <v>0.41666666666666669</v>
      </c>
      <c r="CO376" s="17">
        <v>0.5625</v>
      </c>
      <c r="CP376" s="17">
        <v>0.625</v>
      </c>
      <c r="CQ376" s="17">
        <v>0.79166666666666663</v>
      </c>
      <c r="CT376" s="17">
        <v>0.625</v>
      </c>
      <c r="CU376" s="17">
        <v>0.79166666666666663</v>
      </c>
      <c r="CZ376" s="17">
        <v>0.41666666666666669</v>
      </c>
      <c r="DA376" s="17">
        <v>0.5625</v>
      </c>
      <c r="DB376" s="17">
        <v>0.625</v>
      </c>
      <c r="DC376" s="17">
        <v>0.79166666666666663</v>
      </c>
      <c r="DF376" s="17">
        <v>0.625</v>
      </c>
      <c r="DG376" s="17">
        <v>0.79166666666666663</v>
      </c>
      <c r="DL376" s="17">
        <v>0.41666666666666669</v>
      </c>
      <c r="DM376" s="17">
        <v>0.5625</v>
      </c>
      <c r="DN376" s="17">
        <v>0.625</v>
      </c>
      <c r="DO376" s="17">
        <v>0.79166666666666663</v>
      </c>
      <c r="DX376" s="2" t="s">
        <v>4182</v>
      </c>
    </row>
    <row r="377" spans="1:128" x14ac:dyDescent="0.45">
      <c r="A377" s="16">
        <v>375</v>
      </c>
      <c r="B377" s="2" t="s">
        <v>6416</v>
      </c>
      <c r="C377" s="2" t="s">
        <v>6417</v>
      </c>
      <c r="D377" s="2" t="s">
        <v>2933</v>
      </c>
      <c r="E377" s="2" t="s">
        <v>2666</v>
      </c>
      <c r="F377" s="2" t="s">
        <v>2573</v>
      </c>
      <c r="G377" s="2" t="s">
        <v>1328</v>
      </c>
      <c r="H377" s="2" t="s">
        <v>1327</v>
      </c>
      <c r="I377" s="2" t="s">
        <v>1326</v>
      </c>
      <c r="J377" s="2" t="s">
        <v>1325</v>
      </c>
      <c r="K377" s="2" t="s">
        <v>12</v>
      </c>
      <c r="L377" s="2" t="s">
        <v>3587</v>
      </c>
      <c r="M377" s="52" t="s">
        <v>3311</v>
      </c>
      <c r="N377" s="2" t="s">
        <v>12</v>
      </c>
      <c r="O377" s="2" t="s">
        <v>12</v>
      </c>
      <c r="P377" s="2" t="s">
        <v>12</v>
      </c>
      <c r="Q377" s="2" t="s">
        <v>12</v>
      </c>
      <c r="R377" s="2" t="s">
        <v>3062</v>
      </c>
      <c r="S377" s="2" t="s">
        <v>3062</v>
      </c>
      <c r="T377" s="2" t="s">
        <v>3062</v>
      </c>
      <c r="U377" s="2" t="s">
        <v>3062</v>
      </c>
      <c r="V377" s="2" t="s">
        <v>3062</v>
      </c>
      <c r="W377" s="2" t="s">
        <v>3062</v>
      </c>
      <c r="X377" s="2" t="s">
        <v>3062</v>
      </c>
      <c r="Y377" s="2" t="s">
        <v>3062</v>
      </c>
      <c r="Z377" s="2" t="s">
        <v>3062</v>
      </c>
      <c r="AA377" s="2" t="s">
        <v>3062</v>
      </c>
      <c r="AB377" s="2" t="s">
        <v>3062</v>
      </c>
      <c r="AC377" s="2" t="s">
        <v>3062</v>
      </c>
      <c r="AD377" s="2" t="s">
        <v>2419</v>
      </c>
      <c r="AE377" s="2" t="s">
        <v>3062</v>
      </c>
      <c r="AF377" s="2" t="s">
        <v>3062</v>
      </c>
      <c r="AG377" s="2" t="s">
        <v>3062</v>
      </c>
      <c r="AH377" s="2" t="s">
        <v>3062</v>
      </c>
      <c r="AI377" s="2" t="s">
        <v>3062</v>
      </c>
      <c r="AJ377" s="2" t="s">
        <v>3062</v>
      </c>
      <c r="AK377" s="2" t="s">
        <v>2431</v>
      </c>
      <c r="AL377" s="2" t="s">
        <v>3062</v>
      </c>
      <c r="AM377" s="2" t="s">
        <v>3062</v>
      </c>
      <c r="AN377" s="2" t="s">
        <v>3062</v>
      </c>
      <c r="AO377" s="2" t="s">
        <v>3062</v>
      </c>
      <c r="AP377" s="2" t="s">
        <v>3062</v>
      </c>
      <c r="AQ377" s="2" t="s">
        <v>3062</v>
      </c>
      <c r="AR377" s="2" t="s">
        <v>3062</v>
      </c>
      <c r="AS377" s="2" t="s">
        <v>3062</v>
      </c>
      <c r="AT377" s="2" t="s">
        <v>3062</v>
      </c>
      <c r="AU377" s="2" t="s">
        <v>3062</v>
      </c>
      <c r="AV377" s="2" t="s">
        <v>3062</v>
      </c>
      <c r="AW377" s="2" t="s">
        <v>3062</v>
      </c>
      <c r="AX377" s="2" t="s">
        <v>3062</v>
      </c>
      <c r="AY377" s="2" t="s">
        <v>3062</v>
      </c>
      <c r="AZ377" s="2" t="s">
        <v>3062</v>
      </c>
      <c r="BA377" s="2" t="s">
        <v>3062</v>
      </c>
      <c r="BB377" s="2" t="s">
        <v>3062</v>
      </c>
      <c r="BC377" s="2" t="s">
        <v>3062</v>
      </c>
      <c r="BD377" s="2" t="s">
        <v>3062</v>
      </c>
      <c r="BE377" s="2" t="s">
        <v>3062</v>
      </c>
      <c r="BF377" s="2" t="s">
        <v>3062</v>
      </c>
      <c r="BG377" s="2" t="s">
        <v>3062</v>
      </c>
      <c r="BH377" s="2" t="s">
        <v>3062</v>
      </c>
      <c r="BI377" s="2" t="s">
        <v>3062</v>
      </c>
      <c r="BJ377" s="2" t="s">
        <v>3062</v>
      </c>
      <c r="BK377" s="2" t="s">
        <v>3062</v>
      </c>
      <c r="BL377" s="2" t="s">
        <v>3062</v>
      </c>
      <c r="BM377" s="2" t="s">
        <v>3062</v>
      </c>
      <c r="BN377" s="2" t="s">
        <v>3062</v>
      </c>
      <c r="BO377" s="2" t="s">
        <v>3062</v>
      </c>
      <c r="BP377" s="2" t="str">
        <f t="shared" si="5"/>
        <v>内・小</v>
      </c>
      <c r="BQ377" t="s">
        <v>491</v>
      </c>
      <c r="BR377" t="s">
        <v>185</v>
      </c>
      <c r="BS377" t="s">
        <v>2185</v>
      </c>
      <c r="BT377" s="2" t="s">
        <v>2424</v>
      </c>
      <c r="BU377" s="2" t="s">
        <v>3062</v>
      </c>
      <c r="BV377" s="2" t="s">
        <v>3062</v>
      </c>
      <c r="BW377" s="2" t="s">
        <v>3062</v>
      </c>
      <c r="BX377" s="2" t="s">
        <v>3062</v>
      </c>
      <c r="BY377" s="2" t="s">
        <v>3062</v>
      </c>
      <c r="BZ377" s="2" t="s">
        <v>3062</v>
      </c>
      <c r="CA377" s="2" t="s">
        <v>3062</v>
      </c>
      <c r="CB377" s="2" t="s">
        <v>3062</v>
      </c>
      <c r="CC377" s="2" t="s">
        <v>3062</v>
      </c>
      <c r="CD377" s="2" t="s">
        <v>3062</v>
      </c>
      <c r="CE377" s="2" t="s">
        <v>3062</v>
      </c>
      <c r="CF377" s="2" t="s">
        <v>6418</v>
      </c>
      <c r="CG377" s="2" t="s">
        <v>3319</v>
      </c>
      <c r="CH377" s="17">
        <v>0.375</v>
      </c>
      <c r="CI377" s="17">
        <v>0.54166666666666663</v>
      </c>
      <c r="CT377" s="17">
        <v>0.375</v>
      </c>
      <c r="CU377" s="17">
        <v>0.54166666666666663</v>
      </c>
      <c r="CV377" s="17">
        <v>0.60416666666666663</v>
      </c>
      <c r="CW377" s="17">
        <v>0.77083333333333337</v>
      </c>
      <c r="CZ377" s="17">
        <v>0.375</v>
      </c>
      <c r="DA377" s="17">
        <v>0.54166666666666663</v>
      </c>
      <c r="DB377" s="17">
        <v>0.60416666666666663</v>
      </c>
      <c r="DC377" s="17">
        <v>0.77083333333333337</v>
      </c>
      <c r="DX377" s="2" t="s">
        <v>4182</v>
      </c>
    </row>
    <row r="378" spans="1:128" x14ac:dyDescent="0.45">
      <c r="A378" s="16">
        <v>376</v>
      </c>
      <c r="B378" s="2" t="s">
        <v>6419</v>
      </c>
      <c r="C378" s="2" t="s">
        <v>1324</v>
      </c>
      <c r="D378" s="2" t="s">
        <v>2934</v>
      </c>
      <c r="E378" s="2" t="s">
        <v>2666</v>
      </c>
      <c r="F378" s="2" t="s">
        <v>2573</v>
      </c>
      <c r="G378" s="2" t="s">
        <v>1255</v>
      </c>
      <c r="H378" s="2" t="s">
        <v>1323</v>
      </c>
      <c r="I378" s="2" t="s">
        <v>1322</v>
      </c>
      <c r="J378" s="2" t="s">
        <v>1322</v>
      </c>
      <c r="K378" s="2" t="s">
        <v>12</v>
      </c>
      <c r="L378" s="2" t="s">
        <v>3587</v>
      </c>
      <c r="M378" s="52" t="s">
        <v>3311</v>
      </c>
      <c r="N378" s="2" t="s">
        <v>12</v>
      </c>
      <c r="O378" s="2" t="s">
        <v>12</v>
      </c>
      <c r="P378" s="2" t="s">
        <v>12</v>
      </c>
      <c r="Q378" s="2" t="s">
        <v>12</v>
      </c>
      <c r="R378" s="2" t="s">
        <v>2471</v>
      </c>
      <c r="S378" s="2" t="s">
        <v>3062</v>
      </c>
      <c r="T378" s="2" t="s">
        <v>3062</v>
      </c>
      <c r="U378" s="2" t="s">
        <v>3062</v>
      </c>
      <c r="V378" s="2" t="s">
        <v>3062</v>
      </c>
      <c r="W378" s="2" t="s">
        <v>3062</v>
      </c>
      <c r="X378" s="2" t="s">
        <v>3062</v>
      </c>
      <c r="Y378" s="2" t="s">
        <v>3062</v>
      </c>
      <c r="Z378" s="2" t="s">
        <v>3062</v>
      </c>
      <c r="AA378" s="2" t="s">
        <v>3062</v>
      </c>
      <c r="AB378" s="2" t="s">
        <v>3062</v>
      </c>
      <c r="AC378" s="2" t="s">
        <v>2471</v>
      </c>
      <c r="AD378" s="2" t="s">
        <v>2419</v>
      </c>
      <c r="AE378" s="2" t="s">
        <v>3062</v>
      </c>
      <c r="AF378" s="2" t="s">
        <v>3062</v>
      </c>
      <c r="AG378" s="2" t="s">
        <v>3062</v>
      </c>
      <c r="AH378" s="2" t="s">
        <v>3062</v>
      </c>
      <c r="AI378" s="2" t="s">
        <v>3062</v>
      </c>
      <c r="AJ378" s="2" t="s">
        <v>3062</v>
      </c>
      <c r="AK378" s="2" t="s">
        <v>3062</v>
      </c>
      <c r="AL378" s="2" t="s">
        <v>3062</v>
      </c>
      <c r="AM378" s="2" t="s">
        <v>3062</v>
      </c>
      <c r="AN378" s="2" t="s">
        <v>3062</v>
      </c>
      <c r="AO378" s="2" t="s">
        <v>3062</v>
      </c>
      <c r="AP378" s="2" t="s">
        <v>3062</v>
      </c>
      <c r="AQ378" s="2" t="s">
        <v>3062</v>
      </c>
      <c r="AR378" s="2" t="s">
        <v>3062</v>
      </c>
      <c r="AS378" s="2" t="s">
        <v>3062</v>
      </c>
      <c r="AT378" s="2" t="s">
        <v>3062</v>
      </c>
      <c r="AU378" s="2" t="s">
        <v>3062</v>
      </c>
      <c r="AV378" s="2" t="s">
        <v>3062</v>
      </c>
      <c r="AW378" s="2" t="s">
        <v>3062</v>
      </c>
      <c r="AX378" s="2" t="s">
        <v>3062</v>
      </c>
      <c r="AY378" s="2" t="s">
        <v>3062</v>
      </c>
      <c r="AZ378" s="2" t="s">
        <v>3062</v>
      </c>
      <c r="BA378" s="2" t="s">
        <v>3062</v>
      </c>
      <c r="BB378" s="2" t="s">
        <v>3062</v>
      </c>
      <c r="BC378" s="2" t="s">
        <v>3062</v>
      </c>
      <c r="BD378" s="2" t="s">
        <v>3062</v>
      </c>
      <c r="BE378" s="2" t="s">
        <v>3062</v>
      </c>
      <c r="BF378" s="2" t="s">
        <v>3062</v>
      </c>
      <c r="BG378" s="2" t="s">
        <v>3062</v>
      </c>
      <c r="BH378" s="2" t="s">
        <v>3062</v>
      </c>
      <c r="BI378" s="2" t="s">
        <v>3062</v>
      </c>
      <c r="BJ378" s="2" t="s">
        <v>3062</v>
      </c>
      <c r="BK378" s="2" t="s">
        <v>3062</v>
      </c>
      <c r="BL378" s="2" t="s">
        <v>3062</v>
      </c>
      <c r="BM378" s="2" t="s">
        <v>3062</v>
      </c>
      <c r="BN378" s="2" t="s">
        <v>3062</v>
      </c>
      <c r="BO378" s="2" t="s">
        <v>3062</v>
      </c>
      <c r="BP378" s="2" t="str">
        <f t="shared" si="5"/>
        <v>内</v>
      </c>
      <c r="BQ378" t="s">
        <v>3062</v>
      </c>
      <c r="BR378" t="s">
        <v>3062</v>
      </c>
      <c r="BS378" t="s">
        <v>3062</v>
      </c>
      <c r="BT378" s="2" t="s">
        <v>3062</v>
      </c>
      <c r="BU378" s="2" t="s">
        <v>3062</v>
      </c>
      <c r="BV378" s="2" t="s">
        <v>3062</v>
      </c>
      <c r="BW378" s="2" t="s">
        <v>3062</v>
      </c>
      <c r="BX378" s="2" t="s">
        <v>3062</v>
      </c>
      <c r="BY378" s="2" t="s">
        <v>3062</v>
      </c>
      <c r="BZ378" s="2" t="s">
        <v>3062</v>
      </c>
      <c r="CA378" s="2" t="s">
        <v>3062</v>
      </c>
      <c r="CB378" s="2" t="s">
        <v>3062</v>
      </c>
      <c r="CC378" s="2" t="s">
        <v>3062</v>
      </c>
      <c r="CD378" s="2" t="s">
        <v>3062</v>
      </c>
      <c r="CE378" s="2" t="s">
        <v>3062</v>
      </c>
      <c r="CF378" s="2" t="s">
        <v>1321</v>
      </c>
      <c r="CG378" s="2" t="s">
        <v>5350</v>
      </c>
      <c r="CH378" s="17">
        <v>0.39583333333333331</v>
      </c>
      <c r="CI378" s="17">
        <v>0.54166666666666663</v>
      </c>
      <c r="CJ378" s="17">
        <v>0.58333333333333337</v>
      </c>
      <c r="CK378" s="17">
        <v>0.75</v>
      </c>
      <c r="CN378" s="17">
        <v>0.39583333333333331</v>
      </c>
      <c r="CO378" s="17">
        <v>0.54166666666666663</v>
      </c>
      <c r="CP378" s="17">
        <v>0.58333333333333337</v>
      </c>
      <c r="CQ378" s="17">
        <v>0.75</v>
      </c>
      <c r="CT378" s="17">
        <v>0.39583333333333331</v>
      </c>
      <c r="CU378" s="17">
        <v>0.54166666666666663</v>
      </c>
      <c r="CV378" s="17">
        <v>0.58333333333333337</v>
      </c>
      <c r="CW378" s="17">
        <v>0.75</v>
      </c>
      <c r="DF378" s="17">
        <v>0.54166666666666663</v>
      </c>
      <c r="DG378" s="17">
        <v>0.77083333333333337</v>
      </c>
      <c r="DL378" s="17">
        <v>0.39583333333333331</v>
      </c>
      <c r="DM378" s="17">
        <v>0.54166666666666663</v>
      </c>
      <c r="DN378" s="17">
        <v>0.58333333333333337</v>
      </c>
      <c r="DO378" s="17">
        <v>0.70833333333333337</v>
      </c>
      <c r="DX378" s="2" t="s">
        <v>4182</v>
      </c>
    </row>
    <row r="379" spans="1:128" x14ac:dyDescent="0.45">
      <c r="A379" s="16">
        <v>377</v>
      </c>
      <c r="B379" s="2" t="s">
        <v>6420</v>
      </c>
      <c r="C379" s="2" t="s">
        <v>4660</v>
      </c>
      <c r="D379" s="2" t="s">
        <v>6421</v>
      </c>
      <c r="E379" s="2" t="s">
        <v>2666</v>
      </c>
      <c r="F379" s="2" t="s">
        <v>2573</v>
      </c>
      <c r="G379" s="2" t="s">
        <v>1304</v>
      </c>
      <c r="H379" s="2" t="s">
        <v>1320</v>
      </c>
      <c r="I379" s="2" t="s">
        <v>1319</v>
      </c>
      <c r="J379" s="2" t="s">
        <v>1318</v>
      </c>
      <c r="K379" s="2" t="s">
        <v>12</v>
      </c>
      <c r="L379" s="2" t="s">
        <v>3588</v>
      </c>
      <c r="M379" s="52" t="s">
        <v>3311</v>
      </c>
      <c r="N379" s="2" t="s">
        <v>12</v>
      </c>
      <c r="O379" s="2" t="s">
        <v>3062</v>
      </c>
      <c r="P379" s="2" t="s">
        <v>12</v>
      </c>
      <c r="Q379" s="2" t="s">
        <v>12</v>
      </c>
      <c r="R379" s="2" t="s">
        <v>2471</v>
      </c>
      <c r="S379" s="2" t="s">
        <v>3062</v>
      </c>
      <c r="T379" s="2" t="s">
        <v>3062</v>
      </c>
      <c r="U379" s="2" t="s">
        <v>3062</v>
      </c>
      <c r="V379" s="2" t="s">
        <v>3062</v>
      </c>
      <c r="W379" s="2" t="s">
        <v>3062</v>
      </c>
      <c r="X379" s="2" t="s">
        <v>3062</v>
      </c>
      <c r="Y379" s="2" t="s">
        <v>3062</v>
      </c>
      <c r="Z379" s="2" t="s">
        <v>3062</v>
      </c>
      <c r="AA379" s="2" t="s">
        <v>3062</v>
      </c>
      <c r="AB379" s="2" t="s">
        <v>3062</v>
      </c>
      <c r="AC379" s="2" t="s">
        <v>2471</v>
      </c>
      <c r="AD379" s="2" t="s">
        <v>3062</v>
      </c>
      <c r="AE379" s="2" t="s">
        <v>3062</v>
      </c>
      <c r="AF379" s="2" t="s">
        <v>3062</v>
      </c>
      <c r="AG379" s="2" t="s">
        <v>3062</v>
      </c>
      <c r="AH379" s="2" t="s">
        <v>3062</v>
      </c>
      <c r="AI379" s="2" t="s">
        <v>3062</v>
      </c>
      <c r="AJ379" s="2" t="s">
        <v>3062</v>
      </c>
      <c r="AK379" s="2" t="s">
        <v>3062</v>
      </c>
      <c r="AL379" s="2" t="s">
        <v>3062</v>
      </c>
      <c r="AM379" s="2" t="s">
        <v>3062</v>
      </c>
      <c r="AN379" s="2" t="s">
        <v>3062</v>
      </c>
      <c r="AO379" s="2" t="s">
        <v>3062</v>
      </c>
      <c r="AP379" s="2" t="s">
        <v>3062</v>
      </c>
      <c r="AQ379" s="2" t="s">
        <v>3062</v>
      </c>
      <c r="AR379" s="2" t="s">
        <v>3062</v>
      </c>
      <c r="AS379" s="2" t="s">
        <v>3062</v>
      </c>
      <c r="AT379" s="2" t="s">
        <v>3062</v>
      </c>
      <c r="AU379" s="2" t="s">
        <v>3062</v>
      </c>
      <c r="AV379" s="2" t="s">
        <v>3062</v>
      </c>
      <c r="AW379" s="2" t="s">
        <v>3062</v>
      </c>
      <c r="AX379" s="2" t="s">
        <v>3062</v>
      </c>
      <c r="AY379" s="2" t="s">
        <v>3062</v>
      </c>
      <c r="AZ379" s="2" t="s">
        <v>3062</v>
      </c>
      <c r="BA379" s="2" t="s">
        <v>3062</v>
      </c>
      <c r="BB379" s="2" t="s">
        <v>3062</v>
      </c>
      <c r="BC379" s="2" t="s">
        <v>3062</v>
      </c>
      <c r="BD379" s="2" t="s">
        <v>3062</v>
      </c>
      <c r="BE379" s="2" t="s">
        <v>3062</v>
      </c>
      <c r="BF379" s="2" t="s">
        <v>3062</v>
      </c>
      <c r="BG379" s="2" t="s">
        <v>3062</v>
      </c>
      <c r="BH379" s="2" t="s">
        <v>3062</v>
      </c>
      <c r="BI379" s="2" t="s">
        <v>3062</v>
      </c>
      <c r="BJ379" s="2" t="s">
        <v>3062</v>
      </c>
      <c r="BK379" s="2" t="s">
        <v>3062</v>
      </c>
      <c r="BL379" s="2" t="s">
        <v>3062</v>
      </c>
      <c r="BM379" s="2" t="s">
        <v>3062</v>
      </c>
      <c r="BN379" s="2" t="s">
        <v>3062</v>
      </c>
      <c r="BO379" s="2" t="s">
        <v>3062</v>
      </c>
      <c r="BP379" s="2" t="str">
        <f t="shared" si="5"/>
        <v/>
      </c>
      <c r="BQ379" t="s">
        <v>3062</v>
      </c>
      <c r="BR379" t="s">
        <v>3062</v>
      </c>
      <c r="BS379" t="s">
        <v>3062</v>
      </c>
      <c r="BT379" s="2" t="s">
        <v>3062</v>
      </c>
      <c r="BU379" s="2" t="s">
        <v>3062</v>
      </c>
      <c r="BV379" s="2" t="s">
        <v>3062</v>
      </c>
      <c r="BW379" s="2" t="s">
        <v>3062</v>
      </c>
      <c r="BX379" s="2" t="s">
        <v>3062</v>
      </c>
      <c r="BY379" s="2" t="s">
        <v>3062</v>
      </c>
      <c r="BZ379" s="2" t="s">
        <v>3062</v>
      </c>
      <c r="CA379" s="2" t="s">
        <v>3062</v>
      </c>
      <c r="CB379" s="2" t="s">
        <v>3062</v>
      </c>
      <c r="CC379" s="2" t="s">
        <v>3062</v>
      </c>
      <c r="CD379" s="2" t="s">
        <v>3062</v>
      </c>
      <c r="CE379" s="2" t="s">
        <v>3062</v>
      </c>
      <c r="CF379" s="2" t="s">
        <v>3589</v>
      </c>
      <c r="CG379" s="2" t="s">
        <v>5350</v>
      </c>
      <c r="CH379" s="17">
        <v>0.41666666666666669</v>
      </c>
      <c r="CI379" s="17">
        <v>0.54166666666666663</v>
      </c>
      <c r="CJ379" s="17">
        <v>0.58333333333333337</v>
      </c>
      <c r="CK379" s="17">
        <v>0.83333333333333337</v>
      </c>
      <c r="CN379" s="17">
        <v>0.41666666666666669</v>
      </c>
      <c r="CO379" s="17">
        <v>0.54166666666666663</v>
      </c>
      <c r="CP379" s="17">
        <v>0.58333333333333337</v>
      </c>
      <c r="CQ379" s="17">
        <v>0.83333333333333337</v>
      </c>
      <c r="CZ379" s="17">
        <v>0.41666666666666669</v>
      </c>
      <c r="DA379" s="17">
        <v>0.54166666666666663</v>
      </c>
      <c r="DB379" s="17">
        <v>0.58333333333333337</v>
      </c>
      <c r="DC379" s="17">
        <v>0.83333333333333337</v>
      </c>
      <c r="DF379" s="17">
        <v>0.41666666666666669</v>
      </c>
      <c r="DG379" s="17">
        <v>0.54166666666666663</v>
      </c>
      <c r="DH379" s="17">
        <v>0.58333333333333337</v>
      </c>
      <c r="DI379" s="17">
        <v>0.83333333333333337</v>
      </c>
      <c r="DL379" s="17">
        <v>0.375</v>
      </c>
      <c r="DM379" s="17">
        <v>0.625</v>
      </c>
      <c r="DX379" s="2" t="s">
        <v>4182</v>
      </c>
    </row>
    <row r="380" spans="1:128" x14ac:dyDescent="0.45">
      <c r="A380" s="16">
        <v>378</v>
      </c>
      <c r="B380" s="2" t="s">
        <v>6422</v>
      </c>
      <c r="C380" s="2" t="s">
        <v>6423</v>
      </c>
      <c r="D380" s="2" t="s">
        <v>2935</v>
      </c>
      <c r="E380" s="2" t="s">
        <v>2666</v>
      </c>
      <c r="F380" s="2" t="s">
        <v>2573</v>
      </c>
      <c r="G380" s="2" t="s">
        <v>1270</v>
      </c>
      <c r="H380" s="2" t="s">
        <v>1317</v>
      </c>
      <c r="I380" s="2" t="s">
        <v>1316</v>
      </c>
      <c r="J380" s="2" t="s">
        <v>1315</v>
      </c>
      <c r="K380" s="2" t="s">
        <v>12</v>
      </c>
      <c r="L380" s="2" t="s">
        <v>3590</v>
      </c>
      <c r="M380" s="52" t="s">
        <v>3311</v>
      </c>
      <c r="N380" s="2" t="s">
        <v>12</v>
      </c>
      <c r="O380" s="2" t="s">
        <v>12</v>
      </c>
      <c r="P380" s="2" t="s">
        <v>12</v>
      </c>
      <c r="Q380" s="2" t="s">
        <v>12</v>
      </c>
      <c r="S380" s="2" t="s">
        <v>3062</v>
      </c>
      <c r="T380" s="2" t="s">
        <v>3062</v>
      </c>
      <c r="U380" s="2" t="s">
        <v>3062</v>
      </c>
      <c r="V380" s="2" t="s">
        <v>3062</v>
      </c>
      <c r="W380" s="2" t="s">
        <v>3062</v>
      </c>
      <c r="Y380" s="2" t="s">
        <v>3062</v>
      </c>
      <c r="Z380" s="2" t="s">
        <v>3062</v>
      </c>
      <c r="AA380" s="2" t="s">
        <v>3062</v>
      </c>
      <c r="AB380" s="2" t="s">
        <v>3062</v>
      </c>
      <c r="AC380" s="2" t="s">
        <v>3062</v>
      </c>
      <c r="AD380" s="2" t="s">
        <v>3062</v>
      </c>
      <c r="AE380" s="2" t="s">
        <v>3062</v>
      </c>
      <c r="AF380" s="2" t="s">
        <v>3062</v>
      </c>
      <c r="AG380" s="2" t="s">
        <v>3062</v>
      </c>
      <c r="AH380" s="2" t="s">
        <v>3062</v>
      </c>
      <c r="AI380" s="2" t="s">
        <v>3062</v>
      </c>
      <c r="AJ380" s="2" t="s">
        <v>3062</v>
      </c>
      <c r="AK380" s="2" t="s">
        <v>3062</v>
      </c>
      <c r="AL380" s="2" t="s">
        <v>3062</v>
      </c>
      <c r="AM380" s="2" t="s">
        <v>3062</v>
      </c>
      <c r="AN380" s="2" t="s">
        <v>3062</v>
      </c>
      <c r="AO380" s="2" t="s">
        <v>3062</v>
      </c>
      <c r="AP380" s="2" t="s">
        <v>3062</v>
      </c>
      <c r="AQ380" s="2" t="s">
        <v>3062</v>
      </c>
      <c r="AR380" s="2" t="s">
        <v>3062</v>
      </c>
      <c r="AS380" s="2" t="s">
        <v>3062</v>
      </c>
      <c r="AT380" s="2" t="s">
        <v>3062</v>
      </c>
      <c r="AU380" s="2" t="s">
        <v>3062</v>
      </c>
      <c r="AV380" s="2" t="s">
        <v>3062</v>
      </c>
      <c r="AW380" s="2" t="s">
        <v>3062</v>
      </c>
      <c r="AX380" s="2" t="s">
        <v>3062</v>
      </c>
      <c r="AY380" s="2" t="s">
        <v>3062</v>
      </c>
      <c r="AZ380" s="2" t="s">
        <v>3062</v>
      </c>
      <c r="BA380" s="2" t="s">
        <v>3062</v>
      </c>
      <c r="BB380" s="2" t="s">
        <v>3062</v>
      </c>
      <c r="BC380" s="2" t="s">
        <v>3062</v>
      </c>
      <c r="BD380" s="2" t="s">
        <v>3062</v>
      </c>
      <c r="BE380" s="2" t="s">
        <v>3062</v>
      </c>
      <c r="BF380" s="2" t="s">
        <v>3062</v>
      </c>
      <c r="BG380" s="2" t="s">
        <v>3062</v>
      </c>
      <c r="BH380" s="2" t="s">
        <v>3062</v>
      </c>
      <c r="BI380" s="2" t="s">
        <v>3062</v>
      </c>
      <c r="BJ380" s="2" t="s">
        <v>3062</v>
      </c>
      <c r="BK380" s="2" t="s">
        <v>3062</v>
      </c>
      <c r="BL380" s="2" t="s">
        <v>3062</v>
      </c>
      <c r="BM380" s="2" t="s">
        <v>3062</v>
      </c>
      <c r="BN380" s="2" t="s">
        <v>3062</v>
      </c>
      <c r="BO380" s="2" t="s">
        <v>3062</v>
      </c>
      <c r="BP380" s="2" t="str">
        <f t="shared" si="5"/>
        <v/>
      </c>
      <c r="BQ380" t="s">
        <v>491</v>
      </c>
      <c r="BR380" t="s">
        <v>185</v>
      </c>
      <c r="BS380" t="s">
        <v>2185</v>
      </c>
      <c r="BT380" s="2" t="s">
        <v>2424</v>
      </c>
      <c r="BU380" s="2" t="s">
        <v>3062</v>
      </c>
      <c r="BV380" s="2" t="s">
        <v>12</v>
      </c>
      <c r="BW380" s="2" t="s">
        <v>3062</v>
      </c>
      <c r="BX380" s="2" t="s">
        <v>5470</v>
      </c>
      <c r="BY380" s="2" t="s">
        <v>3062</v>
      </c>
      <c r="BZ380" s="2" t="s">
        <v>3062</v>
      </c>
      <c r="CA380" s="2" t="s">
        <v>3062</v>
      </c>
      <c r="CB380" s="2" t="s">
        <v>5470</v>
      </c>
      <c r="CC380" s="2" t="s">
        <v>3062</v>
      </c>
      <c r="CD380" s="2" t="s">
        <v>5933</v>
      </c>
      <c r="CE380" s="2" t="s">
        <v>5482</v>
      </c>
      <c r="CF380" s="2" t="s">
        <v>6424</v>
      </c>
      <c r="CG380" s="2" t="s">
        <v>5350</v>
      </c>
      <c r="CH380" s="17">
        <v>0.41666666666666669</v>
      </c>
      <c r="CI380" s="17">
        <v>0.54166666666666663</v>
      </c>
      <c r="CJ380" s="17">
        <v>0.58333333333333337</v>
      </c>
      <c r="CK380" s="17">
        <v>0.70833333333333337</v>
      </c>
      <c r="CN380" s="17">
        <v>0.41666666666666669</v>
      </c>
      <c r="CO380" s="17">
        <v>0.54166666666666663</v>
      </c>
      <c r="CP380" s="17">
        <v>0.58333333333333337</v>
      </c>
      <c r="CQ380" s="17">
        <v>0.70833333333333337</v>
      </c>
      <c r="CR380" s="17">
        <v>0.75</v>
      </c>
      <c r="CS380" s="17">
        <v>0.83333333333333337</v>
      </c>
      <c r="CT380" s="17">
        <v>0.375</v>
      </c>
      <c r="CU380" s="17">
        <v>0.47916666666666669</v>
      </c>
      <c r="CV380" s="17">
        <v>0.75</v>
      </c>
      <c r="CW380" s="17">
        <v>0.83333333333333337</v>
      </c>
      <c r="CZ380" s="17">
        <v>0.375</v>
      </c>
      <c r="DA380" s="17">
        <v>0.5</v>
      </c>
      <c r="DB380" s="17">
        <v>0.54166666666666663</v>
      </c>
      <c r="DC380" s="17">
        <v>0.66666666666666663</v>
      </c>
      <c r="DF380" s="17">
        <v>0.41666666666666669</v>
      </c>
      <c r="DG380" s="17">
        <v>0.54166666666666663</v>
      </c>
      <c r="DH380" s="17">
        <v>0.58333333333333337</v>
      </c>
      <c r="DI380" s="17">
        <v>0.70833333333333337</v>
      </c>
      <c r="DJ380" s="17">
        <v>0.75</v>
      </c>
      <c r="DK380" s="17">
        <v>0.83333333333333337</v>
      </c>
      <c r="DL380" s="17">
        <v>0.375</v>
      </c>
      <c r="DM380" s="17">
        <v>0.5</v>
      </c>
      <c r="DN380" s="17">
        <v>0.58333333333333337</v>
      </c>
      <c r="DO380" s="17">
        <v>0.70833333333333337</v>
      </c>
      <c r="DX380" s="2" t="s">
        <v>4182</v>
      </c>
    </row>
    <row r="381" spans="1:128" x14ac:dyDescent="0.45">
      <c r="A381" s="16">
        <v>379</v>
      </c>
      <c r="B381" s="2" t="s">
        <v>6425</v>
      </c>
      <c r="C381" s="2" t="s">
        <v>6426</v>
      </c>
      <c r="D381" s="2" t="s">
        <v>2936</v>
      </c>
      <c r="E381" s="2" t="s">
        <v>2666</v>
      </c>
      <c r="F381" s="2" t="s">
        <v>2573</v>
      </c>
      <c r="G381" s="2" t="s">
        <v>1304</v>
      </c>
      <c r="H381" s="2" t="s">
        <v>1314</v>
      </c>
      <c r="I381" s="2" t="s">
        <v>1313</v>
      </c>
      <c r="J381" s="2" t="s">
        <v>1312</v>
      </c>
      <c r="K381" s="2" t="s">
        <v>12</v>
      </c>
      <c r="L381" s="2" t="s">
        <v>3591</v>
      </c>
      <c r="M381" s="52" t="s">
        <v>3311</v>
      </c>
      <c r="N381" s="2" t="s">
        <v>12</v>
      </c>
      <c r="O381" s="2" t="s">
        <v>12</v>
      </c>
      <c r="P381" s="2" t="s">
        <v>12</v>
      </c>
      <c r="Q381" s="2" t="s">
        <v>12</v>
      </c>
      <c r="R381" s="2" t="s">
        <v>3062</v>
      </c>
      <c r="S381" s="2" t="s">
        <v>3062</v>
      </c>
      <c r="T381" s="2" t="s">
        <v>3062</v>
      </c>
      <c r="U381" s="2" t="s">
        <v>3062</v>
      </c>
      <c r="V381" s="2" t="s">
        <v>3062</v>
      </c>
      <c r="W381" s="2" t="s">
        <v>3062</v>
      </c>
      <c r="X381" s="2" t="s">
        <v>3062</v>
      </c>
      <c r="Y381" s="2" t="s">
        <v>3062</v>
      </c>
      <c r="Z381" s="2" t="s">
        <v>3062</v>
      </c>
      <c r="AA381" s="2" t="s">
        <v>3062</v>
      </c>
      <c r="AB381" s="2" t="s">
        <v>3062</v>
      </c>
      <c r="AC381" s="2" t="s">
        <v>3062</v>
      </c>
      <c r="AD381" s="2" t="s">
        <v>3062</v>
      </c>
      <c r="AE381" s="2" t="s">
        <v>3062</v>
      </c>
      <c r="AF381" s="2" t="s">
        <v>3062</v>
      </c>
      <c r="AG381" s="2" t="s">
        <v>3062</v>
      </c>
      <c r="AH381" s="2" t="s">
        <v>3062</v>
      </c>
      <c r="AI381" s="2" t="s">
        <v>3062</v>
      </c>
      <c r="AJ381" s="2" t="s">
        <v>3062</v>
      </c>
      <c r="AK381" s="2" t="s">
        <v>3062</v>
      </c>
      <c r="AL381" s="2" t="s">
        <v>3062</v>
      </c>
      <c r="AM381" s="2" t="s">
        <v>3062</v>
      </c>
      <c r="AN381" s="2" t="s">
        <v>3062</v>
      </c>
      <c r="AO381" s="2" t="s">
        <v>3062</v>
      </c>
      <c r="AP381" s="2" t="s">
        <v>3062</v>
      </c>
      <c r="AQ381" s="2" t="s">
        <v>3062</v>
      </c>
      <c r="AR381" s="2" t="s">
        <v>3062</v>
      </c>
      <c r="AS381" s="2" t="s">
        <v>3062</v>
      </c>
      <c r="AT381" s="2" t="s">
        <v>3062</v>
      </c>
      <c r="AU381" s="2" t="s">
        <v>3062</v>
      </c>
      <c r="AV381" s="2" t="s">
        <v>3062</v>
      </c>
      <c r="AW381" s="2" t="s">
        <v>3062</v>
      </c>
      <c r="AX381" s="2" t="s">
        <v>3062</v>
      </c>
      <c r="AY381" s="2" t="s">
        <v>3062</v>
      </c>
      <c r="AZ381" s="2" t="s">
        <v>3062</v>
      </c>
      <c r="BA381" s="2" t="s">
        <v>3062</v>
      </c>
      <c r="BB381" s="2" t="s">
        <v>3062</v>
      </c>
      <c r="BC381" s="2" t="s">
        <v>3062</v>
      </c>
      <c r="BD381" s="2" t="s">
        <v>3062</v>
      </c>
      <c r="BE381" s="2" t="s">
        <v>3062</v>
      </c>
      <c r="BF381" s="2" t="s">
        <v>3062</v>
      </c>
      <c r="BG381" s="2" t="s">
        <v>3062</v>
      </c>
      <c r="BH381" s="2" t="s">
        <v>3062</v>
      </c>
      <c r="BI381" s="2" t="s">
        <v>3062</v>
      </c>
      <c r="BJ381" s="2" t="s">
        <v>3062</v>
      </c>
      <c r="BK381" s="2" t="s">
        <v>3062</v>
      </c>
      <c r="BL381" s="2" t="s">
        <v>3062</v>
      </c>
      <c r="BM381" s="2" t="s">
        <v>3062</v>
      </c>
      <c r="BN381" s="2" t="s">
        <v>3062</v>
      </c>
      <c r="BO381" s="2" t="s">
        <v>3062</v>
      </c>
      <c r="BP381" s="2" t="str">
        <f t="shared" si="5"/>
        <v/>
      </c>
      <c r="BQ381" t="s">
        <v>3062</v>
      </c>
      <c r="BR381" t="s">
        <v>185</v>
      </c>
      <c r="BS381" t="s">
        <v>3062</v>
      </c>
      <c r="BT381" s="2" t="s">
        <v>185</v>
      </c>
      <c r="BU381" s="2" t="s">
        <v>3062</v>
      </c>
      <c r="BV381" s="2" t="s">
        <v>12</v>
      </c>
      <c r="BW381" s="2" t="s">
        <v>12</v>
      </c>
      <c r="BX381" s="2" t="s">
        <v>3062</v>
      </c>
      <c r="BY381" s="2" t="s">
        <v>3062</v>
      </c>
      <c r="BZ381" s="2" t="s">
        <v>3062</v>
      </c>
      <c r="CA381" s="2" t="s">
        <v>3062</v>
      </c>
      <c r="CB381" s="2" t="s">
        <v>3062</v>
      </c>
      <c r="CC381" s="2" t="s">
        <v>3062</v>
      </c>
      <c r="CD381" s="2" t="s">
        <v>3062</v>
      </c>
      <c r="CE381" s="2" t="s">
        <v>3062</v>
      </c>
      <c r="CF381" s="2" t="s">
        <v>4661</v>
      </c>
      <c r="CG381" s="2" t="s">
        <v>5350</v>
      </c>
      <c r="CH381" s="17">
        <v>0.41666666666666669</v>
      </c>
      <c r="CI381" s="17">
        <v>0.54166666666666663</v>
      </c>
      <c r="CJ381" s="17">
        <v>0.625</v>
      </c>
      <c r="CK381" s="17">
        <v>0.75</v>
      </c>
      <c r="CN381" s="17">
        <v>0.41666666666666669</v>
      </c>
      <c r="CO381" s="17">
        <v>0.54166666666666663</v>
      </c>
      <c r="CP381" s="17">
        <v>0.625</v>
      </c>
      <c r="CQ381" s="17">
        <v>0.75</v>
      </c>
      <c r="CT381" s="17">
        <v>0.41666666666666669</v>
      </c>
      <c r="CU381" s="17">
        <v>0.54166666666666663</v>
      </c>
      <c r="CV381" s="17">
        <v>0.625</v>
      </c>
      <c r="CW381" s="17">
        <v>0.75</v>
      </c>
      <c r="CZ381" s="17">
        <v>0.41666666666666669</v>
      </c>
      <c r="DA381" s="17">
        <v>0.54166666666666663</v>
      </c>
      <c r="DB381" s="17">
        <v>0.625</v>
      </c>
      <c r="DC381" s="17">
        <v>0.75</v>
      </c>
      <c r="DF381" s="17">
        <v>0.41666666666666669</v>
      </c>
      <c r="DG381" s="17">
        <v>0.54166666666666663</v>
      </c>
      <c r="DH381" s="17">
        <v>0.625</v>
      </c>
      <c r="DI381" s="17">
        <v>0.83333333333333337</v>
      </c>
      <c r="DL381" s="17">
        <v>0.41666666666666669</v>
      </c>
      <c r="DM381" s="17">
        <v>0.54166666666666663</v>
      </c>
      <c r="DN381" s="17">
        <v>0.625</v>
      </c>
      <c r="DO381" s="17">
        <v>0.75</v>
      </c>
      <c r="DX381" s="2" t="s">
        <v>4182</v>
      </c>
    </row>
    <row r="382" spans="1:128" x14ac:dyDescent="0.45">
      <c r="A382" s="16">
        <v>380</v>
      </c>
      <c r="B382" s="2" t="s">
        <v>6427</v>
      </c>
      <c r="C382" s="2" t="s">
        <v>6428</v>
      </c>
      <c r="D382" s="2" t="s">
        <v>2937</v>
      </c>
      <c r="E382" s="2" t="s">
        <v>2666</v>
      </c>
      <c r="F382" s="2" t="s">
        <v>2573</v>
      </c>
      <c r="G382" s="2" t="s">
        <v>1270</v>
      </c>
      <c r="H382" s="2" t="s">
        <v>1311</v>
      </c>
      <c r="I382" s="2" t="s">
        <v>1310</v>
      </c>
      <c r="J382" s="2" t="s">
        <v>1309</v>
      </c>
      <c r="K382" s="2" t="s">
        <v>12</v>
      </c>
      <c r="L382" s="2" t="s">
        <v>3588</v>
      </c>
      <c r="M382" s="52" t="s">
        <v>3311</v>
      </c>
      <c r="N382" s="2" t="s">
        <v>12</v>
      </c>
      <c r="O382" s="2" t="s">
        <v>12</v>
      </c>
      <c r="P382" s="2" t="s">
        <v>12</v>
      </c>
      <c r="Q382" s="2" t="s">
        <v>12</v>
      </c>
      <c r="R382" s="2" t="s">
        <v>3062</v>
      </c>
      <c r="S382" s="2" t="s">
        <v>3062</v>
      </c>
      <c r="T382" s="2" t="s">
        <v>3062</v>
      </c>
      <c r="U382" s="2" t="s">
        <v>3062</v>
      </c>
      <c r="V382" s="2" t="s">
        <v>3062</v>
      </c>
      <c r="W382" s="2" t="s">
        <v>3062</v>
      </c>
      <c r="X382" s="2" t="s">
        <v>3062</v>
      </c>
      <c r="Y382" s="2" t="s">
        <v>3062</v>
      </c>
      <c r="Z382" s="2" t="s">
        <v>3062</v>
      </c>
      <c r="AA382" s="2" t="s">
        <v>3062</v>
      </c>
      <c r="AB382" s="2" t="s">
        <v>3062</v>
      </c>
      <c r="AC382" s="2" t="s">
        <v>3062</v>
      </c>
      <c r="AD382" s="2" t="s">
        <v>3062</v>
      </c>
      <c r="AE382" s="2" t="s">
        <v>3062</v>
      </c>
      <c r="AF382" s="2" t="s">
        <v>3062</v>
      </c>
      <c r="AG382" s="2" t="s">
        <v>3062</v>
      </c>
      <c r="AH382" s="2" t="s">
        <v>3062</v>
      </c>
      <c r="AI382" s="2" t="s">
        <v>3062</v>
      </c>
      <c r="AJ382" s="2" t="s">
        <v>3062</v>
      </c>
      <c r="AK382" s="2" t="s">
        <v>3062</v>
      </c>
      <c r="AL382" s="2" t="s">
        <v>3062</v>
      </c>
      <c r="AM382" s="2" t="s">
        <v>3062</v>
      </c>
      <c r="AN382" s="2" t="s">
        <v>3062</v>
      </c>
      <c r="AO382" s="2" t="s">
        <v>3062</v>
      </c>
      <c r="AP382" s="2" t="s">
        <v>3062</v>
      </c>
      <c r="AQ382" s="2" t="s">
        <v>3062</v>
      </c>
      <c r="AR382" s="2" t="s">
        <v>3062</v>
      </c>
      <c r="AS382" s="2" t="s">
        <v>3062</v>
      </c>
      <c r="AT382" s="2" t="s">
        <v>3062</v>
      </c>
      <c r="AU382" s="2" t="s">
        <v>3062</v>
      </c>
      <c r="AV382" s="2" t="s">
        <v>3062</v>
      </c>
      <c r="AW382" s="2" t="s">
        <v>3062</v>
      </c>
      <c r="AX382" s="2" t="s">
        <v>3062</v>
      </c>
      <c r="AY382" s="2" t="s">
        <v>3062</v>
      </c>
      <c r="AZ382" s="2" t="s">
        <v>3062</v>
      </c>
      <c r="BA382" s="2" t="s">
        <v>3062</v>
      </c>
      <c r="BB382" s="2" t="s">
        <v>3062</v>
      </c>
      <c r="BC382" s="2" t="s">
        <v>3062</v>
      </c>
      <c r="BD382" s="2" t="s">
        <v>3062</v>
      </c>
      <c r="BE382" s="2" t="s">
        <v>3062</v>
      </c>
      <c r="BF382" s="2" t="s">
        <v>3062</v>
      </c>
      <c r="BG382" s="2" t="s">
        <v>3062</v>
      </c>
      <c r="BH382" s="2" t="s">
        <v>3062</v>
      </c>
      <c r="BI382" s="2" t="s">
        <v>3062</v>
      </c>
      <c r="BJ382" s="2" t="s">
        <v>3062</v>
      </c>
      <c r="BK382" s="2" t="s">
        <v>3062</v>
      </c>
      <c r="BL382" s="2" t="s">
        <v>3062</v>
      </c>
      <c r="BM382" s="2" t="s">
        <v>3062</v>
      </c>
      <c r="BN382" s="2" t="s">
        <v>3062</v>
      </c>
      <c r="BO382" s="2" t="s">
        <v>3062</v>
      </c>
      <c r="BP382" s="2" t="str">
        <f t="shared" si="5"/>
        <v/>
      </c>
      <c r="BQ382" t="s">
        <v>3062</v>
      </c>
      <c r="BR382" t="s">
        <v>3062</v>
      </c>
      <c r="BS382" t="s">
        <v>3062</v>
      </c>
      <c r="BT382" s="2" t="s">
        <v>3062</v>
      </c>
      <c r="BU382" s="2" t="s">
        <v>3062</v>
      </c>
      <c r="BV382" s="2" t="s">
        <v>3062</v>
      </c>
      <c r="BW382" s="2" t="s">
        <v>3062</v>
      </c>
      <c r="BX382" s="2" t="s">
        <v>3062</v>
      </c>
      <c r="BY382" s="2" t="s">
        <v>3062</v>
      </c>
      <c r="BZ382" s="2" t="s">
        <v>3062</v>
      </c>
      <c r="CA382" s="2" t="s">
        <v>3062</v>
      </c>
      <c r="CB382" s="2" t="s">
        <v>3062</v>
      </c>
      <c r="CC382" s="2" t="s">
        <v>3062</v>
      </c>
      <c r="CD382" s="2" t="s">
        <v>3062</v>
      </c>
      <c r="CE382" s="2" t="s">
        <v>3062</v>
      </c>
      <c r="CF382" s="2" t="s">
        <v>3062</v>
      </c>
      <c r="CG382" s="2" t="s">
        <v>5350</v>
      </c>
      <c r="CH382" s="17">
        <v>0.41666666666666669</v>
      </c>
      <c r="CI382" s="17">
        <v>0.54166666666666663</v>
      </c>
      <c r="CJ382" s="17">
        <v>0.625</v>
      </c>
      <c r="CK382" s="17">
        <v>0.79166666666666663</v>
      </c>
      <c r="CN382" s="17">
        <v>0.41666666666666669</v>
      </c>
      <c r="CO382" s="17">
        <v>0.54166666666666663</v>
      </c>
      <c r="CP382" s="17">
        <v>0.625</v>
      </c>
      <c r="CQ382" s="17">
        <v>0.79166666666666663</v>
      </c>
      <c r="CT382" s="17">
        <v>0.41666666666666669</v>
      </c>
      <c r="CU382" s="17">
        <v>0.54166666666666663</v>
      </c>
      <c r="CV382" s="17">
        <v>0.625</v>
      </c>
      <c r="CW382" s="17">
        <v>0.79166666666666663</v>
      </c>
      <c r="DF382" s="17">
        <v>0.41666666666666669</v>
      </c>
      <c r="DG382" s="17">
        <v>0.54166666666666663</v>
      </c>
      <c r="DH382" s="17">
        <v>0.625</v>
      </c>
      <c r="DI382" s="17">
        <v>0.79166666666666663</v>
      </c>
      <c r="DL382" s="17">
        <v>0.41666666666666669</v>
      </c>
      <c r="DM382" s="17">
        <v>0.54166666666666663</v>
      </c>
      <c r="DN382" s="17">
        <v>0.58333333333333337</v>
      </c>
      <c r="DO382" s="17">
        <v>0.70833333333333337</v>
      </c>
      <c r="DX382" s="2" t="s">
        <v>4182</v>
      </c>
    </row>
    <row r="383" spans="1:128" x14ac:dyDescent="0.45">
      <c r="A383" s="16">
        <v>381</v>
      </c>
      <c r="B383" s="2" t="s">
        <v>6429</v>
      </c>
      <c r="C383" s="2" t="s">
        <v>4662</v>
      </c>
      <c r="D383" s="2" t="s">
        <v>2938</v>
      </c>
      <c r="E383" s="2" t="s">
        <v>2676</v>
      </c>
      <c r="F383" s="2" t="s">
        <v>2573</v>
      </c>
      <c r="G383" s="2" t="s">
        <v>1392</v>
      </c>
      <c r="H383" s="2" t="s">
        <v>1391</v>
      </c>
      <c r="I383" s="2" t="s">
        <v>1390</v>
      </c>
      <c r="J383" s="2" t="s">
        <v>1389</v>
      </c>
      <c r="K383" s="2" t="s">
        <v>12</v>
      </c>
      <c r="L383" s="2" t="s">
        <v>3592</v>
      </c>
      <c r="M383" s="52">
        <v>50</v>
      </c>
      <c r="N383" s="2" t="s">
        <v>12</v>
      </c>
      <c r="O383" s="2" t="s">
        <v>3062</v>
      </c>
      <c r="P383" s="2" t="s">
        <v>12</v>
      </c>
      <c r="Q383" s="2" t="s">
        <v>12</v>
      </c>
      <c r="R383" s="2" t="s">
        <v>2471</v>
      </c>
      <c r="S383" s="2" t="s">
        <v>3062</v>
      </c>
      <c r="T383" s="2" t="s">
        <v>3062</v>
      </c>
      <c r="U383" s="2" t="s">
        <v>3062</v>
      </c>
      <c r="V383" s="2" t="s">
        <v>3062</v>
      </c>
      <c r="W383" s="2" t="s">
        <v>3062</v>
      </c>
      <c r="X383" s="2" t="s">
        <v>3062</v>
      </c>
      <c r="Y383" s="2" t="s">
        <v>3062</v>
      </c>
      <c r="Z383" s="2" t="s">
        <v>3062</v>
      </c>
      <c r="AA383" s="2" t="s">
        <v>3062</v>
      </c>
      <c r="AB383" s="2" t="s">
        <v>3062</v>
      </c>
      <c r="AC383" s="2" t="s">
        <v>2471</v>
      </c>
      <c r="AD383" s="2" t="s">
        <v>2419</v>
      </c>
      <c r="AE383" s="2" t="s">
        <v>3062</v>
      </c>
      <c r="AF383" s="2" t="s">
        <v>3062</v>
      </c>
      <c r="AG383" s="2" t="s">
        <v>3062</v>
      </c>
      <c r="AH383" s="2" t="s">
        <v>3062</v>
      </c>
      <c r="AI383" s="2" t="s">
        <v>3062</v>
      </c>
      <c r="AJ383" s="2" t="s">
        <v>2420</v>
      </c>
      <c r="AK383" s="2" t="s">
        <v>2431</v>
      </c>
      <c r="AL383" s="2" t="s">
        <v>3062</v>
      </c>
      <c r="AM383" s="2" t="s">
        <v>2425</v>
      </c>
      <c r="AN383" s="2" t="s">
        <v>2421</v>
      </c>
      <c r="AO383" s="2" t="s">
        <v>2441</v>
      </c>
      <c r="AP383" s="2" t="s">
        <v>2559</v>
      </c>
      <c r="AQ383" s="2" t="s">
        <v>4205</v>
      </c>
      <c r="AR383" s="2" t="s">
        <v>4309</v>
      </c>
      <c r="AS383" s="2" t="s">
        <v>3062</v>
      </c>
      <c r="AT383" s="2" t="s">
        <v>4227</v>
      </c>
      <c r="AU383" s="2" t="s">
        <v>2452</v>
      </c>
      <c r="AV383" s="2" t="s">
        <v>2442</v>
      </c>
      <c r="AW383" s="2" t="s">
        <v>17</v>
      </c>
      <c r="AX383" s="2" t="s">
        <v>3062</v>
      </c>
      <c r="AY383" s="2" t="s">
        <v>2443</v>
      </c>
      <c r="AZ383" s="2" t="s">
        <v>2439</v>
      </c>
      <c r="BA383" s="2" t="s">
        <v>3062</v>
      </c>
      <c r="BB383" s="2" t="s">
        <v>3062</v>
      </c>
      <c r="BC383" s="2" t="s">
        <v>2422</v>
      </c>
      <c r="BD383" s="2" t="s">
        <v>2438</v>
      </c>
      <c r="BE383" s="2" t="s">
        <v>3062</v>
      </c>
      <c r="BF383" s="2" t="s">
        <v>3062</v>
      </c>
      <c r="BG383" s="2" t="s">
        <v>3062</v>
      </c>
      <c r="BH383" s="2" t="s">
        <v>2436</v>
      </c>
      <c r="BI383" s="2" t="s">
        <v>3062</v>
      </c>
      <c r="BJ383" s="2" t="s">
        <v>2444</v>
      </c>
      <c r="BK383" s="2" t="s">
        <v>2445</v>
      </c>
      <c r="BL383" s="2" t="s">
        <v>2434</v>
      </c>
      <c r="BM383" s="2" t="s">
        <v>2423</v>
      </c>
      <c r="BN383" s="2" t="s">
        <v>2560</v>
      </c>
      <c r="BO383" s="2" t="s">
        <v>1388</v>
      </c>
      <c r="BP383" s="2" t="str">
        <f t="shared" si="5"/>
        <v>内・神内・小・外・整・形・循内・消内・呼内・消外・呼外・心外・脳外・眼・耳・泌・皮・産婦・放・麻・リウ・リハ・歯　病理診断科　腎臓内科　代謝内科　血液内科　感染症内科　救急科</v>
      </c>
      <c r="BQ383" t="s">
        <v>3062</v>
      </c>
      <c r="BR383" t="s">
        <v>3062</v>
      </c>
      <c r="BS383" t="s">
        <v>3062</v>
      </c>
      <c r="BT383" s="2" t="s">
        <v>3062</v>
      </c>
      <c r="BU383" s="2" t="s">
        <v>3062</v>
      </c>
      <c r="BV383" s="2" t="s">
        <v>3062</v>
      </c>
      <c r="BW383" s="2" t="s">
        <v>3062</v>
      </c>
      <c r="BX383" s="2" t="s">
        <v>3062</v>
      </c>
      <c r="BY383" s="2" t="s">
        <v>3062</v>
      </c>
      <c r="BZ383" s="2" t="s">
        <v>3062</v>
      </c>
      <c r="CA383" s="2" t="s">
        <v>3062</v>
      </c>
      <c r="CB383" s="2" t="s">
        <v>3062</v>
      </c>
      <c r="CC383" s="2" t="s">
        <v>3062</v>
      </c>
      <c r="CD383" s="2" t="s">
        <v>3062</v>
      </c>
      <c r="CE383" s="2" t="s">
        <v>3062</v>
      </c>
      <c r="CF383" s="2" t="s">
        <v>1387</v>
      </c>
      <c r="CG383" s="2" t="s">
        <v>3315</v>
      </c>
      <c r="CH383" s="17">
        <v>0.35416666666666669</v>
      </c>
      <c r="CI383" s="17">
        <v>0.47916666666666669</v>
      </c>
      <c r="CN383" s="17">
        <v>0.35416666666666669</v>
      </c>
      <c r="CO383" s="17">
        <v>0.47916666666666669</v>
      </c>
      <c r="CT383" s="17">
        <v>0.35416666666666669</v>
      </c>
      <c r="CU383" s="17">
        <v>0.47916666666666669</v>
      </c>
      <c r="CZ383" s="17">
        <v>0.35416666666666669</v>
      </c>
      <c r="DA383" s="17">
        <v>0.47916666666666669</v>
      </c>
      <c r="DF383" s="17">
        <v>0.35416666666666669</v>
      </c>
      <c r="DG383" s="17">
        <v>0.47916666666666669</v>
      </c>
      <c r="DX383" s="2" t="s">
        <v>4182</v>
      </c>
    </row>
    <row r="384" spans="1:128" x14ac:dyDescent="0.45">
      <c r="A384" s="16">
        <v>382</v>
      </c>
      <c r="B384" s="2" t="s">
        <v>6430</v>
      </c>
      <c r="C384" s="2" t="s">
        <v>6431</v>
      </c>
      <c r="D384" s="2" t="s">
        <v>6432</v>
      </c>
      <c r="E384" s="2" t="s">
        <v>2666</v>
      </c>
      <c r="F384" s="2" t="s">
        <v>2573</v>
      </c>
      <c r="G384" s="2" t="s">
        <v>1298</v>
      </c>
      <c r="H384" s="2" t="s">
        <v>6433</v>
      </c>
      <c r="I384" s="2" t="s">
        <v>6434</v>
      </c>
      <c r="J384" s="2" t="s">
        <v>6435</v>
      </c>
      <c r="K384" s="2" t="s">
        <v>12</v>
      </c>
      <c r="L384" s="2" t="s">
        <v>6403</v>
      </c>
      <c r="M384" s="52" t="s">
        <v>3311</v>
      </c>
      <c r="N384" s="2" t="s">
        <v>12</v>
      </c>
      <c r="R384" s="2" t="s">
        <v>3062</v>
      </c>
      <c r="S384" s="2" t="s">
        <v>3062</v>
      </c>
      <c r="T384" s="2" t="s">
        <v>3062</v>
      </c>
      <c r="U384" s="2" t="s">
        <v>3062</v>
      </c>
      <c r="V384" s="2" t="s">
        <v>3062</v>
      </c>
      <c r="W384" s="2" t="s">
        <v>3062</v>
      </c>
      <c r="X384" s="2" t="s">
        <v>3062</v>
      </c>
      <c r="Y384" s="2" t="s">
        <v>3062</v>
      </c>
      <c r="Z384" s="2" t="s">
        <v>3062</v>
      </c>
      <c r="AA384" s="2" t="s">
        <v>3062</v>
      </c>
      <c r="AB384" s="2" t="s">
        <v>3062</v>
      </c>
      <c r="AC384" s="2" t="s">
        <v>3062</v>
      </c>
      <c r="AD384" s="2" t="s">
        <v>3062</v>
      </c>
      <c r="AE384" s="2" t="s">
        <v>3062</v>
      </c>
      <c r="AF384" s="2" t="s">
        <v>3062</v>
      </c>
      <c r="AG384" s="2" t="s">
        <v>3062</v>
      </c>
      <c r="AH384" s="2" t="s">
        <v>3062</v>
      </c>
      <c r="AI384" s="2" t="s">
        <v>3062</v>
      </c>
      <c r="AJ384" s="2" t="s">
        <v>3062</v>
      </c>
      <c r="AK384" s="2" t="s">
        <v>2431</v>
      </c>
      <c r="AL384" s="2" t="s">
        <v>3062</v>
      </c>
      <c r="AM384" s="2" t="s">
        <v>3062</v>
      </c>
      <c r="AN384" s="2" t="s">
        <v>3062</v>
      </c>
      <c r="AO384" s="2" t="s">
        <v>3062</v>
      </c>
      <c r="AP384" s="2" t="s">
        <v>3062</v>
      </c>
      <c r="AQ384" s="2" t="s">
        <v>3062</v>
      </c>
      <c r="AR384" s="2" t="s">
        <v>3062</v>
      </c>
      <c r="AS384" s="2" t="s">
        <v>3062</v>
      </c>
      <c r="AT384" s="2" t="s">
        <v>3062</v>
      </c>
      <c r="AU384" s="2" t="s">
        <v>3062</v>
      </c>
      <c r="AV384" s="2" t="s">
        <v>3062</v>
      </c>
      <c r="AW384" s="2" t="s">
        <v>3062</v>
      </c>
      <c r="AX384" s="2" t="s">
        <v>3062</v>
      </c>
      <c r="AY384" s="2" t="s">
        <v>3062</v>
      </c>
      <c r="AZ384" s="2" t="s">
        <v>3062</v>
      </c>
      <c r="BA384" s="2" t="s">
        <v>3062</v>
      </c>
      <c r="BB384" s="2" t="s">
        <v>3062</v>
      </c>
      <c r="BC384" s="2" t="s">
        <v>3062</v>
      </c>
      <c r="BD384" s="2" t="s">
        <v>3062</v>
      </c>
      <c r="BE384" s="2" t="s">
        <v>3062</v>
      </c>
      <c r="BF384" s="2" t="s">
        <v>3062</v>
      </c>
      <c r="BG384" s="2" t="s">
        <v>3062</v>
      </c>
      <c r="BH384" s="2" t="s">
        <v>3062</v>
      </c>
      <c r="BI384" s="2" t="s">
        <v>3062</v>
      </c>
      <c r="BJ384" s="2" t="s">
        <v>3062</v>
      </c>
      <c r="BK384" s="2" t="s">
        <v>3062</v>
      </c>
      <c r="BL384" s="2" t="s">
        <v>3062</v>
      </c>
      <c r="BM384" s="2" t="s">
        <v>3062</v>
      </c>
      <c r="BN384" s="2" t="s">
        <v>3062</v>
      </c>
      <c r="BO384" s="2" t="s">
        <v>3062</v>
      </c>
      <c r="BP384" s="2" t="str">
        <f t="shared" si="5"/>
        <v>小</v>
      </c>
      <c r="BQ384" t="s">
        <v>3062</v>
      </c>
      <c r="BR384" t="s">
        <v>3062</v>
      </c>
      <c r="BS384" t="s">
        <v>3062</v>
      </c>
      <c r="BT384" s="2" t="s">
        <v>3062</v>
      </c>
      <c r="BU384" s="2" t="s">
        <v>3062</v>
      </c>
      <c r="BV384" s="2" t="s">
        <v>3062</v>
      </c>
      <c r="BW384" s="2" t="s">
        <v>3062</v>
      </c>
      <c r="BX384" s="2" t="s">
        <v>3062</v>
      </c>
      <c r="BY384" s="2" t="s">
        <v>3062</v>
      </c>
      <c r="BZ384" s="2" t="s">
        <v>3062</v>
      </c>
      <c r="CA384" s="2" t="s">
        <v>3062</v>
      </c>
      <c r="CB384" s="2" t="s">
        <v>3062</v>
      </c>
      <c r="CC384" s="2" t="s">
        <v>5427</v>
      </c>
      <c r="CD384" s="2" t="s">
        <v>3062</v>
      </c>
      <c r="CE384" s="2" t="s">
        <v>5427</v>
      </c>
      <c r="CF384" s="2" t="s">
        <v>6436</v>
      </c>
      <c r="CG384" s="2" t="s">
        <v>5570</v>
      </c>
      <c r="CH384" s="17">
        <v>0.375</v>
      </c>
      <c r="CI384" s="17">
        <v>0.5625</v>
      </c>
      <c r="CN384" s="17">
        <v>0.375</v>
      </c>
      <c r="CO384" s="17">
        <v>0.5625</v>
      </c>
      <c r="CP384" s="17">
        <v>0.60416666666666663</v>
      </c>
      <c r="CQ384" s="17">
        <v>0.79166666666666663</v>
      </c>
      <c r="CZ384" s="17">
        <v>0.375</v>
      </c>
      <c r="DA384" s="17">
        <v>0.5625</v>
      </c>
      <c r="DB384" s="17">
        <v>0.60416666666666663</v>
      </c>
      <c r="DC384" s="17">
        <v>0.79166666666666663</v>
      </c>
      <c r="DF384" s="17">
        <v>0.375</v>
      </c>
      <c r="DG384" s="17">
        <v>0.5625</v>
      </c>
      <c r="DH384" s="17">
        <v>0.60416666666666663</v>
      </c>
      <c r="DI384" s="17">
        <v>0.79166666666666663</v>
      </c>
      <c r="DL384" s="17">
        <v>0.375</v>
      </c>
      <c r="DM384" s="17">
        <v>0.5625</v>
      </c>
      <c r="DN384" s="17">
        <v>0.5625</v>
      </c>
      <c r="DO384" s="17">
        <v>0.70833333333333337</v>
      </c>
      <c r="DR384" s="17">
        <v>0.375</v>
      </c>
      <c r="DS384" s="17">
        <v>0.5625</v>
      </c>
      <c r="DT384" s="17">
        <v>0.5625</v>
      </c>
      <c r="DU384" s="17">
        <v>0.70833333333333337</v>
      </c>
      <c r="DX384" s="2" t="s">
        <v>4182</v>
      </c>
    </row>
    <row r="385" spans="1:128" x14ac:dyDescent="0.45">
      <c r="A385" s="16">
        <v>383</v>
      </c>
      <c r="B385" s="2" t="s">
        <v>6437</v>
      </c>
      <c r="C385" s="2" t="s">
        <v>6438</v>
      </c>
      <c r="D385" s="2" t="s">
        <v>6439</v>
      </c>
      <c r="E385" s="2" t="s">
        <v>2666</v>
      </c>
      <c r="F385" s="2" t="s">
        <v>2573</v>
      </c>
      <c r="G385" s="2" t="s">
        <v>1269</v>
      </c>
      <c r="H385" s="2" t="s">
        <v>8010</v>
      </c>
      <c r="I385" s="2" t="s">
        <v>6440</v>
      </c>
      <c r="J385" s="2" t="s">
        <v>6441</v>
      </c>
      <c r="K385" s="2" t="s">
        <v>12</v>
      </c>
      <c r="L385" s="2" t="s">
        <v>6442</v>
      </c>
      <c r="M385" s="52" t="s">
        <v>3311</v>
      </c>
      <c r="N385" s="2" t="s">
        <v>12</v>
      </c>
      <c r="O385" s="2" t="s">
        <v>12</v>
      </c>
      <c r="P385" s="2" t="s">
        <v>12</v>
      </c>
      <c r="Q385" s="2" t="s">
        <v>12</v>
      </c>
      <c r="R385" s="2" t="s">
        <v>2471</v>
      </c>
      <c r="S385" s="2" t="s">
        <v>3062</v>
      </c>
      <c r="T385" s="2" t="s">
        <v>3062</v>
      </c>
      <c r="U385" s="2" t="s">
        <v>3062</v>
      </c>
      <c r="V385" s="2" t="s">
        <v>3062</v>
      </c>
      <c r="W385" s="2" t="s">
        <v>3062</v>
      </c>
      <c r="X385" s="2" t="s">
        <v>3062</v>
      </c>
      <c r="Y385" s="2" t="s">
        <v>3062</v>
      </c>
      <c r="Z385" s="2" t="s">
        <v>3062</v>
      </c>
      <c r="AA385" s="2" t="s">
        <v>3062</v>
      </c>
      <c r="AB385" s="2" t="s">
        <v>3062</v>
      </c>
      <c r="AC385" s="2" t="s">
        <v>2471</v>
      </c>
      <c r="AD385" s="2" t="s">
        <v>3062</v>
      </c>
      <c r="AE385" s="2" t="s">
        <v>3062</v>
      </c>
      <c r="AF385" s="2" t="s">
        <v>3062</v>
      </c>
      <c r="AG385" s="2" t="s">
        <v>3062</v>
      </c>
      <c r="AH385" s="2" t="s">
        <v>3062</v>
      </c>
      <c r="AI385" s="2" t="s">
        <v>3062</v>
      </c>
      <c r="AJ385" s="2" t="s">
        <v>3062</v>
      </c>
      <c r="AK385" s="2" t="s">
        <v>3062</v>
      </c>
      <c r="AL385" s="2" t="s">
        <v>3062</v>
      </c>
      <c r="AM385" s="2" t="s">
        <v>3062</v>
      </c>
      <c r="AN385" s="2" t="s">
        <v>3062</v>
      </c>
      <c r="AO385" s="2" t="s">
        <v>3062</v>
      </c>
      <c r="AP385" s="2" t="s">
        <v>3062</v>
      </c>
      <c r="AQ385" s="2" t="s">
        <v>3062</v>
      </c>
      <c r="AR385" s="2" t="s">
        <v>3062</v>
      </c>
      <c r="AS385" s="2" t="s">
        <v>3062</v>
      </c>
      <c r="AT385" s="2" t="s">
        <v>3062</v>
      </c>
      <c r="AU385" s="2" t="s">
        <v>3062</v>
      </c>
      <c r="AV385" s="2" t="s">
        <v>3062</v>
      </c>
      <c r="AW385" s="2" t="s">
        <v>3062</v>
      </c>
      <c r="AX385" s="2" t="s">
        <v>3062</v>
      </c>
      <c r="AY385" s="2" t="s">
        <v>3062</v>
      </c>
      <c r="AZ385" s="2" t="s">
        <v>3062</v>
      </c>
      <c r="BA385" s="2" t="s">
        <v>3062</v>
      </c>
      <c r="BB385" s="2" t="s">
        <v>3062</v>
      </c>
      <c r="BC385" s="2" t="s">
        <v>3062</v>
      </c>
      <c r="BD385" s="2" t="s">
        <v>3062</v>
      </c>
      <c r="BE385" s="2" t="s">
        <v>3062</v>
      </c>
      <c r="BF385" s="2" t="s">
        <v>3062</v>
      </c>
      <c r="BG385" s="2" t="s">
        <v>3062</v>
      </c>
      <c r="BH385" s="2" t="s">
        <v>3062</v>
      </c>
      <c r="BI385" s="2" t="s">
        <v>3062</v>
      </c>
      <c r="BJ385" s="2" t="s">
        <v>3062</v>
      </c>
      <c r="BK385" s="2" t="s">
        <v>3062</v>
      </c>
      <c r="BL385" s="2" t="s">
        <v>3062</v>
      </c>
      <c r="BM385" s="2" t="s">
        <v>3062</v>
      </c>
      <c r="BN385" s="2" t="s">
        <v>3062</v>
      </c>
      <c r="BO385" s="2" t="s">
        <v>3062</v>
      </c>
      <c r="BP385" s="2" t="str">
        <f t="shared" si="5"/>
        <v/>
      </c>
      <c r="BQ385" t="s">
        <v>3062</v>
      </c>
      <c r="BR385" t="s">
        <v>3062</v>
      </c>
      <c r="BS385" t="s">
        <v>3062</v>
      </c>
      <c r="BX385" s="2" t="s">
        <v>3062</v>
      </c>
      <c r="BY385" s="2" t="s">
        <v>3062</v>
      </c>
      <c r="BZ385" s="2" t="s">
        <v>3062</v>
      </c>
      <c r="CA385" s="2" t="s">
        <v>3062</v>
      </c>
      <c r="CB385" s="2" t="s">
        <v>3062</v>
      </c>
      <c r="CC385" s="2" t="s">
        <v>3062</v>
      </c>
      <c r="CD385" s="2" t="s">
        <v>5482</v>
      </c>
      <c r="CE385" s="2" t="s">
        <v>5482</v>
      </c>
      <c r="CF385" s="2" t="s">
        <v>6443</v>
      </c>
      <c r="CG385" s="2" t="s">
        <v>5350</v>
      </c>
      <c r="CH385" s="17">
        <v>0.375</v>
      </c>
      <c r="CI385" s="17">
        <v>0.54166666666666663</v>
      </c>
      <c r="CJ385" s="17">
        <v>0.58333333333333337</v>
      </c>
      <c r="CK385" s="17">
        <v>0.79166666666666663</v>
      </c>
      <c r="CN385" s="17">
        <v>0.375</v>
      </c>
      <c r="CO385" s="17">
        <v>0.54166666666666663</v>
      </c>
      <c r="CP385" s="17">
        <v>0.58333333333333337</v>
      </c>
      <c r="CQ385" s="17">
        <v>0.79166666666666663</v>
      </c>
      <c r="CT385" s="17">
        <v>0.375</v>
      </c>
      <c r="CU385" s="17">
        <v>0.54166666666666663</v>
      </c>
      <c r="CV385" s="17">
        <v>0.58333333333333337</v>
      </c>
      <c r="CW385" s="17">
        <v>0.79166666666666663</v>
      </c>
      <c r="CZ385" s="17">
        <v>0.41666666666666669</v>
      </c>
      <c r="DA385" s="17">
        <v>0.54166666666666663</v>
      </c>
      <c r="DB385" s="17">
        <v>0.58333333333333337</v>
      </c>
      <c r="DC385" s="17">
        <v>0.79166666666666663</v>
      </c>
      <c r="DF385" s="17">
        <v>0.375</v>
      </c>
      <c r="DG385" s="17">
        <v>0.54166666666666663</v>
      </c>
      <c r="DH385" s="17">
        <v>0.58333333333333337</v>
      </c>
      <c r="DI385" s="17">
        <v>0.79166666666666663</v>
      </c>
      <c r="DL385" s="17">
        <v>0.41666666666666669</v>
      </c>
      <c r="DM385" s="17">
        <v>0.54166666666666663</v>
      </c>
      <c r="DN385" s="17">
        <v>0.58333333333333337</v>
      </c>
      <c r="DO385" s="17">
        <v>0.70833333333333337</v>
      </c>
      <c r="DR385" s="17">
        <v>0.41666666666666669</v>
      </c>
      <c r="DS385" s="17">
        <v>0.54166666666666663</v>
      </c>
      <c r="DT385" s="17">
        <v>0.58333333333333337</v>
      </c>
      <c r="DU385" s="17">
        <v>0.70833333333333337</v>
      </c>
      <c r="DX385" s="2" t="s">
        <v>4182</v>
      </c>
    </row>
    <row r="386" spans="1:128" x14ac:dyDescent="0.45">
      <c r="A386" s="16">
        <v>384</v>
      </c>
      <c r="B386" s="2" t="s">
        <v>6444</v>
      </c>
      <c r="C386" s="2" t="s">
        <v>2499</v>
      </c>
      <c r="D386" s="2" t="s">
        <v>2939</v>
      </c>
      <c r="E386" s="2" t="s">
        <v>2666</v>
      </c>
      <c r="F386" s="2" t="s">
        <v>2573</v>
      </c>
      <c r="G386" s="2" t="s">
        <v>1259</v>
      </c>
      <c r="H386" s="2" t="s">
        <v>1308</v>
      </c>
      <c r="I386" s="2" t="s">
        <v>1307</v>
      </c>
      <c r="J386" s="2" t="s">
        <v>1307</v>
      </c>
      <c r="K386" s="2" t="s">
        <v>3062</v>
      </c>
      <c r="L386" s="2" t="s">
        <v>3595</v>
      </c>
      <c r="M386" s="52" t="s">
        <v>3311</v>
      </c>
      <c r="N386" s="2" t="s">
        <v>12</v>
      </c>
      <c r="O386" s="2" t="s">
        <v>12</v>
      </c>
      <c r="P386" s="2" t="s">
        <v>12</v>
      </c>
      <c r="Q386" s="2" t="s">
        <v>12</v>
      </c>
      <c r="R386" s="2" t="s">
        <v>3062</v>
      </c>
      <c r="S386" s="2" t="s">
        <v>3062</v>
      </c>
      <c r="T386" s="2" t="s">
        <v>3062</v>
      </c>
      <c r="U386" s="2" t="s">
        <v>3062</v>
      </c>
      <c r="V386" s="2" t="s">
        <v>3062</v>
      </c>
      <c r="W386" s="2" t="s">
        <v>3062</v>
      </c>
      <c r="X386" s="2" t="s">
        <v>3062</v>
      </c>
      <c r="Y386" s="2" t="s">
        <v>3062</v>
      </c>
      <c r="Z386" s="2" t="s">
        <v>3062</v>
      </c>
      <c r="AA386" s="2" t="s">
        <v>3062</v>
      </c>
      <c r="AB386" s="2" t="s">
        <v>3062</v>
      </c>
      <c r="AC386" s="2" t="s">
        <v>3062</v>
      </c>
      <c r="AD386" s="2" t="s">
        <v>3062</v>
      </c>
      <c r="AE386" s="2" t="s">
        <v>3062</v>
      </c>
      <c r="AF386" s="2" t="s">
        <v>3062</v>
      </c>
      <c r="AG386" s="2" t="s">
        <v>3062</v>
      </c>
      <c r="AH386" s="2" t="s">
        <v>3062</v>
      </c>
      <c r="AI386" s="2" t="s">
        <v>3062</v>
      </c>
      <c r="AJ386" s="2" t="s">
        <v>3062</v>
      </c>
      <c r="AK386" s="2" t="s">
        <v>3062</v>
      </c>
      <c r="AL386" s="2" t="s">
        <v>3062</v>
      </c>
      <c r="AM386" s="2" t="s">
        <v>3062</v>
      </c>
      <c r="AN386" s="2" t="s">
        <v>3062</v>
      </c>
      <c r="AO386" s="2" t="s">
        <v>3062</v>
      </c>
      <c r="AP386" s="2" t="s">
        <v>3062</v>
      </c>
      <c r="AQ386" s="2" t="s">
        <v>3062</v>
      </c>
      <c r="AR386" s="2" t="s">
        <v>3062</v>
      </c>
      <c r="AS386" s="2" t="s">
        <v>3062</v>
      </c>
      <c r="AT386" s="2" t="s">
        <v>3062</v>
      </c>
      <c r="AU386" s="2" t="s">
        <v>3062</v>
      </c>
      <c r="AV386" s="2" t="s">
        <v>3062</v>
      </c>
      <c r="AW386" s="2" t="s">
        <v>3062</v>
      </c>
      <c r="AX386" s="2" t="s">
        <v>3062</v>
      </c>
      <c r="AY386" s="2" t="s">
        <v>3062</v>
      </c>
      <c r="AZ386" s="2" t="s">
        <v>3062</v>
      </c>
      <c r="BA386" s="2" t="s">
        <v>3062</v>
      </c>
      <c r="BB386" s="2" t="s">
        <v>3062</v>
      </c>
      <c r="BC386" s="2" t="s">
        <v>3062</v>
      </c>
      <c r="BD386" s="2" t="s">
        <v>3062</v>
      </c>
      <c r="BE386" s="2" t="s">
        <v>3062</v>
      </c>
      <c r="BF386" s="2" t="s">
        <v>3062</v>
      </c>
      <c r="BG386" s="2" t="s">
        <v>3062</v>
      </c>
      <c r="BH386" s="2" t="s">
        <v>3062</v>
      </c>
      <c r="BI386" s="2" t="s">
        <v>3062</v>
      </c>
      <c r="BJ386" s="2" t="s">
        <v>3062</v>
      </c>
      <c r="BK386" s="2" t="s">
        <v>3062</v>
      </c>
      <c r="BL386" s="2" t="s">
        <v>3062</v>
      </c>
      <c r="BM386" s="2" t="s">
        <v>3062</v>
      </c>
      <c r="BN386" s="2" t="s">
        <v>3062</v>
      </c>
      <c r="BO386" s="2" t="s">
        <v>3062</v>
      </c>
      <c r="BP386" s="2" t="str">
        <f t="shared" si="5"/>
        <v/>
      </c>
      <c r="BQ386" t="s">
        <v>3062</v>
      </c>
      <c r="BR386" t="s">
        <v>3062</v>
      </c>
      <c r="BS386" t="s">
        <v>3062</v>
      </c>
      <c r="BT386" s="2" t="s">
        <v>3062</v>
      </c>
      <c r="BU386" s="2" t="s">
        <v>3062</v>
      </c>
      <c r="BV386" s="2" t="s">
        <v>3062</v>
      </c>
      <c r="BW386" s="2" t="s">
        <v>3062</v>
      </c>
      <c r="BX386" s="2" t="s">
        <v>3062</v>
      </c>
      <c r="BY386" s="2" t="s">
        <v>3062</v>
      </c>
      <c r="BZ386" s="2" t="s">
        <v>3062</v>
      </c>
      <c r="CA386" s="2" t="s">
        <v>3062</v>
      </c>
      <c r="CB386" s="2" t="s">
        <v>3062</v>
      </c>
      <c r="CC386" s="2" t="s">
        <v>3062</v>
      </c>
      <c r="CD386" s="2" t="s">
        <v>3062</v>
      </c>
      <c r="CE386" s="2" t="s">
        <v>3062</v>
      </c>
      <c r="CF386" s="2" t="s">
        <v>3596</v>
      </c>
      <c r="CG386" s="2" t="s">
        <v>5350</v>
      </c>
      <c r="CH386" s="17">
        <v>0.41666666666666669</v>
      </c>
      <c r="CI386" s="17">
        <v>0.54166666666666663</v>
      </c>
      <c r="CJ386" s="17">
        <v>0.66666666666666663</v>
      </c>
      <c r="CK386" s="17">
        <v>0.79166666666666663</v>
      </c>
      <c r="CN386" s="17">
        <v>0.41666666666666669</v>
      </c>
      <c r="CO386" s="17">
        <v>0.54166666666666663</v>
      </c>
      <c r="CP386" s="17">
        <v>0.66666666666666663</v>
      </c>
      <c r="CQ386" s="17">
        <v>0.79166666666666663</v>
      </c>
      <c r="DF386" s="17">
        <v>0.41666666666666669</v>
      </c>
      <c r="DG386" s="17">
        <v>0.54166666666666663</v>
      </c>
      <c r="DH386" s="17">
        <v>0.66666666666666663</v>
      </c>
      <c r="DI386" s="17">
        <v>0.79166666666666663</v>
      </c>
      <c r="DL386" s="17">
        <v>0.39583333333333331</v>
      </c>
      <c r="DM386" s="17">
        <v>0.52083333333333337</v>
      </c>
      <c r="DN386" s="17">
        <v>0.58333333333333337</v>
      </c>
      <c r="DO386" s="17">
        <v>0.70833333333333337</v>
      </c>
      <c r="DX386" s="2" t="s">
        <v>4182</v>
      </c>
    </row>
    <row r="387" spans="1:128" x14ac:dyDescent="0.45">
      <c r="A387" s="16">
        <v>385</v>
      </c>
      <c r="B387" s="2" t="s">
        <v>6445</v>
      </c>
      <c r="C387" s="2" t="s">
        <v>4663</v>
      </c>
      <c r="D387" s="2" t="s">
        <v>2940</v>
      </c>
      <c r="E387" s="2" t="s">
        <v>2666</v>
      </c>
      <c r="F387" s="2" t="s">
        <v>2573</v>
      </c>
      <c r="G387" s="2" t="s">
        <v>1305</v>
      </c>
      <c r="H387" s="2" t="s">
        <v>6446</v>
      </c>
      <c r="I387" s="2" t="s">
        <v>1306</v>
      </c>
      <c r="J387" s="2" t="s">
        <v>3062</v>
      </c>
      <c r="K387" s="2" t="s">
        <v>12</v>
      </c>
      <c r="L387" s="2" t="s">
        <v>4664</v>
      </c>
      <c r="M387" s="52" t="s">
        <v>3311</v>
      </c>
      <c r="N387" s="2" t="s">
        <v>12</v>
      </c>
      <c r="O387" s="2" t="s">
        <v>3062</v>
      </c>
      <c r="P387" s="2" t="s">
        <v>3062</v>
      </c>
      <c r="Q387" s="2" t="s">
        <v>12</v>
      </c>
      <c r="R387" s="2" t="s">
        <v>2471</v>
      </c>
      <c r="S387" s="2" t="s">
        <v>3062</v>
      </c>
      <c r="T387" s="2" t="s">
        <v>3062</v>
      </c>
      <c r="U387" s="2" t="s">
        <v>3062</v>
      </c>
      <c r="V387" s="2" t="s">
        <v>3062</v>
      </c>
      <c r="W387" s="2" t="s">
        <v>3062</v>
      </c>
      <c r="X387" s="2" t="s">
        <v>3062</v>
      </c>
      <c r="Y387" s="2" t="s">
        <v>3062</v>
      </c>
      <c r="Z387" s="2" t="s">
        <v>3062</v>
      </c>
      <c r="AA387" s="2" t="s">
        <v>3062</v>
      </c>
      <c r="AB387" s="2" t="s">
        <v>3062</v>
      </c>
      <c r="AC387" s="2" t="s">
        <v>2471</v>
      </c>
      <c r="AD387" s="2" t="s">
        <v>3062</v>
      </c>
      <c r="AE387" s="2" t="s">
        <v>3062</v>
      </c>
      <c r="AF387" s="2" t="s">
        <v>3062</v>
      </c>
      <c r="AG387" s="2" t="s">
        <v>3062</v>
      </c>
      <c r="AH387" s="2" t="s">
        <v>3062</v>
      </c>
      <c r="AI387" s="2" t="s">
        <v>3062</v>
      </c>
      <c r="AJ387" s="2" t="s">
        <v>3062</v>
      </c>
      <c r="AK387" s="2" t="s">
        <v>3062</v>
      </c>
      <c r="AL387" s="2" t="s">
        <v>3062</v>
      </c>
      <c r="AM387" s="2" t="s">
        <v>3062</v>
      </c>
      <c r="AN387" s="2" t="s">
        <v>3062</v>
      </c>
      <c r="AO387" s="2" t="s">
        <v>3062</v>
      </c>
      <c r="AP387" s="2" t="s">
        <v>3062</v>
      </c>
      <c r="AQ387" s="2" t="s">
        <v>3062</v>
      </c>
      <c r="AR387" s="2" t="s">
        <v>3062</v>
      </c>
      <c r="AS387" s="2" t="s">
        <v>3062</v>
      </c>
      <c r="AT387" s="2" t="s">
        <v>3062</v>
      </c>
      <c r="AU387" s="2" t="s">
        <v>3062</v>
      </c>
      <c r="AV387" s="2" t="s">
        <v>3062</v>
      </c>
      <c r="AW387" s="2" t="s">
        <v>3062</v>
      </c>
      <c r="AX387" s="2" t="s">
        <v>3062</v>
      </c>
      <c r="AY387" s="2" t="s">
        <v>3062</v>
      </c>
      <c r="AZ387" s="2" t="s">
        <v>3062</v>
      </c>
      <c r="BA387" s="2" t="s">
        <v>3062</v>
      </c>
      <c r="BB387" s="2" t="s">
        <v>3062</v>
      </c>
      <c r="BC387" s="2" t="s">
        <v>3062</v>
      </c>
      <c r="BD387" s="2" t="s">
        <v>3062</v>
      </c>
      <c r="BE387" s="2" t="s">
        <v>3062</v>
      </c>
      <c r="BF387" s="2" t="s">
        <v>3062</v>
      </c>
      <c r="BG387" s="2" t="s">
        <v>3062</v>
      </c>
      <c r="BH387" s="2" t="s">
        <v>3062</v>
      </c>
      <c r="BI387" s="2" t="s">
        <v>3062</v>
      </c>
      <c r="BJ387" s="2" t="s">
        <v>3062</v>
      </c>
      <c r="BK387" s="2" t="s">
        <v>3062</v>
      </c>
      <c r="BL387" s="2" t="s">
        <v>3062</v>
      </c>
      <c r="BM387" s="2" t="s">
        <v>3062</v>
      </c>
      <c r="BN387" s="2" t="s">
        <v>3062</v>
      </c>
      <c r="BO387" s="2" t="s">
        <v>3062</v>
      </c>
      <c r="BP387" s="2" t="str">
        <f t="shared" si="5"/>
        <v/>
      </c>
      <c r="BQ387" t="s">
        <v>3062</v>
      </c>
      <c r="BR387" t="s">
        <v>3062</v>
      </c>
      <c r="BS387" t="s">
        <v>3062</v>
      </c>
      <c r="BT387" s="2" t="s">
        <v>3062</v>
      </c>
      <c r="BU387" s="2" t="s">
        <v>3062</v>
      </c>
      <c r="BV387" s="2" t="s">
        <v>3062</v>
      </c>
      <c r="BW387" s="2" t="s">
        <v>3062</v>
      </c>
      <c r="BX387" s="2" t="s">
        <v>3062</v>
      </c>
      <c r="BY387" s="2" t="s">
        <v>3062</v>
      </c>
      <c r="BZ387" s="2" t="s">
        <v>3062</v>
      </c>
      <c r="CA387" s="2" t="s">
        <v>3062</v>
      </c>
      <c r="CB387" s="2" t="s">
        <v>3062</v>
      </c>
      <c r="CC387" s="2" t="s">
        <v>3062</v>
      </c>
      <c r="CD387" s="2" t="s">
        <v>3062</v>
      </c>
      <c r="CE387" s="2" t="s">
        <v>3062</v>
      </c>
      <c r="CF387" s="2" t="s">
        <v>3062</v>
      </c>
      <c r="CG387" s="2" t="s">
        <v>5350</v>
      </c>
      <c r="CN387" s="17">
        <v>0.41666666666666669</v>
      </c>
      <c r="CO387" s="17">
        <v>0.54166666666666663</v>
      </c>
      <c r="CP387" s="17">
        <v>0.625</v>
      </c>
      <c r="CQ387" s="17">
        <v>0.70833333333333337</v>
      </c>
      <c r="CT387" s="17">
        <v>0.41666666666666669</v>
      </c>
      <c r="CU387" s="17">
        <v>0.54166666666666663</v>
      </c>
      <c r="CV387" s="17">
        <v>0.625</v>
      </c>
      <c r="CW387" s="17">
        <v>0.70833333333333337</v>
      </c>
      <c r="DF387" s="17">
        <v>0.41666666666666669</v>
      </c>
      <c r="DG387" s="17">
        <v>0.54166666666666663</v>
      </c>
      <c r="DL387" s="17">
        <v>0.41666666666666669</v>
      </c>
      <c r="DM387" s="17">
        <v>0.54166666666666663</v>
      </c>
      <c r="DX387" s="2" t="s">
        <v>4182</v>
      </c>
    </row>
    <row r="388" spans="1:128" x14ac:dyDescent="0.45">
      <c r="A388" s="16">
        <v>386</v>
      </c>
      <c r="B388" s="2" t="s">
        <v>6447</v>
      </c>
      <c r="C388" s="2" t="s">
        <v>6448</v>
      </c>
      <c r="D388" s="2" t="s">
        <v>6449</v>
      </c>
      <c r="E388" s="2" t="s">
        <v>2666</v>
      </c>
      <c r="F388" s="2" t="s">
        <v>2573</v>
      </c>
      <c r="G388" s="2" t="s">
        <v>1305</v>
      </c>
      <c r="H388" s="2" t="s">
        <v>6450</v>
      </c>
      <c r="I388" s="2" t="s">
        <v>6451</v>
      </c>
      <c r="J388" s="2" t="s">
        <v>6452</v>
      </c>
      <c r="L388" s="2" t="s">
        <v>3538</v>
      </c>
      <c r="M388" s="52" t="s">
        <v>3311</v>
      </c>
      <c r="N388" s="2" t="s">
        <v>12</v>
      </c>
      <c r="O388" s="2" t="s">
        <v>12</v>
      </c>
      <c r="P388" s="2" t="s">
        <v>12</v>
      </c>
      <c r="Q388" s="2" t="s">
        <v>12</v>
      </c>
      <c r="R388" s="2" t="s">
        <v>3062</v>
      </c>
      <c r="S388" s="2" t="s">
        <v>3062</v>
      </c>
      <c r="T388" s="2" t="s">
        <v>3062</v>
      </c>
      <c r="U388" s="2" t="s">
        <v>3062</v>
      </c>
      <c r="V388" s="2" t="s">
        <v>3062</v>
      </c>
      <c r="W388" s="2" t="s">
        <v>3062</v>
      </c>
      <c r="X388" s="2" t="s">
        <v>3062</v>
      </c>
      <c r="Y388" s="2" t="s">
        <v>3062</v>
      </c>
      <c r="Z388" s="2" t="s">
        <v>3062</v>
      </c>
      <c r="AA388" s="2" t="s">
        <v>3062</v>
      </c>
      <c r="AB388" s="2" t="s">
        <v>3062</v>
      </c>
      <c r="AC388" s="2" t="s">
        <v>3062</v>
      </c>
      <c r="AD388" s="2" t="s">
        <v>3062</v>
      </c>
      <c r="AE388" s="2" t="s">
        <v>3062</v>
      </c>
      <c r="AF388" s="2" t="s">
        <v>3062</v>
      </c>
      <c r="AG388" s="2" t="s">
        <v>3062</v>
      </c>
      <c r="AH388" s="2" t="s">
        <v>3062</v>
      </c>
      <c r="AI388" s="2" t="s">
        <v>3062</v>
      </c>
      <c r="AJ388" s="2" t="s">
        <v>6453</v>
      </c>
      <c r="AK388" s="2" t="s">
        <v>3062</v>
      </c>
      <c r="AL388" s="2" t="s">
        <v>3062</v>
      </c>
      <c r="AM388" s="2" t="s">
        <v>3062</v>
      </c>
      <c r="AN388" s="2" t="s">
        <v>3062</v>
      </c>
      <c r="AO388" s="2" t="s">
        <v>3062</v>
      </c>
      <c r="AP388" s="2" t="s">
        <v>3062</v>
      </c>
      <c r="AQ388" s="2" t="s">
        <v>3062</v>
      </c>
      <c r="AR388" s="2" t="s">
        <v>3062</v>
      </c>
      <c r="AS388" s="2" t="s">
        <v>3062</v>
      </c>
      <c r="AT388" s="2" t="s">
        <v>3062</v>
      </c>
      <c r="AU388" s="2" t="s">
        <v>3062</v>
      </c>
      <c r="AV388" s="2" t="s">
        <v>3062</v>
      </c>
      <c r="AW388" s="2" t="s">
        <v>3062</v>
      </c>
      <c r="AX388" s="2" t="s">
        <v>3062</v>
      </c>
      <c r="AY388" s="2" t="s">
        <v>3062</v>
      </c>
      <c r="AZ388" s="2" t="s">
        <v>3062</v>
      </c>
      <c r="BA388" s="2" t="s">
        <v>3062</v>
      </c>
      <c r="BB388" s="2" t="s">
        <v>3062</v>
      </c>
      <c r="BC388" s="2" t="s">
        <v>3062</v>
      </c>
      <c r="BD388" s="2" t="s">
        <v>3062</v>
      </c>
      <c r="BE388" s="2" t="s">
        <v>3062</v>
      </c>
      <c r="BF388" s="2" t="s">
        <v>3062</v>
      </c>
      <c r="BG388" s="2" t="s">
        <v>3062</v>
      </c>
      <c r="BH388" s="2" t="s">
        <v>3062</v>
      </c>
      <c r="BI388" s="2" t="s">
        <v>3062</v>
      </c>
      <c r="BJ388" s="2" t="s">
        <v>3062</v>
      </c>
      <c r="BK388" s="2" t="s">
        <v>3062</v>
      </c>
      <c r="BL388" s="2" t="s">
        <v>3062</v>
      </c>
      <c r="BM388" s="2" t="s">
        <v>3062</v>
      </c>
      <c r="BN388" s="2" t="s">
        <v>3062</v>
      </c>
      <c r="BP388" s="2" t="str">
        <f t="shared" ref="BP388:BP451" si="6">_xlfn.TEXTJOIN("・",TRUE,AD388:BN388)&amp; IF(BO388&lt;&gt;"","　" &amp; BO388,"")</f>
        <v>神内</v>
      </c>
      <c r="BQ388" t="s">
        <v>3062</v>
      </c>
      <c r="BR388" t="s">
        <v>3062</v>
      </c>
      <c r="BS388" t="s">
        <v>3062</v>
      </c>
      <c r="BT388" s="2" t="s">
        <v>3062</v>
      </c>
      <c r="BU388" s="2" t="s">
        <v>3062</v>
      </c>
      <c r="BV388" s="2" t="s">
        <v>3062</v>
      </c>
      <c r="BW388" s="2" t="s">
        <v>3062</v>
      </c>
      <c r="BX388" s="2" t="s">
        <v>3062</v>
      </c>
      <c r="BY388" s="2" t="s">
        <v>3062</v>
      </c>
      <c r="BZ388" s="2" t="s">
        <v>3062</v>
      </c>
      <c r="CA388" s="2" t="s">
        <v>3062</v>
      </c>
      <c r="CB388" s="2" t="s">
        <v>3062</v>
      </c>
      <c r="CC388" s="2" t="s">
        <v>3062</v>
      </c>
      <c r="CD388" s="2" t="s">
        <v>3062</v>
      </c>
      <c r="CE388" s="2" t="s">
        <v>3062</v>
      </c>
      <c r="CF388" s="2" t="s">
        <v>4895</v>
      </c>
      <c r="CG388" s="2" t="s">
        <v>5350</v>
      </c>
      <c r="CH388" s="17">
        <v>0.375</v>
      </c>
      <c r="CI388" s="17">
        <v>0.5</v>
      </c>
      <c r="CJ388" s="17">
        <v>0.58333333333333337</v>
      </c>
      <c r="CK388" s="17">
        <v>0.66666666666666663</v>
      </c>
      <c r="CN388" s="17">
        <v>0.58333333333333337</v>
      </c>
      <c r="CO388" s="17">
        <v>0.66666666666666663</v>
      </c>
      <c r="CT388" s="17">
        <v>0.375</v>
      </c>
      <c r="CU388" s="17">
        <v>0.5</v>
      </c>
      <c r="CV388" s="17">
        <v>0.58333333333333337</v>
      </c>
      <c r="CW388" s="17">
        <v>0.66666666666666663</v>
      </c>
      <c r="DF388" s="17">
        <v>0.54166666666666663</v>
      </c>
      <c r="DG388" s="17">
        <v>0.70833333333333337</v>
      </c>
      <c r="DL388" s="17">
        <v>0.375</v>
      </c>
      <c r="DM388" s="17">
        <v>0.5</v>
      </c>
      <c r="DN388" s="17">
        <v>0.58333333333333337</v>
      </c>
      <c r="DO388" s="17">
        <v>0.66666666666666663</v>
      </c>
      <c r="DX388" s="2" t="s">
        <v>4182</v>
      </c>
    </row>
    <row r="389" spans="1:128" x14ac:dyDescent="0.45">
      <c r="A389" s="16">
        <v>387</v>
      </c>
      <c r="B389" s="2" t="s">
        <v>6454</v>
      </c>
      <c r="C389" s="2" t="s">
        <v>6455</v>
      </c>
      <c r="D389" s="2" t="s">
        <v>2941</v>
      </c>
      <c r="E389" s="2" t="s">
        <v>2676</v>
      </c>
      <c r="F389" s="2" t="s">
        <v>2573</v>
      </c>
      <c r="G389" s="2" t="s">
        <v>1386</v>
      </c>
      <c r="H389" s="2" t="s">
        <v>1385</v>
      </c>
      <c r="I389" s="2" t="s">
        <v>1384</v>
      </c>
      <c r="J389" s="2" t="s">
        <v>1383</v>
      </c>
      <c r="K389" s="2" t="s">
        <v>12</v>
      </c>
      <c r="L389" s="2" t="s">
        <v>3597</v>
      </c>
      <c r="M389" s="52">
        <v>296</v>
      </c>
      <c r="N389" s="2" t="s">
        <v>12</v>
      </c>
      <c r="O389" s="2" t="s">
        <v>12</v>
      </c>
      <c r="P389" s="2" t="s">
        <v>12</v>
      </c>
      <c r="Q389" s="2" t="s">
        <v>12</v>
      </c>
      <c r="R389" s="2" t="s">
        <v>3062</v>
      </c>
      <c r="S389" s="2" t="s">
        <v>3062</v>
      </c>
      <c r="T389" s="2" t="s">
        <v>3062</v>
      </c>
      <c r="U389" s="2" t="s">
        <v>3062</v>
      </c>
      <c r="V389" s="2" t="s">
        <v>3062</v>
      </c>
      <c r="W389" s="2" t="s">
        <v>3062</v>
      </c>
      <c r="X389" s="2" t="s">
        <v>3062</v>
      </c>
      <c r="Y389" s="2" t="s">
        <v>3062</v>
      </c>
      <c r="Z389" s="2" t="s">
        <v>3062</v>
      </c>
      <c r="AA389" s="2" t="s">
        <v>3062</v>
      </c>
      <c r="AB389" s="2" t="s">
        <v>3062</v>
      </c>
      <c r="AC389" s="2" t="s">
        <v>3062</v>
      </c>
      <c r="AD389" s="2" t="s">
        <v>2419</v>
      </c>
      <c r="AE389" s="2" t="s">
        <v>3062</v>
      </c>
      <c r="AF389" s="2" t="s">
        <v>3062</v>
      </c>
      <c r="AG389" s="2" t="s">
        <v>3062</v>
      </c>
      <c r="AH389" s="2" t="s">
        <v>3062</v>
      </c>
      <c r="AI389" s="2" t="s">
        <v>3062</v>
      </c>
      <c r="AJ389" s="2" t="s">
        <v>3062</v>
      </c>
      <c r="AK389" s="2" t="s">
        <v>3062</v>
      </c>
      <c r="AL389" s="2" t="s">
        <v>3062</v>
      </c>
      <c r="AM389" s="2" t="s">
        <v>3062</v>
      </c>
      <c r="AN389" s="2" t="s">
        <v>3062</v>
      </c>
      <c r="AO389" s="2" t="s">
        <v>3062</v>
      </c>
      <c r="AP389" s="2" t="s">
        <v>3062</v>
      </c>
      <c r="AQ389" s="2" t="s">
        <v>3062</v>
      </c>
      <c r="AR389" s="2" t="s">
        <v>3062</v>
      </c>
      <c r="AS389" s="2" t="s">
        <v>3062</v>
      </c>
      <c r="AT389" s="2" t="s">
        <v>3062</v>
      </c>
      <c r="AU389" s="2" t="s">
        <v>3062</v>
      </c>
      <c r="AV389" s="2" t="s">
        <v>3062</v>
      </c>
      <c r="AW389" s="2" t="s">
        <v>3062</v>
      </c>
      <c r="AX389" s="2" t="s">
        <v>3062</v>
      </c>
      <c r="AY389" s="2" t="s">
        <v>3062</v>
      </c>
      <c r="AZ389" s="2" t="s">
        <v>3062</v>
      </c>
      <c r="BA389" s="2" t="s">
        <v>3062</v>
      </c>
      <c r="BB389" s="2" t="s">
        <v>3062</v>
      </c>
      <c r="BC389" s="2" t="s">
        <v>3062</v>
      </c>
      <c r="BD389" s="2" t="s">
        <v>3062</v>
      </c>
      <c r="BE389" s="2" t="s">
        <v>3062</v>
      </c>
      <c r="BF389" s="2" t="s">
        <v>3062</v>
      </c>
      <c r="BG389" s="2" t="s">
        <v>3062</v>
      </c>
      <c r="BH389" s="2" t="s">
        <v>3062</v>
      </c>
      <c r="BI389" s="2" t="s">
        <v>3062</v>
      </c>
      <c r="BJ389" s="2" t="s">
        <v>3062</v>
      </c>
      <c r="BK389" s="2" t="s">
        <v>3062</v>
      </c>
      <c r="BL389" s="2" t="s">
        <v>3062</v>
      </c>
      <c r="BM389" s="2" t="s">
        <v>3062</v>
      </c>
      <c r="BN389" s="2" t="s">
        <v>2560</v>
      </c>
      <c r="BO389" s="2" t="s">
        <v>3062</v>
      </c>
      <c r="BP389" s="2" t="str">
        <f t="shared" si="6"/>
        <v>内・歯</v>
      </c>
      <c r="BQ389" t="s">
        <v>3062</v>
      </c>
      <c r="BR389" t="s">
        <v>3062</v>
      </c>
      <c r="BS389" t="s">
        <v>3062</v>
      </c>
      <c r="BT389" s="2" t="s">
        <v>3062</v>
      </c>
      <c r="BU389" s="2" t="s">
        <v>12</v>
      </c>
      <c r="BV389" s="2" t="s">
        <v>12</v>
      </c>
      <c r="BW389" s="2" t="s">
        <v>3062</v>
      </c>
      <c r="BX389" s="2" t="s">
        <v>5470</v>
      </c>
      <c r="BY389" s="2" t="s">
        <v>5818</v>
      </c>
      <c r="BZ389" s="2" t="s">
        <v>5472</v>
      </c>
      <c r="CA389" s="2" t="s">
        <v>5529</v>
      </c>
      <c r="CB389" s="2" t="s">
        <v>5796</v>
      </c>
      <c r="CC389" s="2" t="s">
        <v>3062</v>
      </c>
      <c r="CD389" s="2" t="s">
        <v>5482</v>
      </c>
      <c r="CE389" s="2" t="s">
        <v>5482</v>
      </c>
      <c r="CF389" s="2" t="s">
        <v>1382</v>
      </c>
      <c r="CG389" s="2" t="s">
        <v>3315</v>
      </c>
      <c r="CH389" s="17">
        <v>0.35416666666666669</v>
      </c>
      <c r="CI389" s="17">
        <v>0.66666666666666663</v>
      </c>
      <c r="CN389" s="17">
        <v>0.35416666666666669</v>
      </c>
      <c r="CO389" s="17">
        <v>0.66666666666666663</v>
      </c>
      <c r="CT389" s="17">
        <v>0.35416666666666669</v>
      </c>
      <c r="CU389" s="17">
        <v>0.66666666666666663</v>
      </c>
      <c r="CZ389" s="17">
        <v>0.35416666666666669</v>
      </c>
      <c r="DA389" s="17">
        <v>0.66666666666666663</v>
      </c>
      <c r="DF389" s="17">
        <v>0.35416666666666669</v>
      </c>
      <c r="DG389" s="17">
        <v>0.66666666666666663</v>
      </c>
      <c r="DL389" s="17">
        <v>0.35416666666666669</v>
      </c>
      <c r="DM389" s="17">
        <v>0.54166666666666663</v>
      </c>
      <c r="DX389" s="2" t="s">
        <v>4182</v>
      </c>
    </row>
    <row r="390" spans="1:128" x14ac:dyDescent="0.45">
      <c r="A390" s="16">
        <v>388</v>
      </c>
      <c r="B390" s="2" t="s">
        <v>6456</v>
      </c>
      <c r="C390" s="2" t="s">
        <v>6457</v>
      </c>
      <c r="D390" s="2" t="s">
        <v>6458</v>
      </c>
      <c r="E390" s="2" t="s">
        <v>2666</v>
      </c>
      <c r="F390" s="2" t="s">
        <v>2573</v>
      </c>
      <c r="G390" s="2" t="s">
        <v>1304</v>
      </c>
      <c r="H390" s="2" t="s">
        <v>6459</v>
      </c>
      <c r="I390" s="2" t="s">
        <v>6460</v>
      </c>
      <c r="J390" s="2" t="s">
        <v>6461</v>
      </c>
      <c r="K390" s="2" t="s">
        <v>12</v>
      </c>
      <c r="L390" s="2" t="s">
        <v>6381</v>
      </c>
      <c r="M390" s="52" t="s">
        <v>3311</v>
      </c>
      <c r="N390" s="2" t="s">
        <v>12</v>
      </c>
      <c r="O390" s="2" t="s">
        <v>12</v>
      </c>
      <c r="P390" s="2" t="s">
        <v>12</v>
      </c>
      <c r="Q390" s="2" t="s">
        <v>12</v>
      </c>
      <c r="R390" s="2" t="s">
        <v>5387</v>
      </c>
      <c r="S390" s="2" t="s">
        <v>3062</v>
      </c>
      <c r="T390" s="2" t="s">
        <v>3062</v>
      </c>
      <c r="U390" s="2" t="s">
        <v>3062</v>
      </c>
      <c r="V390" s="2" t="s">
        <v>3062</v>
      </c>
      <c r="W390" s="2" t="s">
        <v>3062</v>
      </c>
      <c r="X390" s="2" t="s">
        <v>3062</v>
      </c>
      <c r="Y390" s="2" t="s">
        <v>3062</v>
      </c>
      <c r="Z390" s="2" t="s">
        <v>3062</v>
      </c>
      <c r="AA390" s="2" t="s">
        <v>3062</v>
      </c>
      <c r="AB390" s="2" t="s">
        <v>3062</v>
      </c>
      <c r="AC390" s="2" t="s">
        <v>2471</v>
      </c>
      <c r="AD390" s="2" t="s">
        <v>2419</v>
      </c>
      <c r="AE390" s="2" t="s">
        <v>3062</v>
      </c>
      <c r="AF390" s="2" t="s">
        <v>3062</v>
      </c>
      <c r="AG390" s="2" t="s">
        <v>6462</v>
      </c>
      <c r="AH390" s="2" t="s">
        <v>6463</v>
      </c>
      <c r="AI390" s="2" t="s">
        <v>6464</v>
      </c>
      <c r="AJ390" s="2" t="s">
        <v>2420</v>
      </c>
      <c r="AK390" s="2" t="s">
        <v>2431</v>
      </c>
      <c r="AM390" s="2" t="s">
        <v>3062</v>
      </c>
      <c r="AN390" s="2" t="s">
        <v>3062</v>
      </c>
      <c r="AO390" s="2" t="s">
        <v>3062</v>
      </c>
      <c r="AP390" s="2" t="s">
        <v>3062</v>
      </c>
      <c r="AQ390" s="2" t="s">
        <v>3062</v>
      </c>
      <c r="AR390" s="2" t="s">
        <v>3062</v>
      </c>
      <c r="AS390" s="2" t="s">
        <v>3062</v>
      </c>
      <c r="AT390" s="2" t="s">
        <v>3062</v>
      </c>
      <c r="AU390" s="2" t="s">
        <v>3062</v>
      </c>
      <c r="AV390" s="2" t="s">
        <v>3062</v>
      </c>
      <c r="AW390" s="2" t="s">
        <v>3062</v>
      </c>
      <c r="AX390" s="2" t="s">
        <v>3062</v>
      </c>
      <c r="AY390" s="2" t="s">
        <v>3062</v>
      </c>
      <c r="AZ390" s="2" t="s">
        <v>3062</v>
      </c>
      <c r="BA390" s="2" t="s">
        <v>3062</v>
      </c>
      <c r="BB390" s="2" t="s">
        <v>3062</v>
      </c>
      <c r="BC390" s="2" t="s">
        <v>3062</v>
      </c>
      <c r="BD390" s="2" t="s">
        <v>3062</v>
      </c>
      <c r="BE390" s="2" t="s">
        <v>3062</v>
      </c>
      <c r="BF390" s="2" t="s">
        <v>3062</v>
      </c>
      <c r="BG390" s="2" t="s">
        <v>3062</v>
      </c>
      <c r="BH390" s="2" t="s">
        <v>3062</v>
      </c>
      <c r="BI390" s="2" t="s">
        <v>3062</v>
      </c>
      <c r="BJ390" s="2" t="s">
        <v>3062</v>
      </c>
      <c r="BK390" s="2" t="s">
        <v>3062</v>
      </c>
      <c r="BL390" s="2" t="s">
        <v>3062</v>
      </c>
      <c r="BM390" s="2" t="s">
        <v>3062</v>
      </c>
      <c r="BN390" s="2" t="s">
        <v>3062</v>
      </c>
      <c r="BO390" s="2" t="s">
        <v>3062</v>
      </c>
      <c r="BP390" s="2" t="str">
        <f t="shared" si="6"/>
        <v>内・呼・循・消・神内・小</v>
      </c>
      <c r="BQ390" t="s">
        <v>3062</v>
      </c>
      <c r="BR390" t="s">
        <v>185</v>
      </c>
      <c r="BS390" t="s">
        <v>2185</v>
      </c>
      <c r="BT390" s="2" t="s">
        <v>5806</v>
      </c>
      <c r="BU390" s="2" t="s">
        <v>3062</v>
      </c>
      <c r="BV390" s="2" t="s">
        <v>3062</v>
      </c>
      <c r="BW390" s="2" t="s">
        <v>3062</v>
      </c>
      <c r="BX390" s="2" t="s">
        <v>3062</v>
      </c>
      <c r="BY390" s="2" t="s">
        <v>3062</v>
      </c>
      <c r="BZ390" s="2" t="s">
        <v>3062</v>
      </c>
      <c r="CA390" s="2" t="s">
        <v>3062</v>
      </c>
      <c r="CB390" s="2" t="s">
        <v>3062</v>
      </c>
      <c r="CC390" s="2" t="s">
        <v>3062</v>
      </c>
      <c r="CD390" s="2" t="s">
        <v>3062</v>
      </c>
      <c r="CE390" s="2" t="s">
        <v>3062</v>
      </c>
      <c r="CF390" s="2" t="s">
        <v>6465</v>
      </c>
      <c r="CG390" s="2" t="s">
        <v>5350</v>
      </c>
      <c r="CH390" s="17">
        <v>0.39583333333333331</v>
      </c>
      <c r="CI390" s="17">
        <v>0.52083333333333337</v>
      </c>
      <c r="CJ390" s="17">
        <v>0.64583333333333337</v>
      </c>
      <c r="CK390" s="17">
        <v>0.75</v>
      </c>
      <c r="CN390" s="17">
        <v>0.39583333333333331</v>
      </c>
      <c r="CO390" s="17">
        <v>0.52083333333333337</v>
      </c>
      <c r="CP390" s="17">
        <v>0.64583333333333337</v>
      </c>
      <c r="CQ390" s="17">
        <v>0.75</v>
      </c>
      <c r="CT390" s="17">
        <v>0.39583333333333331</v>
      </c>
      <c r="CU390" s="17">
        <v>0.52083333333333337</v>
      </c>
      <c r="CV390" s="17">
        <v>0.64583333333333337</v>
      </c>
      <c r="CW390" s="17">
        <v>0.75</v>
      </c>
      <c r="DF390" s="17">
        <v>0.39583333333333331</v>
      </c>
      <c r="DG390" s="17">
        <v>0.52083333333333337</v>
      </c>
      <c r="DH390" s="17">
        <v>0.64583333333333337</v>
      </c>
      <c r="DI390" s="17">
        <v>0.75</v>
      </c>
      <c r="DL390" s="17">
        <v>0.39583333333333331</v>
      </c>
      <c r="DM390" s="17">
        <v>0.52083333333333337</v>
      </c>
      <c r="DX390" s="2" t="s">
        <v>4182</v>
      </c>
    </row>
    <row r="391" spans="1:128" x14ac:dyDescent="0.45">
      <c r="A391" s="16">
        <v>389</v>
      </c>
      <c r="B391" s="2" t="s">
        <v>6466</v>
      </c>
      <c r="C391" s="2" t="s">
        <v>6467</v>
      </c>
      <c r="D391" s="2" t="s">
        <v>6468</v>
      </c>
      <c r="E391" s="2" t="s">
        <v>2666</v>
      </c>
      <c r="F391" s="2" t="s">
        <v>2573</v>
      </c>
      <c r="G391" s="2" t="s">
        <v>1260</v>
      </c>
      <c r="H391" s="2" t="s">
        <v>4665</v>
      </c>
      <c r="I391" s="2" t="s">
        <v>4666</v>
      </c>
      <c r="J391" s="2" t="s">
        <v>4667</v>
      </c>
      <c r="K391" s="2" t="s">
        <v>12</v>
      </c>
      <c r="L391" s="2" t="s">
        <v>4668</v>
      </c>
      <c r="M391" s="52" t="s">
        <v>3311</v>
      </c>
      <c r="N391" s="2" t="s">
        <v>12</v>
      </c>
      <c r="O391" s="2" t="s">
        <v>12</v>
      </c>
      <c r="P391" s="2" t="s">
        <v>12</v>
      </c>
      <c r="Q391" s="2" t="s">
        <v>12</v>
      </c>
      <c r="R391" s="2" t="s">
        <v>3062</v>
      </c>
      <c r="S391" s="2" t="s">
        <v>3062</v>
      </c>
      <c r="T391" s="2" t="s">
        <v>3062</v>
      </c>
      <c r="U391" s="2" t="s">
        <v>3062</v>
      </c>
      <c r="V391" s="2" t="s">
        <v>3062</v>
      </c>
      <c r="W391" s="2" t="s">
        <v>3062</v>
      </c>
      <c r="X391" s="2" t="s">
        <v>3062</v>
      </c>
      <c r="Y391" s="2" t="s">
        <v>3062</v>
      </c>
      <c r="Z391" s="2" t="s">
        <v>3062</v>
      </c>
      <c r="AA391" s="2" t="s">
        <v>3062</v>
      </c>
      <c r="AB391" s="2" t="s">
        <v>3062</v>
      </c>
      <c r="AC391" s="2" t="s">
        <v>3062</v>
      </c>
      <c r="AD391" s="2" t="s">
        <v>3062</v>
      </c>
      <c r="AE391" s="2" t="s">
        <v>3062</v>
      </c>
      <c r="AF391" s="2" t="s">
        <v>3062</v>
      </c>
      <c r="AG391" s="2" t="s">
        <v>3062</v>
      </c>
      <c r="AH391" s="2" t="s">
        <v>3062</v>
      </c>
      <c r="AI391" s="2" t="s">
        <v>3062</v>
      </c>
      <c r="AJ391" s="2" t="s">
        <v>2420</v>
      </c>
      <c r="AK391" s="2" t="s">
        <v>3062</v>
      </c>
      <c r="AL391" s="2" t="s">
        <v>3062</v>
      </c>
      <c r="AM391" s="2" t="s">
        <v>3062</v>
      </c>
      <c r="AN391" s="2" t="s">
        <v>3062</v>
      </c>
      <c r="AO391" s="2" t="s">
        <v>3062</v>
      </c>
      <c r="AP391" s="2" t="s">
        <v>3062</v>
      </c>
      <c r="AQ391" s="2" t="s">
        <v>3062</v>
      </c>
      <c r="AR391" s="2" t="s">
        <v>3062</v>
      </c>
      <c r="AS391" s="2" t="s">
        <v>3062</v>
      </c>
      <c r="AT391" s="2" t="s">
        <v>3062</v>
      </c>
      <c r="AU391" s="2" t="s">
        <v>3062</v>
      </c>
      <c r="AV391" s="2" t="s">
        <v>3062</v>
      </c>
      <c r="AW391" s="2" t="s">
        <v>3062</v>
      </c>
      <c r="AX391" s="2" t="s">
        <v>3062</v>
      </c>
      <c r="AY391" s="2" t="s">
        <v>3062</v>
      </c>
      <c r="AZ391" s="2" t="s">
        <v>3062</v>
      </c>
      <c r="BA391" s="2" t="s">
        <v>3062</v>
      </c>
      <c r="BB391" s="2" t="s">
        <v>3062</v>
      </c>
      <c r="BC391" s="2" t="s">
        <v>3062</v>
      </c>
      <c r="BD391" s="2" t="s">
        <v>3062</v>
      </c>
      <c r="BE391" s="2" t="s">
        <v>3062</v>
      </c>
      <c r="BF391" s="2" t="s">
        <v>3062</v>
      </c>
      <c r="BG391" s="2" t="s">
        <v>3062</v>
      </c>
      <c r="BH391" s="2" t="s">
        <v>3062</v>
      </c>
      <c r="BI391" s="2" t="s">
        <v>3062</v>
      </c>
      <c r="BJ391" s="2" t="s">
        <v>3062</v>
      </c>
      <c r="BK391" s="2" t="s">
        <v>3062</v>
      </c>
      <c r="BL391" s="2" t="s">
        <v>3062</v>
      </c>
      <c r="BM391" s="2" t="s">
        <v>3062</v>
      </c>
      <c r="BN391" s="2" t="s">
        <v>3062</v>
      </c>
      <c r="BO391" s="2" t="s">
        <v>3062</v>
      </c>
      <c r="BP391" s="2" t="str">
        <f t="shared" si="6"/>
        <v>神内</v>
      </c>
      <c r="BQ391" t="s">
        <v>3062</v>
      </c>
      <c r="BR391" t="s">
        <v>3062</v>
      </c>
      <c r="BS391" t="s">
        <v>3062</v>
      </c>
      <c r="BT391" s="2" t="s">
        <v>3062</v>
      </c>
      <c r="BU391" s="2" t="s">
        <v>3062</v>
      </c>
      <c r="BV391" s="2" t="s">
        <v>12</v>
      </c>
      <c r="BW391" s="2" t="s">
        <v>3062</v>
      </c>
      <c r="BX391" s="2" t="s">
        <v>3062</v>
      </c>
      <c r="BY391" s="2" t="s">
        <v>3062</v>
      </c>
      <c r="BZ391" s="2" t="s">
        <v>3062</v>
      </c>
      <c r="CA391" s="2" t="s">
        <v>3062</v>
      </c>
      <c r="CB391" s="2" t="s">
        <v>3062</v>
      </c>
      <c r="CC391" s="2" t="s">
        <v>3062</v>
      </c>
      <c r="CD391" s="2" t="s">
        <v>3062</v>
      </c>
      <c r="CE391" s="2" t="s">
        <v>3062</v>
      </c>
      <c r="CF391" s="2" t="s">
        <v>4669</v>
      </c>
      <c r="CG391" s="2" t="s">
        <v>5350</v>
      </c>
      <c r="CH391" s="17">
        <v>0.41666666666666669</v>
      </c>
      <c r="CI391" s="17">
        <v>0.5</v>
      </c>
      <c r="CJ391" s="17">
        <v>0.58333333333333337</v>
      </c>
      <c r="CK391" s="17">
        <v>0.75</v>
      </c>
      <c r="CT391" s="17">
        <v>0.41666666666666669</v>
      </c>
      <c r="CU391" s="17">
        <v>0.5</v>
      </c>
      <c r="CV391" s="17">
        <v>0.58333333333333337</v>
      </c>
      <c r="CW391" s="17">
        <v>0.75</v>
      </c>
      <c r="CZ391" s="17">
        <v>0.41666666666666669</v>
      </c>
      <c r="DA391" s="17">
        <v>0.5</v>
      </c>
      <c r="DB391" s="17">
        <v>0.58333333333333337</v>
      </c>
      <c r="DC391" s="17">
        <v>0.75</v>
      </c>
      <c r="DF391" s="17">
        <v>0.41666666666666669</v>
      </c>
      <c r="DG391" s="17">
        <v>0.5</v>
      </c>
      <c r="DH391" s="17">
        <v>0.58333333333333337</v>
      </c>
      <c r="DI391" s="17">
        <v>0.75</v>
      </c>
      <c r="DL391" s="17">
        <v>0.41666666666666669</v>
      </c>
      <c r="DM391" s="17">
        <v>0.5</v>
      </c>
      <c r="DN391" s="17">
        <v>0.58333333333333337</v>
      </c>
      <c r="DO391" s="17">
        <v>0.75</v>
      </c>
      <c r="DX391" s="2" t="s">
        <v>4182</v>
      </c>
    </row>
    <row r="392" spans="1:128" x14ac:dyDescent="0.45">
      <c r="A392" s="16">
        <v>390</v>
      </c>
      <c r="B392" s="2" t="s">
        <v>6469</v>
      </c>
      <c r="C392" s="2" t="s">
        <v>1303</v>
      </c>
      <c r="D392" s="2" t="s">
        <v>2942</v>
      </c>
      <c r="E392" s="2" t="s">
        <v>2666</v>
      </c>
      <c r="F392" s="2" t="s">
        <v>2573</v>
      </c>
      <c r="G392" s="2" t="s">
        <v>1260</v>
      </c>
      <c r="H392" s="2" t="s">
        <v>1302</v>
      </c>
      <c r="I392" s="2" t="s">
        <v>1301</v>
      </c>
      <c r="J392" s="2" t="s">
        <v>1300</v>
      </c>
      <c r="K392" s="2" t="s">
        <v>3062</v>
      </c>
      <c r="L392" s="2" t="s">
        <v>3598</v>
      </c>
      <c r="M392" s="52" t="s">
        <v>3311</v>
      </c>
      <c r="N392" s="2" t="s">
        <v>12</v>
      </c>
      <c r="O392" s="2" t="s">
        <v>12</v>
      </c>
      <c r="P392" s="2" t="s">
        <v>12</v>
      </c>
      <c r="Q392" s="2" t="s">
        <v>12</v>
      </c>
      <c r="R392" s="2" t="s">
        <v>3062</v>
      </c>
      <c r="S392" s="2" t="s">
        <v>3062</v>
      </c>
      <c r="T392" s="2" t="s">
        <v>3062</v>
      </c>
      <c r="U392" s="2" t="s">
        <v>3062</v>
      </c>
      <c r="V392" s="2" t="s">
        <v>3062</v>
      </c>
      <c r="W392" s="2" t="s">
        <v>3062</v>
      </c>
      <c r="X392" s="2" t="s">
        <v>3062</v>
      </c>
      <c r="Y392" s="2" t="s">
        <v>3062</v>
      </c>
      <c r="Z392" s="2" t="s">
        <v>3062</v>
      </c>
      <c r="AA392" s="2" t="s">
        <v>3062</v>
      </c>
      <c r="AB392" s="2" t="s">
        <v>3062</v>
      </c>
      <c r="AC392" s="2" t="s">
        <v>3062</v>
      </c>
      <c r="AD392" s="2" t="s">
        <v>3062</v>
      </c>
      <c r="AE392" s="2" t="s">
        <v>3062</v>
      </c>
      <c r="AF392" s="2" t="s">
        <v>3062</v>
      </c>
      <c r="AG392" s="2" t="s">
        <v>3062</v>
      </c>
      <c r="AH392" s="2" t="s">
        <v>3062</v>
      </c>
      <c r="AI392" s="2" t="s">
        <v>3062</v>
      </c>
      <c r="AJ392" s="2" t="s">
        <v>3062</v>
      </c>
      <c r="AK392" s="2" t="s">
        <v>3062</v>
      </c>
      <c r="AL392" s="2" t="s">
        <v>3062</v>
      </c>
      <c r="AM392" s="2" t="s">
        <v>3062</v>
      </c>
      <c r="AN392" s="2" t="s">
        <v>3062</v>
      </c>
      <c r="AO392" s="2" t="s">
        <v>3062</v>
      </c>
      <c r="AP392" s="2" t="s">
        <v>3062</v>
      </c>
      <c r="AQ392" s="2" t="s">
        <v>3062</v>
      </c>
      <c r="AR392" s="2" t="s">
        <v>3062</v>
      </c>
      <c r="AS392" s="2" t="s">
        <v>3062</v>
      </c>
      <c r="AT392" s="2" t="s">
        <v>3062</v>
      </c>
      <c r="AU392" s="2" t="s">
        <v>3062</v>
      </c>
      <c r="AV392" s="2" t="s">
        <v>3062</v>
      </c>
      <c r="AW392" s="2" t="s">
        <v>3062</v>
      </c>
      <c r="AX392" s="2" t="s">
        <v>3062</v>
      </c>
      <c r="AY392" s="2" t="s">
        <v>3062</v>
      </c>
      <c r="AZ392" s="2" t="s">
        <v>3062</v>
      </c>
      <c r="BA392" s="2" t="s">
        <v>3062</v>
      </c>
      <c r="BB392" s="2" t="s">
        <v>3062</v>
      </c>
      <c r="BC392" s="2" t="s">
        <v>3062</v>
      </c>
      <c r="BD392" s="2" t="s">
        <v>3062</v>
      </c>
      <c r="BE392" s="2" t="s">
        <v>3062</v>
      </c>
      <c r="BF392" s="2" t="s">
        <v>3062</v>
      </c>
      <c r="BG392" s="2" t="s">
        <v>3062</v>
      </c>
      <c r="BH392" s="2" t="s">
        <v>3062</v>
      </c>
      <c r="BI392" s="2" t="s">
        <v>3062</v>
      </c>
      <c r="BJ392" s="2" t="s">
        <v>3062</v>
      </c>
      <c r="BK392" s="2" t="s">
        <v>3062</v>
      </c>
      <c r="BL392" s="2" t="s">
        <v>3062</v>
      </c>
      <c r="BM392" s="2" t="s">
        <v>3062</v>
      </c>
      <c r="BN392" s="2" t="s">
        <v>3062</v>
      </c>
      <c r="BO392" s="2" t="s">
        <v>3062</v>
      </c>
      <c r="BP392" s="2" t="str">
        <f t="shared" si="6"/>
        <v/>
      </c>
      <c r="BQ392" t="s">
        <v>3062</v>
      </c>
      <c r="BR392" t="s">
        <v>3062</v>
      </c>
      <c r="BS392" t="s">
        <v>3062</v>
      </c>
      <c r="BT392" s="2" t="s">
        <v>3062</v>
      </c>
      <c r="BU392" s="2" t="s">
        <v>3062</v>
      </c>
      <c r="BV392" s="2" t="s">
        <v>3062</v>
      </c>
      <c r="BW392" s="2" t="s">
        <v>3062</v>
      </c>
      <c r="BX392" s="2" t="s">
        <v>3062</v>
      </c>
      <c r="BY392" s="2" t="s">
        <v>3062</v>
      </c>
      <c r="BZ392" s="2" t="s">
        <v>3062</v>
      </c>
      <c r="CA392" s="2" t="s">
        <v>3062</v>
      </c>
      <c r="CB392" s="2" t="s">
        <v>3062</v>
      </c>
      <c r="CC392" s="2" t="s">
        <v>3062</v>
      </c>
      <c r="CD392" s="2" t="s">
        <v>3062</v>
      </c>
      <c r="CE392" s="2" t="s">
        <v>3062</v>
      </c>
      <c r="CF392" s="2" t="s">
        <v>4670</v>
      </c>
      <c r="CG392" s="2" t="s">
        <v>3315</v>
      </c>
      <c r="CH392" s="17">
        <v>0.375</v>
      </c>
      <c r="CI392" s="17">
        <v>0.5</v>
      </c>
      <c r="CJ392" s="17">
        <v>0.625</v>
      </c>
      <c r="CK392" s="17">
        <v>0.70833333333333337</v>
      </c>
      <c r="CN392" s="17">
        <v>0.375</v>
      </c>
      <c r="CO392" s="17">
        <v>0.5</v>
      </c>
      <c r="CP392" s="17">
        <v>0.625</v>
      </c>
      <c r="CQ392" s="17">
        <v>0.70833333333333337</v>
      </c>
      <c r="CZ392" s="17">
        <v>0.375</v>
      </c>
      <c r="DA392" s="17">
        <v>0.5</v>
      </c>
      <c r="DB392" s="17">
        <v>0.625</v>
      </c>
      <c r="DC392" s="17">
        <v>0.70833333333333337</v>
      </c>
      <c r="DF392" s="17">
        <v>0.375</v>
      </c>
      <c r="DG392" s="17">
        <v>0.5</v>
      </c>
      <c r="DH392" s="17">
        <v>0.625</v>
      </c>
      <c r="DI392" s="17">
        <v>0.70833333333333337</v>
      </c>
      <c r="DL392" s="17">
        <v>0.375</v>
      </c>
      <c r="DM392" s="17">
        <v>0.5</v>
      </c>
      <c r="DX392" s="2" t="s">
        <v>4182</v>
      </c>
    </row>
    <row r="393" spans="1:128" x14ac:dyDescent="0.45">
      <c r="A393" s="16">
        <v>391</v>
      </c>
      <c r="B393" s="2" t="s">
        <v>6470</v>
      </c>
      <c r="C393" s="2" t="s">
        <v>6471</v>
      </c>
      <c r="D393" s="2" t="s">
        <v>6472</v>
      </c>
      <c r="E393" s="2" t="s">
        <v>2666</v>
      </c>
      <c r="F393" s="2" t="s">
        <v>2573</v>
      </c>
      <c r="G393" s="2" t="s">
        <v>1254</v>
      </c>
      <c r="H393" s="2" t="s">
        <v>8011</v>
      </c>
      <c r="I393" s="2" t="s">
        <v>6473</v>
      </c>
      <c r="J393" s="2" t="s">
        <v>6474</v>
      </c>
      <c r="K393" s="2" t="s">
        <v>12</v>
      </c>
      <c r="L393" s="2" t="s">
        <v>6475</v>
      </c>
      <c r="M393" s="52" t="s">
        <v>3311</v>
      </c>
      <c r="N393" s="2" t="s">
        <v>12</v>
      </c>
      <c r="O393" s="2" t="s">
        <v>12</v>
      </c>
      <c r="P393" s="2" t="s">
        <v>12</v>
      </c>
      <c r="Q393" s="2" t="s">
        <v>12</v>
      </c>
      <c r="R393" s="2" t="s">
        <v>3062</v>
      </c>
      <c r="S393" s="2" t="s">
        <v>3062</v>
      </c>
      <c r="T393" s="2" t="s">
        <v>3062</v>
      </c>
      <c r="U393" s="2" t="s">
        <v>3062</v>
      </c>
      <c r="V393" s="2" t="s">
        <v>3062</v>
      </c>
      <c r="W393" s="2" t="s">
        <v>3062</v>
      </c>
      <c r="X393" s="2" t="s">
        <v>3062</v>
      </c>
      <c r="Y393" s="2" t="s">
        <v>3062</v>
      </c>
      <c r="Z393" s="2" t="s">
        <v>3062</v>
      </c>
      <c r="AA393" s="2" t="s">
        <v>3062</v>
      </c>
      <c r="AB393" s="2" t="s">
        <v>3062</v>
      </c>
      <c r="AC393" s="2" t="s">
        <v>3062</v>
      </c>
      <c r="AD393" s="2" t="s">
        <v>3062</v>
      </c>
      <c r="AE393" s="2" t="s">
        <v>3062</v>
      </c>
      <c r="AF393" s="2" t="s">
        <v>3062</v>
      </c>
      <c r="AG393" s="2" t="s">
        <v>3062</v>
      </c>
      <c r="AH393" s="2" t="s">
        <v>3062</v>
      </c>
      <c r="AI393" s="2" t="s">
        <v>3062</v>
      </c>
      <c r="AJ393" s="2" t="s">
        <v>3062</v>
      </c>
      <c r="AK393" s="2" t="s">
        <v>3062</v>
      </c>
      <c r="AL393" s="2" t="s">
        <v>3062</v>
      </c>
      <c r="AM393" s="2" t="s">
        <v>3062</v>
      </c>
      <c r="AN393" s="2" t="s">
        <v>3062</v>
      </c>
      <c r="AO393" s="2" t="s">
        <v>3062</v>
      </c>
      <c r="AP393" s="2" t="s">
        <v>3062</v>
      </c>
      <c r="AQ393" s="2" t="s">
        <v>3062</v>
      </c>
      <c r="AR393" s="2" t="s">
        <v>3062</v>
      </c>
      <c r="AS393" s="2" t="s">
        <v>3062</v>
      </c>
      <c r="AT393" s="2" t="s">
        <v>3062</v>
      </c>
      <c r="AU393" s="2" t="s">
        <v>3062</v>
      </c>
      <c r="AV393" s="2" t="s">
        <v>3062</v>
      </c>
      <c r="AW393" s="2" t="s">
        <v>3062</v>
      </c>
      <c r="AX393" s="2" t="s">
        <v>3062</v>
      </c>
      <c r="AY393" s="2" t="s">
        <v>3062</v>
      </c>
      <c r="AZ393" s="2" t="s">
        <v>3062</v>
      </c>
      <c r="BA393" s="2" t="s">
        <v>3062</v>
      </c>
      <c r="BB393" s="2" t="s">
        <v>3062</v>
      </c>
      <c r="BC393" s="2" t="s">
        <v>3062</v>
      </c>
      <c r="BD393" s="2" t="s">
        <v>3062</v>
      </c>
      <c r="BE393" s="2" t="s">
        <v>3062</v>
      </c>
      <c r="BF393" s="2" t="s">
        <v>3062</v>
      </c>
      <c r="BG393" s="2" t="s">
        <v>3062</v>
      </c>
      <c r="BH393" s="2" t="s">
        <v>3062</v>
      </c>
      <c r="BI393" s="2" t="s">
        <v>3062</v>
      </c>
      <c r="BJ393" s="2" t="s">
        <v>3062</v>
      </c>
      <c r="BK393" s="2" t="s">
        <v>3062</v>
      </c>
      <c r="BL393" s="2" t="s">
        <v>3062</v>
      </c>
      <c r="BM393" s="2" t="s">
        <v>3062</v>
      </c>
      <c r="BN393" s="2" t="s">
        <v>3062</v>
      </c>
      <c r="BO393" s="2" t="s">
        <v>3062</v>
      </c>
      <c r="BP393" s="2" t="str">
        <f t="shared" si="6"/>
        <v/>
      </c>
      <c r="BQ393" t="s">
        <v>3062</v>
      </c>
      <c r="BR393" t="s">
        <v>3062</v>
      </c>
      <c r="BS393" t="s">
        <v>3062</v>
      </c>
      <c r="BX393" s="2" t="s">
        <v>3062</v>
      </c>
      <c r="BY393" s="2" t="s">
        <v>3062</v>
      </c>
      <c r="BZ393" s="2" t="s">
        <v>3062</v>
      </c>
      <c r="CA393" s="2" t="s">
        <v>3062</v>
      </c>
      <c r="CB393" s="2" t="s">
        <v>3062</v>
      </c>
      <c r="CC393" s="2" t="s">
        <v>5427</v>
      </c>
      <c r="CD393" s="2" t="s">
        <v>3062</v>
      </c>
      <c r="CE393" s="2" t="s">
        <v>5427</v>
      </c>
      <c r="CF393" s="2" t="s">
        <v>6476</v>
      </c>
      <c r="CG393" s="2" t="s">
        <v>6477</v>
      </c>
      <c r="CH393" s="17">
        <v>0.375</v>
      </c>
      <c r="CI393" s="17">
        <v>0.54166666666666663</v>
      </c>
      <c r="CJ393" s="17">
        <v>0.60416666666666663</v>
      </c>
      <c r="CK393" s="17">
        <v>0.77083333333333337</v>
      </c>
      <c r="CN393" s="17">
        <v>0.375</v>
      </c>
      <c r="CO393" s="17">
        <v>0.54166666666666663</v>
      </c>
      <c r="CP393" s="17">
        <v>0.60416666666666663</v>
      </c>
      <c r="CQ393" s="17">
        <v>0.77083333333333337</v>
      </c>
      <c r="CZ393" s="17">
        <v>0.375</v>
      </c>
      <c r="DA393" s="17">
        <v>0.54166666666666663</v>
      </c>
      <c r="DB393" s="17">
        <v>0.60416666666666663</v>
      </c>
      <c r="DC393" s="17">
        <v>0.77083333333333337</v>
      </c>
      <c r="DF393" s="17">
        <v>0.375</v>
      </c>
      <c r="DG393" s="17">
        <v>0.54166666666666663</v>
      </c>
      <c r="DH393" s="17">
        <v>0.60416666666666663</v>
      </c>
      <c r="DI393" s="17">
        <v>0.77083333333333337</v>
      </c>
      <c r="DL393" s="17">
        <v>0.375</v>
      </c>
      <c r="DM393" s="17">
        <v>0.54166666666666663</v>
      </c>
      <c r="DN393" s="17">
        <v>0.60416666666666663</v>
      </c>
      <c r="DO393" s="17">
        <v>0.70833333333333337</v>
      </c>
      <c r="DX393" s="2" t="s">
        <v>4182</v>
      </c>
    </row>
    <row r="394" spans="1:128" x14ac:dyDescent="0.45">
      <c r="A394" s="16">
        <v>392</v>
      </c>
      <c r="B394" s="2" t="s">
        <v>6478</v>
      </c>
      <c r="C394" s="2" t="s">
        <v>1299</v>
      </c>
      <c r="D394" s="2" t="s">
        <v>2943</v>
      </c>
      <c r="E394" s="2" t="s">
        <v>2666</v>
      </c>
      <c r="F394" s="2" t="s">
        <v>2573</v>
      </c>
      <c r="G394" s="2" t="s">
        <v>1298</v>
      </c>
      <c r="H394" s="2" t="s">
        <v>1297</v>
      </c>
      <c r="I394" s="2" t="s">
        <v>1296</v>
      </c>
      <c r="J394" s="2" t="s">
        <v>3062</v>
      </c>
      <c r="K394" s="2" t="s">
        <v>12</v>
      </c>
      <c r="L394" s="2" t="s">
        <v>3599</v>
      </c>
      <c r="M394" s="52" t="s">
        <v>3311</v>
      </c>
      <c r="N394" s="2" t="s">
        <v>12</v>
      </c>
      <c r="O394" s="2" t="s">
        <v>12</v>
      </c>
      <c r="P394" s="2" t="s">
        <v>3062</v>
      </c>
      <c r="Q394" s="2" t="s">
        <v>3062</v>
      </c>
      <c r="R394" s="2" t="s">
        <v>3062</v>
      </c>
      <c r="S394" s="2" t="s">
        <v>3062</v>
      </c>
      <c r="T394" s="2" t="s">
        <v>3062</v>
      </c>
      <c r="U394" s="2" t="s">
        <v>3062</v>
      </c>
      <c r="V394" s="2" t="s">
        <v>3062</v>
      </c>
      <c r="W394" s="2" t="s">
        <v>3062</v>
      </c>
      <c r="X394" s="2" t="s">
        <v>3062</v>
      </c>
      <c r="Y394" s="2" t="s">
        <v>3062</v>
      </c>
      <c r="Z394" s="2" t="s">
        <v>3062</v>
      </c>
      <c r="AA394" s="2" t="s">
        <v>3062</v>
      </c>
      <c r="AB394" s="2" t="s">
        <v>3062</v>
      </c>
      <c r="AC394" s="2" t="s">
        <v>3062</v>
      </c>
      <c r="AD394" s="2" t="s">
        <v>2419</v>
      </c>
      <c r="AE394" s="2" t="s">
        <v>3062</v>
      </c>
      <c r="AF394" s="2" t="s">
        <v>3062</v>
      </c>
      <c r="AG394" s="2" t="s">
        <v>3062</v>
      </c>
      <c r="AH394" s="2" t="s">
        <v>3062</v>
      </c>
      <c r="AI394" s="2" t="s">
        <v>3062</v>
      </c>
      <c r="AJ394" s="2" t="s">
        <v>3062</v>
      </c>
      <c r="AK394" s="2" t="s">
        <v>3062</v>
      </c>
      <c r="AL394" s="2" t="s">
        <v>3062</v>
      </c>
      <c r="AM394" s="2" t="s">
        <v>3062</v>
      </c>
      <c r="AN394" s="2" t="s">
        <v>3062</v>
      </c>
      <c r="AO394" s="2" t="s">
        <v>3062</v>
      </c>
      <c r="AP394" s="2" t="s">
        <v>3062</v>
      </c>
      <c r="AQ394" s="2" t="s">
        <v>3062</v>
      </c>
      <c r="AR394" s="2" t="s">
        <v>3062</v>
      </c>
      <c r="AS394" s="2" t="s">
        <v>3062</v>
      </c>
      <c r="AT394" s="2" t="s">
        <v>3062</v>
      </c>
      <c r="AU394" s="2" t="s">
        <v>3062</v>
      </c>
      <c r="AV394" s="2" t="s">
        <v>3062</v>
      </c>
      <c r="AW394" s="2" t="s">
        <v>3062</v>
      </c>
      <c r="AX394" s="2" t="s">
        <v>3062</v>
      </c>
      <c r="AY394" s="2" t="s">
        <v>3062</v>
      </c>
      <c r="AZ394" s="2" t="s">
        <v>3062</v>
      </c>
      <c r="BA394" s="2" t="s">
        <v>3062</v>
      </c>
      <c r="BB394" s="2" t="s">
        <v>3062</v>
      </c>
      <c r="BC394" s="2" t="s">
        <v>3062</v>
      </c>
      <c r="BD394" s="2" t="s">
        <v>3062</v>
      </c>
      <c r="BE394" s="2" t="s">
        <v>3062</v>
      </c>
      <c r="BF394" s="2" t="s">
        <v>3062</v>
      </c>
      <c r="BG394" s="2" t="s">
        <v>3062</v>
      </c>
      <c r="BH394" s="2" t="s">
        <v>3062</v>
      </c>
      <c r="BI394" s="2" t="s">
        <v>3062</v>
      </c>
      <c r="BJ394" s="2" t="s">
        <v>3062</v>
      </c>
      <c r="BK394" s="2" t="s">
        <v>3062</v>
      </c>
      <c r="BL394" s="2" t="s">
        <v>3062</v>
      </c>
      <c r="BM394" s="2" t="s">
        <v>3062</v>
      </c>
      <c r="BN394" s="2" t="s">
        <v>3062</v>
      </c>
      <c r="BO394" s="2" t="s">
        <v>3062</v>
      </c>
      <c r="BP394" s="2" t="str">
        <f t="shared" si="6"/>
        <v>内</v>
      </c>
      <c r="BQ394" t="s">
        <v>3062</v>
      </c>
      <c r="BR394" t="s">
        <v>3062</v>
      </c>
      <c r="BS394" t="s">
        <v>3062</v>
      </c>
      <c r="BT394" s="2" t="s">
        <v>3062</v>
      </c>
      <c r="BU394" s="2" t="s">
        <v>3062</v>
      </c>
      <c r="BV394" s="2" t="s">
        <v>3062</v>
      </c>
      <c r="BW394" s="2" t="s">
        <v>3062</v>
      </c>
      <c r="BX394" s="2" t="s">
        <v>3062</v>
      </c>
      <c r="BY394" s="2" t="s">
        <v>3062</v>
      </c>
      <c r="BZ394" s="2" t="s">
        <v>3062</v>
      </c>
      <c r="CA394" s="2" t="s">
        <v>3062</v>
      </c>
      <c r="CB394" s="2" t="s">
        <v>3062</v>
      </c>
      <c r="CC394" s="2" t="s">
        <v>3062</v>
      </c>
      <c r="CD394" s="2" t="s">
        <v>3062</v>
      </c>
      <c r="CE394" s="2" t="s">
        <v>3062</v>
      </c>
      <c r="CF394" s="2" t="s">
        <v>1295</v>
      </c>
      <c r="CG394" s="2" t="s">
        <v>3319</v>
      </c>
      <c r="CH394" s="17">
        <v>0.375</v>
      </c>
      <c r="CI394" s="17">
        <v>0.52083333333333337</v>
      </c>
      <c r="CJ394" s="17">
        <v>0.60416666666666663</v>
      </c>
      <c r="CK394" s="17">
        <v>0.77083333333333337</v>
      </c>
      <c r="CN394" s="17">
        <v>0.375</v>
      </c>
      <c r="CO394" s="17">
        <v>0.52083333333333337</v>
      </c>
      <c r="CP394" s="17">
        <v>0.60416666666666663</v>
      </c>
      <c r="CQ394" s="17">
        <v>0.77083333333333337</v>
      </c>
      <c r="CT394" s="17">
        <v>0.375</v>
      </c>
      <c r="CU394" s="17">
        <v>0.52083333333333337</v>
      </c>
      <c r="CV394" s="17">
        <v>0.64583333333333337</v>
      </c>
      <c r="CW394" s="17">
        <v>0.8125</v>
      </c>
      <c r="DF394" s="17">
        <v>0.375</v>
      </c>
      <c r="DG394" s="17">
        <v>0.52083333333333337</v>
      </c>
      <c r="DH394" s="17">
        <v>0.60416666666666663</v>
      </c>
      <c r="DI394" s="17">
        <v>0.77083333333333337</v>
      </c>
      <c r="DL394" s="17">
        <v>0.375</v>
      </c>
      <c r="DM394" s="17">
        <v>0.52083333333333337</v>
      </c>
      <c r="DX394" s="2" t="s">
        <v>4182</v>
      </c>
    </row>
    <row r="395" spans="1:128" x14ac:dyDescent="0.45">
      <c r="A395" s="16">
        <v>393</v>
      </c>
      <c r="B395" s="2" t="s">
        <v>6479</v>
      </c>
      <c r="C395" s="2" t="s">
        <v>6480</v>
      </c>
      <c r="D395" s="2" t="s">
        <v>6481</v>
      </c>
      <c r="E395" s="2" t="s">
        <v>2666</v>
      </c>
      <c r="F395" s="2" t="s">
        <v>2573</v>
      </c>
      <c r="G395" s="2" t="s">
        <v>1352</v>
      </c>
      <c r="H395" s="2" t="s">
        <v>6482</v>
      </c>
      <c r="I395" s="2" t="s">
        <v>6483</v>
      </c>
      <c r="J395" s="2" t="s">
        <v>6484</v>
      </c>
      <c r="K395" s="2" t="s">
        <v>12</v>
      </c>
      <c r="L395" s="2" t="s">
        <v>6485</v>
      </c>
      <c r="M395" s="52" t="s">
        <v>3311</v>
      </c>
      <c r="N395" s="2" t="s">
        <v>12</v>
      </c>
      <c r="O395" s="2" t="s">
        <v>12</v>
      </c>
      <c r="P395" s="2" t="s">
        <v>12</v>
      </c>
      <c r="Q395" s="2" t="s">
        <v>12</v>
      </c>
      <c r="R395" s="2" t="s">
        <v>3062</v>
      </c>
      <c r="S395" s="2" t="s">
        <v>3062</v>
      </c>
      <c r="T395" s="2" t="s">
        <v>3062</v>
      </c>
      <c r="U395" s="2" t="s">
        <v>3062</v>
      </c>
      <c r="V395" s="2" t="s">
        <v>3062</v>
      </c>
      <c r="W395" s="2" t="s">
        <v>3062</v>
      </c>
      <c r="X395" s="2" t="s">
        <v>3062</v>
      </c>
      <c r="Y395" s="2" t="s">
        <v>3062</v>
      </c>
      <c r="Z395" s="2" t="s">
        <v>3062</v>
      </c>
      <c r="AA395" s="2" t="s">
        <v>3062</v>
      </c>
      <c r="AB395" s="2" t="s">
        <v>3062</v>
      </c>
      <c r="AC395" s="2" t="s">
        <v>3062</v>
      </c>
      <c r="AD395" s="2" t="s">
        <v>2419</v>
      </c>
      <c r="AE395" s="2" t="s">
        <v>3062</v>
      </c>
      <c r="AF395" s="2" t="s">
        <v>3062</v>
      </c>
      <c r="AG395" s="2" t="s">
        <v>3062</v>
      </c>
      <c r="AH395" s="2" t="s">
        <v>3062</v>
      </c>
      <c r="AI395" s="2" t="s">
        <v>3062</v>
      </c>
      <c r="AJ395" s="2" t="s">
        <v>3062</v>
      </c>
      <c r="AK395" s="2" t="s">
        <v>3062</v>
      </c>
      <c r="AL395" s="2" t="s">
        <v>3062</v>
      </c>
      <c r="AM395" s="2" t="s">
        <v>3062</v>
      </c>
      <c r="AN395" s="2" t="s">
        <v>3062</v>
      </c>
      <c r="AO395" s="2" t="s">
        <v>3062</v>
      </c>
      <c r="AP395" s="2" t="s">
        <v>3062</v>
      </c>
      <c r="AQ395" s="2" t="s">
        <v>3062</v>
      </c>
      <c r="AR395" s="2" t="s">
        <v>3062</v>
      </c>
      <c r="AS395" s="2" t="s">
        <v>3062</v>
      </c>
      <c r="AT395" s="2" t="s">
        <v>3062</v>
      </c>
      <c r="AU395" s="2" t="s">
        <v>3062</v>
      </c>
      <c r="AV395" s="2" t="s">
        <v>3062</v>
      </c>
      <c r="AW395" s="2" t="s">
        <v>3062</v>
      </c>
      <c r="AX395" s="2" t="s">
        <v>3062</v>
      </c>
      <c r="AY395" s="2" t="s">
        <v>3062</v>
      </c>
      <c r="AZ395" s="2" t="s">
        <v>3062</v>
      </c>
      <c r="BA395" s="2" t="s">
        <v>3062</v>
      </c>
      <c r="BB395" s="2" t="s">
        <v>3062</v>
      </c>
      <c r="BC395" s="2" t="s">
        <v>3062</v>
      </c>
      <c r="BD395" s="2" t="s">
        <v>3062</v>
      </c>
      <c r="BE395" s="2" t="s">
        <v>3062</v>
      </c>
      <c r="BF395" s="2" t="s">
        <v>3062</v>
      </c>
      <c r="BG395" s="2" t="s">
        <v>3062</v>
      </c>
      <c r="BH395" s="2" t="s">
        <v>3062</v>
      </c>
      <c r="BI395" s="2" t="s">
        <v>3062</v>
      </c>
      <c r="BJ395" s="2" t="s">
        <v>3062</v>
      </c>
      <c r="BK395" s="2" t="s">
        <v>3062</v>
      </c>
      <c r="BL395" s="2" t="s">
        <v>3062</v>
      </c>
      <c r="BM395" s="2" t="s">
        <v>3062</v>
      </c>
      <c r="BN395" s="2" t="s">
        <v>2560</v>
      </c>
      <c r="BO395" s="2" t="s">
        <v>6486</v>
      </c>
      <c r="BP395" s="2" t="str">
        <f t="shared" si="6"/>
        <v>内・歯　睡眠科</v>
      </c>
      <c r="BQ395" t="s">
        <v>3062</v>
      </c>
      <c r="BR395" t="s">
        <v>3062</v>
      </c>
      <c r="BS395" t="s">
        <v>3062</v>
      </c>
      <c r="BX395" s="2" t="s">
        <v>3062</v>
      </c>
      <c r="BY395" s="2" t="s">
        <v>3062</v>
      </c>
      <c r="BZ395" s="2" t="s">
        <v>3062</v>
      </c>
      <c r="CA395" s="2" t="s">
        <v>3062</v>
      </c>
      <c r="CB395" s="2" t="s">
        <v>3062</v>
      </c>
      <c r="CC395" s="2" t="s">
        <v>3062</v>
      </c>
      <c r="CD395" s="2" t="s">
        <v>3062</v>
      </c>
      <c r="CE395" s="2" t="s">
        <v>3062</v>
      </c>
      <c r="CF395" s="2" t="s">
        <v>6487</v>
      </c>
      <c r="CG395" s="2" t="s">
        <v>3319</v>
      </c>
      <c r="CZ395" s="17">
        <v>0.54166666666666663</v>
      </c>
      <c r="DA395" s="17">
        <v>0.625</v>
      </c>
      <c r="DX395" s="2" t="s">
        <v>4182</v>
      </c>
    </row>
    <row r="396" spans="1:128" x14ac:dyDescent="0.45">
      <c r="A396" s="16">
        <v>394</v>
      </c>
      <c r="B396" s="2" t="s">
        <v>6488</v>
      </c>
      <c r="C396" s="2" t="s">
        <v>1294</v>
      </c>
      <c r="D396" s="2" t="s">
        <v>2944</v>
      </c>
      <c r="E396" s="2" t="s">
        <v>2666</v>
      </c>
      <c r="F396" s="2" t="s">
        <v>2573</v>
      </c>
      <c r="G396" s="2" t="s">
        <v>1261</v>
      </c>
      <c r="H396" s="2" t="s">
        <v>1293</v>
      </c>
      <c r="I396" s="2" t="s">
        <v>1292</v>
      </c>
      <c r="J396" s="2" t="s">
        <v>1291</v>
      </c>
      <c r="K396" s="2" t="s">
        <v>12</v>
      </c>
      <c r="L396" s="2" t="s">
        <v>3600</v>
      </c>
      <c r="M396" s="52" t="s">
        <v>3311</v>
      </c>
      <c r="N396" s="2" t="s">
        <v>12</v>
      </c>
      <c r="O396" s="2" t="s">
        <v>3062</v>
      </c>
      <c r="P396" s="2" t="s">
        <v>12</v>
      </c>
      <c r="Q396" s="2" t="s">
        <v>3062</v>
      </c>
      <c r="R396" s="2" t="s">
        <v>3062</v>
      </c>
      <c r="S396" s="2" t="s">
        <v>3062</v>
      </c>
      <c r="T396" s="2" t="s">
        <v>3062</v>
      </c>
      <c r="U396" s="2" t="s">
        <v>3062</v>
      </c>
      <c r="V396" s="2" t="s">
        <v>3062</v>
      </c>
      <c r="W396" s="2" t="s">
        <v>3062</v>
      </c>
      <c r="X396" s="2" t="s">
        <v>3062</v>
      </c>
      <c r="Y396" s="2" t="s">
        <v>3062</v>
      </c>
      <c r="Z396" s="2" t="s">
        <v>3062</v>
      </c>
      <c r="AA396" s="2" t="s">
        <v>3062</v>
      </c>
      <c r="AB396" s="2" t="s">
        <v>3062</v>
      </c>
      <c r="AC396" s="2" t="s">
        <v>3062</v>
      </c>
      <c r="AD396" s="2" t="s">
        <v>3062</v>
      </c>
      <c r="AE396" s="2" t="s">
        <v>3062</v>
      </c>
      <c r="AF396" s="2" t="s">
        <v>3062</v>
      </c>
      <c r="AG396" s="2" t="s">
        <v>3062</v>
      </c>
      <c r="AH396" s="2" t="s">
        <v>3062</v>
      </c>
      <c r="AI396" s="2" t="s">
        <v>3062</v>
      </c>
      <c r="AJ396" s="2" t="s">
        <v>3062</v>
      </c>
      <c r="AK396" s="2" t="s">
        <v>3062</v>
      </c>
      <c r="AL396" s="2" t="s">
        <v>3062</v>
      </c>
      <c r="AM396" s="2" t="s">
        <v>3062</v>
      </c>
      <c r="AN396" s="2" t="s">
        <v>3062</v>
      </c>
      <c r="AO396" s="2" t="s">
        <v>3062</v>
      </c>
      <c r="AP396" s="2" t="s">
        <v>3062</v>
      </c>
      <c r="AQ396" s="2" t="s">
        <v>3062</v>
      </c>
      <c r="AR396" s="2" t="s">
        <v>3062</v>
      </c>
      <c r="AS396" s="2" t="s">
        <v>3062</v>
      </c>
      <c r="AT396" s="2" t="s">
        <v>3062</v>
      </c>
      <c r="AU396" s="2" t="s">
        <v>3062</v>
      </c>
      <c r="AV396" s="2" t="s">
        <v>3062</v>
      </c>
      <c r="AW396" s="2" t="s">
        <v>3062</v>
      </c>
      <c r="AX396" s="2" t="s">
        <v>3062</v>
      </c>
      <c r="AY396" s="2" t="s">
        <v>3062</v>
      </c>
      <c r="AZ396" s="2" t="s">
        <v>3062</v>
      </c>
      <c r="BA396" s="2" t="s">
        <v>3062</v>
      </c>
      <c r="BB396" s="2" t="s">
        <v>3062</v>
      </c>
      <c r="BC396" s="2" t="s">
        <v>3062</v>
      </c>
      <c r="BD396" s="2" t="s">
        <v>3062</v>
      </c>
      <c r="BE396" s="2" t="s">
        <v>3062</v>
      </c>
      <c r="BF396" s="2" t="s">
        <v>3062</v>
      </c>
      <c r="BG396" s="2" t="s">
        <v>3062</v>
      </c>
      <c r="BH396" s="2" t="s">
        <v>3062</v>
      </c>
      <c r="BI396" s="2" t="s">
        <v>3062</v>
      </c>
      <c r="BJ396" s="2" t="s">
        <v>3062</v>
      </c>
      <c r="BK396" s="2" t="s">
        <v>3062</v>
      </c>
      <c r="BL396" s="2" t="s">
        <v>3062</v>
      </c>
      <c r="BM396" s="2" t="s">
        <v>3062</v>
      </c>
      <c r="BN396" s="2" t="s">
        <v>3062</v>
      </c>
      <c r="BO396" s="2" t="s">
        <v>3062</v>
      </c>
      <c r="BP396" s="2" t="str">
        <f t="shared" si="6"/>
        <v/>
      </c>
      <c r="BQ396" t="s">
        <v>3062</v>
      </c>
      <c r="BR396" t="s">
        <v>3062</v>
      </c>
      <c r="BS396" t="s">
        <v>2185</v>
      </c>
      <c r="BT396" s="2" t="s">
        <v>6489</v>
      </c>
      <c r="BU396" s="2" t="s">
        <v>3062</v>
      </c>
      <c r="BV396" s="2" t="s">
        <v>3062</v>
      </c>
      <c r="BW396" s="2" t="s">
        <v>3062</v>
      </c>
      <c r="BX396" s="2" t="s">
        <v>3062</v>
      </c>
      <c r="BY396" s="2" t="s">
        <v>3062</v>
      </c>
      <c r="BZ396" s="2" t="s">
        <v>3062</v>
      </c>
      <c r="CA396" s="2" t="s">
        <v>3062</v>
      </c>
      <c r="CB396" s="2" t="s">
        <v>3062</v>
      </c>
      <c r="CC396" s="2" t="s">
        <v>3062</v>
      </c>
      <c r="CD396" s="2" t="s">
        <v>3062</v>
      </c>
      <c r="CE396" s="2" t="s">
        <v>3062</v>
      </c>
      <c r="CF396" s="2" t="s">
        <v>1290</v>
      </c>
      <c r="CG396" s="2" t="s">
        <v>5350</v>
      </c>
      <c r="CH396" s="17">
        <v>0.375</v>
      </c>
      <c r="CI396" s="17">
        <v>0.52083333333333337</v>
      </c>
      <c r="CJ396" s="17">
        <v>0.625</v>
      </c>
      <c r="CK396" s="17">
        <v>0.79166666666666663</v>
      </c>
      <c r="CN396" s="17">
        <v>0.375</v>
      </c>
      <c r="CO396" s="17">
        <v>0.52083333333333337</v>
      </c>
      <c r="CP396" s="17">
        <v>0.625</v>
      </c>
      <c r="CQ396" s="17">
        <v>0.79166666666666663</v>
      </c>
      <c r="CT396" s="17">
        <v>0.375</v>
      </c>
      <c r="CU396" s="17">
        <v>0.52083333333333337</v>
      </c>
      <c r="CV396" s="17">
        <v>0.625</v>
      </c>
      <c r="CW396" s="17">
        <v>0.79166666666666663</v>
      </c>
      <c r="DF396" s="17">
        <v>0.375</v>
      </c>
      <c r="DG396" s="17">
        <v>0.52083333333333337</v>
      </c>
      <c r="DH396" s="17">
        <v>0.625</v>
      </c>
      <c r="DI396" s="17">
        <v>0.72916666666666663</v>
      </c>
      <c r="DL396" s="17">
        <v>0.375</v>
      </c>
      <c r="DM396" s="17">
        <v>0.52083333333333337</v>
      </c>
      <c r="DN396" s="17">
        <v>0.58333333333333337</v>
      </c>
      <c r="DO396" s="17">
        <v>0.66666666666666663</v>
      </c>
      <c r="DX396" s="2" t="s">
        <v>4182</v>
      </c>
    </row>
    <row r="397" spans="1:128" x14ac:dyDescent="0.45">
      <c r="A397" s="16">
        <v>395</v>
      </c>
      <c r="B397" s="2" t="s">
        <v>6490</v>
      </c>
      <c r="C397" s="2" t="s">
        <v>1289</v>
      </c>
      <c r="D397" s="2" t="s">
        <v>2945</v>
      </c>
      <c r="E397" s="2" t="s">
        <v>2666</v>
      </c>
      <c r="F397" s="2" t="s">
        <v>2573</v>
      </c>
      <c r="G397" s="2" t="s">
        <v>1288</v>
      </c>
      <c r="H397" s="2" t="s">
        <v>1287</v>
      </c>
      <c r="I397" s="2" t="s">
        <v>1286</v>
      </c>
      <c r="J397" s="2" t="s">
        <v>1286</v>
      </c>
      <c r="K397" s="2" t="s">
        <v>3062</v>
      </c>
      <c r="L397" s="2" t="s">
        <v>3601</v>
      </c>
      <c r="M397" s="52" t="s">
        <v>3311</v>
      </c>
      <c r="N397" s="2" t="s">
        <v>12</v>
      </c>
      <c r="O397" s="2" t="s">
        <v>12</v>
      </c>
      <c r="P397" s="2" t="s">
        <v>12</v>
      </c>
      <c r="Q397" s="2" t="s">
        <v>12</v>
      </c>
      <c r="R397" s="2" t="s">
        <v>3062</v>
      </c>
      <c r="S397" s="2" t="s">
        <v>3062</v>
      </c>
      <c r="T397" s="2" t="s">
        <v>3062</v>
      </c>
      <c r="U397" s="2" t="s">
        <v>3062</v>
      </c>
      <c r="V397" s="2" t="s">
        <v>3062</v>
      </c>
      <c r="W397" s="2" t="s">
        <v>3062</v>
      </c>
      <c r="X397" s="2" t="s">
        <v>3062</v>
      </c>
      <c r="Y397" s="2" t="s">
        <v>3062</v>
      </c>
      <c r="Z397" s="2" t="s">
        <v>3062</v>
      </c>
      <c r="AA397" s="2" t="s">
        <v>3062</v>
      </c>
      <c r="AB397" s="2" t="s">
        <v>3062</v>
      </c>
      <c r="AC397" s="2" t="s">
        <v>3062</v>
      </c>
      <c r="AD397" s="2" t="s">
        <v>3062</v>
      </c>
      <c r="AE397" s="2" t="s">
        <v>3062</v>
      </c>
      <c r="AF397" s="2" t="s">
        <v>3062</v>
      </c>
      <c r="AG397" s="2" t="s">
        <v>3062</v>
      </c>
      <c r="AH397" s="2" t="s">
        <v>3062</v>
      </c>
      <c r="AI397" s="2" t="s">
        <v>3062</v>
      </c>
      <c r="AJ397" s="2" t="s">
        <v>3062</v>
      </c>
      <c r="AK397" s="2" t="s">
        <v>3062</v>
      </c>
      <c r="AL397" s="2" t="s">
        <v>3062</v>
      </c>
      <c r="AM397" s="2" t="s">
        <v>3062</v>
      </c>
      <c r="AN397" s="2" t="s">
        <v>3062</v>
      </c>
      <c r="AO397" s="2" t="s">
        <v>3062</v>
      </c>
      <c r="AP397" s="2" t="s">
        <v>3062</v>
      </c>
      <c r="AQ397" s="2" t="s">
        <v>3062</v>
      </c>
      <c r="AR397" s="2" t="s">
        <v>3062</v>
      </c>
      <c r="AS397" s="2" t="s">
        <v>3062</v>
      </c>
      <c r="AT397" s="2" t="s">
        <v>3062</v>
      </c>
      <c r="AU397" s="2" t="s">
        <v>3062</v>
      </c>
      <c r="AV397" s="2" t="s">
        <v>3062</v>
      </c>
      <c r="AW397" s="2" t="s">
        <v>3062</v>
      </c>
      <c r="AX397" s="2" t="s">
        <v>3062</v>
      </c>
      <c r="AY397" s="2" t="s">
        <v>3062</v>
      </c>
      <c r="AZ397" s="2" t="s">
        <v>3062</v>
      </c>
      <c r="BA397" s="2" t="s">
        <v>3062</v>
      </c>
      <c r="BB397" s="2" t="s">
        <v>3062</v>
      </c>
      <c r="BC397" s="2" t="s">
        <v>3062</v>
      </c>
      <c r="BD397" s="2" t="s">
        <v>3062</v>
      </c>
      <c r="BE397" s="2" t="s">
        <v>3062</v>
      </c>
      <c r="BF397" s="2" t="s">
        <v>3062</v>
      </c>
      <c r="BG397" s="2" t="s">
        <v>3062</v>
      </c>
      <c r="BH397" s="2" t="s">
        <v>3062</v>
      </c>
      <c r="BI397" s="2" t="s">
        <v>3062</v>
      </c>
      <c r="BJ397" s="2" t="s">
        <v>3062</v>
      </c>
      <c r="BK397" s="2" t="s">
        <v>3062</v>
      </c>
      <c r="BL397" s="2" t="s">
        <v>3062</v>
      </c>
      <c r="BM397" s="2" t="s">
        <v>3062</v>
      </c>
      <c r="BN397" s="2" t="s">
        <v>3062</v>
      </c>
      <c r="BO397" s="2" t="s">
        <v>3062</v>
      </c>
      <c r="BP397" s="2" t="str">
        <f t="shared" si="6"/>
        <v/>
      </c>
      <c r="BQ397" t="s">
        <v>3062</v>
      </c>
      <c r="BR397" t="s">
        <v>3062</v>
      </c>
      <c r="BS397" t="s">
        <v>3062</v>
      </c>
      <c r="BT397" s="2" t="s">
        <v>3062</v>
      </c>
      <c r="BU397" s="2" t="s">
        <v>3062</v>
      </c>
      <c r="BV397" s="2" t="s">
        <v>3062</v>
      </c>
      <c r="BW397" s="2" t="s">
        <v>3062</v>
      </c>
      <c r="BX397" s="2" t="s">
        <v>3062</v>
      </c>
      <c r="BY397" s="2" t="s">
        <v>3062</v>
      </c>
      <c r="BZ397" s="2" t="s">
        <v>3062</v>
      </c>
      <c r="CA397" s="2" t="s">
        <v>3062</v>
      </c>
      <c r="CB397" s="2" t="s">
        <v>3062</v>
      </c>
      <c r="CC397" s="2" t="s">
        <v>3062</v>
      </c>
      <c r="CD397" s="2" t="s">
        <v>3062</v>
      </c>
      <c r="CE397" s="2" t="s">
        <v>3062</v>
      </c>
      <c r="CF397" s="2" t="s">
        <v>1285</v>
      </c>
      <c r="CG397" s="2" t="s">
        <v>5350</v>
      </c>
      <c r="CN397" s="17">
        <v>0.375</v>
      </c>
      <c r="CO397" s="17">
        <v>0.52083333333333337</v>
      </c>
      <c r="CP397" s="17">
        <v>0.6875</v>
      </c>
      <c r="CQ397" s="17">
        <v>0.79166666666666663</v>
      </c>
      <c r="CT397" s="17">
        <v>0.6875</v>
      </c>
      <c r="CU397" s="17">
        <v>0.79166666666666663</v>
      </c>
      <c r="CZ397" s="17">
        <v>0.375</v>
      </c>
      <c r="DA397" s="17">
        <v>0.52083333333333337</v>
      </c>
      <c r="DF397" s="17">
        <v>0.375</v>
      </c>
      <c r="DG397" s="17">
        <v>0.52083333333333337</v>
      </c>
      <c r="DH397" s="17">
        <v>0.6875</v>
      </c>
      <c r="DI397" s="17">
        <v>0.79166666666666663</v>
      </c>
      <c r="DL397" s="17">
        <v>0.375</v>
      </c>
      <c r="DM397" s="17">
        <v>0.5</v>
      </c>
      <c r="DX397" s="2" t="s">
        <v>4182</v>
      </c>
    </row>
    <row r="398" spans="1:128" x14ac:dyDescent="0.45">
      <c r="A398" s="16">
        <v>396</v>
      </c>
      <c r="B398" s="2" t="s">
        <v>6491</v>
      </c>
      <c r="C398" s="2" t="s">
        <v>1284</v>
      </c>
      <c r="D398" s="2" t="s">
        <v>2946</v>
      </c>
      <c r="E398" s="2" t="s">
        <v>2666</v>
      </c>
      <c r="F398" s="2" t="s">
        <v>2573</v>
      </c>
      <c r="G398" s="2" t="s">
        <v>1283</v>
      </c>
      <c r="H398" s="2" t="s">
        <v>2500</v>
      </c>
      <c r="I398" s="2" t="s">
        <v>1282</v>
      </c>
      <c r="J398" s="2" t="s">
        <v>1282</v>
      </c>
      <c r="K398" s="2" t="s">
        <v>12</v>
      </c>
      <c r="L398" s="2" t="s">
        <v>2501</v>
      </c>
      <c r="M398" s="52" t="s">
        <v>3311</v>
      </c>
      <c r="N398" s="2" t="s">
        <v>12</v>
      </c>
      <c r="O398" s="2" t="s">
        <v>12</v>
      </c>
      <c r="P398" s="2" t="s">
        <v>12</v>
      </c>
      <c r="Q398" s="2" t="s">
        <v>12</v>
      </c>
      <c r="R398" s="2" t="s">
        <v>3062</v>
      </c>
      <c r="S398" s="2" t="s">
        <v>3062</v>
      </c>
      <c r="T398" s="2" t="s">
        <v>3062</v>
      </c>
      <c r="U398" s="2" t="s">
        <v>3062</v>
      </c>
      <c r="V398" s="2" t="s">
        <v>3062</v>
      </c>
      <c r="W398" s="2" t="s">
        <v>3062</v>
      </c>
      <c r="X398" s="2" t="s">
        <v>3062</v>
      </c>
      <c r="Y398" s="2" t="s">
        <v>3062</v>
      </c>
      <c r="Z398" s="2" t="s">
        <v>3062</v>
      </c>
      <c r="AA398" s="2" t="s">
        <v>3062</v>
      </c>
      <c r="AB398" s="2" t="s">
        <v>3062</v>
      </c>
      <c r="AC398" s="2" t="s">
        <v>3062</v>
      </c>
      <c r="AD398" s="2" t="s">
        <v>3062</v>
      </c>
      <c r="AE398" s="2" t="s">
        <v>3062</v>
      </c>
      <c r="AF398" s="2" t="s">
        <v>3062</v>
      </c>
      <c r="AG398" s="2" t="s">
        <v>3062</v>
      </c>
      <c r="AH398" s="2" t="s">
        <v>3062</v>
      </c>
      <c r="AI398" s="2" t="s">
        <v>3062</v>
      </c>
      <c r="AJ398" s="2" t="s">
        <v>3062</v>
      </c>
      <c r="AK398" s="2" t="s">
        <v>3062</v>
      </c>
      <c r="AL398" s="2" t="s">
        <v>3062</v>
      </c>
      <c r="AM398" s="2" t="s">
        <v>3062</v>
      </c>
      <c r="AN398" s="2" t="s">
        <v>3062</v>
      </c>
      <c r="AO398" s="2" t="s">
        <v>3062</v>
      </c>
      <c r="AP398" s="2" t="s">
        <v>3062</v>
      </c>
      <c r="AQ398" s="2" t="s">
        <v>3062</v>
      </c>
      <c r="AR398" s="2" t="s">
        <v>3062</v>
      </c>
      <c r="AS398" s="2" t="s">
        <v>3062</v>
      </c>
      <c r="AT398" s="2" t="s">
        <v>3062</v>
      </c>
      <c r="AU398" s="2" t="s">
        <v>3062</v>
      </c>
      <c r="AV398" s="2" t="s">
        <v>3062</v>
      </c>
      <c r="AW398" s="2" t="s">
        <v>3062</v>
      </c>
      <c r="AX398" s="2" t="s">
        <v>3062</v>
      </c>
      <c r="AY398" s="2" t="s">
        <v>3062</v>
      </c>
      <c r="AZ398" s="2" t="s">
        <v>3062</v>
      </c>
      <c r="BA398" s="2" t="s">
        <v>3062</v>
      </c>
      <c r="BB398" s="2" t="s">
        <v>3062</v>
      </c>
      <c r="BC398" s="2" t="s">
        <v>3062</v>
      </c>
      <c r="BD398" s="2" t="s">
        <v>3062</v>
      </c>
      <c r="BE398" s="2" t="s">
        <v>3062</v>
      </c>
      <c r="BF398" s="2" t="s">
        <v>3062</v>
      </c>
      <c r="BG398" s="2" t="s">
        <v>3062</v>
      </c>
      <c r="BH398" s="2" t="s">
        <v>3062</v>
      </c>
      <c r="BI398" s="2" t="s">
        <v>3062</v>
      </c>
      <c r="BJ398" s="2" t="s">
        <v>3062</v>
      </c>
      <c r="BK398" s="2" t="s">
        <v>3062</v>
      </c>
      <c r="BL398" s="2" t="s">
        <v>3062</v>
      </c>
      <c r="BM398" s="2" t="s">
        <v>3062</v>
      </c>
      <c r="BN398" s="2" t="s">
        <v>3062</v>
      </c>
      <c r="BO398" s="2" t="s">
        <v>3062</v>
      </c>
      <c r="BP398" s="2" t="str">
        <f t="shared" si="6"/>
        <v/>
      </c>
      <c r="BQ398" t="s">
        <v>3062</v>
      </c>
      <c r="BR398" t="s">
        <v>3062</v>
      </c>
      <c r="BS398" t="s">
        <v>3062</v>
      </c>
      <c r="BT398" s="2" t="s">
        <v>3062</v>
      </c>
      <c r="BU398" s="2" t="s">
        <v>3062</v>
      </c>
      <c r="BV398" s="2" t="s">
        <v>3062</v>
      </c>
      <c r="BW398" s="2" t="s">
        <v>3062</v>
      </c>
      <c r="BX398" s="2" t="s">
        <v>3062</v>
      </c>
      <c r="BY398" s="2" t="s">
        <v>3062</v>
      </c>
      <c r="BZ398" s="2" t="s">
        <v>3062</v>
      </c>
      <c r="CA398" s="2" t="s">
        <v>3062</v>
      </c>
      <c r="CB398" s="2" t="s">
        <v>3062</v>
      </c>
      <c r="CE398" s="2" t="s">
        <v>3062</v>
      </c>
      <c r="CF398" s="2" t="s">
        <v>1281</v>
      </c>
      <c r="CG398" s="2" t="s">
        <v>5350</v>
      </c>
      <c r="CH398" s="17">
        <v>0.375</v>
      </c>
      <c r="CI398" s="17">
        <v>0.5</v>
      </c>
      <c r="CJ398" s="17">
        <v>0.625</v>
      </c>
      <c r="CK398" s="17">
        <v>0.77083333333333337</v>
      </c>
      <c r="CN398" s="17">
        <v>0.375</v>
      </c>
      <c r="CO398" s="17">
        <v>0.5</v>
      </c>
      <c r="CP398" s="17">
        <v>0.625</v>
      </c>
      <c r="CQ398" s="17">
        <v>0.77083333333333337</v>
      </c>
      <c r="CT398" s="17">
        <v>0.375</v>
      </c>
      <c r="CU398" s="17">
        <v>0.5</v>
      </c>
      <c r="DF398" s="17">
        <v>0.375</v>
      </c>
      <c r="DG398" s="17">
        <v>0.5</v>
      </c>
      <c r="DH398" s="17">
        <v>0.625</v>
      </c>
      <c r="DI398" s="17">
        <v>0.77083333333333337</v>
      </c>
      <c r="DL398" s="17">
        <v>0.375</v>
      </c>
      <c r="DM398" s="17">
        <v>0.5</v>
      </c>
      <c r="DX398" s="2" t="s">
        <v>4182</v>
      </c>
    </row>
    <row r="399" spans="1:128" x14ac:dyDescent="0.45">
      <c r="A399" s="16">
        <v>397</v>
      </c>
      <c r="B399" s="2" t="s">
        <v>6492</v>
      </c>
      <c r="C399" s="2" t="s">
        <v>4671</v>
      </c>
      <c r="D399" s="2" t="s">
        <v>2947</v>
      </c>
      <c r="E399" s="2" t="s">
        <v>2666</v>
      </c>
      <c r="F399" s="2" t="s">
        <v>2573</v>
      </c>
      <c r="G399" s="2" t="s">
        <v>1249</v>
      </c>
      <c r="H399" s="2" t="s">
        <v>1280</v>
      </c>
      <c r="I399" s="2" t="s">
        <v>1279</v>
      </c>
      <c r="J399" s="2" t="s">
        <v>1279</v>
      </c>
      <c r="K399" s="2" t="s">
        <v>12</v>
      </c>
      <c r="L399" s="2" t="s">
        <v>3602</v>
      </c>
      <c r="M399" s="52" t="s">
        <v>3311</v>
      </c>
      <c r="N399" s="2" t="s">
        <v>12</v>
      </c>
      <c r="O399" s="2" t="s">
        <v>12</v>
      </c>
      <c r="P399" s="2" t="s">
        <v>12</v>
      </c>
      <c r="Q399" s="2" t="s">
        <v>12</v>
      </c>
      <c r="R399" s="2" t="s">
        <v>3062</v>
      </c>
      <c r="S399" s="2" t="s">
        <v>3062</v>
      </c>
      <c r="T399" s="2" t="s">
        <v>3062</v>
      </c>
      <c r="U399" s="2" t="s">
        <v>3062</v>
      </c>
      <c r="V399" s="2" t="s">
        <v>3062</v>
      </c>
      <c r="W399" s="2" t="s">
        <v>3062</v>
      </c>
      <c r="X399" s="2" t="s">
        <v>3062</v>
      </c>
      <c r="Y399" s="2" t="s">
        <v>3062</v>
      </c>
      <c r="Z399" s="2" t="s">
        <v>3062</v>
      </c>
      <c r="AA399" s="2" t="s">
        <v>3062</v>
      </c>
      <c r="AB399" s="2" t="s">
        <v>3062</v>
      </c>
      <c r="AC399" s="2" t="s">
        <v>3062</v>
      </c>
      <c r="AD399" s="2" t="s">
        <v>3062</v>
      </c>
      <c r="AE399" s="2" t="s">
        <v>3062</v>
      </c>
      <c r="AF399" s="2" t="s">
        <v>3062</v>
      </c>
      <c r="AG399" s="2" t="s">
        <v>3062</v>
      </c>
      <c r="AH399" s="2" t="s">
        <v>3062</v>
      </c>
      <c r="AI399" s="2" t="s">
        <v>3062</v>
      </c>
      <c r="AJ399" s="2" t="s">
        <v>3062</v>
      </c>
      <c r="AK399" s="2" t="s">
        <v>3062</v>
      </c>
      <c r="AL399" s="2" t="s">
        <v>3062</v>
      </c>
      <c r="AM399" s="2" t="s">
        <v>3062</v>
      </c>
      <c r="AN399" s="2" t="s">
        <v>3062</v>
      </c>
      <c r="AO399" s="2" t="s">
        <v>3062</v>
      </c>
      <c r="AP399" s="2" t="s">
        <v>3062</v>
      </c>
      <c r="AQ399" s="2" t="s">
        <v>3062</v>
      </c>
      <c r="AR399" s="2" t="s">
        <v>3062</v>
      </c>
      <c r="AS399" s="2" t="s">
        <v>3062</v>
      </c>
      <c r="AT399" s="2" t="s">
        <v>3062</v>
      </c>
      <c r="AU399" s="2" t="s">
        <v>3062</v>
      </c>
      <c r="AV399" s="2" t="s">
        <v>3062</v>
      </c>
      <c r="AW399" s="2" t="s">
        <v>3062</v>
      </c>
      <c r="AX399" s="2" t="s">
        <v>3062</v>
      </c>
      <c r="AY399" s="2" t="s">
        <v>3062</v>
      </c>
      <c r="AZ399" s="2" t="s">
        <v>3062</v>
      </c>
      <c r="BA399" s="2" t="s">
        <v>3062</v>
      </c>
      <c r="BB399" s="2" t="s">
        <v>3062</v>
      </c>
      <c r="BC399" s="2" t="s">
        <v>3062</v>
      </c>
      <c r="BD399" s="2" t="s">
        <v>3062</v>
      </c>
      <c r="BE399" s="2" t="s">
        <v>3062</v>
      </c>
      <c r="BF399" s="2" t="s">
        <v>3062</v>
      </c>
      <c r="BG399" s="2" t="s">
        <v>3062</v>
      </c>
      <c r="BH399" s="2" t="s">
        <v>3062</v>
      </c>
      <c r="BI399" s="2" t="s">
        <v>3062</v>
      </c>
      <c r="BJ399" s="2" t="s">
        <v>3062</v>
      </c>
      <c r="BK399" s="2" t="s">
        <v>3062</v>
      </c>
      <c r="BL399" s="2" t="s">
        <v>3062</v>
      </c>
      <c r="BM399" s="2" t="s">
        <v>3062</v>
      </c>
      <c r="BN399" s="2" t="s">
        <v>3062</v>
      </c>
      <c r="BO399" s="2" t="s">
        <v>3062</v>
      </c>
      <c r="BP399" s="2" t="str">
        <f t="shared" si="6"/>
        <v/>
      </c>
      <c r="BQ399" t="s">
        <v>3062</v>
      </c>
      <c r="BR399" t="s">
        <v>3062</v>
      </c>
      <c r="BS399" t="s">
        <v>3062</v>
      </c>
      <c r="BT399" s="2" t="s">
        <v>3062</v>
      </c>
      <c r="BU399" s="2" t="s">
        <v>3062</v>
      </c>
      <c r="BV399" s="2" t="s">
        <v>3062</v>
      </c>
      <c r="BW399" s="2" t="s">
        <v>3062</v>
      </c>
      <c r="BX399" s="2" t="s">
        <v>3062</v>
      </c>
      <c r="BY399" s="2" t="s">
        <v>3062</v>
      </c>
      <c r="BZ399" s="2" t="s">
        <v>3062</v>
      </c>
      <c r="CA399" s="2" t="s">
        <v>3062</v>
      </c>
      <c r="CB399" s="2" t="s">
        <v>3062</v>
      </c>
      <c r="CC399" s="2" t="s">
        <v>5352</v>
      </c>
      <c r="CD399" s="2" t="s">
        <v>5353</v>
      </c>
      <c r="CE399" s="2" t="s">
        <v>5354</v>
      </c>
      <c r="CF399" s="2" t="s">
        <v>3062</v>
      </c>
      <c r="CG399" s="2" t="s">
        <v>5350</v>
      </c>
      <c r="CH399" s="17">
        <v>0.41666666666666669</v>
      </c>
      <c r="CI399" s="17">
        <v>0.54166666666666663</v>
      </c>
      <c r="CJ399" s="17">
        <v>0.625</v>
      </c>
      <c r="CK399" s="17">
        <v>0.79166666666666663</v>
      </c>
      <c r="CN399" s="17">
        <v>0.41666666666666669</v>
      </c>
      <c r="CO399" s="17">
        <v>0.54166666666666663</v>
      </c>
      <c r="CP399" s="17">
        <v>0.625</v>
      </c>
      <c r="CQ399" s="17">
        <v>0.79166666666666663</v>
      </c>
      <c r="CT399" s="17">
        <v>0.41666666666666669</v>
      </c>
      <c r="CU399" s="17">
        <v>0.54166666666666663</v>
      </c>
      <c r="CV399" s="17">
        <v>0.58333333333333337</v>
      </c>
      <c r="CW399" s="17">
        <v>0.75</v>
      </c>
      <c r="CZ399" s="17">
        <v>0.41666666666666669</v>
      </c>
      <c r="DA399" s="17">
        <v>0.54166666666666663</v>
      </c>
      <c r="DB399" s="17">
        <v>0.625</v>
      </c>
      <c r="DC399" s="17">
        <v>0.79166666666666663</v>
      </c>
      <c r="DF399" s="17">
        <v>0.41666666666666669</v>
      </c>
      <c r="DG399" s="17">
        <v>0.54166666666666663</v>
      </c>
      <c r="DH399" s="17">
        <v>0.625</v>
      </c>
      <c r="DI399" s="17">
        <v>0.79166666666666663</v>
      </c>
      <c r="DL399" s="17">
        <v>0.41666666666666669</v>
      </c>
      <c r="DM399" s="17">
        <v>0.54166666666666663</v>
      </c>
      <c r="DN399" s="17">
        <v>0.58333333333333337</v>
      </c>
      <c r="DO399" s="17">
        <v>0.70833333333333337</v>
      </c>
      <c r="DX399" s="2" t="s">
        <v>4182</v>
      </c>
    </row>
    <row r="400" spans="1:128" x14ac:dyDescent="0.45">
      <c r="A400" s="16">
        <v>398</v>
      </c>
      <c r="B400" s="2" t="s">
        <v>6493</v>
      </c>
      <c r="C400" s="2" t="s">
        <v>4672</v>
      </c>
      <c r="D400" s="2" t="s">
        <v>4673</v>
      </c>
      <c r="E400" s="2" t="s">
        <v>2666</v>
      </c>
      <c r="F400" s="2" t="s">
        <v>2573</v>
      </c>
      <c r="G400" s="2" t="s">
        <v>4674</v>
      </c>
      <c r="H400" s="2" t="s">
        <v>4675</v>
      </c>
      <c r="I400" s="2" t="s">
        <v>4676</v>
      </c>
      <c r="J400" s="2" t="s">
        <v>3062</v>
      </c>
      <c r="K400" s="2" t="s">
        <v>12</v>
      </c>
      <c r="L400" s="2" t="s">
        <v>4677</v>
      </c>
      <c r="M400" s="52" t="s">
        <v>3311</v>
      </c>
      <c r="N400" s="2" t="s">
        <v>12</v>
      </c>
      <c r="O400" s="2" t="s">
        <v>12</v>
      </c>
      <c r="P400" s="2" t="s">
        <v>12</v>
      </c>
      <c r="Q400" s="2" t="s">
        <v>12</v>
      </c>
      <c r="R400" s="2" t="s">
        <v>3062</v>
      </c>
      <c r="S400" s="2" t="s">
        <v>3062</v>
      </c>
      <c r="T400" s="2" t="s">
        <v>3062</v>
      </c>
      <c r="U400" s="2" t="s">
        <v>3062</v>
      </c>
      <c r="V400" s="2" t="s">
        <v>3062</v>
      </c>
      <c r="W400" s="2" t="s">
        <v>3062</v>
      </c>
      <c r="X400" s="2" t="s">
        <v>3062</v>
      </c>
      <c r="Y400" s="2" t="s">
        <v>3062</v>
      </c>
      <c r="Z400" s="2" t="s">
        <v>3062</v>
      </c>
      <c r="AA400" s="2" t="s">
        <v>3062</v>
      </c>
      <c r="AB400" s="2" t="s">
        <v>3062</v>
      </c>
      <c r="AC400" s="2" t="s">
        <v>3062</v>
      </c>
      <c r="AD400" s="2" t="s">
        <v>3062</v>
      </c>
      <c r="AE400" s="2" t="s">
        <v>3062</v>
      </c>
      <c r="AF400" s="2" t="s">
        <v>3062</v>
      </c>
      <c r="AG400" s="2" t="s">
        <v>3062</v>
      </c>
      <c r="AH400" s="2" t="s">
        <v>3062</v>
      </c>
      <c r="AI400" s="2" t="s">
        <v>3062</v>
      </c>
      <c r="AJ400" s="2" t="s">
        <v>3062</v>
      </c>
      <c r="AK400" s="2" t="s">
        <v>3062</v>
      </c>
      <c r="AL400" s="2" t="s">
        <v>3062</v>
      </c>
      <c r="AM400" s="2" t="s">
        <v>3062</v>
      </c>
      <c r="AN400" s="2" t="s">
        <v>3062</v>
      </c>
      <c r="AO400" s="2" t="s">
        <v>3062</v>
      </c>
      <c r="AP400" s="2" t="s">
        <v>3062</v>
      </c>
      <c r="AQ400" s="2" t="s">
        <v>3062</v>
      </c>
      <c r="AR400" s="2" t="s">
        <v>3062</v>
      </c>
      <c r="AS400" s="2" t="s">
        <v>3062</v>
      </c>
      <c r="AT400" s="2" t="s">
        <v>3062</v>
      </c>
      <c r="AU400" s="2" t="s">
        <v>3062</v>
      </c>
      <c r="AV400" s="2" t="s">
        <v>3062</v>
      </c>
      <c r="AW400" s="2" t="s">
        <v>3062</v>
      </c>
      <c r="AX400" s="2" t="s">
        <v>3062</v>
      </c>
      <c r="AY400" s="2" t="s">
        <v>3062</v>
      </c>
      <c r="AZ400" s="2" t="s">
        <v>3062</v>
      </c>
      <c r="BA400" s="2" t="s">
        <v>3062</v>
      </c>
      <c r="BB400" s="2" t="s">
        <v>3062</v>
      </c>
      <c r="BC400" s="2" t="s">
        <v>3062</v>
      </c>
      <c r="BD400" s="2" t="s">
        <v>3062</v>
      </c>
      <c r="BE400" s="2" t="s">
        <v>3062</v>
      </c>
      <c r="BF400" s="2" t="s">
        <v>3062</v>
      </c>
      <c r="BG400" s="2" t="s">
        <v>3062</v>
      </c>
      <c r="BH400" s="2" t="s">
        <v>3062</v>
      </c>
      <c r="BI400" s="2" t="s">
        <v>3062</v>
      </c>
      <c r="BJ400" s="2" t="s">
        <v>3062</v>
      </c>
      <c r="BK400" s="2" t="s">
        <v>3062</v>
      </c>
      <c r="BL400" s="2" t="s">
        <v>3062</v>
      </c>
      <c r="BM400" s="2" t="s">
        <v>3062</v>
      </c>
      <c r="BN400" s="2" t="s">
        <v>3062</v>
      </c>
      <c r="BO400" s="2" t="s">
        <v>3062</v>
      </c>
      <c r="BP400" s="2" t="str">
        <f t="shared" si="6"/>
        <v/>
      </c>
      <c r="BQ400" t="s">
        <v>491</v>
      </c>
      <c r="BR400" t="s">
        <v>185</v>
      </c>
      <c r="BS400" t="s">
        <v>2185</v>
      </c>
      <c r="BT400" s="2" t="s">
        <v>2424</v>
      </c>
      <c r="BU400" s="2" t="s">
        <v>12</v>
      </c>
      <c r="BV400" s="2" t="s">
        <v>3062</v>
      </c>
      <c r="BW400" s="2" t="s">
        <v>3062</v>
      </c>
      <c r="BX400" s="2" t="s">
        <v>3062</v>
      </c>
      <c r="BY400" s="2" t="s">
        <v>3062</v>
      </c>
      <c r="BZ400" s="2" t="s">
        <v>3062</v>
      </c>
      <c r="CA400" s="2" t="s">
        <v>3062</v>
      </c>
      <c r="CB400" s="2" t="s">
        <v>3062</v>
      </c>
      <c r="CC400" s="2" t="s">
        <v>3062</v>
      </c>
      <c r="CD400" s="2" t="s">
        <v>3062</v>
      </c>
      <c r="CE400" s="2" t="s">
        <v>3062</v>
      </c>
      <c r="CF400" s="2" t="s">
        <v>4678</v>
      </c>
      <c r="CG400" s="2" t="s">
        <v>5350</v>
      </c>
      <c r="CH400" s="17">
        <v>0.35416666666666669</v>
      </c>
      <c r="CI400" s="17">
        <v>0.5</v>
      </c>
      <c r="CJ400" s="17">
        <v>0.5625</v>
      </c>
      <c r="CK400" s="17">
        <v>0.75</v>
      </c>
      <c r="CN400" s="17">
        <v>0.35416666666666669</v>
      </c>
      <c r="CO400" s="17">
        <v>0.5</v>
      </c>
      <c r="CP400" s="17">
        <v>0.5625</v>
      </c>
      <c r="CQ400" s="17">
        <v>0.75</v>
      </c>
      <c r="CT400" s="17">
        <v>0.35416666666666669</v>
      </c>
      <c r="CU400" s="17">
        <v>0.5</v>
      </c>
      <c r="CV400" s="17">
        <v>0.5625</v>
      </c>
      <c r="CW400" s="17">
        <v>0.75</v>
      </c>
      <c r="DF400" s="17">
        <v>0.35416666666666669</v>
      </c>
      <c r="DG400" s="17">
        <v>0.5</v>
      </c>
      <c r="DH400" s="17">
        <v>0.5625</v>
      </c>
      <c r="DI400" s="17">
        <v>0.75</v>
      </c>
      <c r="DL400" s="17">
        <v>0.35416666666666669</v>
      </c>
      <c r="DM400" s="17">
        <v>0.54166666666666663</v>
      </c>
      <c r="DX400" s="2" t="s">
        <v>4182</v>
      </c>
    </row>
    <row r="401" spans="1:128" x14ac:dyDescent="0.45">
      <c r="A401" s="16">
        <v>399</v>
      </c>
      <c r="B401" s="2" t="s">
        <v>6494</v>
      </c>
      <c r="C401" s="2" t="s">
        <v>6495</v>
      </c>
      <c r="D401" s="2" t="s">
        <v>6496</v>
      </c>
      <c r="E401" s="2" t="s">
        <v>2666</v>
      </c>
      <c r="F401" s="2" t="s">
        <v>2573</v>
      </c>
      <c r="G401" s="2" t="s">
        <v>1249</v>
      </c>
      <c r="H401" s="2" t="s">
        <v>6497</v>
      </c>
      <c r="I401" s="2" t="s">
        <v>6498</v>
      </c>
      <c r="J401" s="2" t="s">
        <v>6499</v>
      </c>
      <c r="K401" s="2" t="s">
        <v>12</v>
      </c>
      <c r="L401" s="2" t="s">
        <v>3585</v>
      </c>
      <c r="M401" s="52" t="s">
        <v>3311</v>
      </c>
      <c r="N401" s="2" t="s">
        <v>12</v>
      </c>
      <c r="O401" s="2" t="s">
        <v>12</v>
      </c>
      <c r="P401" s="2" t="s">
        <v>12</v>
      </c>
      <c r="Q401" s="2" t="s">
        <v>12</v>
      </c>
      <c r="R401" s="2" t="s">
        <v>5387</v>
      </c>
      <c r="S401" s="2" t="s">
        <v>3062</v>
      </c>
      <c r="T401" s="2" t="s">
        <v>3062</v>
      </c>
      <c r="U401" s="2" t="s">
        <v>3062</v>
      </c>
      <c r="V401" s="2" t="s">
        <v>3062</v>
      </c>
      <c r="W401" s="2" t="s">
        <v>3062</v>
      </c>
      <c r="X401" s="2" t="s">
        <v>3062</v>
      </c>
      <c r="Y401" s="2" t="s">
        <v>3062</v>
      </c>
      <c r="Z401" s="2" t="s">
        <v>3062</v>
      </c>
      <c r="AA401" s="2" t="s">
        <v>3062</v>
      </c>
      <c r="AB401" s="2" t="s">
        <v>3062</v>
      </c>
      <c r="AC401" s="2" t="s">
        <v>2471</v>
      </c>
      <c r="AD401" s="2" t="s">
        <v>3062</v>
      </c>
      <c r="AE401" s="2" t="s">
        <v>3062</v>
      </c>
      <c r="AF401" s="2" t="s">
        <v>3062</v>
      </c>
      <c r="AG401" s="2" t="s">
        <v>3062</v>
      </c>
      <c r="AH401" s="2" t="s">
        <v>3062</v>
      </c>
      <c r="AI401" s="2" t="s">
        <v>3062</v>
      </c>
      <c r="AJ401" s="2" t="s">
        <v>3062</v>
      </c>
      <c r="AK401" s="2" t="s">
        <v>3062</v>
      </c>
      <c r="AL401" s="2" t="s">
        <v>3062</v>
      </c>
      <c r="AM401" s="2" t="s">
        <v>3062</v>
      </c>
      <c r="AN401" s="2" t="s">
        <v>3062</v>
      </c>
      <c r="AO401" s="2" t="s">
        <v>3062</v>
      </c>
      <c r="AP401" s="2" t="s">
        <v>3062</v>
      </c>
      <c r="AQ401" s="2" t="s">
        <v>3062</v>
      </c>
      <c r="AR401" s="2" t="s">
        <v>3062</v>
      </c>
      <c r="AS401" s="2" t="s">
        <v>3062</v>
      </c>
      <c r="AT401" s="2" t="s">
        <v>3062</v>
      </c>
      <c r="AU401" s="2" t="s">
        <v>3062</v>
      </c>
      <c r="AV401" s="2" t="s">
        <v>3062</v>
      </c>
      <c r="AW401" s="2" t="s">
        <v>3062</v>
      </c>
      <c r="AX401" s="2" t="s">
        <v>3062</v>
      </c>
      <c r="AY401" s="2" t="s">
        <v>3062</v>
      </c>
      <c r="AZ401" s="2" t="s">
        <v>3062</v>
      </c>
      <c r="BA401" s="2" t="s">
        <v>3062</v>
      </c>
      <c r="BB401" s="2" t="s">
        <v>3062</v>
      </c>
      <c r="BC401" s="2" t="s">
        <v>3062</v>
      </c>
      <c r="BD401" s="2" t="s">
        <v>3062</v>
      </c>
      <c r="BE401" s="2" t="s">
        <v>3062</v>
      </c>
      <c r="BF401" s="2" t="s">
        <v>3062</v>
      </c>
      <c r="BG401" s="2" t="s">
        <v>3062</v>
      </c>
      <c r="BH401" s="2" t="s">
        <v>3062</v>
      </c>
      <c r="BI401" s="2" t="s">
        <v>3062</v>
      </c>
      <c r="BJ401" s="2" t="s">
        <v>3062</v>
      </c>
      <c r="BK401" s="2" t="s">
        <v>3062</v>
      </c>
      <c r="BL401" s="2" t="s">
        <v>3062</v>
      </c>
      <c r="BM401" s="2" t="s">
        <v>3062</v>
      </c>
      <c r="BN401" s="2" t="s">
        <v>3062</v>
      </c>
      <c r="BO401" s="2" t="s">
        <v>3062</v>
      </c>
      <c r="BP401" s="2" t="str">
        <f t="shared" si="6"/>
        <v/>
      </c>
      <c r="BQ401" t="s">
        <v>3062</v>
      </c>
      <c r="BR401" t="s">
        <v>3062</v>
      </c>
      <c r="BS401" t="s">
        <v>3062</v>
      </c>
      <c r="BT401" s="2" t="s">
        <v>3062</v>
      </c>
      <c r="BU401" s="2" t="s">
        <v>3062</v>
      </c>
      <c r="BV401" s="2" t="s">
        <v>3062</v>
      </c>
      <c r="BW401" s="2" t="s">
        <v>3062</v>
      </c>
      <c r="BX401" s="2" t="s">
        <v>5470</v>
      </c>
      <c r="BY401" s="2" t="s">
        <v>5471</v>
      </c>
      <c r="BZ401" s="2" t="s">
        <v>3062</v>
      </c>
      <c r="CA401" s="2" t="s">
        <v>3062</v>
      </c>
      <c r="CB401" s="2" t="s">
        <v>5898</v>
      </c>
      <c r="CC401" s="2" t="s">
        <v>3062</v>
      </c>
      <c r="CD401" s="2" t="s">
        <v>3062</v>
      </c>
      <c r="CE401" s="2" t="s">
        <v>3062</v>
      </c>
      <c r="CF401" s="2" t="s">
        <v>6500</v>
      </c>
      <c r="CG401" s="2" t="s">
        <v>5350</v>
      </c>
      <c r="CH401" s="17">
        <v>0.41666666666666669</v>
      </c>
      <c r="CI401" s="17">
        <v>0.70138888888888884</v>
      </c>
      <c r="CN401" s="17">
        <v>0.41666666666666669</v>
      </c>
      <c r="CO401" s="17">
        <v>0.70138888888888884</v>
      </c>
      <c r="CT401" s="17">
        <v>0.41666666666666669</v>
      </c>
      <c r="CU401" s="17">
        <v>0.70138888888888884</v>
      </c>
      <c r="DF401" s="17">
        <v>0.41666666666666669</v>
      </c>
      <c r="DG401" s="17">
        <v>0.70138888888888884</v>
      </c>
      <c r="DL401" s="17">
        <v>0.375</v>
      </c>
      <c r="DM401" s="17">
        <v>0.59722222222222221</v>
      </c>
      <c r="DX401" s="2" t="s">
        <v>4182</v>
      </c>
    </row>
    <row r="402" spans="1:128" x14ac:dyDescent="0.45">
      <c r="A402" s="16">
        <v>400</v>
      </c>
      <c r="B402" s="2" t="s">
        <v>6501</v>
      </c>
      <c r="C402" s="2" t="s">
        <v>6502</v>
      </c>
      <c r="D402" s="2" t="s">
        <v>6503</v>
      </c>
      <c r="E402" s="2" t="s">
        <v>2666</v>
      </c>
      <c r="F402" s="2" t="s">
        <v>2573</v>
      </c>
      <c r="G402" s="2" t="s">
        <v>1283</v>
      </c>
      <c r="H402" s="2" t="s">
        <v>6504</v>
      </c>
      <c r="I402" s="2" t="s">
        <v>6505</v>
      </c>
      <c r="J402" s="2" t="s">
        <v>3062</v>
      </c>
      <c r="K402" s="2" t="s">
        <v>12</v>
      </c>
      <c r="L402" s="2" t="s">
        <v>6506</v>
      </c>
      <c r="M402" s="52" t="s">
        <v>3311</v>
      </c>
      <c r="N402" s="2" t="s">
        <v>12</v>
      </c>
      <c r="O402" s="2" t="s">
        <v>12</v>
      </c>
      <c r="P402" s="2" t="s">
        <v>12</v>
      </c>
      <c r="Q402" s="2" t="s">
        <v>12</v>
      </c>
      <c r="R402" s="2" t="s">
        <v>3062</v>
      </c>
      <c r="S402" s="2" t="s">
        <v>3062</v>
      </c>
      <c r="T402" s="2" t="s">
        <v>3062</v>
      </c>
      <c r="U402" s="2" t="s">
        <v>3062</v>
      </c>
      <c r="V402" s="2" t="s">
        <v>3062</v>
      </c>
      <c r="W402" s="2" t="s">
        <v>3062</v>
      </c>
      <c r="X402" s="2" t="s">
        <v>3062</v>
      </c>
      <c r="Y402" s="2" t="s">
        <v>3062</v>
      </c>
      <c r="Z402" s="2" t="s">
        <v>3062</v>
      </c>
      <c r="AA402" s="2" t="s">
        <v>3062</v>
      </c>
      <c r="AB402" s="2" t="s">
        <v>3062</v>
      </c>
      <c r="AC402" s="2" t="s">
        <v>3062</v>
      </c>
      <c r="AD402" s="2" t="s">
        <v>3062</v>
      </c>
      <c r="AE402" s="2" t="s">
        <v>3062</v>
      </c>
      <c r="AF402" s="2" t="s">
        <v>3062</v>
      </c>
      <c r="AG402" s="2" t="s">
        <v>3062</v>
      </c>
      <c r="AH402" s="2" t="s">
        <v>3062</v>
      </c>
      <c r="AI402" s="2" t="s">
        <v>3062</v>
      </c>
      <c r="AJ402" s="2" t="s">
        <v>3062</v>
      </c>
      <c r="AK402" s="2" t="s">
        <v>3062</v>
      </c>
      <c r="AL402" s="2" t="s">
        <v>3062</v>
      </c>
      <c r="AM402" s="2" t="s">
        <v>3062</v>
      </c>
      <c r="AN402" s="2" t="s">
        <v>3062</v>
      </c>
      <c r="AO402" s="2" t="s">
        <v>3062</v>
      </c>
      <c r="AP402" s="2" t="s">
        <v>3062</v>
      </c>
      <c r="AQ402" s="2" t="s">
        <v>3062</v>
      </c>
      <c r="AR402" s="2" t="s">
        <v>3062</v>
      </c>
      <c r="AS402" s="2" t="s">
        <v>3062</v>
      </c>
      <c r="AT402" s="2" t="s">
        <v>3062</v>
      </c>
      <c r="AU402" s="2" t="s">
        <v>3062</v>
      </c>
      <c r="AV402" s="2" t="s">
        <v>3062</v>
      </c>
      <c r="AW402" s="2" t="s">
        <v>3062</v>
      </c>
      <c r="AX402" s="2" t="s">
        <v>3062</v>
      </c>
      <c r="AY402" s="2" t="s">
        <v>3062</v>
      </c>
      <c r="AZ402" s="2" t="s">
        <v>3062</v>
      </c>
      <c r="BA402" s="2" t="s">
        <v>3062</v>
      </c>
      <c r="BB402" s="2" t="s">
        <v>3062</v>
      </c>
      <c r="BC402" s="2" t="s">
        <v>3062</v>
      </c>
      <c r="BD402" s="2" t="s">
        <v>3062</v>
      </c>
      <c r="BE402" s="2" t="s">
        <v>3062</v>
      </c>
      <c r="BF402" s="2" t="s">
        <v>3062</v>
      </c>
      <c r="BG402" s="2" t="s">
        <v>3062</v>
      </c>
      <c r="BH402" s="2" t="s">
        <v>3062</v>
      </c>
      <c r="BI402" s="2" t="s">
        <v>3062</v>
      </c>
      <c r="BJ402" s="2" t="s">
        <v>3062</v>
      </c>
      <c r="BK402" s="2" t="s">
        <v>3062</v>
      </c>
      <c r="BL402" s="2" t="s">
        <v>3062</v>
      </c>
      <c r="BM402" s="2" t="s">
        <v>3062</v>
      </c>
      <c r="BN402" s="2" t="s">
        <v>3062</v>
      </c>
      <c r="BO402" s="2" t="s">
        <v>3062</v>
      </c>
      <c r="BP402" s="2" t="str">
        <f t="shared" si="6"/>
        <v/>
      </c>
      <c r="BQ402" t="s">
        <v>3062</v>
      </c>
      <c r="BR402" t="s">
        <v>3062</v>
      </c>
      <c r="BS402" t="s">
        <v>3062</v>
      </c>
      <c r="BT402" s="2" t="s">
        <v>3062</v>
      </c>
      <c r="BU402" s="2" t="s">
        <v>3062</v>
      </c>
      <c r="BV402" s="2" t="s">
        <v>3062</v>
      </c>
      <c r="BW402" s="2" t="s">
        <v>3062</v>
      </c>
      <c r="BX402" s="2" t="s">
        <v>3062</v>
      </c>
      <c r="BY402" s="2" t="s">
        <v>3062</v>
      </c>
      <c r="BZ402" s="2" t="s">
        <v>3062</v>
      </c>
      <c r="CA402" s="2" t="s">
        <v>3062</v>
      </c>
      <c r="CB402" s="2" t="s">
        <v>3062</v>
      </c>
      <c r="CC402" s="2" t="s">
        <v>3062</v>
      </c>
      <c r="CD402" s="2" t="s">
        <v>3062</v>
      </c>
      <c r="CE402" s="2" t="s">
        <v>3062</v>
      </c>
      <c r="CF402" s="2" t="s">
        <v>6507</v>
      </c>
      <c r="CG402" s="2" t="s">
        <v>5448</v>
      </c>
      <c r="CH402" s="17">
        <v>0.41666666666666669</v>
      </c>
      <c r="CI402" s="17">
        <v>0.5625</v>
      </c>
      <c r="CJ402" s="17">
        <v>0.625</v>
      </c>
      <c r="CK402" s="17">
        <v>0.75</v>
      </c>
      <c r="CN402" s="17">
        <v>0.41666666666666669</v>
      </c>
      <c r="CO402" s="17">
        <v>0.5625</v>
      </c>
      <c r="CP402" s="17">
        <v>0.625</v>
      </c>
      <c r="CQ402" s="17">
        <v>0.75</v>
      </c>
      <c r="CZ402" s="17">
        <v>0.41666666666666669</v>
      </c>
      <c r="DA402" s="17">
        <v>0.5625</v>
      </c>
      <c r="DB402" s="17">
        <v>0.625</v>
      </c>
      <c r="DC402" s="17">
        <v>0.75</v>
      </c>
      <c r="DF402" s="17">
        <v>0.41666666666666669</v>
      </c>
      <c r="DG402" s="17">
        <v>0.5625</v>
      </c>
      <c r="DH402" s="17">
        <v>0.625</v>
      </c>
      <c r="DI402" s="17">
        <v>0.75</v>
      </c>
      <c r="DL402" s="17">
        <v>0.41666666666666669</v>
      </c>
      <c r="DM402" s="17">
        <v>0.5625</v>
      </c>
      <c r="DN402" s="17">
        <v>0.625</v>
      </c>
      <c r="DO402" s="17">
        <v>0.75</v>
      </c>
      <c r="DX402" s="2" t="s">
        <v>4182</v>
      </c>
    </row>
    <row r="403" spans="1:128" x14ac:dyDescent="0.45">
      <c r="A403" s="16">
        <v>401</v>
      </c>
      <c r="B403" s="2" t="s">
        <v>6508</v>
      </c>
      <c r="C403" s="2" t="s">
        <v>4679</v>
      </c>
      <c r="D403" s="2" t="s">
        <v>2948</v>
      </c>
      <c r="E403" s="2" t="s">
        <v>2666</v>
      </c>
      <c r="F403" s="2" t="s">
        <v>2573</v>
      </c>
      <c r="G403" s="2" t="s">
        <v>1277</v>
      </c>
      <c r="H403" s="2" t="s">
        <v>1276</v>
      </c>
      <c r="I403" s="2" t="s">
        <v>1275</v>
      </c>
      <c r="J403" s="2" t="s">
        <v>1274</v>
      </c>
      <c r="K403" s="2" t="s">
        <v>12</v>
      </c>
      <c r="L403" s="2" t="s">
        <v>3603</v>
      </c>
      <c r="M403" s="52" t="s">
        <v>3311</v>
      </c>
      <c r="N403" s="2" t="s">
        <v>12</v>
      </c>
      <c r="O403" s="2" t="s">
        <v>12</v>
      </c>
      <c r="P403" s="2" t="s">
        <v>12</v>
      </c>
      <c r="Q403" s="2" t="s">
        <v>12</v>
      </c>
      <c r="R403" s="2" t="s">
        <v>3062</v>
      </c>
      <c r="S403" s="2" t="s">
        <v>3062</v>
      </c>
      <c r="T403" s="2" t="s">
        <v>3062</v>
      </c>
      <c r="U403" s="2" t="s">
        <v>3062</v>
      </c>
      <c r="V403" s="2" t="s">
        <v>3062</v>
      </c>
      <c r="W403" s="2" t="s">
        <v>3062</v>
      </c>
      <c r="X403" s="2" t="s">
        <v>3062</v>
      </c>
      <c r="Y403" s="2" t="s">
        <v>3062</v>
      </c>
      <c r="Z403" s="2" t="s">
        <v>3062</v>
      </c>
      <c r="AA403" s="2" t="s">
        <v>3062</v>
      </c>
      <c r="AB403" s="2" t="s">
        <v>3062</v>
      </c>
      <c r="AC403" s="2" t="s">
        <v>3062</v>
      </c>
      <c r="AD403" s="2" t="s">
        <v>3062</v>
      </c>
      <c r="AE403" s="2" t="s">
        <v>3062</v>
      </c>
      <c r="AF403" s="2" t="s">
        <v>3062</v>
      </c>
      <c r="AG403" s="2" t="s">
        <v>3062</v>
      </c>
      <c r="AH403" s="2" t="s">
        <v>3062</v>
      </c>
      <c r="AI403" s="2" t="s">
        <v>3062</v>
      </c>
      <c r="AJ403" s="2" t="s">
        <v>3062</v>
      </c>
      <c r="AK403" s="2" t="s">
        <v>3062</v>
      </c>
      <c r="AL403" s="2" t="s">
        <v>3062</v>
      </c>
      <c r="AM403" s="2" t="s">
        <v>3062</v>
      </c>
      <c r="AN403" s="2" t="s">
        <v>3062</v>
      </c>
      <c r="AO403" s="2" t="s">
        <v>3062</v>
      </c>
      <c r="AP403" s="2" t="s">
        <v>3062</v>
      </c>
      <c r="AQ403" s="2" t="s">
        <v>3062</v>
      </c>
      <c r="AR403" s="2" t="s">
        <v>3062</v>
      </c>
      <c r="AS403" s="2" t="s">
        <v>3062</v>
      </c>
      <c r="AT403" s="2" t="s">
        <v>3062</v>
      </c>
      <c r="AU403" s="2" t="s">
        <v>3062</v>
      </c>
      <c r="AV403" s="2" t="s">
        <v>3062</v>
      </c>
      <c r="AW403" s="2" t="s">
        <v>3062</v>
      </c>
      <c r="AX403" s="2" t="s">
        <v>3062</v>
      </c>
      <c r="AY403" s="2" t="s">
        <v>3062</v>
      </c>
      <c r="AZ403" s="2" t="s">
        <v>3062</v>
      </c>
      <c r="BA403" s="2" t="s">
        <v>3062</v>
      </c>
      <c r="BB403" s="2" t="s">
        <v>3062</v>
      </c>
      <c r="BC403" s="2" t="s">
        <v>3062</v>
      </c>
      <c r="BD403" s="2" t="s">
        <v>3062</v>
      </c>
      <c r="BE403" s="2" t="s">
        <v>3062</v>
      </c>
      <c r="BF403" s="2" t="s">
        <v>3062</v>
      </c>
      <c r="BG403" s="2" t="s">
        <v>3062</v>
      </c>
      <c r="BH403" s="2" t="s">
        <v>3062</v>
      </c>
      <c r="BI403" s="2" t="s">
        <v>3062</v>
      </c>
      <c r="BJ403" s="2" t="s">
        <v>3062</v>
      </c>
      <c r="BK403" s="2" t="s">
        <v>3062</v>
      </c>
      <c r="BL403" s="2" t="s">
        <v>3062</v>
      </c>
      <c r="BM403" s="2" t="s">
        <v>3062</v>
      </c>
      <c r="BN403" s="2" t="s">
        <v>3062</v>
      </c>
      <c r="BO403" s="2" t="s">
        <v>3062</v>
      </c>
      <c r="BP403" s="2" t="str">
        <f t="shared" si="6"/>
        <v/>
      </c>
      <c r="BQ403" t="s">
        <v>3062</v>
      </c>
      <c r="BR403" t="s">
        <v>3062</v>
      </c>
      <c r="BS403" t="s">
        <v>3062</v>
      </c>
      <c r="BT403" s="2" t="s">
        <v>3062</v>
      </c>
      <c r="BU403" s="2" t="s">
        <v>3062</v>
      </c>
      <c r="BV403" s="2" t="s">
        <v>12</v>
      </c>
      <c r="BW403" s="2" t="s">
        <v>3062</v>
      </c>
      <c r="BX403" s="2" t="s">
        <v>3062</v>
      </c>
      <c r="BY403" s="2" t="s">
        <v>3062</v>
      </c>
      <c r="BZ403" s="2" t="s">
        <v>3062</v>
      </c>
      <c r="CA403" s="2" t="s">
        <v>3062</v>
      </c>
      <c r="CB403" s="2" t="s">
        <v>3062</v>
      </c>
      <c r="CC403" s="2" t="s">
        <v>3062</v>
      </c>
      <c r="CD403" s="2" t="s">
        <v>3062</v>
      </c>
      <c r="CE403" s="2" t="s">
        <v>3062</v>
      </c>
      <c r="CF403" s="2" t="s">
        <v>4680</v>
      </c>
      <c r="CG403" s="2" t="s">
        <v>3315</v>
      </c>
      <c r="DX403" s="2" t="s">
        <v>4182</v>
      </c>
    </row>
    <row r="404" spans="1:128" x14ac:dyDescent="0.45">
      <c r="A404" s="16">
        <v>402</v>
      </c>
      <c r="B404" s="2" t="s">
        <v>6509</v>
      </c>
      <c r="C404" s="2" t="s">
        <v>6510</v>
      </c>
      <c r="D404" s="2" t="s">
        <v>2949</v>
      </c>
      <c r="E404" s="2" t="s">
        <v>2676</v>
      </c>
      <c r="F404" s="2" t="s">
        <v>2573</v>
      </c>
      <c r="G404" s="2" t="s">
        <v>1277</v>
      </c>
      <c r="H404" s="2" t="s">
        <v>1381</v>
      </c>
      <c r="I404" s="2" t="s">
        <v>1380</v>
      </c>
      <c r="J404" s="2" t="s">
        <v>1379</v>
      </c>
      <c r="K404" s="2" t="s">
        <v>12</v>
      </c>
      <c r="L404" s="2" t="s">
        <v>3603</v>
      </c>
      <c r="M404" s="52">
        <v>808</v>
      </c>
      <c r="N404" s="2" t="s">
        <v>12</v>
      </c>
      <c r="O404" s="2" t="s">
        <v>12</v>
      </c>
      <c r="P404" s="2" t="s">
        <v>12</v>
      </c>
      <c r="Q404" s="2" t="s">
        <v>12</v>
      </c>
      <c r="R404" s="2" t="s">
        <v>2471</v>
      </c>
      <c r="S404" s="2" t="s">
        <v>3062</v>
      </c>
      <c r="T404" s="2" t="s">
        <v>3062</v>
      </c>
      <c r="U404" s="2" t="s">
        <v>3062</v>
      </c>
      <c r="V404" s="2" t="s">
        <v>3062</v>
      </c>
      <c r="W404" s="2" t="s">
        <v>3062</v>
      </c>
      <c r="X404" s="2" t="s">
        <v>3062</v>
      </c>
      <c r="Y404" s="2" t="s">
        <v>3062</v>
      </c>
      <c r="Z404" s="2" t="s">
        <v>3062</v>
      </c>
      <c r="AA404" s="2" t="s">
        <v>3062</v>
      </c>
      <c r="AB404" s="2" t="s">
        <v>3062</v>
      </c>
      <c r="AC404" s="2" t="s">
        <v>2471</v>
      </c>
      <c r="AD404" s="2" t="s">
        <v>2419</v>
      </c>
      <c r="AE404" s="2" t="s">
        <v>3062</v>
      </c>
      <c r="AF404" s="2" t="s">
        <v>3062</v>
      </c>
      <c r="AG404" s="2" t="s">
        <v>3062</v>
      </c>
      <c r="AH404" s="2" t="s">
        <v>3062</v>
      </c>
      <c r="AI404" s="2" t="s">
        <v>3062</v>
      </c>
      <c r="AJ404" s="2" t="s">
        <v>2420</v>
      </c>
      <c r="AK404" s="2" t="s">
        <v>3062</v>
      </c>
      <c r="AL404" s="2" t="s">
        <v>3062</v>
      </c>
      <c r="AM404" s="2" t="s">
        <v>2425</v>
      </c>
      <c r="AN404" s="2" t="s">
        <v>2421</v>
      </c>
      <c r="AO404" s="2" t="s">
        <v>3062</v>
      </c>
      <c r="AP404" s="2" t="s">
        <v>3062</v>
      </c>
      <c r="AQ404" s="2" t="s">
        <v>3062</v>
      </c>
      <c r="AR404" s="2" t="s">
        <v>3062</v>
      </c>
      <c r="AS404" s="2" t="s">
        <v>3062</v>
      </c>
      <c r="AT404" s="2" t="s">
        <v>3062</v>
      </c>
      <c r="AU404" s="2" t="s">
        <v>3062</v>
      </c>
      <c r="AV404" s="2" t="s">
        <v>3062</v>
      </c>
      <c r="AW404" s="2" t="s">
        <v>17</v>
      </c>
      <c r="AX404" s="2" t="s">
        <v>3062</v>
      </c>
      <c r="AY404" s="2" t="s">
        <v>3062</v>
      </c>
      <c r="AZ404" s="2" t="s">
        <v>3062</v>
      </c>
      <c r="BA404" s="2" t="s">
        <v>3062</v>
      </c>
      <c r="BB404" s="2" t="s">
        <v>3062</v>
      </c>
      <c r="BC404" s="2" t="s">
        <v>3062</v>
      </c>
      <c r="BD404" s="2" t="s">
        <v>3062</v>
      </c>
      <c r="BE404" s="2" t="s">
        <v>3062</v>
      </c>
      <c r="BF404" s="2" t="s">
        <v>3062</v>
      </c>
      <c r="BG404" s="2" t="s">
        <v>3062</v>
      </c>
      <c r="BH404" s="2" t="s">
        <v>3062</v>
      </c>
      <c r="BI404" s="2" t="s">
        <v>3062</v>
      </c>
      <c r="BJ404" s="2" t="s">
        <v>2444</v>
      </c>
      <c r="BK404" s="2" t="s">
        <v>2445</v>
      </c>
      <c r="BL404" s="2" t="s">
        <v>3062</v>
      </c>
      <c r="BM404" s="2" t="s">
        <v>3062</v>
      </c>
      <c r="BN404" s="2" t="s">
        <v>2560</v>
      </c>
      <c r="BO404" s="2" t="s">
        <v>3062</v>
      </c>
      <c r="BP404" s="2" t="str">
        <f t="shared" si="6"/>
        <v>内・神内・外・整・脳外・放・麻・歯</v>
      </c>
      <c r="BQ404" t="s">
        <v>491</v>
      </c>
      <c r="BR404" t="s">
        <v>3062</v>
      </c>
      <c r="BS404" t="s">
        <v>3062</v>
      </c>
      <c r="BT404" s="2" t="s">
        <v>491</v>
      </c>
      <c r="BU404" s="2" t="s">
        <v>12</v>
      </c>
      <c r="BV404" s="2" t="s">
        <v>12</v>
      </c>
      <c r="BW404" s="2" t="s">
        <v>3062</v>
      </c>
      <c r="BX404" s="2" t="s">
        <v>5470</v>
      </c>
      <c r="BY404" s="2" t="s">
        <v>3062</v>
      </c>
      <c r="BZ404" s="2" t="s">
        <v>3062</v>
      </c>
      <c r="CA404" s="2" t="s">
        <v>3062</v>
      </c>
      <c r="CB404" s="2" t="s">
        <v>5470</v>
      </c>
      <c r="CC404" s="2" t="s">
        <v>3062</v>
      </c>
      <c r="CD404" s="2" t="s">
        <v>3062</v>
      </c>
      <c r="CE404" s="2" t="s">
        <v>3062</v>
      </c>
      <c r="CF404" s="2" t="s">
        <v>1378</v>
      </c>
      <c r="CG404" s="2" t="s">
        <v>3315</v>
      </c>
      <c r="CH404" s="17">
        <v>0.375</v>
      </c>
      <c r="CI404" s="17">
        <v>0.5</v>
      </c>
      <c r="CJ404" s="17">
        <v>0.54166666666666663</v>
      </c>
      <c r="CK404" s="17">
        <v>0.70833333333333337</v>
      </c>
      <c r="CN404" s="17">
        <v>0.375</v>
      </c>
      <c r="CO404" s="17">
        <v>0.5</v>
      </c>
      <c r="CP404" s="17">
        <v>0.54166666666666663</v>
      </c>
      <c r="CQ404" s="17">
        <v>0.70833333333333337</v>
      </c>
      <c r="CT404" s="17">
        <v>0.375</v>
      </c>
      <c r="CU404" s="17">
        <v>0.5</v>
      </c>
      <c r="CV404" s="17">
        <v>0.54166666666666663</v>
      </c>
      <c r="CW404" s="17">
        <v>0.70833333333333337</v>
      </c>
      <c r="CZ404" s="17">
        <v>0.375</v>
      </c>
      <c r="DA404" s="17">
        <v>0.5</v>
      </c>
      <c r="DB404" s="17">
        <v>0.54166666666666663</v>
      </c>
      <c r="DC404" s="17">
        <v>0.70833333333333337</v>
      </c>
      <c r="DF404" s="17">
        <v>0.375</v>
      </c>
      <c r="DG404" s="17">
        <v>0.5</v>
      </c>
      <c r="DH404" s="17">
        <v>0.54166666666666663</v>
      </c>
      <c r="DI404" s="17">
        <v>0.70833333333333337</v>
      </c>
      <c r="DL404" s="17">
        <v>0.375</v>
      </c>
      <c r="DM404" s="17">
        <v>0.5</v>
      </c>
      <c r="DX404" s="2" t="s">
        <v>4182</v>
      </c>
    </row>
    <row r="405" spans="1:128" x14ac:dyDescent="0.45">
      <c r="A405" s="16">
        <v>403</v>
      </c>
      <c r="B405" s="2" t="s">
        <v>6511</v>
      </c>
      <c r="C405" s="2" t="s">
        <v>4681</v>
      </c>
      <c r="D405" s="2" t="s">
        <v>2950</v>
      </c>
      <c r="E405" s="2" t="s">
        <v>2666</v>
      </c>
      <c r="F405" s="2" t="s">
        <v>2573</v>
      </c>
      <c r="G405" s="2" t="s">
        <v>6512</v>
      </c>
      <c r="H405" s="2" t="s">
        <v>6513</v>
      </c>
      <c r="I405" s="2" t="s">
        <v>1272</v>
      </c>
      <c r="J405" s="2" t="s">
        <v>1271</v>
      </c>
      <c r="K405" s="2" t="s">
        <v>12</v>
      </c>
      <c r="L405" s="2" t="s">
        <v>3602</v>
      </c>
      <c r="M405" s="52" t="s">
        <v>3311</v>
      </c>
      <c r="N405" s="2" t="s">
        <v>12</v>
      </c>
      <c r="O405" s="2" t="s">
        <v>12</v>
      </c>
      <c r="P405" s="2" t="s">
        <v>3062</v>
      </c>
      <c r="Q405" s="2" t="s">
        <v>12</v>
      </c>
      <c r="R405" s="2" t="s">
        <v>3062</v>
      </c>
      <c r="S405" s="2" t="s">
        <v>3062</v>
      </c>
      <c r="T405" s="2" t="s">
        <v>3062</v>
      </c>
      <c r="U405" s="2" t="s">
        <v>3062</v>
      </c>
      <c r="V405" s="2" t="s">
        <v>3062</v>
      </c>
      <c r="W405" s="2" t="s">
        <v>3062</v>
      </c>
      <c r="X405" s="2" t="s">
        <v>3062</v>
      </c>
      <c r="Y405" s="2" t="s">
        <v>3062</v>
      </c>
      <c r="Z405" s="2" t="s">
        <v>3062</v>
      </c>
      <c r="AA405" s="2" t="s">
        <v>3062</v>
      </c>
      <c r="AB405" s="2" t="s">
        <v>3062</v>
      </c>
      <c r="AC405" s="2" t="s">
        <v>3062</v>
      </c>
      <c r="AD405" s="2" t="s">
        <v>3062</v>
      </c>
      <c r="AE405" s="2" t="s">
        <v>3062</v>
      </c>
      <c r="AF405" s="2" t="s">
        <v>3062</v>
      </c>
      <c r="AG405" s="2" t="s">
        <v>3062</v>
      </c>
      <c r="AH405" s="2" t="s">
        <v>3062</v>
      </c>
      <c r="AI405" s="2" t="s">
        <v>3062</v>
      </c>
      <c r="AJ405" s="2" t="s">
        <v>3062</v>
      </c>
      <c r="AK405" s="2" t="s">
        <v>3062</v>
      </c>
      <c r="AL405" s="2" t="s">
        <v>3062</v>
      </c>
      <c r="AM405" s="2" t="s">
        <v>3062</v>
      </c>
      <c r="AN405" s="2" t="s">
        <v>3062</v>
      </c>
      <c r="AO405" s="2" t="s">
        <v>3062</v>
      </c>
      <c r="AP405" s="2" t="s">
        <v>3062</v>
      </c>
      <c r="AQ405" s="2" t="s">
        <v>3062</v>
      </c>
      <c r="AR405" s="2" t="s">
        <v>3062</v>
      </c>
      <c r="AS405" s="2" t="s">
        <v>3062</v>
      </c>
      <c r="AT405" s="2" t="s">
        <v>3062</v>
      </c>
      <c r="AU405" s="2" t="s">
        <v>3062</v>
      </c>
      <c r="AV405" s="2" t="s">
        <v>3062</v>
      </c>
      <c r="AW405" s="2" t="s">
        <v>3062</v>
      </c>
      <c r="AX405" s="2" t="s">
        <v>3062</v>
      </c>
      <c r="AY405" s="2" t="s">
        <v>3062</v>
      </c>
      <c r="AZ405" s="2" t="s">
        <v>3062</v>
      </c>
      <c r="BA405" s="2" t="s">
        <v>3062</v>
      </c>
      <c r="BB405" s="2" t="s">
        <v>3062</v>
      </c>
      <c r="BC405" s="2" t="s">
        <v>3062</v>
      </c>
      <c r="BD405" s="2" t="s">
        <v>3062</v>
      </c>
      <c r="BE405" s="2" t="s">
        <v>3062</v>
      </c>
      <c r="BF405" s="2" t="s">
        <v>3062</v>
      </c>
      <c r="BG405" s="2" t="s">
        <v>3062</v>
      </c>
      <c r="BH405" s="2" t="s">
        <v>3062</v>
      </c>
      <c r="BI405" s="2" t="s">
        <v>3062</v>
      </c>
      <c r="BJ405" s="2" t="s">
        <v>3062</v>
      </c>
      <c r="BK405" s="2" t="s">
        <v>3062</v>
      </c>
      <c r="BL405" s="2" t="s">
        <v>3062</v>
      </c>
      <c r="BM405" s="2" t="s">
        <v>2423</v>
      </c>
      <c r="BN405" s="2" t="s">
        <v>3062</v>
      </c>
      <c r="BO405" s="2" t="s">
        <v>4682</v>
      </c>
      <c r="BP405" s="2" t="str">
        <f t="shared" si="6"/>
        <v>リハ　小児神経内科</v>
      </c>
      <c r="BQ405" t="s">
        <v>3062</v>
      </c>
      <c r="BR405" t="s">
        <v>3062</v>
      </c>
      <c r="BS405" t="s">
        <v>3062</v>
      </c>
      <c r="BT405" s="2" t="s">
        <v>3062</v>
      </c>
      <c r="BU405" s="2" t="s">
        <v>3062</v>
      </c>
      <c r="BV405" s="2" t="s">
        <v>3062</v>
      </c>
      <c r="BW405" s="2" t="s">
        <v>3062</v>
      </c>
      <c r="BX405" s="2" t="s">
        <v>3062</v>
      </c>
      <c r="BY405" s="2" t="s">
        <v>3062</v>
      </c>
      <c r="BZ405" s="2" t="s">
        <v>3062</v>
      </c>
      <c r="CA405" s="2" t="s">
        <v>3062</v>
      </c>
      <c r="CB405" s="2" t="s">
        <v>3062</v>
      </c>
      <c r="CC405" s="2" t="s">
        <v>5427</v>
      </c>
      <c r="CD405" s="2" t="s">
        <v>3062</v>
      </c>
      <c r="CE405" s="2" t="s">
        <v>5427</v>
      </c>
      <c r="CF405" s="2" t="s">
        <v>6514</v>
      </c>
      <c r="CG405" s="2" t="s">
        <v>5377</v>
      </c>
      <c r="CH405" s="17">
        <v>0.375</v>
      </c>
      <c r="CI405" s="17">
        <v>0.5</v>
      </c>
      <c r="CJ405" s="17">
        <v>0.58333333333333337</v>
      </c>
      <c r="CK405" s="17">
        <v>0.75</v>
      </c>
      <c r="CN405" s="17">
        <v>0.375</v>
      </c>
      <c r="CO405" s="17">
        <v>0.5</v>
      </c>
      <c r="CP405" s="17">
        <v>0.58333333333333337</v>
      </c>
      <c r="CQ405" s="17">
        <v>0.75</v>
      </c>
      <c r="CT405" s="17">
        <v>0.375</v>
      </c>
      <c r="CU405" s="17">
        <v>0.5</v>
      </c>
      <c r="CV405" s="17">
        <v>0.58333333333333337</v>
      </c>
      <c r="CW405" s="17">
        <v>0.75</v>
      </c>
      <c r="CZ405" s="17">
        <v>0.375</v>
      </c>
      <c r="DA405" s="17">
        <v>0.5</v>
      </c>
      <c r="DB405" s="17">
        <v>0.54166666666666663</v>
      </c>
      <c r="DC405" s="17">
        <v>0.70833333333333337</v>
      </c>
      <c r="DF405" s="17">
        <v>0.375</v>
      </c>
      <c r="DG405" s="17">
        <v>0.5</v>
      </c>
      <c r="DH405" s="17">
        <v>0.58333333333333337</v>
      </c>
      <c r="DI405" s="17">
        <v>0.75</v>
      </c>
      <c r="DL405" s="17">
        <v>0.375</v>
      </c>
      <c r="DM405" s="17">
        <v>0.5</v>
      </c>
      <c r="DN405" s="17">
        <v>0.54166666666666663</v>
      </c>
      <c r="DO405" s="17">
        <v>0.70833333333333337</v>
      </c>
      <c r="DX405" s="2" t="s">
        <v>4182</v>
      </c>
    </row>
    <row r="406" spans="1:128" x14ac:dyDescent="0.45">
      <c r="A406" s="16">
        <v>404</v>
      </c>
      <c r="B406" s="2" t="s">
        <v>6515</v>
      </c>
      <c r="C406" s="2" t="s">
        <v>6516</v>
      </c>
      <c r="D406" s="2" t="s">
        <v>2951</v>
      </c>
      <c r="E406" s="2" t="s">
        <v>2666</v>
      </c>
      <c r="F406" s="2" t="s">
        <v>2573</v>
      </c>
      <c r="G406" s="2" t="s">
        <v>1254</v>
      </c>
      <c r="H406" s="2" t="s">
        <v>1268</v>
      </c>
      <c r="I406" s="2" t="s">
        <v>1267</v>
      </c>
      <c r="J406" s="2" t="s">
        <v>1266</v>
      </c>
      <c r="K406" s="2" t="s">
        <v>12</v>
      </c>
      <c r="L406" s="2" t="s">
        <v>3604</v>
      </c>
      <c r="M406" s="52" t="s">
        <v>3311</v>
      </c>
      <c r="N406" s="2" t="s">
        <v>12</v>
      </c>
      <c r="O406" s="2" t="s">
        <v>12</v>
      </c>
      <c r="P406" s="2" t="s">
        <v>12</v>
      </c>
      <c r="Q406" s="2" t="s">
        <v>12</v>
      </c>
      <c r="R406" s="2" t="s">
        <v>3062</v>
      </c>
      <c r="S406" s="2" t="s">
        <v>3062</v>
      </c>
      <c r="T406" s="2" t="s">
        <v>3062</v>
      </c>
      <c r="U406" s="2" t="s">
        <v>3062</v>
      </c>
      <c r="V406" s="2" t="s">
        <v>3062</v>
      </c>
      <c r="W406" s="2" t="s">
        <v>3062</v>
      </c>
      <c r="X406" s="2" t="s">
        <v>3062</v>
      </c>
      <c r="Y406" s="2" t="s">
        <v>3062</v>
      </c>
      <c r="Z406" s="2" t="s">
        <v>3062</v>
      </c>
      <c r="AA406" s="2" t="s">
        <v>3062</v>
      </c>
      <c r="AB406" s="2" t="s">
        <v>3062</v>
      </c>
      <c r="AC406" s="2" t="s">
        <v>3062</v>
      </c>
      <c r="AD406" s="2" t="s">
        <v>3062</v>
      </c>
      <c r="AE406" s="2" t="s">
        <v>3062</v>
      </c>
      <c r="AF406" s="2" t="s">
        <v>3062</v>
      </c>
      <c r="AG406" s="2" t="s">
        <v>3062</v>
      </c>
      <c r="AH406" s="2" t="s">
        <v>3062</v>
      </c>
      <c r="AI406" s="2" t="s">
        <v>3062</v>
      </c>
      <c r="AJ406" s="2" t="s">
        <v>3062</v>
      </c>
      <c r="AK406" s="2" t="s">
        <v>3062</v>
      </c>
      <c r="AL406" s="2" t="s">
        <v>3062</v>
      </c>
      <c r="AM406" s="2" t="s">
        <v>3062</v>
      </c>
      <c r="AN406" s="2" t="s">
        <v>3062</v>
      </c>
      <c r="AO406" s="2" t="s">
        <v>3062</v>
      </c>
      <c r="AP406" s="2" t="s">
        <v>3062</v>
      </c>
      <c r="AQ406" s="2" t="s">
        <v>3062</v>
      </c>
      <c r="AR406" s="2" t="s">
        <v>3062</v>
      </c>
      <c r="AS406" s="2" t="s">
        <v>3062</v>
      </c>
      <c r="AT406" s="2" t="s">
        <v>3062</v>
      </c>
      <c r="AU406" s="2" t="s">
        <v>3062</v>
      </c>
      <c r="AV406" s="2" t="s">
        <v>3062</v>
      </c>
      <c r="AW406" s="2" t="s">
        <v>3062</v>
      </c>
      <c r="AX406" s="2" t="s">
        <v>3062</v>
      </c>
      <c r="AY406" s="2" t="s">
        <v>3062</v>
      </c>
      <c r="AZ406" s="2" t="s">
        <v>3062</v>
      </c>
      <c r="BA406" s="2" t="s">
        <v>3062</v>
      </c>
      <c r="BB406" s="2" t="s">
        <v>3062</v>
      </c>
      <c r="BC406" s="2" t="s">
        <v>3062</v>
      </c>
      <c r="BD406" s="2" t="s">
        <v>3062</v>
      </c>
      <c r="BE406" s="2" t="s">
        <v>3062</v>
      </c>
      <c r="BF406" s="2" t="s">
        <v>3062</v>
      </c>
      <c r="BG406" s="2" t="s">
        <v>3062</v>
      </c>
      <c r="BH406" s="2" t="s">
        <v>3062</v>
      </c>
      <c r="BI406" s="2" t="s">
        <v>3062</v>
      </c>
      <c r="BJ406" s="2" t="s">
        <v>3062</v>
      </c>
      <c r="BK406" s="2" t="s">
        <v>3062</v>
      </c>
      <c r="BL406" s="2" t="s">
        <v>3062</v>
      </c>
      <c r="BM406" s="2" t="s">
        <v>3062</v>
      </c>
      <c r="BN406" s="2" t="s">
        <v>3062</v>
      </c>
      <c r="BO406" s="2" t="s">
        <v>3062</v>
      </c>
      <c r="BP406" s="2" t="str">
        <f t="shared" si="6"/>
        <v/>
      </c>
      <c r="BQ406" t="s">
        <v>3062</v>
      </c>
      <c r="BR406" t="s">
        <v>3062</v>
      </c>
      <c r="BS406" t="s">
        <v>3062</v>
      </c>
      <c r="BT406" s="2" t="s">
        <v>3062</v>
      </c>
      <c r="BU406" s="2" t="s">
        <v>3062</v>
      </c>
      <c r="BV406" s="2" t="s">
        <v>3062</v>
      </c>
      <c r="BW406" s="2" t="s">
        <v>3062</v>
      </c>
      <c r="BX406" s="2" t="s">
        <v>3062</v>
      </c>
      <c r="BY406" s="2" t="s">
        <v>3062</v>
      </c>
      <c r="BZ406" s="2" t="s">
        <v>3062</v>
      </c>
      <c r="CA406" s="2" t="s">
        <v>3062</v>
      </c>
      <c r="CB406" s="2" t="s">
        <v>3062</v>
      </c>
      <c r="CC406" s="2" t="s">
        <v>3062</v>
      </c>
      <c r="CD406" s="2" t="s">
        <v>3062</v>
      </c>
      <c r="CE406" s="2" t="s">
        <v>3062</v>
      </c>
      <c r="CF406" s="2" t="s">
        <v>1265</v>
      </c>
      <c r="CG406" s="2" t="s">
        <v>5350</v>
      </c>
      <c r="CH406" s="17">
        <v>0.375</v>
      </c>
      <c r="CI406" s="17">
        <v>0.54166666666666663</v>
      </c>
      <c r="CJ406" s="17">
        <v>0.58333333333333337</v>
      </c>
      <c r="CK406" s="17">
        <v>0.79166666666666663</v>
      </c>
      <c r="CN406" s="17">
        <v>0.375</v>
      </c>
      <c r="CO406" s="17">
        <v>0.54166666666666663</v>
      </c>
      <c r="CP406" s="17">
        <v>0.58333333333333337</v>
      </c>
      <c r="CQ406" s="17">
        <v>0.79166666666666663</v>
      </c>
      <c r="CT406" s="17">
        <v>0.375</v>
      </c>
      <c r="CU406" s="17">
        <v>0.54166666666666663</v>
      </c>
      <c r="DF406" s="17">
        <v>0.375</v>
      </c>
      <c r="DG406" s="17">
        <v>0.54166666666666663</v>
      </c>
      <c r="DH406" s="17">
        <v>0.58333333333333337</v>
      </c>
      <c r="DI406" s="17">
        <v>0.79166666666666663</v>
      </c>
      <c r="DL406" s="17">
        <v>0.375</v>
      </c>
      <c r="DM406" s="17">
        <v>0.54166666666666663</v>
      </c>
      <c r="DN406" s="17">
        <v>0.58333333333333337</v>
      </c>
      <c r="DO406" s="17">
        <v>0.79166666666666663</v>
      </c>
      <c r="DX406" s="2" t="s">
        <v>4182</v>
      </c>
    </row>
    <row r="407" spans="1:128" x14ac:dyDescent="0.45">
      <c r="A407" s="16">
        <v>405</v>
      </c>
      <c r="B407" s="2" t="s">
        <v>6517</v>
      </c>
      <c r="C407" s="2" t="s">
        <v>6518</v>
      </c>
      <c r="D407" s="2" t="s">
        <v>2952</v>
      </c>
      <c r="E407" s="2" t="s">
        <v>2666</v>
      </c>
      <c r="F407" s="2" t="s">
        <v>2573</v>
      </c>
      <c r="G407" s="2" t="s">
        <v>1261</v>
      </c>
      <c r="H407" s="2" t="s">
        <v>1264</v>
      </c>
      <c r="I407" s="2" t="s">
        <v>1263</v>
      </c>
      <c r="J407" s="2" t="s">
        <v>1263</v>
      </c>
      <c r="K407" s="2" t="s">
        <v>12</v>
      </c>
      <c r="L407" s="2" t="s">
        <v>3605</v>
      </c>
      <c r="M407" s="52" t="s">
        <v>3311</v>
      </c>
      <c r="N407" s="2" t="s">
        <v>12</v>
      </c>
      <c r="O407" s="2" t="s">
        <v>12</v>
      </c>
      <c r="P407" s="2" t="s">
        <v>12</v>
      </c>
      <c r="Q407" s="2" t="s">
        <v>12</v>
      </c>
      <c r="R407" s="2" t="s">
        <v>3062</v>
      </c>
      <c r="S407" s="2" t="s">
        <v>3062</v>
      </c>
      <c r="T407" s="2" t="s">
        <v>3062</v>
      </c>
      <c r="U407" s="2" t="s">
        <v>3062</v>
      </c>
      <c r="V407" s="2" t="s">
        <v>3062</v>
      </c>
      <c r="W407" s="2" t="s">
        <v>3062</v>
      </c>
      <c r="X407" s="2" t="s">
        <v>3062</v>
      </c>
      <c r="Y407" s="2" t="s">
        <v>3062</v>
      </c>
      <c r="Z407" s="2" t="s">
        <v>3062</v>
      </c>
      <c r="AA407" s="2" t="s">
        <v>3062</v>
      </c>
      <c r="AB407" s="2" t="s">
        <v>3062</v>
      </c>
      <c r="AC407" s="2" t="s">
        <v>3062</v>
      </c>
      <c r="AD407" s="2" t="s">
        <v>3062</v>
      </c>
      <c r="AE407" s="2" t="s">
        <v>3062</v>
      </c>
      <c r="AF407" s="2" t="s">
        <v>3062</v>
      </c>
      <c r="AG407" s="2" t="s">
        <v>3062</v>
      </c>
      <c r="AH407" s="2" t="s">
        <v>3062</v>
      </c>
      <c r="AI407" s="2" t="s">
        <v>3062</v>
      </c>
      <c r="AJ407" s="2" t="s">
        <v>3062</v>
      </c>
      <c r="AK407" s="2" t="s">
        <v>3062</v>
      </c>
      <c r="AL407" s="2" t="s">
        <v>3062</v>
      </c>
      <c r="AM407" s="2" t="s">
        <v>3062</v>
      </c>
      <c r="AN407" s="2" t="s">
        <v>3062</v>
      </c>
      <c r="AO407" s="2" t="s">
        <v>3062</v>
      </c>
      <c r="AP407" s="2" t="s">
        <v>3062</v>
      </c>
      <c r="AQ407" s="2" t="s">
        <v>3062</v>
      </c>
      <c r="AR407" s="2" t="s">
        <v>3062</v>
      </c>
      <c r="AS407" s="2" t="s">
        <v>3062</v>
      </c>
      <c r="AT407" s="2" t="s">
        <v>3062</v>
      </c>
      <c r="AU407" s="2" t="s">
        <v>3062</v>
      </c>
      <c r="AV407" s="2" t="s">
        <v>3062</v>
      </c>
      <c r="AW407" s="2" t="s">
        <v>3062</v>
      </c>
      <c r="AX407" s="2" t="s">
        <v>3062</v>
      </c>
      <c r="AY407" s="2" t="s">
        <v>3062</v>
      </c>
      <c r="AZ407" s="2" t="s">
        <v>3062</v>
      </c>
      <c r="BA407" s="2" t="s">
        <v>3062</v>
      </c>
      <c r="BB407" s="2" t="s">
        <v>3062</v>
      </c>
      <c r="BC407" s="2" t="s">
        <v>3062</v>
      </c>
      <c r="BD407" s="2" t="s">
        <v>3062</v>
      </c>
      <c r="BE407" s="2" t="s">
        <v>3062</v>
      </c>
      <c r="BF407" s="2" t="s">
        <v>3062</v>
      </c>
      <c r="BG407" s="2" t="s">
        <v>3062</v>
      </c>
      <c r="BH407" s="2" t="s">
        <v>3062</v>
      </c>
      <c r="BI407" s="2" t="s">
        <v>3062</v>
      </c>
      <c r="BJ407" s="2" t="s">
        <v>3062</v>
      </c>
      <c r="BK407" s="2" t="s">
        <v>3062</v>
      </c>
      <c r="BL407" s="2" t="s">
        <v>3062</v>
      </c>
      <c r="BM407" s="2" t="s">
        <v>3062</v>
      </c>
      <c r="BN407" s="2" t="s">
        <v>3062</v>
      </c>
      <c r="BO407" s="2" t="s">
        <v>3062</v>
      </c>
      <c r="BP407" s="2" t="str">
        <f t="shared" si="6"/>
        <v/>
      </c>
      <c r="BQ407" t="s">
        <v>3062</v>
      </c>
      <c r="BR407" t="s">
        <v>3062</v>
      </c>
      <c r="BS407" t="s">
        <v>3062</v>
      </c>
      <c r="BT407" s="2" t="s">
        <v>3062</v>
      </c>
      <c r="BU407" s="2" t="s">
        <v>3062</v>
      </c>
      <c r="BV407" s="2" t="s">
        <v>3062</v>
      </c>
      <c r="BW407" s="2" t="s">
        <v>3062</v>
      </c>
      <c r="BX407" s="2" t="s">
        <v>3062</v>
      </c>
      <c r="BY407" s="2" t="s">
        <v>3062</v>
      </c>
      <c r="BZ407" s="2" t="s">
        <v>3062</v>
      </c>
      <c r="CA407" s="2" t="s">
        <v>3062</v>
      </c>
      <c r="CB407" s="2" t="s">
        <v>3062</v>
      </c>
      <c r="CC407" s="2" t="s">
        <v>3062</v>
      </c>
      <c r="CD407" s="2" t="s">
        <v>3062</v>
      </c>
      <c r="CE407" s="2" t="s">
        <v>3062</v>
      </c>
      <c r="CF407" s="2" t="s">
        <v>6519</v>
      </c>
      <c r="CG407" s="2" t="s">
        <v>5350</v>
      </c>
      <c r="CH407" s="17">
        <v>0.375</v>
      </c>
      <c r="CI407" s="17">
        <v>0.52083333333333337</v>
      </c>
      <c r="CJ407" s="17">
        <v>0.60416666666666663</v>
      </c>
      <c r="CK407" s="17">
        <v>0.8125</v>
      </c>
      <c r="CN407" s="17">
        <v>0.41666666666666669</v>
      </c>
      <c r="CO407" s="17">
        <v>0.5</v>
      </c>
      <c r="CP407" s="17">
        <v>0.54166666666666663</v>
      </c>
      <c r="CQ407" s="17">
        <v>0.8125</v>
      </c>
      <c r="CT407" s="17">
        <v>0.375</v>
      </c>
      <c r="CU407" s="17">
        <v>0.52083333333333337</v>
      </c>
      <c r="CV407" s="17">
        <v>0.60416666666666663</v>
      </c>
      <c r="CW407" s="17">
        <v>0.8125</v>
      </c>
      <c r="CZ407" s="17">
        <v>0.375</v>
      </c>
      <c r="DA407" s="17">
        <v>0.52083333333333337</v>
      </c>
      <c r="DB407" s="17">
        <v>0.60416666666666663</v>
      </c>
      <c r="DC407" s="17">
        <v>0.8125</v>
      </c>
      <c r="DF407" s="17">
        <v>0.375</v>
      </c>
      <c r="DG407" s="17">
        <v>0.52083333333333337</v>
      </c>
      <c r="DH407" s="17">
        <v>0.60416666666666663</v>
      </c>
      <c r="DI407" s="17">
        <v>0.79166666666666663</v>
      </c>
      <c r="DL407" s="17">
        <v>0.375</v>
      </c>
      <c r="DM407" s="17">
        <v>0.52083333333333337</v>
      </c>
      <c r="DN407" s="17">
        <v>0.54166666666666663</v>
      </c>
      <c r="DO407" s="17">
        <v>0.66666666666666663</v>
      </c>
      <c r="DX407" s="2" t="s">
        <v>4182</v>
      </c>
    </row>
    <row r="408" spans="1:128" x14ac:dyDescent="0.45">
      <c r="A408" s="16">
        <v>406</v>
      </c>
      <c r="B408" s="2" t="s">
        <v>6520</v>
      </c>
      <c r="C408" s="2" t="s">
        <v>6521</v>
      </c>
      <c r="D408" s="2" t="s">
        <v>6522</v>
      </c>
      <c r="E408" s="2" t="s">
        <v>2666</v>
      </c>
      <c r="F408" s="2" t="s">
        <v>2573</v>
      </c>
      <c r="G408" s="2" t="s">
        <v>1260</v>
      </c>
      <c r="H408" s="2" t="s">
        <v>4683</v>
      </c>
      <c r="I408" s="2" t="s">
        <v>4684</v>
      </c>
      <c r="J408" s="2" t="s">
        <v>4685</v>
      </c>
      <c r="K408" s="2" t="s">
        <v>12</v>
      </c>
      <c r="L408" s="2" t="s">
        <v>4668</v>
      </c>
      <c r="M408" s="52" t="s">
        <v>3311</v>
      </c>
      <c r="N408" s="2" t="s">
        <v>12</v>
      </c>
      <c r="O408" s="2" t="s">
        <v>12</v>
      </c>
      <c r="P408" s="2" t="s">
        <v>12</v>
      </c>
      <c r="Q408" s="2" t="s">
        <v>12</v>
      </c>
      <c r="R408" s="2" t="s">
        <v>3062</v>
      </c>
      <c r="S408" s="2" t="s">
        <v>3062</v>
      </c>
      <c r="T408" s="2" t="s">
        <v>3062</v>
      </c>
      <c r="U408" s="2" t="s">
        <v>3062</v>
      </c>
      <c r="V408" s="2" t="s">
        <v>3062</v>
      </c>
      <c r="W408" s="2" t="s">
        <v>3062</v>
      </c>
      <c r="X408" s="2" t="s">
        <v>3062</v>
      </c>
      <c r="Y408" s="2" t="s">
        <v>3062</v>
      </c>
      <c r="Z408" s="2" t="s">
        <v>3062</v>
      </c>
      <c r="AA408" s="2" t="s">
        <v>3062</v>
      </c>
      <c r="AB408" s="2" t="s">
        <v>3062</v>
      </c>
      <c r="AC408" s="2" t="s">
        <v>3062</v>
      </c>
      <c r="AD408" s="2" t="s">
        <v>3062</v>
      </c>
      <c r="AE408" s="2" t="s">
        <v>3062</v>
      </c>
      <c r="AF408" s="2" t="s">
        <v>3062</v>
      </c>
      <c r="AG408" s="2" t="s">
        <v>3062</v>
      </c>
      <c r="AH408" s="2" t="s">
        <v>3062</v>
      </c>
      <c r="AI408" s="2" t="s">
        <v>3062</v>
      </c>
      <c r="AJ408" s="2" t="s">
        <v>3062</v>
      </c>
      <c r="AK408" s="2" t="s">
        <v>3062</v>
      </c>
      <c r="AL408" s="2" t="s">
        <v>3062</v>
      </c>
      <c r="AM408" s="2" t="s">
        <v>3062</v>
      </c>
      <c r="AN408" s="2" t="s">
        <v>3062</v>
      </c>
      <c r="AO408" s="2" t="s">
        <v>3062</v>
      </c>
      <c r="AP408" s="2" t="s">
        <v>3062</v>
      </c>
      <c r="AQ408" s="2" t="s">
        <v>3062</v>
      </c>
      <c r="AR408" s="2" t="s">
        <v>3062</v>
      </c>
      <c r="AS408" s="2" t="s">
        <v>3062</v>
      </c>
      <c r="AT408" s="2" t="s">
        <v>3062</v>
      </c>
      <c r="AU408" s="2" t="s">
        <v>3062</v>
      </c>
      <c r="AV408" s="2" t="s">
        <v>3062</v>
      </c>
      <c r="AW408" s="2" t="s">
        <v>3062</v>
      </c>
      <c r="AX408" s="2" t="s">
        <v>3062</v>
      </c>
      <c r="AY408" s="2" t="s">
        <v>3062</v>
      </c>
      <c r="AZ408" s="2" t="s">
        <v>3062</v>
      </c>
      <c r="BA408" s="2" t="s">
        <v>3062</v>
      </c>
      <c r="BB408" s="2" t="s">
        <v>3062</v>
      </c>
      <c r="BC408" s="2" t="s">
        <v>3062</v>
      </c>
      <c r="BD408" s="2" t="s">
        <v>3062</v>
      </c>
      <c r="BE408" s="2" t="s">
        <v>3062</v>
      </c>
      <c r="BF408" s="2" t="s">
        <v>3062</v>
      </c>
      <c r="BG408" s="2" t="s">
        <v>3062</v>
      </c>
      <c r="BH408" s="2" t="s">
        <v>3062</v>
      </c>
      <c r="BI408" s="2" t="s">
        <v>3062</v>
      </c>
      <c r="BJ408" s="2" t="s">
        <v>3062</v>
      </c>
      <c r="BK408" s="2" t="s">
        <v>3062</v>
      </c>
      <c r="BL408" s="2" t="s">
        <v>3062</v>
      </c>
      <c r="BM408" s="2" t="s">
        <v>3062</v>
      </c>
      <c r="BN408" s="2" t="s">
        <v>3062</v>
      </c>
      <c r="BO408" s="2" t="s">
        <v>3062</v>
      </c>
      <c r="BP408" s="2" t="str">
        <f t="shared" si="6"/>
        <v/>
      </c>
      <c r="BQ408" t="s">
        <v>3062</v>
      </c>
      <c r="BR408" t="s">
        <v>3062</v>
      </c>
      <c r="BS408" t="s">
        <v>3062</v>
      </c>
      <c r="BT408" s="2" t="s">
        <v>3062</v>
      </c>
      <c r="BU408" s="2" t="s">
        <v>3062</v>
      </c>
      <c r="BV408" s="2" t="s">
        <v>3062</v>
      </c>
      <c r="BW408" s="2" t="s">
        <v>3062</v>
      </c>
      <c r="BX408" s="2" t="s">
        <v>3062</v>
      </c>
      <c r="BY408" s="2" t="s">
        <v>3062</v>
      </c>
      <c r="BZ408" s="2" t="s">
        <v>3062</v>
      </c>
      <c r="CA408" s="2" t="s">
        <v>3062</v>
      </c>
      <c r="CB408" s="2" t="s">
        <v>3062</v>
      </c>
      <c r="CC408" s="2" t="s">
        <v>3062</v>
      </c>
      <c r="CD408" s="2" t="s">
        <v>3062</v>
      </c>
      <c r="CE408" s="2" t="s">
        <v>3062</v>
      </c>
      <c r="CF408" s="2" t="s">
        <v>6523</v>
      </c>
      <c r="CG408" s="2" t="s">
        <v>5448</v>
      </c>
      <c r="CH408" s="17">
        <v>0.375</v>
      </c>
      <c r="CI408" s="17">
        <v>0.70833333333333337</v>
      </c>
      <c r="CN408" s="17">
        <v>0.375</v>
      </c>
      <c r="CO408" s="17">
        <v>0.70833333333333337</v>
      </c>
      <c r="CT408" s="17">
        <v>0.375</v>
      </c>
      <c r="CU408" s="17">
        <v>0.70833333333333337</v>
      </c>
      <c r="DF408" s="17">
        <v>0.375</v>
      </c>
      <c r="DG408" s="17">
        <v>0.70833333333333337</v>
      </c>
      <c r="DL408" s="17">
        <v>0.375</v>
      </c>
      <c r="DM408" s="17">
        <v>0.70833333333333337</v>
      </c>
      <c r="DX408" s="2" t="s">
        <v>4182</v>
      </c>
    </row>
    <row r="409" spans="1:128" x14ac:dyDescent="0.45">
      <c r="A409" s="16">
        <v>407</v>
      </c>
      <c r="B409" s="2" t="s">
        <v>6524</v>
      </c>
      <c r="C409" s="2" t="s">
        <v>4686</v>
      </c>
      <c r="D409" s="2" t="s">
        <v>2953</v>
      </c>
      <c r="E409" s="2" t="s">
        <v>2666</v>
      </c>
      <c r="F409" s="2" t="s">
        <v>2573</v>
      </c>
      <c r="G409" s="2" t="s">
        <v>1258</v>
      </c>
      <c r="H409" s="2" t="s">
        <v>1257</v>
      </c>
      <c r="I409" s="2" t="s">
        <v>1256</v>
      </c>
      <c r="J409" s="2" t="s">
        <v>3062</v>
      </c>
      <c r="K409" s="2" t="s">
        <v>12</v>
      </c>
      <c r="L409" s="2" t="s">
        <v>4687</v>
      </c>
      <c r="M409" s="52" t="s">
        <v>3311</v>
      </c>
      <c r="N409" s="2" t="s">
        <v>12</v>
      </c>
      <c r="O409" s="2" t="s">
        <v>12</v>
      </c>
      <c r="P409" s="2" t="s">
        <v>12</v>
      </c>
      <c r="Q409" s="2" t="s">
        <v>12</v>
      </c>
      <c r="R409" s="2" t="s">
        <v>3062</v>
      </c>
      <c r="S409" s="2" t="s">
        <v>3062</v>
      </c>
      <c r="T409" s="2" t="s">
        <v>3062</v>
      </c>
      <c r="U409" s="2" t="s">
        <v>3062</v>
      </c>
      <c r="V409" s="2" t="s">
        <v>3062</v>
      </c>
      <c r="W409" s="2" t="s">
        <v>3062</v>
      </c>
      <c r="X409" s="2" t="s">
        <v>3062</v>
      </c>
      <c r="Y409" s="2" t="s">
        <v>3062</v>
      </c>
      <c r="Z409" s="2" t="s">
        <v>3062</v>
      </c>
      <c r="AA409" s="2" t="s">
        <v>3062</v>
      </c>
      <c r="AB409" s="2" t="s">
        <v>3062</v>
      </c>
      <c r="AC409" s="2" t="s">
        <v>3062</v>
      </c>
      <c r="AD409" s="2" t="s">
        <v>3062</v>
      </c>
      <c r="AE409" s="2" t="s">
        <v>3062</v>
      </c>
      <c r="AF409" s="2" t="s">
        <v>3062</v>
      </c>
      <c r="AG409" s="2" t="s">
        <v>3062</v>
      </c>
      <c r="AH409" s="2" t="s">
        <v>3062</v>
      </c>
      <c r="AI409" s="2" t="s">
        <v>3062</v>
      </c>
      <c r="AJ409" s="2" t="s">
        <v>3062</v>
      </c>
      <c r="AK409" s="2" t="s">
        <v>3062</v>
      </c>
      <c r="AL409" s="2" t="s">
        <v>3062</v>
      </c>
      <c r="AM409" s="2" t="s">
        <v>3062</v>
      </c>
      <c r="AN409" s="2" t="s">
        <v>3062</v>
      </c>
      <c r="AO409" s="2" t="s">
        <v>3062</v>
      </c>
      <c r="AP409" s="2" t="s">
        <v>3062</v>
      </c>
      <c r="AQ409" s="2" t="s">
        <v>3062</v>
      </c>
      <c r="AR409" s="2" t="s">
        <v>3062</v>
      </c>
      <c r="AS409" s="2" t="s">
        <v>3062</v>
      </c>
      <c r="AT409" s="2" t="s">
        <v>3062</v>
      </c>
      <c r="AU409" s="2" t="s">
        <v>3062</v>
      </c>
      <c r="AV409" s="2" t="s">
        <v>3062</v>
      </c>
      <c r="AW409" s="2" t="s">
        <v>3062</v>
      </c>
      <c r="AX409" s="2" t="s">
        <v>3062</v>
      </c>
      <c r="AY409" s="2" t="s">
        <v>3062</v>
      </c>
      <c r="AZ409" s="2" t="s">
        <v>3062</v>
      </c>
      <c r="BA409" s="2" t="s">
        <v>3062</v>
      </c>
      <c r="BB409" s="2" t="s">
        <v>3062</v>
      </c>
      <c r="BC409" s="2" t="s">
        <v>3062</v>
      </c>
      <c r="BD409" s="2" t="s">
        <v>3062</v>
      </c>
      <c r="BE409" s="2" t="s">
        <v>3062</v>
      </c>
      <c r="BF409" s="2" t="s">
        <v>3062</v>
      </c>
      <c r="BG409" s="2" t="s">
        <v>3062</v>
      </c>
      <c r="BH409" s="2" t="s">
        <v>3062</v>
      </c>
      <c r="BI409" s="2" t="s">
        <v>3062</v>
      </c>
      <c r="BJ409" s="2" t="s">
        <v>3062</v>
      </c>
      <c r="BK409" s="2" t="s">
        <v>3062</v>
      </c>
      <c r="BL409" s="2" t="s">
        <v>3062</v>
      </c>
      <c r="BM409" s="2" t="s">
        <v>3062</v>
      </c>
      <c r="BN409" s="2" t="s">
        <v>3062</v>
      </c>
      <c r="BO409" s="2" t="s">
        <v>3062</v>
      </c>
      <c r="BP409" s="2" t="str">
        <f t="shared" si="6"/>
        <v/>
      </c>
      <c r="BQ409" t="s">
        <v>3062</v>
      </c>
      <c r="BR409" t="s">
        <v>3062</v>
      </c>
      <c r="BS409" t="s">
        <v>3062</v>
      </c>
      <c r="BT409" s="2" t="s">
        <v>3062</v>
      </c>
      <c r="BU409" s="2" t="s">
        <v>3062</v>
      </c>
      <c r="BV409" s="2" t="s">
        <v>3062</v>
      </c>
      <c r="BW409" s="2" t="s">
        <v>3062</v>
      </c>
      <c r="BX409" s="2" t="s">
        <v>3062</v>
      </c>
      <c r="BY409" s="2" t="s">
        <v>3062</v>
      </c>
      <c r="BZ409" s="2" t="s">
        <v>3062</v>
      </c>
      <c r="CA409" s="2" t="s">
        <v>3062</v>
      </c>
      <c r="CB409" s="2" t="s">
        <v>3062</v>
      </c>
      <c r="CC409" s="2" t="s">
        <v>3062</v>
      </c>
      <c r="CD409" s="2" t="s">
        <v>3062</v>
      </c>
      <c r="CE409" s="2" t="s">
        <v>3062</v>
      </c>
      <c r="CF409" s="2" t="s">
        <v>3062</v>
      </c>
      <c r="CG409" s="2" t="s">
        <v>5350</v>
      </c>
      <c r="CH409" s="17">
        <v>0.39583333333333331</v>
      </c>
      <c r="CI409" s="17">
        <v>0.54166666666666663</v>
      </c>
      <c r="CN409" s="17">
        <v>0.39583333333333331</v>
      </c>
      <c r="CO409" s="17">
        <v>0.54166666666666663</v>
      </c>
      <c r="CP409" s="17">
        <v>0.60416666666666663</v>
      </c>
      <c r="CQ409" s="17">
        <v>0.75</v>
      </c>
      <c r="CZ409" s="17">
        <v>0.39583333333333331</v>
      </c>
      <c r="DA409" s="17">
        <v>0.54166666666666663</v>
      </c>
      <c r="DF409" s="17">
        <v>0.39583333333333331</v>
      </c>
      <c r="DG409" s="17">
        <v>0.54166666666666663</v>
      </c>
      <c r="DH409" s="17">
        <v>0.60416666666666663</v>
      </c>
      <c r="DI409" s="17">
        <v>0.75</v>
      </c>
      <c r="DL409" s="17">
        <v>0.39583333333333331</v>
      </c>
      <c r="DM409" s="17">
        <v>0.625</v>
      </c>
      <c r="DX409" s="2" t="s">
        <v>4182</v>
      </c>
    </row>
    <row r="410" spans="1:128" x14ac:dyDescent="0.45">
      <c r="A410" s="16">
        <v>408</v>
      </c>
      <c r="B410" s="2" t="s">
        <v>6525</v>
      </c>
      <c r="C410" s="2" t="s">
        <v>6526</v>
      </c>
      <c r="D410" s="2" t="s">
        <v>2954</v>
      </c>
      <c r="E410" s="2" t="s">
        <v>2666</v>
      </c>
      <c r="F410" s="2" t="s">
        <v>2573</v>
      </c>
      <c r="G410" s="2" t="s">
        <v>1254</v>
      </c>
      <c r="H410" s="2" t="s">
        <v>1253</v>
      </c>
      <c r="I410" s="2" t="s">
        <v>1252</v>
      </c>
      <c r="J410" s="2" t="s">
        <v>1251</v>
      </c>
      <c r="K410" s="2" t="s">
        <v>12</v>
      </c>
      <c r="L410" s="2" t="s">
        <v>3606</v>
      </c>
      <c r="M410" s="52" t="s">
        <v>3311</v>
      </c>
      <c r="N410" s="2" t="s">
        <v>12</v>
      </c>
      <c r="O410" s="2" t="s">
        <v>3062</v>
      </c>
      <c r="P410" s="2" t="s">
        <v>12</v>
      </c>
      <c r="Q410" s="2" t="s">
        <v>12</v>
      </c>
      <c r="R410" s="2" t="s">
        <v>3062</v>
      </c>
      <c r="S410" s="2" t="s">
        <v>3062</v>
      </c>
      <c r="T410" s="2" t="s">
        <v>3062</v>
      </c>
      <c r="U410" s="2" t="s">
        <v>3062</v>
      </c>
      <c r="V410" s="2" t="s">
        <v>3062</v>
      </c>
      <c r="W410" s="2" t="s">
        <v>3062</v>
      </c>
      <c r="X410" s="2" t="s">
        <v>3062</v>
      </c>
      <c r="Y410" s="2" t="s">
        <v>3062</v>
      </c>
      <c r="Z410" s="2" t="s">
        <v>3062</v>
      </c>
      <c r="AA410" s="2" t="s">
        <v>3062</v>
      </c>
      <c r="AB410" s="2" t="s">
        <v>3062</v>
      </c>
      <c r="AC410" s="2" t="s">
        <v>3062</v>
      </c>
      <c r="AD410" s="2" t="s">
        <v>2419</v>
      </c>
      <c r="AE410" s="2" t="s">
        <v>3062</v>
      </c>
      <c r="AF410" s="2" t="s">
        <v>3062</v>
      </c>
      <c r="AG410" s="2" t="s">
        <v>3062</v>
      </c>
      <c r="AH410" s="2" t="s">
        <v>3062</v>
      </c>
      <c r="AI410" s="2" t="s">
        <v>3062</v>
      </c>
      <c r="AJ410" s="2" t="s">
        <v>3062</v>
      </c>
      <c r="AK410" s="2" t="s">
        <v>3062</v>
      </c>
      <c r="AL410" s="2" t="s">
        <v>3062</v>
      </c>
      <c r="AM410" s="2" t="s">
        <v>3062</v>
      </c>
      <c r="AN410" s="2" t="s">
        <v>3062</v>
      </c>
      <c r="AO410" s="2" t="s">
        <v>3062</v>
      </c>
      <c r="AP410" s="2" t="s">
        <v>3062</v>
      </c>
      <c r="AQ410" s="2" t="s">
        <v>3062</v>
      </c>
      <c r="AR410" s="2" t="s">
        <v>3062</v>
      </c>
      <c r="AS410" s="2" t="s">
        <v>3062</v>
      </c>
      <c r="AT410" s="2" t="s">
        <v>3062</v>
      </c>
      <c r="AU410" s="2" t="s">
        <v>3062</v>
      </c>
      <c r="AV410" s="2" t="s">
        <v>3062</v>
      </c>
      <c r="AW410" s="2" t="s">
        <v>3062</v>
      </c>
      <c r="AX410" s="2" t="s">
        <v>3062</v>
      </c>
      <c r="AY410" s="2" t="s">
        <v>3062</v>
      </c>
      <c r="AZ410" s="2" t="s">
        <v>3062</v>
      </c>
      <c r="BA410" s="2" t="s">
        <v>3062</v>
      </c>
      <c r="BB410" s="2" t="s">
        <v>3062</v>
      </c>
      <c r="BC410" s="2" t="s">
        <v>3062</v>
      </c>
      <c r="BD410" s="2" t="s">
        <v>3062</v>
      </c>
      <c r="BE410" s="2" t="s">
        <v>3062</v>
      </c>
      <c r="BF410" s="2" t="s">
        <v>3062</v>
      </c>
      <c r="BG410" s="2" t="s">
        <v>3062</v>
      </c>
      <c r="BH410" s="2" t="s">
        <v>3062</v>
      </c>
      <c r="BI410" s="2" t="s">
        <v>3062</v>
      </c>
      <c r="BJ410" s="2" t="s">
        <v>3062</v>
      </c>
      <c r="BK410" s="2" t="s">
        <v>3062</v>
      </c>
      <c r="BL410" s="2" t="s">
        <v>3062</v>
      </c>
      <c r="BM410" s="2" t="s">
        <v>3062</v>
      </c>
      <c r="BN410" s="2" t="s">
        <v>3062</v>
      </c>
      <c r="BO410" s="2" t="s">
        <v>3062</v>
      </c>
      <c r="BP410" s="2" t="str">
        <f t="shared" si="6"/>
        <v>内</v>
      </c>
      <c r="BQ410" t="s">
        <v>3062</v>
      </c>
      <c r="BR410" t="s">
        <v>3062</v>
      </c>
      <c r="BS410" t="s">
        <v>3062</v>
      </c>
      <c r="BT410" s="2" t="s">
        <v>3062</v>
      </c>
      <c r="BU410" s="2" t="s">
        <v>3062</v>
      </c>
      <c r="BV410" s="2" t="s">
        <v>3062</v>
      </c>
      <c r="BW410" s="2" t="s">
        <v>3062</v>
      </c>
      <c r="BX410" s="2" t="s">
        <v>3062</v>
      </c>
      <c r="BY410" s="2" t="s">
        <v>3062</v>
      </c>
      <c r="BZ410" s="2" t="s">
        <v>3062</v>
      </c>
      <c r="CA410" s="2" t="s">
        <v>3062</v>
      </c>
      <c r="CB410" s="2" t="s">
        <v>3062</v>
      </c>
      <c r="CC410" s="2" t="s">
        <v>3062</v>
      </c>
      <c r="CD410" s="2" t="s">
        <v>3062</v>
      </c>
      <c r="CE410" s="2" t="s">
        <v>3062</v>
      </c>
      <c r="CF410" s="2" t="s">
        <v>1250</v>
      </c>
      <c r="CG410" s="2" t="s">
        <v>5350</v>
      </c>
      <c r="CH410" s="17">
        <v>0.5</v>
      </c>
      <c r="CI410" s="17">
        <v>0.64583333333333337</v>
      </c>
      <c r="CJ410" s="17">
        <v>0.66666666666666663</v>
      </c>
      <c r="CK410" s="17">
        <v>0.8125</v>
      </c>
      <c r="CN410" s="17">
        <v>0.5</v>
      </c>
      <c r="CO410" s="17">
        <v>0.64583333333333337</v>
      </c>
      <c r="CP410" s="17">
        <v>0.66666666666666663</v>
      </c>
      <c r="CQ410" s="17">
        <v>0.8125</v>
      </c>
      <c r="CT410" s="17">
        <v>0.375</v>
      </c>
      <c r="CU410" s="17">
        <v>0.52083333333333337</v>
      </c>
      <c r="CV410" s="17">
        <v>0.58333333333333337</v>
      </c>
      <c r="CW410" s="17">
        <v>0.72916666666666663</v>
      </c>
      <c r="CZ410" s="17">
        <v>0.5</v>
      </c>
      <c r="DA410" s="17">
        <v>0.64583333333333337</v>
      </c>
      <c r="DB410" s="17">
        <v>0.66666666666666663</v>
      </c>
      <c r="DC410" s="17">
        <v>0.8125</v>
      </c>
      <c r="DF410" s="17">
        <v>0.5</v>
      </c>
      <c r="DG410" s="17">
        <v>0.64583333333333337</v>
      </c>
      <c r="DH410" s="17">
        <v>0.66666666666666663</v>
      </c>
      <c r="DI410" s="17">
        <v>0.8125</v>
      </c>
      <c r="DL410" s="17">
        <v>0.375</v>
      </c>
      <c r="DM410" s="17">
        <v>0.52083333333333337</v>
      </c>
      <c r="DN410" s="17">
        <v>0.58333333333333337</v>
      </c>
      <c r="DO410" s="17">
        <v>0.72916666666666663</v>
      </c>
      <c r="DX410" s="2" t="s">
        <v>4182</v>
      </c>
    </row>
    <row r="411" spans="1:128" x14ac:dyDescent="0.45">
      <c r="A411" s="16">
        <v>409</v>
      </c>
      <c r="B411" s="2" t="s">
        <v>6527</v>
      </c>
      <c r="C411" s="2" t="s">
        <v>6528</v>
      </c>
      <c r="D411" s="2" t="s">
        <v>6529</v>
      </c>
      <c r="E411" s="2" t="s">
        <v>2666</v>
      </c>
      <c r="F411" s="2" t="s">
        <v>2573</v>
      </c>
      <c r="G411" s="2" t="s">
        <v>1304</v>
      </c>
      <c r="H411" s="2" t="s">
        <v>6530</v>
      </c>
      <c r="I411" s="2" t="s">
        <v>6531</v>
      </c>
      <c r="J411" s="2" t="s">
        <v>6532</v>
      </c>
      <c r="K411" s="2" t="s">
        <v>12</v>
      </c>
      <c r="L411" s="2" t="s">
        <v>6533</v>
      </c>
      <c r="M411" s="52" t="s">
        <v>3311</v>
      </c>
      <c r="N411" s="2" t="s">
        <v>12</v>
      </c>
      <c r="O411" s="2" t="s">
        <v>12</v>
      </c>
      <c r="P411" s="2" t="s">
        <v>12</v>
      </c>
      <c r="Q411" s="2" t="s">
        <v>12</v>
      </c>
      <c r="R411" s="2" t="s">
        <v>3062</v>
      </c>
      <c r="S411" s="2" t="s">
        <v>3062</v>
      </c>
      <c r="T411" s="2" t="s">
        <v>3062</v>
      </c>
      <c r="U411" s="2" t="s">
        <v>3062</v>
      </c>
      <c r="V411" s="2" t="s">
        <v>3062</v>
      </c>
      <c r="W411" s="2" t="s">
        <v>3062</v>
      </c>
      <c r="X411" s="2" t="s">
        <v>3062</v>
      </c>
      <c r="Y411" s="2" t="s">
        <v>3062</v>
      </c>
      <c r="Z411" s="2" t="s">
        <v>3062</v>
      </c>
      <c r="AA411" s="2" t="s">
        <v>3062</v>
      </c>
      <c r="AB411" s="2" t="s">
        <v>3062</v>
      </c>
      <c r="AC411" s="2" t="s">
        <v>3062</v>
      </c>
      <c r="AD411" s="2" t="s">
        <v>3062</v>
      </c>
      <c r="AE411" s="2" t="s">
        <v>3062</v>
      </c>
      <c r="AF411" s="2" t="s">
        <v>3062</v>
      </c>
      <c r="AG411" s="2" t="s">
        <v>3062</v>
      </c>
      <c r="AH411" s="2" t="s">
        <v>3062</v>
      </c>
      <c r="AI411" s="2" t="s">
        <v>3062</v>
      </c>
      <c r="AJ411" s="2" t="s">
        <v>3062</v>
      </c>
      <c r="AK411" s="2" t="s">
        <v>3062</v>
      </c>
      <c r="AL411" s="2" t="s">
        <v>3062</v>
      </c>
      <c r="AM411" s="2" t="s">
        <v>3062</v>
      </c>
      <c r="AN411" s="2" t="s">
        <v>3062</v>
      </c>
      <c r="AO411" s="2" t="s">
        <v>3062</v>
      </c>
      <c r="AP411" s="2" t="s">
        <v>3062</v>
      </c>
      <c r="AQ411" s="2" t="s">
        <v>3062</v>
      </c>
      <c r="AR411" s="2" t="s">
        <v>3062</v>
      </c>
      <c r="AS411" s="2" t="s">
        <v>3062</v>
      </c>
      <c r="AT411" s="2" t="s">
        <v>3062</v>
      </c>
      <c r="AU411" s="2" t="s">
        <v>3062</v>
      </c>
      <c r="AV411" s="2" t="s">
        <v>3062</v>
      </c>
      <c r="AW411" s="2" t="s">
        <v>3062</v>
      </c>
      <c r="AX411" s="2" t="s">
        <v>3062</v>
      </c>
      <c r="AY411" s="2" t="s">
        <v>3062</v>
      </c>
      <c r="AZ411" s="2" t="s">
        <v>3062</v>
      </c>
      <c r="BA411" s="2" t="s">
        <v>3062</v>
      </c>
      <c r="BB411" s="2" t="s">
        <v>3062</v>
      </c>
      <c r="BC411" s="2" t="s">
        <v>3062</v>
      </c>
      <c r="BD411" s="2" t="s">
        <v>3062</v>
      </c>
      <c r="BE411" s="2" t="s">
        <v>3062</v>
      </c>
      <c r="BF411" s="2" t="s">
        <v>3062</v>
      </c>
      <c r="BG411" s="2" t="s">
        <v>3062</v>
      </c>
      <c r="BH411" s="2" t="s">
        <v>3062</v>
      </c>
      <c r="BI411" s="2" t="s">
        <v>3062</v>
      </c>
      <c r="BJ411" s="2" t="s">
        <v>3062</v>
      </c>
      <c r="BK411" s="2" t="s">
        <v>3062</v>
      </c>
      <c r="BL411" s="2" t="s">
        <v>3062</v>
      </c>
      <c r="BM411" s="2" t="s">
        <v>3062</v>
      </c>
      <c r="BN411" s="2" t="s">
        <v>3062</v>
      </c>
      <c r="BO411" s="2" t="s">
        <v>3062</v>
      </c>
      <c r="BP411" s="2" t="str">
        <f t="shared" si="6"/>
        <v/>
      </c>
      <c r="BQ411" t="s">
        <v>491</v>
      </c>
      <c r="BR411" t="s">
        <v>3062</v>
      </c>
      <c r="BS411" t="s">
        <v>3062</v>
      </c>
      <c r="BT411" s="2" t="s">
        <v>491</v>
      </c>
      <c r="BX411" s="2" t="s">
        <v>3062</v>
      </c>
      <c r="BY411" s="2" t="s">
        <v>3062</v>
      </c>
      <c r="BZ411" s="2" t="s">
        <v>3062</v>
      </c>
      <c r="CA411" s="2" t="s">
        <v>3062</v>
      </c>
      <c r="CB411" s="2" t="s">
        <v>3062</v>
      </c>
      <c r="CC411" s="2" t="s">
        <v>3062</v>
      </c>
      <c r="CD411" s="2" t="s">
        <v>3062</v>
      </c>
      <c r="CE411" s="2" t="s">
        <v>3062</v>
      </c>
      <c r="CF411" s="2" t="s">
        <v>6534</v>
      </c>
      <c r="CG411" s="2" t="s">
        <v>5350</v>
      </c>
      <c r="CN411" s="17">
        <v>0.39583333333333331</v>
      </c>
      <c r="CO411" s="17">
        <v>0.54166666666666663</v>
      </c>
      <c r="CP411" s="17">
        <v>0.58333333333333337</v>
      </c>
      <c r="CQ411" s="17">
        <v>0.79166666666666663</v>
      </c>
      <c r="CT411" s="17">
        <v>0.39583333333333331</v>
      </c>
      <c r="CU411" s="17">
        <v>0.54166666666666663</v>
      </c>
      <c r="CV411" s="17">
        <v>0.58333333333333337</v>
      </c>
      <c r="CW411" s="17">
        <v>0.79166666666666663</v>
      </c>
      <c r="CZ411" s="17">
        <v>0.39583333333333331</v>
      </c>
      <c r="DA411" s="17">
        <v>0.54166666666666663</v>
      </c>
      <c r="DB411" s="17">
        <v>0.58333333333333337</v>
      </c>
      <c r="DC411" s="17">
        <v>0.79166666666666663</v>
      </c>
      <c r="DF411" s="17">
        <v>0.39583333333333331</v>
      </c>
      <c r="DG411" s="17">
        <v>0.54166666666666663</v>
      </c>
      <c r="DH411" s="17">
        <v>0.58333333333333337</v>
      </c>
      <c r="DI411" s="17">
        <v>0.79166666666666663</v>
      </c>
      <c r="DL411" s="17">
        <v>0.375</v>
      </c>
      <c r="DM411" s="17">
        <v>0.5</v>
      </c>
      <c r="DN411" s="17">
        <v>0.54166666666666663</v>
      </c>
      <c r="DO411" s="17">
        <v>0.75</v>
      </c>
      <c r="DX411" s="2" t="s">
        <v>4182</v>
      </c>
    </row>
    <row r="412" spans="1:128" x14ac:dyDescent="0.45">
      <c r="A412" s="16">
        <v>410</v>
      </c>
      <c r="B412" s="2" t="s">
        <v>6535</v>
      </c>
      <c r="C412" s="2" t="s">
        <v>1721</v>
      </c>
      <c r="D412" s="2" t="s">
        <v>2955</v>
      </c>
      <c r="E412" s="2" t="s">
        <v>2666</v>
      </c>
      <c r="F412" s="2" t="s">
        <v>2574</v>
      </c>
      <c r="G412" s="2" t="s">
        <v>1655</v>
      </c>
      <c r="H412" s="2" t="s">
        <v>8012</v>
      </c>
      <c r="I412" s="2" t="s">
        <v>1720</v>
      </c>
      <c r="J412" s="2" t="s">
        <v>1719</v>
      </c>
      <c r="K412" s="2" t="s">
        <v>12</v>
      </c>
      <c r="L412" s="2" t="s">
        <v>3607</v>
      </c>
      <c r="M412" s="52" t="s">
        <v>3311</v>
      </c>
      <c r="N412" s="2" t="s">
        <v>12</v>
      </c>
      <c r="O412" s="2" t="s">
        <v>12</v>
      </c>
      <c r="P412" s="2" t="s">
        <v>12</v>
      </c>
      <c r="Q412" s="2" t="s">
        <v>12</v>
      </c>
      <c r="R412" s="2" t="s">
        <v>3062</v>
      </c>
      <c r="S412" s="2" t="s">
        <v>3062</v>
      </c>
      <c r="T412" s="2" t="s">
        <v>3062</v>
      </c>
      <c r="U412" s="2" t="s">
        <v>3062</v>
      </c>
      <c r="V412" s="2" t="s">
        <v>3062</v>
      </c>
      <c r="W412" s="2" t="s">
        <v>3062</v>
      </c>
      <c r="X412" s="2" t="s">
        <v>3062</v>
      </c>
      <c r="Y412" s="2" t="s">
        <v>3062</v>
      </c>
      <c r="Z412" s="2" t="s">
        <v>3062</v>
      </c>
      <c r="AA412" s="2" t="s">
        <v>3062</v>
      </c>
      <c r="AB412" s="2" t="s">
        <v>3062</v>
      </c>
      <c r="AC412" s="2" t="s">
        <v>3062</v>
      </c>
      <c r="AD412" s="2" t="s">
        <v>3062</v>
      </c>
      <c r="AE412" s="2" t="s">
        <v>3062</v>
      </c>
      <c r="AF412" s="2" t="s">
        <v>3062</v>
      </c>
      <c r="AG412" s="2" t="s">
        <v>3062</v>
      </c>
      <c r="AH412" s="2" t="s">
        <v>3062</v>
      </c>
      <c r="AI412" s="2" t="s">
        <v>3062</v>
      </c>
      <c r="AJ412" s="2" t="s">
        <v>3062</v>
      </c>
      <c r="AK412" s="2" t="s">
        <v>3062</v>
      </c>
      <c r="AL412" s="2" t="s">
        <v>3062</v>
      </c>
      <c r="AM412" s="2" t="s">
        <v>3062</v>
      </c>
      <c r="AN412" s="2" t="s">
        <v>3062</v>
      </c>
      <c r="AO412" s="2" t="s">
        <v>3062</v>
      </c>
      <c r="AP412" s="2" t="s">
        <v>3062</v>
      </c>
      <c r="AQ412" s="2" t="s">
        <v>3062</v>
      </c>
      <c r="AR412" s="2" t="s">
        <v>3062</v>
      </c>
      <c r="AS412" s="2" t="s">
        <v>3062</v>
      </c>
      <c r="AT412" s="2" t="s">
        <v>3062</v>
      </c>
      <c r="AU412" s="2" t="s">
        <v>3062</v>
      </c>
      <c r="AV412" s="2" t="s">
        <v>3062</v>
      </c>
      <c r="AW412" s="2" t="s">
        <v>3062</v>
      </c>
      <c r="AX412" s="2" t="s">
        <v>3062</v>
      </c>
      <c r="AY412" s="2" t="s">
        <v>3062</v>
      </c>
      <c r="AZ412" s="2" t="s">
        <v>3062</v>
      </c>
      <c r="BA412" s="2" t="s">
        <v>3062</v>
      </c>
      <c r="BB412" s="2" t="s">
        <v>3062</v>
      </c>
      <c r="BC412" s="2" t="s">
        <v>3062</v>
      </c>
      <c r="BD412" s="2" t="s">
        <v>3062</v>
      </c>
      <c r="BE412" s="2" t="s">
        <v>3062</v>
      </c>
      <c r="BF412" s="2" t="s">
        <v>3062</v>
      </c>
      <c r="BG412" s="2" t="s">
        <v>3062</v>
      </c>
      <c r="BH412" s="2" t="s">
        <v>3062</v>
      </c>
      <c r="BI412" s="2" t="s">
        <v>3062</v>
      </c>
      <c r="BJ412" s="2" t="s">
        <v>3062</v>
      </c>
      <c r="BK412" s="2" t="s">
        <v>3062</v>
      </c>
      <c r="BL412" s="2" t="s">
        <v>3062</v>
      </c>
      <c r="BM412" s="2" t="s">
        <v>3062</v>
      </c>
      <c r="BN412" s="2" t="s">
        <v>3062</v>
      </c>
      <c r="BO412" s="2" t="s">
        <v>3062</v>
      </c>
      <c r="BP412" s="2" t="str">
        <f t="shared" si="6"/>
        <v/>
      </c>
      <c r="BQ412" t="s">
        <v>3062</v>
      </c>
      <c r="BR412" t="s">
        <v>3062</v>
      </c>
      <c r="BS412" t="s">
        <v>3062</v>
      </c>
      <c r="BT412" s="2" t="s">
        <v>3062</v>
      </c>
      <c r="BU412" s="2" t="s">
        <v>3062</v>
      </c>
      <c r="BW412" s="2" t="s">
        <v>3062</v>
      </c>
      <c r="BX412" s="2" t="s">
        <v>5470</v>
      </c>
      <c r="BY412" s="2" t="s">
        <v>5471</v>
      </c>
      <c r="BZ412" s="2" t="s">
        <v>5472</v>
      </c>
      <c r="CA412" s="2" t="s">
        <v>3062</v>
      </c>
      <c r="CB412" s="2" t="s">
        <v>5473</v>
      </c>
      <c r="CC412" s="2" t="s">
        <v>5352</v>
      </c>
      <c r="CD412" s="2" t="s">
        <v>5353</v>
      </c>
      <c r="CE412" s="2" t="s">
        <v>5354</v>
      </c>
      <c r="CF412" s="2" t="s">
        <v>6536</v>
      </c>
      <c r="CG412" s="2" t="s">
        <v>5350</v>
      </c>
      <c r="CH412" s="17">
        <v>0.41666666666666669</v>
      </c>
      <c r="CI412" s="17">
        <v>0.75</v>
      </c>
      <c r="CN412" s="17">
        <v>0.41666666666666669</v>
      </c>
      <c r="CO412" s="17">
        <v>0.83333333333333337</v>
      </c>
      <c r="CT412" s="17">
        <v>0.41666666666666669</v>
      </c>
      <c r="CU412" s="17">
        <v>0.75</v>
      </c>
      <c r="CZ412" s="17">
        <v>0.41666666666666669</v>
      </c>
      <c r="DA412" s="17">
        <v>0.83333333333333337</v>
      </c>
      <c r="DF412" s="17">
        <v>0.41666666666666669</v>
      </c>
      <c r="DG412" s="17">
        <v>0.83333333333333337</v>
      </c>
      <c r="DL412" s="17">
        <v>0.41666666666666669</v>
      </c>
      <c r="DM412" s="17">
        <v>0.75</v>
      </c>
      <c r="DX412" s="2" t="s">
        <v>4182</v>
      </c>
    </row>
    <row r="413" spans="1:128" x14ac:dyDescent="0.45">
      <c r="A413" s="16">
        <v>411</v>
      </c>
      <c r="B413" s="2" t="s">
        <v>6537</v>
      </c>
      <c r="C413" s="2" t="s">
        <v>4688</v>
      </c>
      <c r="D413" s="2" t="s">
        <v>4689</v>
      </c>
      <c r="E413" s="2" t="s">
        <v>2666</v>
      </c>
      <c r="F413" s="2" t="s">
        <v>2574</v>
      </c>
      <c r="G413" s="2" t="s">
        <v>4690</v>
      </c>
      <c r="H413" s="2" t="s">
        <v>4691</v>
      </c>
      <c r="I413" s="2" t="s">
        <v>4692</v>
      </c>
      <c r="J413" s="2" t="s">
        <v>4693</v>
      </c>
      <c r="K413" s="2" t="s">
        <v>12</v>
      </c>
      <c r="L413" s="2" t="s">
        <v>6538</v>
      </c>
      <c r="M413" s="52" t="s">
        <v>3311</v>
      </c>
      <c r="N413" s="2" t="s">
        <v>12</v>
      </c>
      <c r="O413" s="2" t="s">
        <v>3062</v>
      </c>
      <c r="P413" s="2" t="s">
        <v>12</v>
      </c>
      <c r="Q413" s="2" t="s">
        <v>12</v>
      </c>
      <c r="R413" s="2" t="s">
        <v>3062</v>
      </c>
      <c r="S413" s="2" t="s">
        <v>3062</v>
      </c>
      <c r="T413" s="2" t="s">
        <v>3062</v>
      </c>
      <c r="U413" s="2" t="s">
        <v>3062</v>
      </c>
      <c r="V413" s="2" t="s">
        <v>3062</v>
      </c>
      <c r="W413" s="2" t="s">
        <v>3062</v>
      </c>
      <c r="X413" s="2" t="s">
        <v>3062</v>
      </c>
      <c r="Y413" s="2" t="s">
        <v>3062</v>
      </c>
      <c r="Z413" s="2" t="s">
        <v>3062</v>
      </c>
      <c r="AA413" s="2" t="s">
        <v>3062</v>
      </c>
      <c r="AB413" s="2" t="s">
        <v>3062</v>
      </c>
      <c r="AC413" s="2" t="s">
        <v>3062</v>
      </c>
      <c r="AD413" s="2" t="s">
        <v>2419</v>
      </c>
      <c r="AE413" s="2" t="s">
        <v>3062</v>
      </c>
      <c r="AF413" s="2" t="s">
        <v>3062</v>
      </c>
      <c r="AG413" s="2" t="s">
        <v>3062</v>
      </c>
      <c r="AH413" s="2" t="s">
        <v>3062</v>
      </c>
      <c r="AI413" s="2" t="s">
        <v>3062</v>
      </c>
      <c r="AJ413" s="2" t="s">
        <v>3062</v>
      </c>
      <c r="AK413" s="2" t="s">
        <v>3062</v>
      </c>
      <c r="AL413" s="2" t="s">
        <v>3062</v>
      </c>
      <c r="AM413" s="2" t="s">
        <v>3062</v>
      </c>
      <c r="AN413" s="2" t="s">
        <v>3062</v>
      </c>
      <c r="AO413" s="2" t="s">
        <v>3062</v>
      </c>
      <c r="AP413" s="2" t="s">
        <v>3062</v>
      </c>
      <c r="AQ413" s="2" t="s">
        <v>3062</v>
      </c>
      <c r="AR413" s="2" t="s">
        <v>3062</v>
      </c>
      <c r="AS413" s="2" t="s">
        <v>3062</v>
      </c>
      <c r="AT413" s="2" t="s">
        <v>3062</v>
      </c>
      <c r="AU413" s="2" t="s">
        <v>3062</v>
      </c>
      <c r="AV413" s="2" t="s">
        <v>3062</v>
      </c>
      <c r="AW413" s="2" t="s">
        <v>3062</v>
      </c>
      <c r="AX413" s="2" t="s">
        <v>3062</v>
      </c>
      <c r="AY413" s="2" t="s">
        <v>3062</v>
      </c>
      <c r="AZ413" s="2" t="s">
        <v>3062</v>
      </c>
      <c r="BA413" s="2" t="s">
        <v>3062</v>
      </c>
      <c r="BB413" s="2" t="s">
        <v>3062</v>
      </c>
      <c r="BC413" s="2" t="s">
        <v>3062</v>
      </c>
      <c r="BD413" s="2" t="s">
        <v>3062</v>
      </c>
      <c r="BE413" s="2" t="s">
        <v>3062</v>
      </c>
      <c r="BF413" s="2" t="s">
        <v>3062</v>
      </c>
      <c r="BG413" s="2" t="s">
        <v>3062</v>
      </c>
      <c r="BH413" s="2" t="s">
        <v>3062</v>
      </c>
      <c r="BI413" s="2" t="s">
        <v>3062</v>
      </c>
      <c r="BJ413" s="2" t="s">
        <v>3062</v>
      </c>
      <c r="BK413" s="2" t="s">
        <v>3062</v>
      </c>
      <c r="BL413" s="2" t="s">
        <v>3062</v>
      </c>
      <c r="BM413" s="2" t="s">
        <v>3062</v>
      </c>
      <c r="BN413" s="2" t="s">
        <v>3062</v>
      </c>
      <c r="BO413" s="2" t="s">
        <v>3062</v>
      </c>
      <c r="BP413" s="2" t="str">
        <f t="shared" si="6"/>
        <v>内</v>
      </c>
      <c r="BQ413" t="s">
        <v>3062</v>
      </c>
      <c r="BR413" t="s">
        <v>3062</v>
      </c>
      <c r="BS413" t="s">
        <v>3062</v>
      </c>
      <c r="BT413" s="2" t="s">
        <v>3062</v>
      </c>
      <c r="BU413" s="2" t="s">
        <v>3062</v>
      </c>
      <c r="BV413" s="2" t="s">
        <v>3062</v>
      </c>
      <c r="BW413" s="2" t="s">
        <v>3062</v>
      </c>
      <c r="BX413" s="2" t="s">
        <v>3062</v>
      </c>
      <c r="BY413" s="2" t="s">
        <v>3062</v>
      </c>
      <c r="BZ413" s="2" t="s">
        <v>3062</v>
      </c>
      <c r="CA413" s="2" t="s">
        <v>3062</v>
      </c>
      <c r="CB413" s="2" t="s">
        <v>3062</v>
      </c>
      <c r="CC413" s="2" t="s">
        <v>5352</v>
      </c>
      <c r="CD413" s="2" t="s">
        <v>5353</v>
      </c>
      <c r="CE413" s="2" t="s">
        <v>5354</v>
      </c>
      <c r="CF413" s="2" t="s">
        <v>6539</v>
      </c>
      <c r="CG413" s="2" t="s">
        <v>5448</v>
      </c>
      <c r="CN413" s="17">
        <v>0.41666666666666669</v>
      </c>
      <c r="CO413" s="17">
        <v>0.5</v>
      </c>
      <c r="CP413" s="17">
        <v>0.54166666666666663</v>
      </c>
      <c r="CQ413" s="17">
        <v>0.875</v>
      </c>
      <c r="CZ413" s="17">
        <v>0.625</v>
      </c>
      <c r="DA413" s="17">
        <v>0.875</v>
      </c>
      <c r="DF413" s="17">
        <v>0.625</v>
      </c>
      <c r="DG413" s="17">
        <v>0.875</v>
      </c>
      <c r="DL413" s="17">
        <v>0.41666666666666669</v>
      </c>
      <c r="DM413" s="17">
        <v>0.58333333333333337</v>
      </c>
      <c r="DX413" s="2" t="s">
        <v>4182</v>
      </c>
    </row>
    <row r="414" spans="1:128" x14ac:dyDescent="0.45">
      <c r="A414" s="16">
        <v>412</v>
      </c>
      <c r="B414" s="2" t="s">
        <v>6540</v>
      </c>
      <c r="C414" s="2" t="s">
        <v>6541</v>
      </c>
      <c r="D414" s="2" t="s">
        <v>2956</v>
      </c>
      <c r="E414" s="2" t="s">
        <v>2666</v>
      </c>
      <c r="F414" s="2" t="s">
        <v>2574</v>
      </c>
      <c r="G414" s="2" t="s">
        <v>1655</v>
      </c>
      <c r="H414" s="2" t="s">
        <v>1718</v>
      </c>
      <c r="I414" s="2" t="s">
        <v>1717</v>
      </c>
      <c r="J414" s="2" t="s">
        <v>3062</v>
      </c>
      <c r="K414" s="2" t="s">
        <v>3062</v>
      </c>
      <c r="L414" s="2" t="s">
        <v>3608</v>
      </c>
      <c r="M414" s="52" t="s">
        <v>3311</v>
      </c>
      <c r="N414" s="2" t="s">
        <v>12</v>
      </c>
      <c r="O414" s="2" t="s">
        <v>12</v>
      </c>
      <c r="P414" s="2" t="s">
        <v>12</v>
      </c>
      <c r="Q414" s="2" t="s">
        <v>12</v>
      </c>
      <c r="R414" s="2" t="s">
        <v>2471</v>
      </c>
      <c r="S414" s="2" t="s">
        <v>3062</v>
      </c>
      <c r="T414" s="2" t="s">
        <v>3062</v>
      </c>
      <c r="U414" s="2" t="s">
        <v>3062</v>
      </c>
      <c r="V414" s="2" t="s">
        <v>3062</v>
      </c>
      <c r="W414" s="2" t="s">
        <v>3062</v>
      </c>
      <c r="X414" s="2" t="s">
        <v>3062</v>
      </c>
      <c r="Y414" s="2" t="s">
        <v>3062</v>
      </c>
      <c r="Z414" s="2" t="s">
        <v>3062</v>
      </c>
      <c r="AA414" s="2" t="s">
        <v>3062</v>
      </c>
      <c r="AB414" s="2" t="s">
        <v>3062</v>
      </c>
      <c r="AC414" s="2" t="s">
        <v>2471</v>
      </c>
      <c r="AD414" s="2" t="s">
        <v>2419</v>
      </c>
      <c r="AE414" s="2" t="s">
        <v>3062</v>
      </c>
      <c r="AF414" s="2" t="s">
        <v>3062</v>
      </c>
      <c r="AG414" s="2" t="s">
        <v>3062</v>
      </c>
      <c r="AH414" s="2" t="s">
        <v>3062</v>
      </c>
      <c r="AI414" s="2" t="s">
        <v>3062</v>
      </c>
      <c r="AJ414" s="2" t="s">
        <v>3062</v>
      </c>
      <c r="AK414" s="2" t="s">
        <v>3062</v>
      </c>
      <c r="AL414" s="2" t="s">
        <v>3062</v>
      </c>
      <c r="AM414" s="2" t="s">
        <v>3062</v>
      </c>
      <c r="AN414" s="2" t="s">
        <v>3062</v>
      </c>
      <c r="AO414" s="2" t="s">
        <v>3062</v>
      </c>
      <c r="AP414" s="2" t="s">
        <v>3062</v>
      </c>
      <c r="AQ414" s="2" t="s">
        <v>3062</v>
      </c>
      <c r="AR414" s="2" t="s">
        <v>3062</v>
      </c>
      <c r="AS414" s="2" t="s">
        <v>3062</v>
      </c>
      <c r="AT414" s="2" t="s">
        <v>3062</v>
      </c>
      <c r="AU414" s="2" t="s">
        <v>3062</v>
      </c>
      <c r="AV414" s="2" t="s">
        <v>3062</v>
      </c>
      <c r="AW414" s="2" t="s">
        <v>3062</v>
      </c>
      <c r="AX414" s="2" t="s">
        <v>3062</v>
      </c>
      <c r="AY414" s="2" t="s">
        <v>3062</v>
      </c>
      <c r="AZ414" s="2" t="s">
        <v>3062</v>
      </c>
      <c r="BA414" s="2" t="s">
        <v>3062</v>
      </c>
      <c r="BB414" s="2" t="s">
        <v>3062</v>
      </c>
      <c r="BC414" s="2" t="s">
        <v>3062</v>
      </c>
      <c r="BD414" s="2" t="s">
        <v>3062</v>
      </c>
      <c r="BE414" s="2" t="s">
        <v>3062</v>
      </c>
      <c r="BF414" s="2" t="s">
        <v>3062</v>
      </c>
      <c r="BG414" s="2" t="s">
        <v>3062</v>
      </c>
      <c r="BH414" s="2" t="s">
        <v>3062</v>
      </c>
      <c r="BI414" s="2" t="s">
        <v>3062</v>
      </c>
      <c r="BJ414" s="2" t="s">
        <v>3062</v>
      </c>
      <c r="BK414" s="2" t="s">
        <v>3062</v>
      </c>
      <c r="BL414" s="2" t="s">
        <v>3062</v>
      </c>
      <c r="BM414" s="2" t="s">
        <v>3062</v>
      </c>
      <c r="BN414" s="2" t="s">
        <v>3062</v>
      </c>
      <c r="BO414" s="2" t="s">
        <v>3062</v>
      </c>
      <c r="BP414" s="2" t="str">
        <f t="shared" si="6"/>
        <v>内</v>
      </c>
      <c r="BQ414" t="s">
        <v>3062</v>
      </c>
      <c r="BR414" t="s">
        <v>3062</v>
      </c>
      <c r="BS414" t="s">
        <v>3062</v>
      </c>
      <c r="BT414" s="2" t="s">
        <v>3062</v>
      </c>
      <c r="BU414" s="2" t="s">
        <v>3062</v>
      </c>
      <c r="BV414" s="2" t="s">
        <v>3062</v>
      </c>
      <c r="BW414" s="2" t="s">
        <v>3062</v>
      </c>
      <c r="BX414" s="2" t="s">
        <v>3062</v>
      </c>
      <c r="BY414" s="2" t="s">
        <v>3062</v>
      </c>
      <c r="BZ414" s="2" t="s">
        <v>3062</v>
      </c>
      <c r="CA414" s="2" t="s">
        <v>3062</v>
      </c>
      <c r="CB414" s="2" t="s">
        <v>3062</v>
      </c>
      <c r="CC414" s="2" t="s">
        <v>3062</v>
      </c>
      <c r="CD414" s="2" t="s">
        <v>3062</v>
      </c>
      <c r="CE414" s="2" t="s">
        <v>3062</v>
      </c>
      <c r="CF414" s="2" t="s">
        <v>2474</v>
      </c>
      <c r="CG414" s="2" t="s">
        <v>5350</v>
      </c>
      <c r="CH414" s="17">
        <v>0.5</v>
      </c>
      <c r="CI414" s="17">
        <v>0.75</v>
      </c>
      <c r="CT414" s="17">
        <v>0.5</v>
      </c>
      <c r="CU414" s="17">
        <v>0.75</v>
      </c>
      <c r="CZ414" s="17">
        <v>0.5</v>
      </c>
      <c r="DA414" s="17">
        <v>0.75</v>
      </c>
      <c r="DL414" s="17">
        <v>0.5</v>
      </c>
      <c r="DM414" s="17">
        <v>0.75</v>
      </c>
      <c r="DX414" s="2" t="s">
        <v>4182</v>
      </c>
    </row>
    <row r="415" spans="1:128" x14ac:dyDescent="0.45">
      <c r="A415" s="16">
        <v>413</v>
      </c>
      <c r="C415" s="2" t="s">
        <v>4694</v>
      </c>
      <c r="D415" s="2" t="s">
        <v>2957</v>
      </c>
      <c r="E415" s="2" t="s">
        <v>2666</v>
      </c>
      <c r="F415" s="2" t="s">
        <v>2574</v>
      </c>
      <c r="G415" s="2" t="s">
        <v>1693</v>
      </c>
      <c r="H415" s="2" t="s">
        <v>1716</v>
      </c>
      <c r="I415" s="2" t="s">
        <v>1715</v>
      </c>
      <c r="J415" s="2" t="s">
        <v>1714</v>
      </c>
      <c r="K415" s="2" t="s">
        <v>12</v>
      </c>
      <c r="L415" s="2" t="s">
        <v>3412</v>
      </c>
      <c r="M415" s="52" t="s">
        <v>3311</v>
      </c>
      <c r="N415" s="2" t="s">
        <v>3062</v>
      </c>
      <c r="O415" s="2" t="s">
        <v>3062</v>
      </c>
      <c r="P415" s="2" t="s">
        <v>12</v>
      </c>
      <c r="Q415" s="2" t="s">
        <v>3062</v>
      </c>
      <c r="R415" s="2" t="s">
        <v>3062</v>
      </c>
      <c r="S415" s="2" t="s">
        <v>3062</v>
      </c>
      <c r="T415" s="2" t="s">
        <v>3062</v>
      </c>
      <c r="U415" s="2" t="s">
        <v>3062</v>
      </c>
      <c r="V415" s="2" t="s">
        <v>3062</v>
      </c>
      <c r="W415" s="2" t="s">
        <v>3062</v>
      </c>
      <c r="X415" s="2" t="s">
        <v>3062</v>
      </c>
      <c r="Y415" s="2" t="s">
        <v>3062</v>
      </c>
      <c r="Z415" s="2" t="s">
        <v>3062</v>
      </c>
      <c r="AA415" s="2" t="s">
        <v>3062</v>
      </c>
      <c r="AB415" s="2" t="s">
        <v>3062</v>
      </c>
      <c r="AC415" s="2" t="s">
        <v>3062</v>
      </c>
      <c r="AD415" s="2" t="s">
        <v>3062</v>
      </c>
      <c r="AE415" s="2" t="s">
        <v>3062</v>
      </c>
      <c r="AF415" s="2" t="s">
        <v>3062</v>
      </c>
      <c r="AG415" s="2" t="s">
        <v>3062</v>
      </c>
      <c r="AH415" s="2" t="s">
        <v>3062</v>
      </c>
      <c r="AI415" s="2" t="s">
        <v>3062</v>
      </c>
      <c r="AJ415" s="2" t="s">
        <v>3062</v>
      </c>
      <c r="AK415" s="2" t="s">
        <v>3062</v>
      </c>
      <c r="AL415" s="2" t="s">
        <v>3062</v>
      </c>
      <c r="AM415" s="2" t="s">
        <v>3062</v>
      </c>
      <c r="AN415" s="2" t="s">
        <v>3062</v>
      </c>
      <c r="AO415" s="2" t="s">
        <v>3062</v>
      </c>
      <c r="AP415" s="2" t="s">
        <v>3062</v>
      </c>
      <c r="AQ415" s="2" t="s">
        <v>3062</v>
      </c>
      <c r="AR415" s="2" t="s">
        <v>3062</v>
      </c>
      <c r="AS415" s="2" t="s">
        <v>3062</v>
      </c>
      <c r="AT415" s="2" t="s">
        <v>3062</v>
      </c>
      <c r="AU415" s="2" t="s">
        <v>3062</v>
      </c>
      <c r="AV415" s="2" t="s">
        <v>3062</v>
      </c>
      <c r="AW415" s="2" t="s">
        <v>3062</v>
      </c>
      <c r="AX415" s="2" t="s">
        <v>3062</v>
      </c>
      <c r="AY415" s="2" t="s">
        <v>3062</v>
      </c>
      <c r="AZ415" s="2" t="s">
        <v>3062</v>
      </c>
      <c r="BA415" s="2" t="s">
        <v>3062</v>
      </c>
      <c r="BB415" s="2" t="s">
        <v>3062</v>
      </c>
      <c r="BC415" s="2" t="s">
        <v>3062</v>
      </c>
      <c r="BD415" s="2" t="s">
        <v>3062</v>
      </c>
      <c r="BE415" s="2" t="s">
        <v>3062</v>
      </c>
      <c r="BF415" s="2" t="s">
        <v>3062</v>
      </c>
      <c r="BG415" s="2" t="s">
        <v>3062</v>
      </c>
      <c r="BH415" s="2" t="s">
        <v>3062</v>
      </c>
      <c r="BI415" s="2" t="s">
        <v>3062</v>
      </c>
      <c r="BJ415" s="2" t="s">
        <v>3062</v>
      </c>
      <c r="BK415" s="2" t="s">
        <v>3062</v>
      </c>
      <c r="BL415" s="2" t="s">
        <v>3062</v>
      </c>
      <c r="BM415" s="2" t="s">
        <v>3062</v>
      </c>
      <c r="BN415" s="2" t="s">
        <v>3062</v>
      </c>
      <c r="BO415" s="2" t="s">
        <v>3062</v>
      </c>
      <c r="BP415" s="2" t="str">
        <f t="shared" si="6"/>
        <v/>
      </c>
      <c r="BQ415" t="s">
        <v>3062</v>
      </c>
      <c r="BR415" t="s">
        <v>3062</v>
      </c>
      <c r="BS415" t="s">
        <v>3062</v>
      </c>
      <c r="BT415" s="2" t="s">
        <v>3062</v>
      </c>
      <c r="BU415" s="2" t="s">
        <v>3062</v>
      </c>
      <c r="BV415" s="2" t="s">
        <v>3062</v>
      </c>
      <c r="BW415" s="2" t="s">
        <v>3062</v>
      </c>
      <c r="BX415" s="2" t="s">
        <v>3062</v>
      </c>
      <c r="BY415" s="2" t="s">
        <v>3062</v>
      </c>
      <c r="BZ415" s="2" t="s">
        <v>3062</v>
      </c>
      <c r="CA415" s="2" t="s">
        <v>3062</v>
      </c>
      <c r="CB415" s="2" t="s">
        <v>3062</v>
      </c>
      <c r="CC415" s="2" t="s">
        <v>3062</v>
      </c>
      <c r="CD415" s="2" t="s">
        <v>3062</v>
      </c>
      <c r="CE415" s="2" t="s">
        <v>3062</v>
      </c>
      <c r="CF415" s="2" t="s">
        <v>1713</v>
      </c>
      <c r="CG415" s="2" t="s">
        <v>5350</v>
      </c>
      <c r="CH415" s="17">
        <v>0.41666666666666669</v>
      </c>
      <c r="CI415" s="17">
        <v>0.54166666666666663</v>
      </c>
      <c r="CJ415" s="17">
        <v>0.625</v>
      </c>
      <c r="CK415" s="17">
        <v>0.79166666666666663</v>
      </c>
      <c r="CN415" s="17">
        <v>0.41666666666666669</v>
      </c>
      <c r="CO415" s="17">
        <v>0.54166666666666663</v>
      </c>
      <c r="CP415" s="17">
        <v>0.625</v>
      </c>
      <c r="CQ415" s="17">
        <v>0.79166666666666663</v>
      </c>
      <c r="CZ415" s="17">
        <v>0.41666666666666669</v>
      </c>
      <c r="DA415" s="17">
        <v>0.54166666666666663</v>
      </c>
      <c r="DB415" s="17">
        <v>0.625</v>
      </c>
      <c r="DC415" s="17">
        <v>0.79166666666666663</v>
      </c>
      <c r="DF415" s="17">
        <v>0.41666666666666669</v>
      </c>
      <c r="DG415" s="17">
        <v>0.54166666666666663</v>
      </c>
      <c r="DH415" s="17">
        <v>0.625</v>
      </c>
      <c r="DI415" s="17">
        <v>0.79166666666666663</v>
      </c>
      <c r="DL415" s="17">
        <v>0.41666666666666669</v>
      </c>
      <c r="DM415" s="17">
        <v>0.54166666666666663</v>
      </c>
      <c r="DN415" s="17">
        <v>0.58333333333333337</v>
      </c>
      <c r="DO415" s="17">
        <v>0.66666666666666663</v>
      </c>
      <c r="DX415" s="2" t="s">
        <v>4182</v>
      </c>
    </row>
    <row r="416" spans="1:128" x14ac:dyDescent="0.45">
      <c r="A416" s="16">
        <v>414</v>
      </c>
      <c r="B416" s="2" t="s">
        <v>6542</v>
      </c>
      <c r="C416" s="2" t="s">
        <v>2475</v>
      </c>
      <c r="D416" s="2" t="s">
        <v>2475</v>
      </c>
      <c r="E416" s="2" t="s">
        <v>2666</v>
      </c>
      <c r="F416" s="2" t="s">
        <v>2574</v>
      </c>
      <c r="G416" s="2" t="s">
        <v>1655</v>
      </c>
      <c r="H416" s="2" t="s">
        <v>1710</v>
      </c>
      <c r="I416" s="2" t="s">
        <v>1709</v>
      </c>
      <c r="J416" s="2" t="s">
        <v>1708</v>
      </c>
      <c r="K416" s="2" t="s">
        <v>3062</v>
      </c>
      <c r="L416" s="2" t="s">
        <v>3610</v>
      </c>
      <c r="M416" s="52" t="s">
        <v>3311</v>
      </c>
      <c r="N416" s="2" t="s">
        <v>12</v>
      </c>
      <c r="O416" s="2" t="s">
        <v>12</v>
      </c>
      <c r="P416" s="2" t="s">
        <v>12</v>
      </c>
      <c r="Q416" s="2" t="s">
        <v>12</v>
      </c>
      <c r="R416" s="2" t="s">
        <v>3062</v>
      </c>
      <c r="S416" s="2" t="s">
        <v>3062</v>
      </c>
      <c r="T416" s="2" t="s">
        <v>3062</v>
      </c>
      <c r="U416" s="2" t="s">
        <v>3062</v>
      </c>
      <c r="V416" s="2" t="s">
        <v>3062</v>
      </c>
      <c r="W416" s="2" t="s">
        <v>3062</v>
      </c>
      <c r="X416" s="2" t="s">
        <v>3062</v>
      </c>
      <c r="Y416" s="2" t="s">
        <v>3062</v>
      </c>
      <c r="Z416" s="2" t="s">
        <v>3062</v>
      </c>
      <c r="AA416" s="2" t="s">
        <v>3062</v>
      </c>
      <c r="AB416" s="2" t="s">
        <v>3062</v>
      </c>
      <c r="AC416" s="2" t="s">
        <v>3062</v>
      </c>
      <c r="AD416" s="2" t="s">
        <v>3062</v>
      </c>
      <c r="AE416" s="2" t="s">
        <v>3062</v>
      </c>
      <c r="AF416" s="2" t="s">
        <v>3062</v>
      </c>
      <c r="AG416" s="2" t="s">
        <v>3062</v>
      </c>
      <c r="AH416" s="2" t="s">
        <v>3062</v>
      </c>
      <c r="AI416" s="2" t="s">
        <v>3062</v>
      </c>
      <c r="AJ416" s="2" t="s">
        <v>3062</v>
      </c>
      <c r="AK416" s="2" t="s">
        <v>3062</v>
      </c>
      <c r="AL416" s="2" t="s">
        <v>3062</v>
      </c>
      <c r="AM416" s="2" t="s">
        <v>3062</v>
      </c>
      <c r="AN416" s="2" t="s">
        <v>3062</v>
      </c>
      <c r="AO416" s="2" t="s">
        <v>3062</v>
      </c>
      <c r="AP416" s="2" t="s">
        <v>3062</v>
      </c>
      <c r="AQ416" s="2" t="s">
        <v>3062</v>
      </c>
      <c r="AR416" s="2" t="s">
        <v>3062</v>
      </c>
      <c r="AS416" s="2" t="s">
        <v>3062</v>
      </c>
      <c r="AT416" s="2" t="s">
        <v>3062</v>
      </c>
      <c r="AU416" s="2" t="s">
        <v>3062</v>
      </c>
      <c r="AV416" s="2" t="s">
        <v>3062</v>
      </c>
      <c r="AW416" s="2" t="s">
        <v>3062</v>
      </c>
      <c r="AX416" s="2" t="s">
        <v>3062</v>
      </c>
      <c r="AY416" s="2" t="s">
        <v>3062</v>
      </c>
      <c r="AZ416" s="2" t="s">
        <v>3062</v>
      </c>
      <c r="BA416" s="2" t="s">
        <v>3062</v>
      </c>
      <c r="BB416" s="2" t="s">
        <v>3062</v>
      </c>
      <c r="BC416" s="2" t="s">
        <v>3062</v>
      </c>
      <c r="BD416" s="2" t="s">
        <v>3062</v>
      </c>
      <c r="BE416" s="2" t="s">
        <v>3062</v>
      </c>
      <c r="BF416" s="2" t="s">
        <v>3062</v>
      </c>
      <c r="BG416" s="2" t="s">
        <v>3062</v>
      </c>
      <c r="BH416" s="2" t="s">
        <v>3062</v>
      </c>
      <c r="BI416" s="2" t="s">
        <v>3062</v>
      </c>
      <c r="BJ416" s="2" t="s">
        <v>3062</v>
      </c>
      <c r="BK416" s="2" t="s">
        <v>3062</v>
      </c>
      <c r="BL416" s="2" t="s">
        <v>3062</v>
      </c>
      <c r="BM416" s="2" t="s">
        <v>3062</v>
      </c>
      <c r="BN416" s="2" t="s">
        <v>3062</v>
      </c>
      <c r="BO416" s="2" t="s">
        <v>3062</v>
      </c>
      <c r="BP416" s="2" t="str">
        <f t="shared" si="6"/>
        <v/>
      </c>
      <c r="BQ416" t="s">
        <v>3062</v>
      </c>
      <c r="BR416" t="s">
        <v>3062</v>
      </c>
      <c r="BS416" t="s">
        <v>3062</v>
      </c>
      <c r="BT416" s="2" t="s">
        <v>3062</v>
      </c>
      <c r="BU416" s="2" t="s">
        <v>3062</v>
      </c>
      <c r="BV416" s="2" t="s">
        <v>3062</v>
      </c>
      <c r="BW416" s="2" t="s">
        <v>3062</v>
      </c>
      <c r="BX416" s="2" t="s">
        <v>3062</v>
      </c>
      <c r="BY416" s="2" t="s">
        <v>3062</v>
      </c>
      <c r="BZ416" s="2" t="s">
        <v>3062</v>
      </c>
      <c r="CA416" s="2" t="s">
        <v>3062</v>
      </c>
      <c r="CB416" s="2" t="s">
        <v>3062</v>
      </c>
      <c r="CC416" s="2" t="s">
        <v>3062</v>
      </c>
      <c r="CD416" s="2" t="s">
        <v>3062</v>
      </c>
      <c r="CE416" s="2" t="s">
        <v>3062</v>
      </c>
      <c r="CF416" s="2" t="s">
        <v>1707</v>
      </c>
      <c r="CG416" s="2" t="s">
        <v>5350</v>
      </c>
      <c r="CH416" s="17">
        <v>0.54166666666666663</v>
      </c>
      <c r="CI416" s="17">
        <v>0.79166666666666663</v>
      </c>
      <c r="CN416" s="17">
        <v>0.54166666666666663</v>
      </c>
      <c r="CO416" s="17">
        <v>0.79166666666666663</v>
      </c>
      <c r="CT416" s="17">
        <v>0.54166666666666663</v>
      </c>
      <c r="CU416" s="17">
        <v>0.79166666666666663</v>
      </c>
      <c r="DF416" s="17">
        <v>0.54166666666666663</v>
      </c>
      <c r="DG416" s="17">
        <v>0.79166666666666663</v>
      </c>
      <c r="DL416" s="17">
        <v>0.54166666666666663</v>
      </c>
      <c r="DM416" s="17">
        <v>0.66666666666666663</v>
      </c>
      <c r="DX416" s="2" t="s">
        <v>4182</v>
      </c>
    </row>
    <row r="417" spans="1:128" x14ac:dyDescent="0.45">
      <c r="A417" s="16">
        <v>415</v>
      </c>
      <c r="B417" s="2" t="s">
        <v>6543</v>
      </c>
      <c r="C417" s="2" t="s">
        <v>4696</v>
      </c>
      <c r="D417" s="2" t="s">
        <v>2958</v>
      </c>
      <c r="E417" s="2" t="s">
        <v>2666</v>
      </c>
      <c r="F417" s="2" t="s">
        <v>2574</v>
      </c>
      <c r="G417" s="2" t="s">
        <v>1697</v>
      </c>
      <c r="H417" s="2" t="s">
        <v>1706</v>
      </c>
      <c r="I417" s="2" t="s">
        <v>1705</v>
      </c>
      <c r="J417" s="2" t="s">
        <v>1704</v>
      </c>
      <c r="K417" s="2" t="s">
        <v>12</v>
      </c>
      <c r="L417" s="2" t="s">
        <v>3611</v>
      </c>
      <c r="M417" s="52" t="s">
        <v>3311</v>
      </c>
      <c r="N417" s="2" t="s">
        <v>12</v>
      </c>
      <c r="O417" s="2" t="s">
        <v>12</v>
      </c>
      <c r="P417" s="2" t="s">
        <v>12</v>
      </c>
      <c r="Q417" s="2" t="s">
        <v>12</v>
      </c>
      <c r="R417" s="2" t="s">
        <v>3062</v>
      </c>
      <c r="S417" s="2" t="s">
        <v>3062</v>
      </c>
      <c r="T417" s="2" t="s">
        <v>3062</v>
      </c>
      <c r="U417" s="2" t="s">
        <v>3062</v>
      </c>
      <c r="V417" s="2" t="s">
        <v>3062</v>
      </c>
      <c r="W417" s="2" t="s">
        <v>3062</v>
      </c>
      <c r="X417" s="2" t="s">
        <v>3062</v>
      </c>
      <c r="Y417" s="2" t="s">
        <v>3062</v>
      </c>
      <c r="Z417" s="2" t="s">
        <v>3062</v>
      </c>
      <c r="AA417" s="2" t="s">
        <v>3062</v>
      </c>
      <c r="AB417" s="2" t="s">
        <v>3062</v>
      </c>
      <c r="AC417" s="2" t="s">
        <v>3062</v>
      </c>
      <c r="AD417" s="2" t="s">
        <v>3062</v>
      </c>
      <c r="AE417" s="2" t="s">
        <v>3062</v>
      </c>
      <c r="AF417" s="2" t="s">
        <v>3062</v>
      </c>
      <c r="AG417" s="2" t="s">
        <v>3062</v>
      </c>
      <c r="AH417" s="2" t="s">
        <v>3062</v>
      </c>
      <c r="AI417" s="2" t="s">
        <v>3062</v>
      </c>
      <c r="AJ417" s="2" t="s">
        <v>3062</v>
      </c>
      <c r="AK417" s="2" t="s">
        <v>3062</v>
      </c>
      <c r="AL417" s="2" t="s">
        <v>3062</v>
      </c>
      <c r="AM417" s="2" t="s">
        <v>3062</v>
      </c>
      <c r="AN417" s="2" t="s">
        <v>3062</v>
      </c>
      <c r="AO417" s="2" t="s">
        <v>3062</v>
      </c>
      <c r="AP417" s="2" t="s">
        <v>3062</v>
      </c>
      <c r="AQ417" s="2" t="s">
        <v>3062</v>
      </c>
      <c r="AR417" s="2" t="s">
        <v>3062</v>
      </c>
      <c r="AS417" s="2" t="s">
        <v>3062</v>
      </c>
      <c r="AT417" s="2" t="s">
        <v>3062</v>
      </c>
      <c r="AU417" s="2" t="s">
        <v>3062</v>
      </c>
      <c r="AV417" s="2" t="s">
        <v>3062</v>
      </c>
      <c r="AW417" s="2" t="s">
        <v>3062</v>
      </c>
      <c r="AX417" s="2" t="s">
        <v>3062</v>
      </c>
      <c r="AY417" s="2" t="s">
        <v>3062</v>
      </c>
      <c r="AZ417" s="2" t="s">
        <v>3062</v>
      </c>
      <c r="BA417" s="2" t="s">
        <v>3062</v>
      </c>
      <c r="BB417" s="2" t="s">
        <v>3062</v>
      </c>
      <c r="BC417" s="2" t="s">
        <v>3062</v>
      </c>
      <c r="BD417" s="2" t="s">
        <v>3062</v>
      </c>
      <c r="BE417" s="2" t="s">
        <v>3062</v>
      </c>
      <c r="BF417" s="2" t="s">
        <v>3062</v>
      </c>
      <c r="BG417" s="2" t="s">
        <v>3062</v>
      </c>
      <c r="BH417" s="2" t="s">
        <v>3062</v>
      </c>
      <c r="BI417" s="2" t="s">
        <v>3062</v>
      </c>
      <c r="BJ417" s="2" t="s">
        <v>3062</v>
      </c>
      <c r="BK417" s="2" t="s">
        <v>3062</v>
      </c>
      <c r="BL417" s="2" t="s">
        <v>3062</v>
      </c>
      <c r="BM417" s="2" t="s">
        <v>3062</v>
      </c>
      <c r="BN417" s="2" t="s">
        <v>3062</v>
      </c>
      <c r="BO417" s="2" t="s">
        <v>3062</v>
      </c>
      <c r="BP417" s="2" t="str">
        <f t="shared" si="6"/>
        <v/>
      </c>
      <c r="BQ417" t="s">
        <v>3062</v>
      </c>
      <c r="BR417" t="s">
        <v>3062</v>
      </c>
      <c r="BS417" t="s">
        <v>3062</v>
      </c>
      <c r="BT417" s="2" t="s">
        <v>3062</v>
      </c>
      <c r="BU417" s="2" t="s">
        <v>3062</v>
      </c>
      <c r="BV417" s="2" t="s">
        <v>3062</v>
      </c>
      <c r="BW417" s="2" t="s">
        <v>3062</v>
      </c>
      <c r="BX417" s="2" t="s">
        <v>3062</v>
      </c>
      <c r="BY417" s="2" t="s">
        <v>3062</v>
      </c>
      <c r="BZ417" s="2" t="s">
        <v>3062</v>
      </c>
      <c r="CA417" s="2" t="s">
        <v>3062</v>
      </c>
      <c r="CB417" s="2" t="s">
        <v>3062</v>
      </c>
      <c r="CC417" s="2" t="s">
        <v>5352</v>
      </c>
      <c r="CD417" s="2" t="s">
        <v>5353</v>
      </c>
      <c r="CE417" s="2" t="s">
        <v>5354</v>
      </c>
      <c r="CF417" s="2" t="s">
        <v>3612</v>
      </c>
      <c r="CG417" s="2" t="s">
        <v>5350</v>
      </c>
      <c r="CN417" s="17">
        <v>0.41666666666666669</v>
      </c>
      <c r="CO417" s="17">
        <v>0.54166666666666663</v>
      </c>
      <c r="CP417" s="17">
        <v>0.625</v>
      </c>
      <c r="CQ417" s="17">
        <v>0.83333333333333337</v>
      </c>
      <c r="CT417" s="17">
        <v>0.41666666666666669</v>
      </c>
      <c r="CU417" s="17">
        <v>0.54166666666666663</v>
      </c>
      <c r="CV417" s="17">
        <v>0.625</v>
      </c>
      <c r="CW417" s="17">
        <v>0.83333333333333337</v>
      </c>
      <c r="CZ417" s="17">
        <v>0.41666666666666669</v>
      </c>
      <c r="DA417" s="17">
        <v>0.54166666666666663</v>
      </c>
      <c r="DB417" s="17">
        <v>0.625</v>
      </c>
      <c r="DC417" s="17">
        <v>0.83333333333333337</v>
      </c>
      <c r="DF417" s="17">
        <v>0.41666666666666669</v>
      </c>
      <c r="DG417" s="17">
        <v>0.54166666666666663</v>
      </c>
      <c r="DH417" s="17">
        <v>0.625</v>
      </c>
      <c r="DI417" s="17">
        <v>0.83333333333333337</v>
      </c>
      <c r="DL417" s="17">
        <v>0.41666666666666669</v>
      </c>
      <c r="DM417" s="17">
        <v>0.75</v>
      </c>
      <c r="DX417" s="2" t="s">
        <v>4182</v>
      </c>
    </row>
    <row r="418" spans="1:128" x14ac:dyDescent="0.45">
      <c r="A418" s="16">
        <v>416</v>
      </c>
      <c r="B418" s="2" t="s">
        <v>6544</v>
      </c>
      <c r="C418" s="2" t="s">
        <v>4697</v>
      </c>
      <c r="D418" s="2" t="s">
        <v>2959</v>
      </c>
      <c r="E418" s="2" t="s">
        <v>2666</v>
      </c>
      <c r="F418" s="2" t="s">
        <v>2574</v>
      </c>
      <c r="G418" s="2" t="s">
        <v>1703</v>
      </c>
      <c r="H418" s="2" t="s">
        <v>6545</v>
      </c>
      <c r="I418" s="2" t="s">
        <v>1702</v>
      </c>
      <c r="J418" s="2" t="s">
        <v>1702</v>
      </c>
      <c r="K418" s="2" t="s">
        <v>12</v>
      </c>
      <c r="L418" s="2" t="s">
        <v>3613</v>
      </c>
      <c r="M418" s="52" t="s">
        <v>3311</v>
      </c>
      <c r="N418" s="2" t="s">
        <v>12</v>
      </c>
      <c r="O418" s="2" t="s">
        <v>12</v>
      </c>
      <c r="P418" s="2" t="s">
        <v>12</v>
      </c>
      <c r="Q418" s="2" t="s">
        <v>12</v>
      </c>
      <c r="R418" s="2" t="s">
        <v>2471</v>
      </c>
      <c r="S418" s="2" t="s">
        <v>3062</v>
      </c>
      <c r="T418" s="2" t="s">
        <v>3062</v>
      </c>
      <c r="U418" s="2" t="s">
        <v>3062</v>
      </c>
      <c r="V418" s="2" t="s">
        <v>3062</v>
      </c>
      <c r="W418" s="2" t="s">
        <v>3062</v>
      </c>
      <c r="X418" s="2" t="s">
        <v>3062</v>
      </c>
      <c r="Y418" s="2" t="s">
        <v>3062</v>
      </c>
      <c r="Z418" s="2" t="s">
        <v>3062</v>
      </c>
      <c r="AA418" s="2" t="s">
        <v>3062</v>
      </c>
      <c r="AB418" s="2" t="s">
        <v>3062</v>
      </c>
      <c r="AC418" s="2" t="s">
        <v>2471</v>
      </c>
      <c r="AD418" s="2" t="s">
        <v>2419</v>
      </c>
      <c r="AE418" s="2" t="s">
        <v>3062</v>
      </c>
      <c r="AF418" s="2" t="s">
        <v>3062</v>
      </c>
      <c r="AG418" s="2" t="s">
        <v>3062</v>
      </c>
      <c r="AH418" s="2" t="s">
        <v>3062</v>
      </c>
      <c r="AI418" s="2" t="s">
        <v>3062</v>
      </c>
      <c r="AJ418" s="2" t="s">
        <v>3062</v>
      </c>
      <c r="AK418" s="2" t="s">
        <v>3062</v>
      </c>
      <c r="AL418" s="2" t="s">
        <v>3062</v>
      </c>
      <c r="AM418" s="2" t="s">
        <v>3062</v>
      </c>
      <c r="AN418" s="2" t="s">
        <v>3062</v>
      </c>
      <c r="AO418" s="2" t="s">
        <v>3062</v>
      </c>
      <c r="AP418" s="2" t="s">
        <v>3062</v>
      </c>
      <c r="AQ418" s="2" t="s">
        <v>3062</v>
      </c>
      <c r="AR418" s="2" t="s">
        <v>3062</v>
      </c>
      <c r="AS418" s="2" t="s">
        <v>3062</v>
      </c>
      <c r="AT418" s="2" t="s">
        <v>3062</v>
      </c>
      <c r="AU418" s="2" t="s">
        <v>3062</v>
      </c>
      <c r="AV418" s="2" t="s">
        <v>3062</v>
      </c>
      <c r="AW418" s="2" t="s">
        <v>3062</v>
      </c>
      <c r="AX418" s="2" t="s">
        <v>3062</v>
      </c>
      <c r="AY418" s="2" t="s">
        <v>3062</v>
      </c>
      <c r="AZ418" s="2" t="s">
        <v>3062</v>
      </c>
      <c r="BA418" s="2" t="s">
        <v>3062</v>
      </c>
      <c r="BB418" s="2" t="s">
        <v>3062</v>
      </c>
      <c r="BC418" s="2" t="s">
        <v>3062</v>
      </c>
      <c r="BD418" s="2" t="s">
        <v>3062</v>
      </c>
      <c r="BE418" s="2" t="s">
        <v>3062</v>
      </c>
      <c r="BF418" s="2" t="s">
        <v>3062</v>
      </c>
      <c r="BG418" s="2" t="s">
        <v>3062</v>
      </c>
      <c r="BH418" s="2" t="s">
        <v>3062</v>
      </c>
      <c r="BI418" s="2" t="s">
        <v>3062</v>
      </c>
      <c r="BJ418" s="2" t="s">
        <v>3062</v>
      </c>
      <c r="BK418" s="2" t="s">
        <v>3062</v>
      </c>
      <c r="BL418" s="2" t="s">
        <v>3062</v>
      </c>
      <c r="BM418" s="2" t="s">
        <v>3062</v>
      </c>
      <c r="BN418" s="2" t="s">
        <v>3062</v>
      </c>
      <c r="BO418" s="2" t="s">
        <v>3062</v>
      </c>
      <c r="BP418" s="2" t="str">
        <f t="shared" si="6"/>
        <v>内</v>
      </c>
      <c r="BQ418" t="s">
        <v>491</v>
      </c>
      <c r="BR418" t="s">
        <v>3062</v>
      </c>
      <c r="BS418" t="s">
        <v>3062</v>
      </c>
      <c r="BT418" s="2" t="s">
        <v>491</v>
      </c>
      <c r="BU418" s="2" t="s">
        <v>3062</v>
      </c>
      <c r="BV418" s="2" t="s">
        <v>3062</v>
      </c>
      <c r="BW418" s="2" t="s">
        <v>3062</v>
      </c>
      <c r="BX418" s="2" t="s">
        <v>3062</v>
      </c>
      <c r="BY418" s="2" t="s">
        <v>3062</v>
      </c>
      <c r="BZ418" s="2" t="s">
        <v>3062</v>
      </c>
      <c r="CA418" s="2" t="s">
        <v>3062</v>
      </c>
      <c r="CB418" s="2" t="s">
        <v>3062</v>
      </c>
      <c r="CC418" s="2" t="s">
        <v>3062</v>
      </c>
      <c r="CD418" s="2" t="s">
        <v>3062</v>
      </c>
      <c r="CE418" s="2" t="s">
        <v>3062</v>
      </c>
      <c r="CF418" s="2" t="s">
        <v>3614</v>
      </c>
      <c r="CG418" s="2" t="s">
        <v>5350</v>
      </c>
      <c r="CH418" s="17">
        <v>0.41666666666666669</v>
      </c>
      <c r="CI418" s="17">
        <v>0.54166666666666663</v>
      </c>
      <c r="CJ418" s="17">
        <v>0.66666666666666663</v>
      </c>
      <c r="CK418" s="17">
        <v>0.83333333333333337</v>
      </c>
      <c r="CN418" s="17">
        <v>0.41666666666666669</v>
      </c>
      <c r="CO418" s="17">
        <v>0.54166666666666663</v>
      </c>
      <c r="CP418" s="17">
        <v>0.66666666666666663</v>
      </c>
      <c r="CQ418" s="17">
        <v>0.83333333333333337</v>
      </c>
      <c r="CZ418" s="17">
        <v>0.41666666666666669</v>
      </c>
      <c r="DA418" s="17">
        <v>0.54166666666666663</v>
      </c>
      <c r="DB418" s="17">
        <v>0.66666666666666663</v>
      </c>
      <c r="DC418" s="17">
        <v>0.83333333333333337</v>
      </c>
      <c r="DF418" s="17">
        <v>0.41666666666666669</v>
      </c>
      <c r="DG418" s="17">
        <v>0.54166666666666663</v>
      </c>
      <c r="DH418" s="17">
        <v>0.66666666666666663</v>
      </c>
      <c r="DI418" s="17">
        <v>0.83333333333333337</v>
      </c>
      <c r="DL418" s="17">
        <v>0.41666666666666669</v>
      </c>
      <c r="DM418" s="17">
        <v>0.54166666666666663</v>
      </c>
      <c r="DN418" s="17">
        <v>0.66666666666666663</v>
      </c>
      <c r="DO418" s="17">
        <v>0.83333333333333337</v>
      </c>
      <c r="DX418" s="2" t="s">
        <v>4182</v>
      </c>
    </row>
    <row r="419" spans="1:128" x14ac:dyDescent="0.45">
      <c r="A419" s="16">
        <v>417</v>
      </c>
      <c r="B419" s="2" t="s">
        <v>6546</v>
      </c>
      <c r="C419" s="2" t="s">
        <v>4698</v>
      </c>
      <c r="D419" s="2" t="s">
        <v>2960</v>
      </c>
      <c r="E419" s="2" t="s">
        <v>2666</v>
      </c>
      <c r="F419" s="2" t="s">
        <v>2574</v>
      </c>
      <c r="G419" s="2" t="s">
        <v>1701</v>
      </c>
      <c r="H419" s="2" t="s">
        <v>1700</v>
      </c>
      <c r="I419" s="2" t="s">
        <v>1699</v>
      </c>
      <c r="J419" s="2" t="s">
        <v>1698</v>
      </c>
      <c r="K419" s="2" t="s">
        <v>12</v>
      </c>
      <c r="L419" s="2" t="s">
        <v>3615</v>
      </c>
      <c r="M419" s="52" t="s">
        <v>3311</v>
      </c>
      <c r="N419" s="2" t="s">
        <v>12</v>
      </c>
      <c r="O419" s="2" t="s">
        <v>12</v>
      </c>
      <c r="P419" s="2" t="s">
        <v>12</v>
      </c>
      <c r="Q419" s="2" t="s">
        <v>12</v>
      </c>
      <c r="R419" s="2" t="s">
        <v>3062</v>
      </c>
      <c r="S419" s="2" t="s">
        <v>3062</v>
      </c>
      <c r="T419" s="2" t="s">
        <v>3062</v>
      </c>
      <c r="U419" s="2" t="s">
        <v>3062</v>
      </c>
      <c r="V419" s="2" t="s">
        <v>3062</v>
      </c>
      <c r="W419" s="2" t="s">
        <v>3062</v>
      </c>
      <c r="X419" s="2" t="s">
        <v>3062</v>
      </c>
      <c r="Y419" s="2" t="s">
        <v>3062</v>
      </c>
      <c r="Z419" s="2" t="s">
        <v>3062</v>
      </c>
      <c r="AA419" s="2" t="s">
        <v>3062</v>
      </c>
      <c r="AB419" s="2" t="s">
        <v>3062</v>
      </c>
      <c r="AC419" s="2" t="s">
        <v>3062</v>
      </c>
      <c r="AD419" s="2" t="s">
        <v>3062</v>
      </c>
      <c r="AE419" s="2" t="s">
        <v>3062</v>
      </c>
      <c r="AF419" s="2" t="s">
        <v>3062</v>
      </c>
      <c r="AG419" s="2" t="s">
        <v>3062</v>
      </c>
      <c r="AH419" s="2" t="s">
        <v>3062</v>
      </c>
      <c r="AI419" s="2" t="s">
        <v>3062</v>
      </c>
      <c r="AJ419" s="2" t="s">
        <v>3062</v>
      </c>
      <c r="AK419" s="2" t="s">
        <v>3062</v>
      </c>
      <c r="AL419" s="2" t="s">
        <v>3062</v>
      </c>
      <c r="AM419" s="2" t="s">
        <v>3062</v>
      </c>
      <c r="AN419" s="2" t="s">
        <v>3062</v>
      </c>
      <c r="AO419" s="2" t="s">
        <v>3062</v>
      </c>
      <c r="AP419" s="2" t="s">
        <v>3062</v>
      </c>
      <c r="AQ419" s="2" t="s">
        <v>3062</v>
      </c>
      <c r="AR419" s="2" t="s">
        <v>3062</v>
      </c>
      <c r="AS419" s="2" t="s">
        <v>3062</v>
      </c>
      <c r="AT419" s="2" t="s">
        <v>3062</v>
      </c>
      <c r="AU419" s="2" t="s">
        <v>3062</v>
      </c>
      <c r="AV419" s="2" t="s">
        <v>3062</v>
      </c>
      <c r="AW419" s="2" t="s">
        <v>3062</v>
      </c>
      <c r="AX419" s="2" t="s">
        <v>3062</v>
      </c>
      <c r="AY419" s="2" t="s">
        <v>3062</v>
      </c>
      <c r="AZ419" s="2" t="s">
        <v>3062</v>
      </c>
      <c r="BA419" s="2" t="s">
        <v>3062</v>
      </c>
      <c r="BB419" s="2" t="s">
        <v>3062</v>
      </c>
      <c r="BC419" s="2" t="s">
        <v>3062</v>
      </c>
      <c r="BD419" s="2" t="s">
        <v>3062</v>
      </c>
      <c r="BE419" s="2" t="s">
        <v>3062</v>
      </c>
      <c r="BF419" s="2" t="s">
        <v>3062</v>
      </c>
      <c r="BG419" s="2" t="s">
        <v>3062</v>
      </c>
      <c r="BH419" s="2" t="s">
        <v>3062</v>
      </c>
      <c r="BI419" s="2" t="s">
        <v>3062</v>
      </c>
      <c r="BJ419" s="2" t="s">
        <v>3062</v>
      </c>
      <c r="BK419" s="2" t="s">
        <v>3062</v>
      </c>
      <c r="BL419" s="2" t="s">
        <v>3062</v>
      </c>
      <c r="BM419" s="2" t="s">
        <v>3062</v>
      </c>
      <c r="BN419" s="2" t="s">
        <v>3062</v>
      </c>
      <c r="BO419" s="2" t="s">
        <v>3062</v>
      </c>
      <c r="BP419" s="2" t="str">
        <f t="shared" si="6"/>
        <v/>
      </c>
      <c r="BQ419" t="s">
        <v>3062</v>
      </c>
      <c r="BR419" t="s">
        <v>3062</v>
      </c>
      <c r="BS419" t="s">
        <v>3062</v>
      </c>
      <c r="BT419" s="2" t="s">
        <v>3062</v>
      </c>
      <c r="BU419" s="2" t="s">
        <v>3062</v>
      </c>
      <c r="BV419" s="2" t="s">
        <v>3062</v>
      </c>
      <c r="BW419" s="2" t="s">
        <v>3062</v>
      </c>
      <c r="BX419" s="2" t="s">
        <v>3062</v>
      </c>
      <c r="BY419" s="2" t="s">
        <v>3062</v>
      </c>
      <c r="BZ419" s="2" t="s">
        <v>3062</v>
      </c>
      <c r="CA419" s="2" t="s">
        <v>3062</v>
      </c>
      <c r="CB419" s="2" t="s">
        <v>3062</v>
      </c>
      <c r="CC419" s="2" t="s">
        <v>3062</v>
      </c>
      <c r="CD419" s="2" t="s">
        <v>3062</v>
      </c>
      <c r="CE419" s="2" t="s">
        <v>3062</v>
      </c>
      <c r="CF419" s="2" t="s">
        <v>6547</v>
      </c>
      <c r="CG419" s="2" t="s">
        <v>5350</v>
      </c>
      <c r="CH419" s="17">
        <v>0.41666666666666669</v>
      </c>
      <c r="CI419" s="17">
        <v>0.54166666666666663</v>
      </c>
      <c r="CJ419" s="17">
        <v>0.625</v>
      </c>
      <c r="CK419" s="17">
        <v>0.79166666666666663</v>
      </c>
      <c r="CN419" s="17">
        <v>0.41666666666666669</v>
      </c>
      <c r="CO419" s="17">
        <v>0.54166666666666663</v>
      </c>
      <c r="CP419" s="17">
        <v>0.625</v>
      </c>
      <c r="CQ419" s="17">
        <v>0.79166666666666663</v>
      </c>
      <c r="CT419" s="17">
        <v>0.41666666666666669</v>
      </c>
      <c r="CU419" s="17">
        <v>0.54166666666666663</v>
      </c>
      <c r="CZ419" s="17">
        <v>0.41666666666666669</v>
      </c>
      <c r="DA419" s="17">
        <v>0.54166666666666663</v>
      </c>
      <c r="DB419" s="17">
        <v>0.625</v>
      </c>
      <c r="DC419" s="17">
        <v>0.83333333333333337</v>
      </c>
      <c r="DF419" s="17">
        <v>0.41666666666666669</v>
      </c>
      <c r="DG419" s="17">
        <v>0.54166666666666663</v>
      </c>
      <c r="DH419" s="17">
        <v>0.625</v>
      </c>
      <c r="DI419" s="17">
        <v>0.79166666666666663</v>
      </c>
      <c r="DL419" s="17">
        <v>0.41666666666666669</v>
      </c>
      <c r="DM419" s="17">
        <v>0.58333333333333337</v>
      </c>
      <c r="DX419" s="2" t="s">
        <v>4182</v>
      </c>
    </row>
    <row r="420" spans="1:128" x14ac:dyDescent="0.45">
      <c r="A420" s="16">
        <v>418</v>
      </c>
      <c r="B420" s="2" t="s">
        <v>6548</v>
      </c>
      <c r="C420" s="2" t="s">
        <v>4699</v>
      </c>
      <c r="D420" s="2" t="s">
        <v>2961</v>
      </c>
      <c r="E420" s="2" t="s">
        <v>2666</v>
      </c>
      <c r="F420" s="2" t="s">
        <v>2574</v>
      </c>
      <c r="G420" s="2" t="s">
        <v>1654</v>
      </c>
      <c r="H420" s="2" t="s">
        <v>1692</v>
      </c>
      <c r="I420" s="2" t="s">
        <v>1691</v>
      </c>
      <c r="J420" s="2" t="s">
        <v>1690</v>
      </c>
      <c r="K420" s="2" t="s">
        <v>12</v>
      </c>
      <c r="L420" s="2" t="s">
        <v>3611</v>
      </c>
      <c r="M420" s="52" t="s">
        <v>3311</v>
      </c>
      <c r="N420" s="2" t="s">
        <v>12</v>
      </c>
      <c r="O420" s="2" t="s">
        <v>12</v>
      </c>
      <c r="P420" s="2" t="s">
        <v>12</v>
      </c>
      <c r="Q420" s="2" t="s">
        <v>12</v>
      </c>
      <c r="R420" s="2" t="s">
        <v>3062</v>
      </c>
      <c r="S420" s="2" t="s">
        <v>3062</v>
      </c>
      <c r="T420" s="2" t="s">
        <v>3062</v>
      </c>
      <c r="U420" s="2" t="s">
        <v>3062</v>
      </c>
      <c r="V420" s="2" t="s">
        <v>3062</v>
      </c>
      <c r="W420" s="2" t="s">
        <v>3062</v>
      </c>
      <c r="X420" s="2" t="s">
        <v>3062</v>
      </c>
      <c r="Y420" s="2" t="s">
        <v>3062</v>
      </c>
      <c r="Z420" s="2" t="s">
        <v>3062</v>
      </c>
      <c r="AA420" s="2" t="s">
        <v>3062</v>
      </c>
      <c r="AB420" s="2" t="s">
        <v>3062</v>
      </c>
      <c r="AC420" s="2" t="s">
        <v>3062</v>
      </c>
      <c r="AD420" s="2" t="s">
        <v>3062</v>
      </c>
      <c r="AE420" s="2" t="s">
        <v>3062</v>
      </c>
      <c r="AF420" s="2" t="s">
        <v>3062</v>
      </c>
      <c r="AG420" s="2" t="s">
        <v>3062</v>
      </c>
      <c r="AH420" s="2" t="s">
        <v>3062</v>
      </c>
      <c r="AI420" s="2" t="s">
        <v>3062</v>
      </c>
      <c r="AJ420" s="2" t="s">
        <v>3062</v>
      </c>
      <c r="AK420" s="2" t="s">
        <v>3062</v>
      </c>
      <c r="AL420" s="2" t="s">
        <v>3062</v>
      </c>
      <c r="AM420" s="2" t="s">
        <v>3062</v>
      </c>
      <c r="AN420" s="2" t="s">
        <v>3062</v>
      </c>
      <c r="AO420" s="2" t="s">
        <v>3062</v>
      </c>
      <c r="AP420" s="2" t="s">
        <v>3062</v>
      </c>
      <c r="AQ420" s="2" t="s">
        <v>3062</v>
      </c>
      <c r="AR420" s="2" t="s">
        <v>3062</v>
      </c>
      <c r="AS420" s="2" t="s">
        <v>3062</v>
      </c>
      <c r="AT420" s="2" t="s">
        <v>3062</v>
      </c>
      <c r="AU420" s="2" t="s">
        <v>3062</v>
      </c>
      <c r="AV420" s="2" t="s">
        <v>3062</v>
      </c>
      <c r="AW420" s="2" t="s">
        <v>3062</v>
      </c>
      <c r="AX420" s="2" t="s">
        <v>3062</v>
      </c>
      <c r="AY420" s="2" t="s">
        <v>3062</v>
      </c>
      <c r="AZ420" s="2" t="s">
        <v>3062</v>
      </c>
      <c r="BA420" s="2" t="s">
        <v>3062</v>
      </c>
      <c r="BB420" s="2" t="s">
        <v>3062</v>
      </c>
      <c r="BC420" s="2" t="s">
        <v>3062</v>
      </c>
      <c r="BD420" s="2" t="s">
        <v>3062</v>
      </c>
      <c r="BE420" s="2" t="s">
        <v>3062</v>
      </c>
      <c r="BF420" s="2" t="s">
        <v>3062</v>
      </c>
      <c r="BG420" s="2" t="s">
        <v>3062</v>
      </c>
      <c r="BH420" s="2" t="s">
        <v>3062</v>
      </c>
      <c r="BI420" s="2" t="s">
        <v>3062</v>
      </c>
      <c r="BJ420" s="2" t="s">
        <v>3062</v>
      </c>
      <c r="BK420" s="2" t="s">
        <v>3062</v>
      </c>
      <c r="BL420" s="2" t="s">
        <v>3062</v>
      </c>
      <c r="BM420" s="2" t="s">
        <v>3062</v>
      </c>
      <c r="BN420" s="2" t="s">
        <v>3062</v>
      </c>
      <c r="BO420" s="2" t="s">
        <v>3062</v>
      </c>
      <c r="BP420" s="2" t="str">
        <f t="shared" si="6"/>
        <v/>
      </c>
      <c r="BQ420" t="s">
        <v>3062</v>
      </c>
      <c r="BR420" t="s">
        <v>3062</v>
      </c>
      <c r="BS420" t="s">
        <v>3062</v>
      </c>
      <c r="BT420" s="2" t="s">
        <v>3062</v>
      </c>
      <c r="BU420" s="2" t="s">
        <v>3062</v>
      </c>
      <c r="BV420" s="2" t="s">
        <v>3062</v>
      </c>
      <c r="BW420" s="2" t="s">
        <v>3062</v>
      </c>
      <c r="BX420" s="2" t="s">
        <v>3062</v>
      </c>
      <c r="BY420" s="2" t="s">
        <v>3062</v>
      </c>
      <c r="BZ420" s="2" t="s">
        <v>3062</v>
      </c>
      <c r="CA420" s="2" t="s">
        <v>3062</v>
      </c>
      <c r="CB420" s="2" t="s">
        <v>3062</v>
      </c>
      <c r="CC420" s="2" t="s">
        <v>3062</v>
      </c>
      <c r="CD420" s="2" t="s">
        <v>3062</v>
      </c>
      <c r="CE420" s="2" t="s">
        <v>3062</v>
      </c>
      <c r="CF420" s="2" t="s">
        <v>4700</v>
      </c>
      <c r="CG420" s="2" t="s">
        <v>5350</v>
      </c>
      <c r="CH420" s="17">
        <v>0.39583333333333331</v>
      </c>
      <c r="CI420" s="17">
        <v>0.54166666666666663</v>
      </c>
      <c r="CJ420" s="17">
        <v>0.60416666666666663</v>
      </c>
      <c r="CK420" s="17">
        <v>0.77083333333333337</v>
      </c>
      <c r="CN420" s="17">
        <v>0.39583333333333331</v>
      </c>
      <c r="CO420" s="17">
        <v>0.54166666666666663</v>
      </c>
      <c r="CP420" s="17">
        <v>0.60416666666666663</v>
      </c>
      <c r="CQ420" s="17">
        <v>0.77083333333333337</v>
      </c>
      <c r="CT420" s="17">
        <v>0.39583333333333331</v>
      </c>
      <c r="CU420" s="17">
        <v>0.54166666666666663</v>
      </c>
      <c r="DF420" s="17">
        <v>0.39583333333333331</v>
      </c>
      <c r="DG420" s="17">
        <v>0.54166666666666663</v>
      </c>
      <c r="DH420" s="17">
        <v>0.60416666666666663</v>
      </c>
      <c r="DI420" s="17">
        <v>0.77083333333333337</v>
      </c>
      <c r="DL420" s="17">
        <v>0.39583333333333331</v>
      </c>
      <c r="DM420" s="17">
        <v>0.5625</v>
      </c>
      <c r="DX420" s="2" t="s">
        <v>4182</v>
      </c>
    </row>
    <row r="421" spans="1:128" x14ac:dyDescent="0.45">
      <c r="A421" s="16">
        <v>419</v>
      </c>
      <c r="B421" s="2" t="s">
        <v>6549</v>
      </c>
      <c r="C421" s="2" t="s">
        <v>4701</v>
      </c>
      <c r="D421" s="2" t="s">
        <v>4702</v>
      </c>
      <c r="E421" s="2" t="s">
        <v>2666</v>
      </c>
      <c r="F421" s="2" t="s">
        <v>2574</v>
      </c>
      <c r="G421" s="2" t="s">
        <v>1643</v>
      </c>
      <c r="H421" s="2" t="s">
        <v>4703</v>
      </c>
      <c r="I421" s="2" t="s">
        <v>4704</v>
      </c>
      <c r="J421" s="2" t="s">
        <v>3062</v>
      </c>
      <c r="K421" s="2" t="s">
        <v>12</v>
      </c>
      <c r="L421" s="2" t="s">
        <v>6550</v>
      </c>
      <c r="M421" s="52" t="s">
        <v>3311</v>
      </c>
      <c r="N421" s="2" t="s">
        <v>12</v>
      </c>
      <c r="O421" s="2" t="s">
        <v>3062</v>
      </c>
      <c r="P421" s="2" t="s">
        <v>12</v>
      </c>
      <c r="Q421" s="2" t="s">
        <v>12</v>
      </c>
      <c r="R421" s="2" t="s">
        <v>2471</v>
      </c>
      <c r="S421" s="2" t="s">
        <v>3062</v>
      </c>
      <c r="T421" s="2" t="s">
        <v>3062</v>
      </c>
      <c r="U421" s="2" t="s">
        <v>3062</v>
      </c>
      <c r="V421" s="2" t="s">
        <v>3062</v>
      </c>
      <c r="W421" s="2" t="s">
        <v>3062</v>
      </c>
      <c r="X421" s="2" t="s">
        <v>3062</v>
      </c>
      <c r="Y421" s="2" t="s">
        <v>3062</v>
      </c>
      <c r="Z421" s="2" t="s">
        <v>3062</v>
      </c>
      <c r="AA421" s="2" t="s">
        <v>3062</v>
      </c>
      <c r="AB421" s="2" t="s">
        <v>3062</v>
      </c>
      <c r="AC421" s="2" t="s">
        <v>2471</v>
      </c>
      <c r="AD421" s="2" t="s">
        <v>3062</v>
      </c>
      <c r="AE421" s="2" t="s">
        <v>3062</v>
      </c>
      <c r="AF421" s="2" t="s">
        <v>3062</v>
      </c>
      <c r="AG421" s="2" t="s">
        <v>3062</v>
      </c>
      <c r="AH421" s="2" t="s">
        <v>3062</v>
      </c>
      <c r="AI421" s="2" t="s">
        <v>3062</v>
      </c>
      <c r="AJ421" s="2" t="s">
        <v>3062</v>
      </c>
      <c r="AK421" s="2" t="s">
        <v>3062</v>
      </c>
      <c r="AL421" s="2" t="s">
        <v>3062</v>
      </c>
      <c r="AM421" s="2" t="s">
        <v>3062</v>
      </c>
      <c r="AN421" s="2" t="s">
        <v>3062</v>
      </c>
      <c r="AO421" s="2" t="s">
        <v>3062</v>
      </c>
      <c r="AP421" s="2" t="s">
        <v>3062</v>
      </c>
      <c r="AQ421" s="2" t="s">
        <v>3062</v>
      </c>
      <c r="AR421" s="2" t="s">
        <v>3062</v>
      </c>
      <c r="AS421" s="2" t="s">
        <v>3062</v>
      </c>
      <c r="AT421" s="2" t="s">
        <v>3062</v>
      </c>
      <c r="AU421" s="2" t="s">
        <v>3062</v>
      </c>
      <c r="AV421" s="2" t="s">
        <v>3062</v>
      </c>
      <c r="AW421" s="2" t="s">
        <v>3062</v>
      </c>
      <c r="AX421" s="2" t="s">
        <v>3062</v>
      </c>
      <c r="AY421" s="2" t="s">
        <v>3062</v>
      </c>
      <c r="AZ421" s="2" t="s">
        <v>3062</v>
      </c>
      <c r="BA421" s="2" t="s">
        <v>3062</v>
      </c>
      <c r="BB421" s="2" t="s">
        <v>3062</v>
      </c>
      <c r="BC421" s="2" t="s">
        <v>3062</v>
      </c>
      <c r="BD421" s="2" t="s">
        <v>3062</v>
      </c>
      <c r="BE421" s="2" t="s">
        <v>3062</v>
      </c>
      <c r="BF421" s="2" t="s">
        <v>3062</v>
      </c>
      <c r="BG421" s="2" t="s">
        <v>3062</v>
      </c>
      <c r="BH421" s="2" t="s">
        <v>3062</v>
      </c>
      <c r="BI421" s="2" t="s">
        <v>3062</v>
      </c>
      <c r="BJ421" s="2" t="s">
        <v>3062</v>
      </c>
      <c r="BK421" s="2" t="s">
        <v>3062</v>
      </c>
      <c r="BL421" s="2" t="s">
        <v>3062</v>
      </c>
      <c r="BM421" s="2" t="s">
        <v>3062</v>
      </c>
      <c r="BN421" s="2" t="s">
        <v>3062</v>
      </c>
      <c r="BO421" s="2" t="s">
        <v>3062</v>
      </c>
      <c r="BP421" s="2" t="str">
        <f t="shared" si="6"/>
        <v/>
      </c>
      <c r="BQ421" t="s">
        <v>3062</v>
      </c>
      <c r="BR421" t="s">
        <v>3062</v>
      </c>
      <c r="BS421" t="s">
        <v>3062</v>
      </c>
      <c r="BT421" s="2" t="s">
        <v>3062</v>
      </c>
      <c r="BU421" s="2" t="s">
        <v>3062</v>
      </c>
      <c r="BV421" s="2" t="s">
        <v>3062</v>
      </c>
      <c r="BW421" s="2" t="s">
        <v>3062</v>
      </c>
      <c r="BX421" s="2" t="s">
        <v>3062</v>
      </c>
      <c r="BY421" s="2" t="s">
        <v>3062</v>
      </c>
      <c r="BZ421" s="2" t="s">
        <v>3062</v>
      </c>
      <c r="CA421" s="2" t="s">
        <v>3062</v>
      </c>
      <c r="CB421" s="2" t="s">
        <v>3062</v>
      </c>
      <c r="CC421" s="2" t="s">
        <v>3062</v>
      </c>
      <c r="CD421" s="2" t="s">
        <v>3062</v>
      </c>
      <c r="CE421" s="2" t="s">
        <v>3062</v>
      </c>
      <c r="CF421" s="2" t="s">
        <v>4705</v>
      </c>
      <c r="CG421" s="2" t="s">
        <v>5350</v>
      </c>
      <c r="CH421" s="17">
        <v>0.375</v>
      </c>
      <c r="CI421" s="17">
        <v>0.85416666666666663</v>
      </c>
      <c r="CN421" s="17">
        <v>0.375</v>
      </c>
      <c r="CO421" s="17">
        <v>0.70833333333333337</v>
      </c>
      <c r="CT421" s="17">
        <v>0.375</v>
      </c>
      <c r="CU421" s="17">
        <v>0.85416666666666663</v>
      </c>
      <c r="CZ421" s="17">
        <v>0.375</v>
      </c>
      <c r="DA421" s="17">
        <v>0.85416666666666663</v>
      </c>
      <c r="DF421" s="17">
        <v>0.54166666666666663</v>
      </c>
      <c r="DG421" s="17">
        <v>0.85416666666666663</v>
      </c>
      <c r="DL421" s="17">
        <v>0.375</v>
      </c>
      <c r="DM421" s="17">
        <v>0.54166666666666663</v>
      </c>
      <c r="DN421" s="17">
        <v>0.58333333333333337</v>
      </c>
      <c r="DO421" s="17">
        <v>0.70833333333333337</v>
      </c>
      <c r="DR421" s="17">
        <v>0.375</v>
      </c>
      <c r="DS421" s="17">
        <v>0.54166666666666663</v>
      </c>
      <c r="DX421" s="2" t="s">
        <v>4182</v>
      </c>
    </row>
    <row r="422" spans="1:128" x14ac:dyDescent="0.45">
      <c r="A422" s="16">
        <v>420</v>
      </c>
      <c r="C422" s="2" t="s">
        <v>4706</v>
      </c>
      <c r="D422" s="2" t="s">
        <v>4707</v>
      </c>
      <c r="E422" s="2" t="s">
        <v>2666</v>
      </c>
      <c r="F422" s="2" t="s">
        <v>2574</v>
      </c>
      <c r="G422" s="2" t="s">
        <v>4708</v>
      </c>
      <c r="H422" s="2" t="s">
        <v>4709</v>
      </c>
      <c r="I422" s="2" t="s">
        <v>4710</v>
      </c>
      <c r="J422" s="2" t="s">
        <v>3062</v>
      </c>
      <c r="K422" s="2" t="s">
        <v>12</v>
      </c>
      <c r="L422" s="2" t="s">
        <v>3622</v>
      </c>
      <c r="M422" s="52" t="s">
        <v>3311</v>
      </c>
      <c r="N422" s="2" t="s">
        <v>3062</v>
      </c>
      <c r="O422" s="2" t="s">
        <v>3062</v>
      </c>
      <c r="P422" s="2" t="s">
        <v>12</v>
      </c>
      <c r="Q422" s="2" t="s">
        <v>3062</v>
      </c>
      <c r="R422" s="2" t="s">
        <v>3062</v>
      </c>
      <c r="S422" s="2" t="s">
        <v>3062</v>
      </c>
      <c r="T422" s="2" t="s">
        <v>3062</v>
      </c>
      <c r="U422" s="2" t="s">
        <v>3062</v>
      </c>
      <c r="V422" s="2" t="s">
        <v>3062</v>
      </c>
      <c r="W422" s="2" t="s">
        <v>3062</v>
      </c>
      <c r="X422" s="2" t="s">
        <v>3062</v>
      </c>
      <c r="Y422" s="2" t="s">
        <v>3062</v>
      </c>
      <c r="Z422" s="2" t="s">
        <v>3062</v>
      </c>
      <c r="AA422" s="2" t="s">
        <v>3062</v>
      </c>
      <c r="AB422" s="2" t="s">
        <v>3062</v>
      </c>
      <c r="AC422" s="2" t="s">
        <v>3062</v>
      </c>
      <c r="AD422" s="2" t="s">
        <v>3062</v>
      </c>
      <c r="AE422" s="2" t="s">
        <v>3062</v>
      </c>
      <c r="AF422" s="2" t="s">
        <v>3062</v>
      </c>
      <c r="AG422" s="2" t="s">
        <v>3062</v>
      </c>
      <c r="AH422" s="2" t="s">
        <v>3062</v>
      </c>
      <c r="AI422" s="2" t="s">
        <v>3062</v>
      </c>
      <c r="AJ422" s="2" t="s">
        <v>3062</v>
      </c>
      <c r="AK422" s="2" t="s">
        <v>3062</v>
      </c>
      <c r="AL422" s="2" t="s">
        <v>3062</v>
      </c>
      <c r="AM422" s="2" t="s">
        <v>3062</v>
      </c>
      <c r="AN422" s="2" t="s">
        <v>3062</v>
      </c>
      <c r="AO422" s="2" t="s">
        <v>3062</v>
      </c>
      <c r="AP422" s="2" t="s">
        <v>3062</v>
      </c>
      <c r="AQ422" s="2" t="s">
        <v>3062</v>
      </c>
      <c r="AR422" s="2" t="s">
        <v>3062</v>
      </c>
      <c r="AS422" s="2" t="s">
        <v>3062</v>
      </c>
      <c r="AT422" s="2" t="s">
        <v>3062</v>
      </c>
      <c r="AU422" s="2" t="s">
        <v>3062</v>
      </c>
      <c r="AV422" s="2" t="s">
        <v>3062</v>
      </c>
      <c r="AW422" s="2" t="s">
        <v>3062</v>
      </c>
      <c r="AX422" s="2" t="s">
        <v>3062</v>
      </c>
      <c r="AY422" s="2" t="s">
        <v>3062</v>
      </c>
      <c r="AZ422" s="2" t="s">
        <v>3062</v>
      </c>
      <c r="BA422" s="2" t="s">
        <v>3062</v>
      </c>
      <c r="BB422" s="2" t="s">
        <v>3062</v>
      </c>
      <c r="BC422" s="2" t="s">
        <v>3062</v>
      </c>
      <c r="BD422" s="2" t="s">
        <v>3062</v>
      </c>
      <c r="BE422" s="2" t="s">
        <v>3062</v>
      </c>
      <c r="BF422" s="2" t="s">
        <v>3062</v>
      </c>
      <c r="BG422" s="2" t="s">
        <v>3062</v>
      </c>
      <c r="BH422" s="2" t="s">
        <v>3062</v>
      </c>
      <c r="BI422" s="2" t="s">
        <v>3062</v>
      </c>
      <c r="BJ422" s="2" t="s">
        <v>3062</v>
      </c>
      <c r="BK422" s="2" t="s">
        <v>3062</v>
      </c>
      <c r="BL422" s="2" t="s">
        <v>3062</v>
      </c>
      <c r="BM422" s="2" t="s">
        <v>3062</v>
      </c>
      <c r="BN422" s="2" t="s">
        <v>3062</v>
      </c>
      <c r="BO422" s="2" t="s">
        <v>3062</v>
      </c>
      <c r="BP422" s="2" t="str">
        <f t="shared" si="6"/>
        <v/>
      </c>
      <c r="BQ422" t="s">
        <v>3062</v>
      </c>
      <c r="BR422" t="s">
        <v>3062</v>
      </c>
      <c r="BS422" t="s">
        <v>3062</v>
      </c>
      <c r="BT422" s="2" t="s">
        <v>3062</v>
      </c>
      <c r="BU422" s="2" t="s">
        <v>3062</v>
      </c>
      <c r="BV422" s="2" t="s">
        <v>3062</v>
      </c>
      <c r="BW422" s="2" t="s">
        <v>3062</v>
      </c>
      <c r="BX422" s="2" t="s">
        <v>3062</v>
      </c>
      <c r="BY422" s="2" t="s">
        <v>3062</v>
      </c>
      <c r="BZ422" s="2" t="s">
        <v>3062</v>
      </c>
      <c r="CA422" s="2" t="s">
        <v>3062</v>
      </c>
      <c r="CB422" s="2" t="s">
        <v>3062</v>
      </c>
      <c r="CC422" s="2" t="s">
        <v>3062</v>
      </c>
      <c r="CD422" s="2" t="s">
        <v>3062</v>
      </c>
      <c r="CE422" s="2" t="s">
        <v>3062</v>
      </c>
      <c r="CF422" s="2" t="s">
        <v>6551</v>
      </c>
      <c r="CG422" s="2" t="s">
        <v>3315</v>
      </c>
      <c r="CH422" s="17">
        <v>0.41666666666666669</v>
      </c>
      <c r="CI422" s="17">
        <v>0.54166666666666663</v>
      </c>
      <c r="CJ422" s="17">
        <v>0.65625</v>
      </c>
      <c r="CK422" s="17">
        <v>0.79166666666666663</v>
      </c>
      <c r="CT422" s="17">
        <v>0.41666666666666669</v>
      </c>
      <c r="CU422" s="17">
        <v>0.54166666666666663</v>
      </c>
      <c r="CV422" s="17">
        <v>0.65625</v>
      </c>
      <c r="CW422" s="17">
        <v>0.79166666666666663</v>
      </c>
      <c r="DL422" s="17">
        <v>0.41666666666666669</v>
      </c>
      <c r="DM422" s="17">
        <v>0.54166666666666663</v>
      </c>
      <c r="DX422" s="2" t="s">
        <v>4182</v>
      </c>
    </row>
    <row r="423" spans="1:128" x14ac:dyDescent="0.45">
      <c r="A423" s="16">
        <v>421</v>
      </c>
      <c r="B423" s="2" t="s">
        <v>6552</v>
      </c>
      <c r="C423" s="2" t="s">
        <v>4711</v>
      </c>
      <c r="D423" s="2" t="s">
        <v>2962</v>
      </c>
      <c r="E423" s="2" t="s">
        <v>2666</v>
      </c>
      <c r="F423" s="2" t="s">
        <v>2574</v>
      </c>
      <c r="G423" s="2" t="s">
        <v>1689</v>
      </c>
      <c r="H423" s="2" t="s">
        <v>1688</v>
      </c>
      <c r="I423" s="2" t="s">
        <v>1687</v>
      </c>
      <c r="J423" s="2" t="s">
        <v>1686</v>
      </c>
      <c r="K423" s="2" t="s">
        <v>12</v>
      </c>
      <c r="L423" s="2" t="s">
        <v>3617</v>
      </c>
      <c r="M423" s="52" t="s">
        <v>3311</v>
      </c>
      <c r="N423" s="2" t="s">
        <v>12</v>
      </c>
      <c r="O423" s="2" t="s">
        <v>12</v>
      </c>
      <c r="P423" s="2" t="s">
        <v>3062</v>
      </c>
      <c r="Q423" s="2" t="s">
        <v>12</v>
      </c>
      <c r="R423" s="2" t="s">
        <v>2471</v>
      </c>
      <c r="S423" s="2" t="s">
        <v>3062</v>
      </c>
      <c r="T423" s="2" t="s">
        <v>3062</v>
      </c>
      <c r="U423" s="2" t="s">
        <v>3062</v>
      </c>
      <c r="V423" s="2" t="s">
        <v>3062</v>
      </c>
      <c r="W423" s="2" t="s">
        <v>3062</v>
      </c>
      <c r="X423" s="2" t="s">
        <v>3062</v>
      </c>
      <c r="Y423" s="2" t="s">
        <v>3062</v>
      </c>
      <c r="Z423" s="2" t="s">
        <v>3062</v>
      </c>
      <c r="AA423" s="2" t="s">
        <v>3062</v>
      </c>
      <c r="AB423" s="2" t="s">
        <v>3062</v>
      </c>
      <c r="AC423" s="2" t="s">
        <v>2471</v>
      </c>
      <c r="AD423" s="2" t="s">
        <v>2419</v>
      </c>
      <c r="AE423" s="2" t="s">
        <v>3062</v>
      </c>
      <c r="AF423" s="2" t="s">
        <v>3062</v>
      </c>
      <c r="AG423" s="2" t="s">
        <v>3062</v>
      </c>
      <c r="AH423" s="2" t="s">
        <v>3062</v>
      </c>
      <c r="AI423" s="2" t="s">
        <v>3062</v>
      </c>
      <c r="AJ423" s="2" t="s">
        <v>3062</v>
      </c>
      <c r="AK423" s="2" t="s">
        <v>3062</v>
      </c>
      <c r="AL423" s="2" t="s">
        <v>3062</v>
      </c>
      <c r="AM423" s="2" t="s">
        <v>3062</v>
      </c>
      <c r="AN423" s="2" t="s">
        <v>3062</v>
      </c>
      <c r="AO423" s="2" t="s">
        <v>3062</v>
      </c>
      <c r="AP423" s="2" t="s">
        <v>3062</v>
      </c>
      <c r="AQ423" s="2" t="s">
        <v>3062</v>
      </c>
      <c r="AR423" s="2" t="s">
        <v>3062</v>
      </c>
      <c r="AS423" s="2" t="s">
        <v>3062</v>
      </c>
      <c r="AT423" s="2" t="s">
        <v>3062</v>
      </c>
      <c r="AU423" s="2" t="s">
        <v>3062</v>
      </c>
      <c r="AV423" s="2" t="s">
        <v>3062</v>
      </c>
      <c r="AW423" s="2" t="s">
        <v>3062</v>
      </c>
      <c r="AX423" s="2" t="s">
        <v>3062</v>
      </c>
      <c r="AY423" s="2" t="s">
        <v>3062</v>
      </c>
      <c r="AZ423" s="2" t="s">
        <v>3062</v>
      </c>
      <c r="BA423" s="2" t="s">
        <v>3062</v>
      </c>
      <c r="BB423" s="2" t="s">
        <v>3062</v>
      </c>
      <c r="BC423" s="2" t="s">
        <v>3062</v>
      </c>
      <c r="BD423" s="2" t="s">
        <v>2438</v>
      </c>
      <c r="BE423" s="2" t="s">
        <v>3062</v>
      </c>
      <c r="BF423" s="2" t="s">
        <v>3062</v>
      </c>
      <c r="BG423" s="2" t="s">
        <v>3062</v>
      </c>
      <c r="BH423" s="2" t="s">
        <v>2436</v>
      </c>
      <c r="BI423" s="2" t="s">
        <v>3062</v>
      </c>
      <c r="BJ423" s="2" t="s">
        <v>3062</v>
      </c>
      <c r="BK423" s="2" t="s">
        <v>3062</v>
      </c>
      <c r="BL423" s="2" t="s">
        <v>3062</v>
      </c>
      <c r="BM423" s="2" t="s">
        <v>3062</v>
      </c>
      <c r="BN423" s="2" t="s">
        <v>3062</v>
      </c>
      <c r="BO423" s="2" t="s">
        <v>3062</v>
      </c>
      <c r="BP423" s="2" t="str">
        <f t="shared" si="6"/>
        <v>内・皮・産婦</v>
      </c>
      <c r="BQ423" t="s">
        <v>3062</v>
      </c>
      <c r="BR423" t="s">
        <v>3062</v>
      </c>
      <c r="BS423" t="s">
        <v>3062</v>
      </c>
      <c r="BT423" s="2" t="s">
        <v>3062</v>
      </c>
      <c r="BU423" s="2" t="s">
        <v>3062</v>
      </c>
      <c r="BV423" s="2" t="s">
        <v>3062</v>
      </c>
      <c r="BW423" s="2" t="s">
        <v>3062</v>
      </c>
      <c r="BX423" s="2" t="s">
        <v>3062</v>
      </c>
      <c r="BY423" s="2" t="s">
        <v>3062</v>
      </c>
      <c r="BZ423" s="2" t="s">
        <v>3062</v>
      </c>
      <c r="CA423" s="2" t="s">
        <v>3062</v>
      </c>
      <c r="CB423" s="2" t="s">
        <v>3062</v>
      </c>
      <c r="CC423" s="2" t="s">
        <v>3062</v>
      </c>
      <c r="CD423" s="2" t="s">
        <v>3062</v>
      </c>
      <c r="CE423" s="2" t="s">
        <v>3062</v>
      </c>
      <c r="CF423" s="2" t="s">
        <v>3618</v>
      </c>
      <c r="CG423" s="2" t="s">
        <v>3315</v>
      </c>
      <c r="CH423" s="17">
        <v>0.375</v>
      </c>
      <c r="CI423" s="17">
        <v>0.5</v>
      </c>
      <c r="CJ423" s="17">
        <v>0.66666666666666663</v>
      </c>
      <c r="CK423" s="17">
        <v>0.79166666666666663</v>
      </c>
      <c r="CN423" s="17">
        <v>0.375</v>
      </c>
      <c r="CO423" s="17">
        <v>0.5</v>
      </c>
      <c r="CP423" s="17">
        <v>0.66666666666666663</v>
      </c>
      <c r="CQ423" s="17">
        <v>0.79166666666666663</v>
      </c>
      <c r="CT423" s="17">
        <v>0.375</v>
      </c>
      <c r="CU423" s="17">
        <v>0.5</v>
      </c>
      <c r="DL423" s="17">
        <v>0.375</v>
      </c>
      <c r="DM423" s="17">
        <v>0.5</v>
      </c>
      <c r="DX423" s="2" t="s">
        <v>4182</v>
      </c>
    </row>
    <row r="424" spans="1:128" x14ac:dyDescent="0.45">
      <c r="A424" s="16">
        <v>422</v>
      </c>
      <c r="B424" s="2" t="s">
        <v>6553</v>
      </c>
      <c r="C424" s="2" t="s">
        <v>4712</v>
      </c>
      <c r="D424" s="2" t="s">
        <v>4713</v>
      </c>
      <c r="E424" s="2" t="s">
        <v>2666</v>
      </c>
      <c r="F424" s="2" t="s">
        <v>2574</v>
      </c>
      <c r="G424" s="2" t="s">
        <v>1703</v>
      </c>
      <c r="H424" s="2" t="s">
        <v>4714</v>
      </c>
      <c r="I424" s="2" t="s">
        <v>4715</v>
      </c>
      <c r="J424" s="2" t="s">
        <v>4715</v>
      </c>
      <c r="K424" s="2" t="s">
        <v>12</v>
      </c>
      <c r="L424" s="2" t="s">
        <v>6554</v>
      </c>
      <c r="M424" s="52" t="s">
        <v>3311</v>
      </c>
      <c r="N424" s="2" t="s">
        <v>12</v>
      </c>
      <c r="O424" s="2" t="s">
        <v>3062</v>
      </c>
      <c r="P424" s="2" t="s">
        <v>12</v>
      </c>
      <c r="Q424" s="2" t="s">
        <v>12</v>
      </c>
      <c r="R424" s="2" t="s">
        <v>3062</v>
      </c>
      <c r="S424" s="2" t="s">
        <v>3062</v>
      </c>
      <c r="T424" s="2" t="s">
        <v>3062</v>
      </c>
      <c r="U424" s="2" t="s">
        <v>3062</v>
      </c>
      <c r="V424" s="2" t="s">
        <v>3062</v>
      </c>
      <c r="W424" s="2" t="s">
        <v>3062</v>
      </c>
      <c r="X424" s="2" t="s">
        <v>3062</v>
      </c>
      <c r="Y424" s="2" t="s">
        <v>3062</v>
      </c>
      <c r="Z424" s="2" t="s">
        <v>3062</v>
      </c>
      <c r="AA424" s="2" t="s">
        <v>3062</v>
      </c>
      <c r="AB424" s="2" t="s">
        <v>3062</v>
      </c>
      <c r="AC424" s="2" t="s">
        <v>3062</v>
      </c>
      <c r="AD424" s="2" t="s">
        <v>3062</v>
      </c>
      <c r="AE424" s="2" t="s">
        <v>3062</v>
      </c>
      <c r="AF424" s="2" t="s">
        <v>3062</v>
      </c>
      <c r="AG424" s="2" t="s">
        <v>3062</v>
      </c>
      <c r="AH424" s="2" t="s">
        <v>3062</v>
      </c>
      <c r="AI424" s="2" t="s">
        <v>3062</v>
      </c>
      <c r="AJ424" s="2" t="s">
        <v>3062</v>
      </c>
      <c r="AK424" s="2" t="s">
        <v>3062</v>
      </c>
      <c r="AL424" s="2" t="s">
        <v>3062</v>
      </c>
      <c r="AM424" s="2" t="s">
        <v>3062</v>
      </c>
      <c r="AN424" s="2" t="s">
        <v>3062</v>
      </c>
      <c r="AO424" s="2" t="s">
        <v>3062</v>
      </c>
      <c r="AP424" s="2" t="s">
        <v>3062</v>
      </c>
      <c r="AQ424" s="2" t="s">
        <v>3062</v>
      </c>
      <c r="AR424" s="2" t="s">
        <v>3062</v>
      </c>
      <c r="AS424" s="2" t="s">
        <v>3062</v>
      </c>
      <c r="AT424" s="2" t="s">
        <v>3062</v>
      </c>
      <c r="AU424" s="2" t="s">
        <v>3062</v>
      </c>
      <c r="AV424" s="2" t="s">
        <v>3062</v>
      </c>
      <c r="AW424" s="2" t="s">
        <v>3062</v>
      </c>
      <c r="AX424" s="2" t="s">
        <v>3062</v>
      </c>
      <c r="AY424" s="2" t="s">
        <v>3062</v>
      </c>
      <c r="AZ424" s="2" t="s">
        <v>3062</v>
      </c>
      <c r="BA424" s="2" t="s">
        <v>3062</v>
      </c>
      <c r="BB424" s="2" t="s">
        <v>3062</v>
      </c>
      <c r="BC424" s="2" t="s">
        <v>3062</v>
      </c>
      <c r="BD424" s="2" t="s">
        <v>3062</v>
      </c>
      <c r="BE424" s="2" t="s">
        <v>3062</v>
      </c>
      <c r="BF424" s="2" t="s">
        <v>3062</v>
      </c>
      <c r="BG424" s="2" t="s">
        <v>3062</v>
      </c>
      <c r="BH424" s="2" t="s">
        <v>3062</v>
      </c>
      <c r="BI424" s="2" t="s">
        <v>3062</v>
      </c>
      <c r="BJ424" s="2" t="s">
        <v>3062</v>
      </c>
      <c r="BK424" s="2" t="s">
        <v>3062</v>
      </c>
      <c r="BL424" s="2" t="s">
        <v>3062</v>
      </c>
      <c r="BM424" s="2" t="s">
        <v>3062</v>
      </c>
      <c r="BN424" s="2" t="s">
        <v>3062</v>
      </c>
      <c r="BO424" s="2" t="s">
        <v>3062</v>
      </c>
      <c r="BP424" s="2" t="str">
        <f t="shared" si="6"/>
        <v/>
      </c>
      <c r="BQ424" t="s">
        <v>3062</v>
      </c>
      <c r="BR424" t="s">
        <v>3062</v>
      </c>
      <c r="BS424" t="s">
        <v>3062</v>
      </c>
      <c r="BT424" s="2" t="s">
        <v>3062</v>
      </c>
      <c r="BU424" s="2" t="s">
        <v>3062</v>
      </c>
      <c r="BV424" s="2" t="s">
        <v>3062</v>
      </c>
      <c r="BW424" s="2" t="s">
        <v>3062</v>
      </c>
      <c r="BX424" s="2" t="s">
        <v>3062</v>
      </c>
      <c r="BY424" s="2" t="s">
        <v>3062</v>
      </c>
      <c r="BZ424" s="2" t="s">
        <v>3062</v>
      </c>
      <c r="CA424" s="2" t="s">
        <v>3062</v>
      </c>
      <c r="CB424" s="2" t="s">
        <v>3062</v>
      </c>
      <c r="CC424" s="2" t="s">
        <v>3062</v>
      </c>
      <c r="CD424" s="2" t="s">
        <v>3062</v>
      </c>
      <c r="CE424" s="2" t="s">
        <v>3062</v>
      </c>
      <c r="CF424" s="2" t="s">
        <v>4716</v>
      </c>
      <c r="CG424" s="2" t="s">
        <v>5350</v>
      </c>
      <c r="CH424" s="17">
        <v>0.39583333333333331</v>
      </c>
      <c r="CI424" s="17">
        <v>0.52083333333333337</v>
      </c>
      <c r="CJ424" s="17">
        <v>0.60416666666666663</v>
      </c>
      <c r="CK424" s="17">
        <v>0.75</v>
      </c>
      <c r="CT424" s="17">
        <v>0.39583333333333331</v>
      </c>
      <c r="CU424" s="17">
        <v>0.52083333333333337</v>
      </c>
      <c r="CV424" s="17">
        <v>0.60416666666666663</v>
      </c>
      <c r="CW424" s="17">
        <v>0.75</v>
      </c>
      <c r="CZ424" s="17">
        <v>0.39583333333333331</v>
      </c>
      <c r="DA424" s="17">
        <v>0.52083333333333337</v>
      </c>
      <c r="DB424" s="17">
        <v>0.60416666666666663</v>
      </c>
      <c r="DC424" s="17">
        <v>0.75</v>
      </c>
      <c r="DF424" s="17">
        <v>0.39583333333333331</v>
      </c>
      <c r="DG424" s="17">
        <v>0.52083333333333337</v>
      </c>
      <c r="DH424" s="17">
        <v>0.60416666666666663</v>
      </c>
      <c r="DI424" s="17">
        <v>0.75</v>
      </c>
      <c r="DL424" s="17">
        <v>0.39583333333333331</v>
      </c>
      <c r="DM424" s="17">
        <v>0.52083333333333337</v>
      </c>
      <c r="DX424" s="2" t="s">
        <v>4182</v>
      </c>
    </row>
    <row r="425" spans="1:128" x14ac:dyDescent="0.45">
      <c r="A425" s="16">
        <v>423</v>
      </c>
      <c r="C425" s="2" t="s">
        <v>4717</v>
      </c>
      <c r="D425" s="2" t="s">
        <v>4718</v>
      </c>
      <c r="E425" s="2" t="s">
        <v>2666</v>
      </c>
      <c r="F425" s="2" t="s">
        <v>2574</v>
      </c>
      <c r="G425" s="2" t="s">
        <v>1644</v>
      </c>
      <c r="H425" s="2" t="s">
        <v>7968</v>
      </c>
      <c r="I425" s="2" t="s">
        <v>1685</v>
      </c>
      <c r="J425" s="2" t="s">
        <v>3062</v>
      </c>
      <c r="K425" s="2" t="s">
        <v>12</v>
      </c>
      <c r="L425" s="2" t="s">
        <v>3619</v>
      </c>
      <c r="M425" s="52" t="s">
        <v>3311</v>
      </c>
      <c r="N425" s="2" t="s">
        <v>3062</v>
      </c>
      <c r="O425" s="2" t="s">
        <v>3062</v>
      </c>
      <c r="P425" s="2" t="s">
        <v>12</v>
      </c>
      <c r="Q425" s="2" t="s">
        <v>3062</v>
      </c>
      <c r="R425" s="2" t="s">
        <v>2471</v>
      </c>
      <c r="S425" s="2" t="s">
        <v>3062</v>
      </c>
      <c r="T425" s="2" t="s">
        <v>3062</v>
      </c>
      <c r="U425" s="2" t="s">
        <v>3062</v>
      </c>
      <c r="V425" s="2" t="s">
        <v>3062</v>
      </c>
      <c r="W425" s="2" t="s">
        <v>3062</v>
      </c>
      <c r="X425" s="2" t="s">
        <v>3062</v>
      </c>
      <c r="Y425" s="2" t="s">
        <v>3062</v>
      </c>
      <c r="Z425" s="2" t="s">
        <v>3062</v>
      </c>
      <c r="AA425" s="2" t="s">
        <v>3062</v>
      </c>
      <c r="AB425" s="2" t="s">
        <v>3062</v>
      </c>
      <c r="AC425" s="2" t="s">
        <v>2471</v>
      </c>
      <c r="AD425" s="2" t="s">
        <v>3062</v>
      </c>
      <c r="AE425" s="2" t="s">
        <v>3062</v>
      </c>
      <c r="AF425" s="2" t="s">
        <v>3062</v>
      </c>
      <c r="AG425" s="2" t="s">
        <v>3062</v>
      </c>
      <c r="AH425" s="2" t="s">
        <v>3062</v>
      </c>
      <c r="AI425" s="2" t="s">
        <v>3062</v>
      </c>
      <c r="AJ425" s="2" t="s">
        <v>3062</v>
      </c>
      <c r="AK425" s="2" t="s">
        <v>3062</v>
      </c>
      <c r="AL425" s="2" t="s">
        <v>3062</v>
      </c>
      <c r="AM425" s="2" t="s">
        <v>3062</v>
      </c>
      <c r="AN425" s="2" t="s">
        <v>3062</v>
      </c>
      <c r="AO425" s="2" t="s">
        <v>3062</v>
      </c>
      <c r="AP425" s="2" t="s">
        <v>3062</v>
      </c>
      <c r="AQ425" s="2" t="s">
        <v>3062</v>
      </c>
      <c r="AR425" s="2" t="s">
        <v>3062</v>
      </c>
      <c r="AS425" s="2" t="s">
        <v>3062</v>
      </c>
      <c r="AT425" s="2" t="s">
        <v>3062</v>
      </c>
      <c r="AU425" s="2" t="s">
        <v>3062</v>
      </c>
      <c r="AV425" s="2" t="s">
        <v>3062</v>
      </c>
      <c r="AW425" s="2" t="s">
        <v>3062</v>
      </c>
      <c r="AX425" s="2" t="s">
        <v>3062</v>
      </c>
      <c r="AY425" s="2" t="s">
        <v>3062</v>
      </c>
      <c r="AZ425" s="2" t="s">
        <v>3062</v>
      </c>
      <c r="BA425" s="2" t="s">
        <v>3062</v>
      </c>
      <c r="BB425" s="2" t="s">
        <v>3062</v>
      </c>
      <c r="BC425" s="2" t="s">
        <v>3062</v>
      </c>
      <c r="BD425" s="2" t="s">
        <v>3062</v>
      </c>
      <c r="BE425" s="2" t="s">
        <v>3062</v>
      </c>
      <c r="BF425" s="2" t="s">
        <v>3062</v>
      </c>
      <c r="BG425" s="2" t="s">
        <v>3062</v>
      </c>
      <c r="BH425" s="2" t="s">
        <v>3062</v>
      </c>
      <c r="BI425" s="2" t="s">
        <v>3062</v>
      </c>
      <c r="BJ425" s="2" t="s">
        <v>3062</v>
      </c>
      <c r="BK425" s="2" t="s">
        <v>3062</v>
      </c>
      <c r="BL425" s="2" t="s">
        <v>3062</v>
      </c>
      <c r="BM425" s="2" t="s">
        <v>3062</v>
      </c>
      <c r="BN425" s="2" t="s">
        <v>3062</v>
      </c>
      <c r="BO425" s="2" t="s">
        <v>3062</v>
      </c>
      <c r="BP425" s="2" t="str">
        <f t="shared" si="6"/>
        <v/>
      </c>
      <c r="BQ425" t="s">
        <v>3062</v>
      </c>
      <c r="BR425" t="s">
        <v>3062</v>
      </c>
      <c r="BS425" t="s">
        <v>3062</v>
      </c>
      <c r="BT425" s="2" t="s">
        <v>3062</v>
      </c>
      <c r="BU425" s="2" t="s">
        <v>3062</v>
      </c>
      <c r="BV425" s="2" t="s">
        <v>3062</v>
      </c>
      <c r="BW425" s="2" t="s">
        <v>3062</v>
      </c>
      <c r="BX425" s="2" t="s">
        <v>3062</v>
      </c>
      <c r="BY425" s="2" t="s">
        <v>3062</v>
      </c>
      <c r="BZ425" s="2" t="s">
        <v>3062</v>
      </c>
      <c r="CA425" s="2" t="s">
        <v>3062</v>
      </c>
      <c r="CB425" s="2" t="s">
        <v>3062</v>
      </c>
      <c r="CC425" s="2" t="s">
        <v>3062</v>
      </c>
      <c r="CD425" s="2" t="s">
        <v>3062</v>
      </c>
      <c r="CE425" s="2" t="s">
        <v>3062</v>
      </c>
      <c r="CF425" s="2" t="s">
        <v>2476</v>
      </c>
      <c r="CG425" s="2" t="s">
        <v>3315</v>
      </c>
      <c r="CZ425" s="17">
        <v>0.54166666666666663</v>
      </c>
      <c r="DA425" s="17">
        <v>0.72916666666666663</v>
      </c>
      <c r="DF425" s="17">
        <v>0.54166666666666663</v>
      </c>
      <c r="DG425" s="17">
        <v>0.72916666666666663</v>
      </c>
      <c r="DL425" s="17">
        <v>0.54166666666666663</v>
      </c>
      <c r="DM425" s="17">
        <v>0.72916666666666663</v>
      </c>
      <c r="DX425" s="2" t="s">
        <v>4182</v>
      </c>
    </row>
    <row r="426" spans="1:128" x14ac:dyDescent="0.45">
      <c r="A426" s="16">
        <v>424</v>
      </c>
      <c r="B426" s="2" t="s">
        <v>6555</v>
      </c>
      <c r="C426" s="2" t="s">
        <v>4719</v>
      </c>
      <c r="D426" s="2" t="s">
        <v>2963</v>
      </c>
      <c r="E426" s="2" t="s">
        <v>2666</v>
      </c>
      <c r="F426" s="2" t="s">
        <v>2574</v>
      </c>
      <c r="G426" s="2" t="s">
        <v>13</v>
      </c>
      <c r="H426" s="2" t="s">
        <v>1684</v>
      </c>
      <c r="I426" s="2" t="s">
        <v>1683</v>
      </c>
      <c r="J426" s="2" t="s">
        <v>1682</v>
      </c>
      <c r="K426" s="2" t="s">
        <v>12</v>
      </c>
      <c r="L426" s="2" t="s">
        <v>3620</v>
      </c>
      <c r="M426" s="52" t="s">
        <v>3311</v>
      </c>
      <c r="N426" s="2" t="s">
        <v>12</v>
      </c>
      <c r="O426" s="2" t="s">
        <v>3062</v>
      </c>
      <c r="P426" s="2" t="s">
        <v>12</v>
      </c>
      <c r="Q426" s="2" t="s">
        <v>12</v>
      </c>
      <c r="S426" s="2" t="s">
        <v>3062</v>
      </c>
      <c r="T426" s="2" t="s">
        <v>3062</v>
      </c>
      <c r="U426" s="2" t="s">
        <v>3062</v>
      </c>
      <c r="V426" s="2" t="s">
        <v>3062</v>
      </c>
      <c r="W426" s="2" t="s">
        <v>3062</v>
      </c>
      <c r="X426" s="2" t="s">
        <v>3062</v>
      </c>
      <c r="Y426" s="2" t="s">
        <v>3062</v>
      </c>
      <c r="Z426" s="2" t="s">
        <v>3062</v>
      </c>
      <c r="AA426" s="2" t="s">
        <v>3062</v>
      </c>
      <c r="AB426" s="2" t="s">
        <v>3062</v>
      </c>
      <c r="AC426" s="2" t="s">
        <v>3062</v>
      </c>
      <c r="AD426" s="2" t="s">
        <v>3062</v>
      </c>
      <c r="AE426" s="2" t="s">
        <v>3062</v>
      </c>
      <c r="AF426" s="2" t="s">
        <v>3062</v>
      </c>
      <c r="AG426" s="2" t="s">
        <v>3062</v>
      </c>
      <c r="AH426" s="2" t="s">
        <v>3062</v>
      </c>
      <c r="AI426" s="2" t="s">
        <v>3062</v>
      </c>
      <c r="AJ426" s="2" t="s">
        <v>3062</v>
      </c>
      <c r="AK426" s="2" t="s">
        <v>3062</v>
      </c>
      <c r="AL426" s="2" t="s">
        <v>3062</v>
      </c>
      <c r="AM426" s="2" t="s">
        <v>3062</v>
      </c>
      <c r="AN426" s="2" t="s">
        <v>3062</v>
      </c>
      <c r="AO426" s="2" t="s">
        <v>3062</v>
      </c>
      <c r="AP426" s="2" t="s">
        <v>3062</v>
      </c>
      <c r="AQ426" s="2" t="s">
        <v>3062</v>
      </c>
      <c r="AR426" s="2" t="s">
        <v>3062</v>
      </c>
      <c r="AS426" s="2" t="s">
        <v>3062</v>
      </c>
      <c r="AT426" s="2" t="s">
        <v>3062</v>
      </c>
      <c r="AU426" s="2" t="s">
        <v>3062</v>
      </c>
      <c r="AV426" s="2" t="s">
        <v>3062</v>
      </c>
      <c r="AW426" s="2" t="s">
        <v>3062</v>
      </c>
      <c r="AX426" s="2" t="s">
        <v>3062</v>
      </c>
      <c r="AY426" s="2" t="s">
        <v>3062</v>
      </c>
      <c r="AZ426" s="2" t="s">
        <v>3062</v>
      </c>
      <c r="BA426" s="2" t="s">
        <v>3062</v>
      </c>
      <c r="BB426" s="2" t="s">
        <v>3062</v>
      </c>
      <c r="BC426" s="2" t="s">
        <v>3062</v>
      </c>
      <c r="BD426" s="2" t="s">
        <v>3062</v>
      </c>
      <c r="BE426" s="2" t="s">
        <v>3062</v>
      </c>
      <c r="BF426" s="2" t="s">
        <v>3062</v>
      </c>
      <c r="BG426" s="2" t="s">
        <v>3062</v>
      </c>
      <c r="BH426" s="2" t="s">
        <v>3062</v>
      </c>
      <c r="BI426" s="2" t="s">
        <v>3062</v>
      </c>
      <c r="BJ426" s="2" t="s">
        <v>3062</v>
      </c>
      <c r="BK426" s="2" t="s">
        <v>3062</v>
      </c>
      <c r="BL426" s="2" t="s">
        <v>3062</v>
      </c>
      <c r="BM426" s="2" t="s">
        <v>3062</v>
      </c>
      <c r="BN426" s="2" t="s">
        <v>3062</v>
      </c>
      <c r="BO426" s="2" t="s">
        <v>3062</v>
      </c>
      <c r="BP426" s="2" t="str">
        <f t="shared" si="6"/>
        <v/>
      </c>
      <c r="BQ426" t="s">
        <v>3062</v>
      </c>
      <c r="BR426" t="s">
        <v>3062</v>
      </c>
      <c r="BS426" t="s">
        <v>3062</v>
      </c>
      <c r="BT426" s="2" t="s">
        <v>3062</v>
      </c>
      <c r="BU426" s="2" t="s">
        <v>3062</v>
      </c>
      <c r="BV426" s="2" t="s">
        <v>3062</v>
      </c>
      <c r="BW426" s="2" t="s">
        <v>3062</v>
      </c>
      <c r="BX426" s="2" t="s">
        <v>3062</v>
      </c>
      <c r="BY426" s="2" t="s">
        <v>3062</v>
      </c>
      <c r="BZ426" s="2" t="s">
        <v>3062</v>
      </c>
      <c r="CA426" s="2" t="s">
        <v>3062</v>
      </c>
      <c r="CB426" s="2" t="s">
        <v>3062</v>
      </c>
      <c r="CC426" s="2" t="s">
        <v>3062</v>
      </c>
      <c r="CD426" s="2" t="s">
        <v>3062</v>
      </c>
      <c r="CE426" s="2" t="s">
        <v>3062</v>
      </c>
      <c r="CF426" s="2" t="s">
        <v>6556</v>
      </c>
      <c r="CG426" s="2" t="s">
        <v>5350</v>
      </c>
      <c r="CH426" s="17">
        <v>0.41666666666666669</v>
      </c>
      <c r="CI426" s="17">
        <v>0.625</v>
      </c>
      <c r="CN426" s="17">
        <v>0.45833333333333331</v>
      </c>
      <c r="CO426" s="17">
        <v>0.625</v>
      </c>
      <c r="CP426" s="17">
        <v>0.66666666666666663</v>
      </c>
      <c r="CQ426" s="17">
        <v>0.83333333333333337</v>
      </c>
      <c r="CT426" s="17">
        <v>0.4375</v>
      </c>
      <c r="CU426" s="17">
        <v>0.625</v>
      </c>
      <c r="CV426" s="17">
        <v>0.66666666666666663</v>
      </c>
      <c r="CW426" s="17">
        <v>0.84027777777777779</v>
      </c>
      <c r="CZ426" s="17">
        <v>0.41666666666666669</v>
      </c>
      <c r="DA426" s="17">
        <v>0.625</v>
      </c>
      <c r="DB426" s="17">
        <v>0.66666666666666663</v>
      </c>
      <c r="DC426" s="17">
        <v>0.84027777777777779</v>
      </c>
      <c r="DF426" s="17">
        <v>0.41666666666666669</v>
      </c>
      <c r="DG426" s="17">
        <v>0.625</v>
      </c>
      <c r="DH426" s="17">
        <v>0.66666666666666663</v>
      </c>
      <c r="DI426" s="17">
        <v>0.84027777777777779</v>
      </c>
      <c r="DL426" s="17">
        <v>0.375</v>
      </c>
      <c r="DM426" s="17">
        <v>0.54166666666666663</v>
      </c>
      <c r="DN426" s="17">
        <v>0.58333333333333337</v>
      </c>
      <c r="DO426" s="17">
        <v>0.75</v>
      </c>
      <c r="DR426" s="17">
        <v>0.41666666666666669</v>
      </c>
      <c r="DS426" s="17">
        <v>0.54166666666666663</v>
      </c>
      <c r="DX426" s="2" t="s">
        <v>4182</v>
      </c>
    </row>
    <row r="427" spans="1:128" x14ac:dyDescent="0.45">
      <c r="A427" s="16">
        <v>425</v>
      </c>
      <c r="B427" s="2" t="s">
        <v>6557</v>
      </c>
      <c r="C427" s="2" t="s">
        <v>4720</v>
      </c>
      <c r="D427" s="2" t="s">
        <v>2964</v>
      </c>
      <c r="E427" s="2" t="s">
        <v>2666</v>
      </c>
      <c r="F427" s="2" t="s">
        <v>2574</v>
      </c>
      <c r="G427" s="2" t="s">
        <v>13</v>
      </c>
      <c r="H427" s="2" t="s">
        <v>1681</v>
      </c>
      <c r="I427" s="2" t="s">
        <v>1680</v>
      </c>
      <c r="J427" s="2" t="s">
        <v>1680</v>
      </c>
      <c r="K427" s="2" t="s">
        <v>12</v>
      </c>
      <c r="L427" s="2" t="s">
        <v>2477</v>
      </c>
      <c r="M427" s="52" t="s">
        <v>3311</v>
      </c>
      <c r="N427" s="2" t="s">
        <v>12</v>
      </c>
      <c r="O427" s="2" t="s">
        <v>12</v>
      </c>
      <c r="P427" s="2" t="s">
        <v>12</v>
      </c>
      <c r="Q427" s="2" t="s">
        <v>12</v>
      </c>
      <c r="R427" s="2" t="s">
        <v>3062</v>
      </c>
      <c r="S427" s="2" t="s">
        <v>3062</v>
      </c>
      <c r="T427" s="2" t="s">
        <v>3062</v>
      </c>
      <c r="U427" s="2" t="s">
        <v>3062</v>
      </c>
      <c r="V427" s="2" t="s">
        <v>3062</v>
      </c>
      <c r="W427" s="2" t="s">
        <v>3062</v>
      </c>
      <c r="X427" s="2" t="s">
        <v>3062</v>
      </c>
      <c r="Y427" s="2" t="s">
        <v>3062</v>
      </c>
      <c r="Z427" s="2" t="s">
        <v>3062</v>
      </c>
      <c r="AA427" s="2" t="s">
        <v>3062</v>
      </c>
      <c r="AB427" s="2" t="s">
        <v>3062</v>
      </c>
      <c r="AC427" s="2" t="s">
        <v>3062</v>
      </c>
      <c r="AD427" s="2" t="s">
        <v>3062</v>
      </c>
      <c r="AE427" s="2" t="s">
        <v>3062</v>
      </c>
      <c r="AF427" s="2" t="s">
        <v>3062</v>
      </c>
      <c r="AG427" s="2" t="s">
        <v>3062</v>
      </c>
      <c r="AH427" s="2" t="s">
        <v>3062</v>
      </c>
      <c r="AI427" s="2" t="s">
        <v>3062</v>
      </c>
      <c r="AJ427" s="2" t="s">
        <v>3062</v>
      </c>
      <c r="AK427" s="2" t="s">
        <v>3062</v>
      </c>
      <c r="AL427" s="2" t="s">
        <v>3062</v>
      </c>
      <c r="AM427" s="2" t="s">
        <v>3062</v>
      </c>
      <c r="AN427" s="2" t="s">
        <v>3062</v>
      </c>
      <c r="AO427" s="2" t="s">
        <v>3062</v>
      </c>
      <c r="AP427" s="2" t="s">
        <v>3062</v>
      </c>
      <c r="AQ427" s="2" t="s">
        <v>3062</v>
      </c>
      <c r="AR427" s="2" t="s">
        <v>3062</v>
      </c>
      <c r="AS427" s="2" t="s">
        <v>3062</v>
      </c>
      <c r="AT427" s="2" t="s">
        <v>3062</v>
      </c>
      <c r="AU427" s="2" t="s">
        <v>3062</v>
      </c>
      <c r="AV427" s="2" t="s">
        <v>3062</v>
      </c>
      <c r="AW427" s="2" t="s">
        <v>3062</v>
      </c>
      <c r="AX427" s="2" t="s">
        <v>3062</v>
      </c>
      <c r="AY427" s="2" t="s">
        <v>3062</v>
      </c>
      <c r="AZ427" s="2" t="s">
        <v>3062</v>
      </c>
      <c r="BA427" s="2" t="s">
        <v>3062</v>
      </c>
      <c r="BB427" s="2" t="s">
        <v>3062</v>
      </c>
      <c r="BC427" s="2" t="s">
        <v>3062</v>
      </c>
      <c r="BD427" s="2" t="s">
        <v>3062</v>
      </c>
      <c r="BE427" s="2" t="s">
        <v>3062</v>
      </c>
      <c r="BF427" s="2" t="s">
        <v>3062</v>
      </c>
      <c r="BG427" s="2" t="s">
        <v>3062</v>
      </c>
      <c r="BH427" s="2" t="s">
        <v>3062</v>
      </c>
      <c r="BI427" s="2" t="s">
        <v>3062</v>
      </c>
      <c r="BJ427" s="2" t="s">
        <v>3062</v>
      </c>
      <c r="BK427" s="2" t="s">
        <v>3062</v>
      </c>
      <c r="BL427" s="2" t="s">
        <v>3062</v>
      </c>
      <c r="BM427" s="2" t="s">
        <v>3062</v>
      </c>
      <c r="BN427" s="2" t="s">
        <v>3062</v>
      </c>
      <c r="BO427" s="2" t="s">
        <v>3062</v>
      </c>
      <c r="BP427" s="2" t="str">
        <f t="shared" si="6"/>
        <v/>
      </c>
      <c r="BQ427" t="s">
        <v>3062</v>
      </c>
      <c r="BR427" t="s">
        <v>185</v>
      </c>
      <c r="BS427" t="s">
        <v>2185</v>
      </c>
      <c r="BT427" s="2" t="s">
        <v>2459</v>
      </c>
      <c r="BU427" s="2" t="s">
        <v>3062</v>
      </c>
      <c r="BV427" s="2" t="s">
        <v>3062</v>
      </c>
      <c r="BW427" s="2" t="s">
        <v>3062</v>
      </c>
      <c r="BX427" s="2" t="s">
        <v>3062</v>
      </c>
      <c r="BY427" s="2" t="s">
        <v>3062</v>
      </c>
      <c r="BZ427" s="2" t="s">
        <v>3062</v>
      </c>
      <c r="CA427" s="2" t="s">
        <v>3062</v>
      </c>
      <c r="CB427" s="2" t="s">
        <v>3062</v>
      </c>
      <c r="CC427" s="2" t="s">
        <v>3062</v>
      </c>
      <c r="CD427" s="2" t="s">
        <v>3062</v>
      </c>
      <c r="CE427" s="2" t="s">
        <v>3062</v>
      </c>
      <c r="CF427" s="2" t="s">
        <v>6558</v>
      </c>
      <c r="CG427" s="2" t="s">
        <v>5350</v>
      </c>
      <c r="CN427" s="17">
        <v>0.41666666666666669</v>
      </c>
      <c r="CO427" s="17">
        <v>0.54166666666666663</v>
      </c>
      <c r="CT427" s="17">
        <v>0.41666666666666669</v>
      </c>
      <c r="CU427" s="17">
        <v>0.54166666666666663</v>
      </c>
      <c r="CV427" s="17">
        <v>0.60416666666666663</v>
      </c>
      <c r="CW427" s="17">
        <v>0.6875</v>
      </c>
      <c r="CZ427" s="17">
        <v>0.41666666666666669</v>
      </c>
      <c r="DA427" s="17">
        <v>0.52083333333333337</v>
      </c>
      <c r="DB427" s="17">
        <v>0.60416666666666663</v>
      </c>
      <c r="DC427" s="17">
        <v>0.70833333333333337</v>
      </c>
      <c r="DF427" s="17">
        <v>0.41666666666666669</v>
      </c>
      <c r="DG427" s="17">
        <v>0.54166666666666663</v>
      </c>
      <c r="DX427" s="2" t="s">
        <v>4182</v>
      </c>
    </row>
    <row r="428" spans="1:128" x14ac:dyDescent="0.45">
      <c r="A428" s="16">
        <v>426</v>
      </c>
      <c r="B428" s="2" t="s">
        <v>6559</v>
      </c>
      <c r="C428" s="2" t="s">
        <v>1735</v>
      </c>
      <c r="D428" s="2" t="s">
        <v>2965</v>
      </c>
      <c r="E428" s="2" t="s">
        <v>2676</v>
      </c>
      <c r="F428" s="2" t="s">
        <v>2574</v>
      </c>
      <c r="G428" s="2" t="s">
        <v>1734</v>
      </c>
      <c r="H428" s="2" t="s">
        <v>1733</v>
      </c>
      <c r="I428" s="2" t="s">
        <v>1732</v>
      </c>
      <c r="J428" s="2" t="s">
        <v>1731</v>
      </c>
      <c r="K428" s="2" t="s">
        <v>12</v>
      </c>
      <c r="L428" s="2" t="s">
        <v>3621</v>
      </c>
      <c r="M428" s="52" t="s">
        <v>3311</v>
      </c>
      <c r="N428" s="2" t="s">
        <v>12</v>
      </c>
      <c r="O428" s="2" t="s">
        <v>12</v>
      </c>
      <c r="P428" s="2" t="s">
        <v>12</v>
      </c>
      <c r="Q428" s="2" t="s">
        <v>12</v>
      </c>
      <c r="R428" s="2" t="s">
        <v>3062</v>
      </c>
      <c r="S428" s="2" t="s">
        <v>3062</v>
      </c>
      <c r="T428" s="2" t="s">
        <v>3062</v>
      </c>
      <c r="U428" s="2" t="s">
        <v>3062</v>
      </c>
      <c r="V428" s="2" t="s">
        <v>3062</v>
      </c>
      <c r="W428" s="2" t="s">
        <v>3062</v>
      </c>
      <c r="X428" s="2" t="s">
        <v>3062</v>
      </c>
      <c r="Y428" s="2" t="s">
        <v>3062</v>
      </c>
      <c r="Z428" s="2" t="s">
        <v>3062</v>
      </c>
      <c r="AA428" s="2" t="s">
        <v>3062</v>
      </c>
      <c r="AB428" s="2" t="s">
        <v>3062</v>
      </c>
      <c r="AC428" s="2" t="s">
        <v>3062</v>
      </c>
      <c r="AD428" s="2" t="s">
        <v>3062</v>
      </c>
      <c r="AE428" s="2" t="s">
        <v>3062</v>
      </c>
      <c r="AF428" s="2" t="s">
        <v>3062</v>
      </c>
      <c r="AG428" s="2" t="s">
        <v>3062</v>
      </c>
      <c r="AH428" s="2" t="s">
        <v>3062</v>
      </c>
      <c r="AI428" s="2" t="s">
        <v>3062</v>
      </c>
      <c r="AJ428" s="2" t="s">
        <v>3062</v>
      </c>
      <c r="AK428" s="2" t="s">
        <v>2431</v>
      </c>
      <c r="AL428" s="2" t="s">
        <v>3062</v>
      </c>
      <c r="AM428" s="2" t="s">
        <v>3062</v>
      </c>
      <c r="AN428" s="2" t="s">
        <v>2421</v>
      </c>
      <c r="AO428" s="2" t="s">
        <v>2441</v>
      </c>
      <c r="AP428" s="2" t="s">
        <v>2559</v>
      </c>
      <c r="AQ428" s="2" t="s">
        <v>4205</v>
      </c>
      <c r="AR428" s="2" t="s">
        <v>4309</v>
      </c>
      <c r="AS428" s="2" t="s">
        <v>3062</v>
      </c>
      <c r="AT428" s="2" t="s">
        <v>4227</v>
      </c>
      <c r="AU428" s="2" t="s">
        <v>2452</v>
      </c>
      <c r="AV428" s="2" t="s">
        <v>3062</v>
      </c>
      <c r="AW428" s="2" t="s">
        <v>17</v>
      </c>
      <c r="AX428" s="2" t="s">
        <v>3062</v>
      </c>
      <c r="AY428" s="2" t="s">
        <v>2443</v>
      </c>
      <c r="AZ428" s="2" t="s">
        <v>2439</v>
      </c>
      <c r="BA428" s="2" t="s">
        <v>3062</v>
      </c>
      <c r="BB428" s="2" t="s">
        <v>3062</v>
      </c>
      <c r="BC428" s="2" t="s">
        <v>2422</v>
      </c>
      <c r="BD428" s="2" t="s">
        <v>2438</v>
      </c>
      <c r="BE428" s="2" t="s">
        <v>3062</v>
      </c>
      <c r="BF428" s="2" t="s">
        <v>3062</v>
      </c>
      <c r="BG428" s="2" t="s">
        <v>3062</v>
      </c>
      <c r="BH428" s="2" t="s">
        <v>2436</v>
      </c>
      <c r="BI428" s="2" t="s">
        <v>3062</v>
      </c>
      <c r="BJ428" s="2" t="s">
        <v>2444</v>
      </c>
      <c r="BK428" s="2" t="s">
        <v>2445</v>
      </c>
      <c r="BL428" s="2" t="s">
        <v>2434</v>
      </c>
      <c r="BM428" s="2" t="s">
        <v>2423</v>
      </c>
      <c r="BN428" s="2" t="s">
        <v>2560</v>
      </c>
      <c r="BO428" s="2" t="s">
        <v>4721</v>
      </c>
      <c r="BP428" s="2" t="str">
        <f t="shared" si="6"/>
        <v>小・整・形・循内・消内・呼内・消外・呼外・脳外・眼・耳・泌・皮・産婦・放・麻・リウ・リハ・歯　脳神経内科　血液・腫瘍内科　糖尿病・内分泌内科　予防医学科　乳腺外科　臨床検査科　救急科　総合診察科　緩和ケア科　人間ドックセンター　リンパ外科・再建外科　血管外科</v>
      </c>
      <c r="BQ428" t="s">
        <v>3062</v>
      </c>
      <c r="BR428" t="s">
        <v>3062</v>
      </c>
      <c r="BS428" t="s">
        <v>3062</v>
      </c>
      <c r="BT428" s="2" t="s">
        <v>3062</v>
      </c>
      <c r="BV428" s="2" t="s">
        <v>3062</v>
      </c>
      <c r="BX428" s="2" t="s">
        <v>3062</v>
      </c>
      <c r="BY428" s="2" t="s">
        <v>3062</v>
      </c>
      <c r="BZ428" s="2" t="s">
        <v>3062</v>
      </c>
      <c r="CA428" s="2" t="s">
        <v>3062</v>
      </c>
      <c r="CB428" s="2" t="s">
        <v>3062</v>
      </c>
      <c r="CC428" s="2" t="s">
        <v>3062</v>
      </c>
      <c r="CD428" s="2" t="s">
        <v>3062</v>
      </c>
      <c r="CE428" s="2" t="s">
        <v>3062</v>
      </c>
      <c r="CF428" s="2" t="s">
        <v>4722</v>
      </c>
      <c r="CG428" s="2" t="s">
        <v>4723</v>
      </c>
      <c r="CH428" s="17">
        <v>0.375</v>
      </c>
      <c r="CI428" s="17">
        <v>0.45833333333333331</v>
      </c>
      <c r="CJ428" s="17">
        <v>0.5625</v>
      </c>
      <c r="CK428" s="17">
        <v>0.58333333333333337</v>
      </c>
      <c r="CN428" s="17">
        <v>0.375</v>
      </c>
      <c r="CO428" s="17">
        <v>0.45833333333333331</v>
      </c>
      <c r="CP428" s="17">
        <v>0.5625</v>
      </c>
      <c r="CQ428" s="17">
        <v>0.58333333333333337</v>
      </c>
      <c r="CT428" s="17">
        <v>0.375</v>
      </c>
      <c r="CU428" s="17">
        <v>0.45833333333333331</v>
      </c>
      <c r="CV428" s="17">
        <v>0.5625</v>
      </c>
      <c r="CW428" s="17">
        <v>0.58333333333333337</v>
      </c>
      <c r="CZ428" s="17">
        <v>0.375</v>
      </c>
      <c r="DA428" s="17">
        <v>0.45833333333333331</v>
      </c>
      <c r="DB428" s="17">
        <v>0.5625</v>
      </c>
      <c r="DC428" s="17">
        <v>0.58333333333333337</v>
      </c>
      <c r="DF428" s="17">
        <v>0.375</v>
      </c>
      <c r="DG428" s="17">
        <v>0.45833333333333331</v>
      </c>
      <c r="DL428" s="17">
        <v>0.375</v>
      </c>
      <c r="DM428" s="17">
        <v>0.52083333333333337</v>
      </c>
      <c r="DX428" s="2" t="s">
        <v>4182</v>
      </c>
    </row>
    <row r="429" spans="1:128" x14ac:dyDescent="0.45">
      <c r="A429" s="16">
        <v>427</v>
      </c>
      <c r="B429" s="2" t="s">
        <v>6560</v>
      </c>
      <c r="C429" s="2" t="s">
        <v>4724</v>
      </c>
      <c r="D429" s="2" t="s">
        <v>4725</v>
      </c>
      <c r="E429" s="2" t="s">
        <v>2666</v>
      </c>
      <c r="F429" s="2" t="s">
        <v>2574</v>
      </c>
      <c r="G429" s="2" t="s">
        <v>1655</v>
      </c>
      <c r="H429" s="2" t="s">
        <v>4726</v>
      </c>
      <c r="I429" s="2" t="s">
        <v>6561</v>
      </c>
      <c r="J429" s="2" t="s">
        <v>6562</v>
      </c>
      <c r="K429" s="2" t="s">
        <v>12</v>
      </c>
      <c r="L429" s="2" t="s">
        <v>4727</v>
      </c>
      <c r="M429" s="52" t="s">
        <v>3311</v>
      </c>
      <c r="N429" s="2" t="s">
        <v>12</v>
      </c>
      <c r="O429" s="2" t="s">
        <v>12</v>
      </c>
      <c r="P429" s="2" t="s">
        <v>12</v>
      </c>
      <c r="Q429" s="2" t="s">
        <v>12</v>
      </c>
      <c r="R429" s="2" t="s">
        <v>2471</v>
      </c>
      <c r="S429" s="2" t="s">
        <v>3062</v>
      </c>
      <c r="T429" s="2" t="s">
        <v>3062</v>
      </c>
      <c r="U429" s="2" t="s">
        <v>3062</v>
      </c>
      <c r="V429" s="2" t="s">
        <v>3062</v>
      </c>
      <c r="W429" s="2" t="s">
        <v>3062</v>
      </c>
      <c r="X429" s="2" t="s">
        <v>3062</v>
      </c>
      <c r="Y429" s="2" t="s">
        <v>3062</v>
      </c>
      <c r="Z429" s="2" t="s">
        <v>3062</v>
      </c>
      <c r="AA429" s="2" t="s">
        <v>3062</v>
      </c>
      <c r="AB429" s="2" t="s">
        <v>3062</v>
      </c>
      <c r="AC429" s="2" t="s">
        <v>2471</v>
      </c>
      <c r="AD429" s="2" t="s">
        <v>2419</v>
      </c>
      <c r="AE429" s="2" t="s">
        <v>3062</v>
      </c>
      <c r="AF429" s="2" t="s">
        <v>3062</v>
      </c>
      <c r="AG429" s="2" t="s">
        <v>3062</v>
      </c>
      <c r="AH429" s="2" t="s">
        <v>3062</v>
      </c>
      <c r="AI429" s="2" t="s">
        <v>3062</v>
      </c>
      <c r="AJ429" s="2" t="s">
        <v>3062</v>
      </c>
      <c r="AK429" s="2" t="s">
        <v>3062</v>
      </c>
      <c r="AL429" s="2" t="s">
        <v>3062</v>
      </c>
      <c r="AM429" s="2" t="s">
        <v>3062</v>
      </c>
      <c r="AN429" s="2" t="s">
        <v>3062</v>
      </c>
      <c r="AO429" s="2" t="s">
        <v>3062</v>
      </c>
      <c r="AP429" s="2" t="s">
        <v>3062</v>
      </c>
      <c r="AQ429" s="2" t="s">
        <v>3062</v>
      </c>
      <c r="AR429" s="2" t="s">
        <v>3062</v>
      </c>
      <c r="AS429" s="2" t="s">
        <v>3062</v>
      </c>
      <c r="AT429" s="2" t="s">
        <v>3062</v>
      </c>
      <c r="AU429" s="2" t="s">
        <v>3062</v>
      </c>
      <c r="AV429" s="2" t="s">
        <v>3062</v>
      </c>
      <c r="AW429" s="2" t="s">
        <v>3062</v>
      </c>
      <c r="AX429" s="2" t="s">
        <v>3062</v>
      </c>
      <c r="AY429" s="2" t="s">
        <v>3062</v>
      </c>
      <c r="AZ429" s="2" t="s">
        <v>3062</v>
      </c>
      <c r="BA429" s="2" t="s">
        <v>3062</v>
      </c>
      <c r="BB429" s="2" t="s">
        <v>3062</v>
      </c>
      <c r="BC429" s="2" t="s">
        <v>3062</v>
      </c>
      <c r="BD429" s="2" t="s">
        <v>3062</v>
      </c>
      <c r="BE429" s="2" t="s">
        <v>3062</v>
      </c>
      <c r="BF429" s="2" t="s">
        <v>3062</v>
      </c>
      <c r="BG429" s="2" t="s">
        <v>3062</v>
      </c>
      <c r="BH429" s="2" t="s">
        <v>3062</v>
      </c>
      <c r="BI429" s="2" t="s">
        <v>3062</v>
      </c>
      <c r="BJ429" s="2" t="s">
        <v>3062</v>
      </c>
      <c r="BK429" s="2" t="s">
        <v>3062</v>
      </c>
      <c r="BL429" s="2" t="s">
        <v>3062</v>
      </c>
      <c r="BM429" s="2" t="s">
        <v>3062</v>
      </c>
      <c r="BN429" s="2" t="s">
        <v>3062</v>
      </c>
      <c r="BO429" s="2" t="s">
        <v>3062</v>
      </c>
      <c r="BP429" s="2" t="str">
        <f t="shared" si="6"/>
        <v>内</v>
      </c>
      <c r="BQ429" t="s">
        <v>3062</v>
      </c>
      <c r="BR429" t="s">
        <v>185</v>
      </c>
      <c r="BS429" t="s">
        <v>2185</v>
      </c>
      <c r="BT429" s="2" t="s">
        <v>2459</v>
      </c>
      <c r="BU429" s="2" t="s">
        <v>12</v>
      </c>
      <c r="BV429" s="2" t="s">
        <v>3062</v>
      </c>
      <c r="BW429" s="2" t="s">
        <v>3062</v>
      </c>
      <c r="BX429" s="2" t="s">
        <v>5470</v>
      </c>
      <c r="BY429" s="2" t="s">
        <v>3062</v>
      </c>
      <c r="BZ429" s="2" t="s">
        <v>3062</v>
      </c>
      <c r="CA429" s="2" t="s">
        <v>3062</v>
      </c>
      <c r="CB429" s="2" t="s">
        <v>5470</v>
      </c>
      <c r="CC429" s="2" t="s">
        <v>3062</v>
      </c>
      <c r="CD429" s="2" t="s">
        <v>3062</v>
      </c>
      <c r="CE429" s="2" t="s">
        <v>3062</v>
      </c>
      <c r="CF429" s="2" t="s">
        <v>4728</v>
      </c>
      <c r="CG429" s="2" t="s">
        <v>6563</v>
      </c>
      <c r="CH429" s="17">
        <v>0.375</v>
      </c>
      <c r="CI429" s="17">
        <v>0.75</v>
      </c>
      <c r="CN429" s="17">
        <v>0.375</v>
      </c>
      <c r="CO429" s="17">
        <v>0.75</v>
      </c>
      <c r="CT429" s="17">
        <v>0.375</v>
      </c>
      <c r="CU429" s="17">
        <v>0.75</v>
      </c>
      <c r="CZ429" s="17">
        <v>0.375</v>
      </c>
      <c r="DA429" s="17">
        <v>0.75</v>
      </c>
      <c r="DF429" s="17">
        <v>0.375</v>
      </c>
      <c r="DG429" s="17">
        <v>0.75</v>
      </c>
      <c r="DX429" s="2" t="s">
        <v>4182</v>
      </c>
    </row>
    <row r="430" spans="1:128" x14ac:dyDescent="0.45">
      <c r="A430" s="16">
        <v>428</v>
      </c>
      <c r="B430" s="2" t="s">
        <v>6564</v>
      </c>
      <c r="C430" s="2" t="s">
        <v>4729</v>
      </c>
      <c r="D430" s="2" t="s">
        <v>4730</v>
      </c>
      <c r="E430" s="2" t="s">
        <v>2666</v>
      </c>
      <c r="F430" s="2" t="s">
        <v>2574</v>
      </c>
      <c r="G430" s="2" t="s">
        <v>4731</v>
      </c>
      <c r="H430" s="2" t="s">
        <v>4732</v>
      </c>
      <c r="I430" s="2" t="s">
        <v>4733</v>
      </c>
      <c r="J430" s="2" t="s">
        <v>4734</v>
      </c>
      <c r="K430" s="2" t="s">
        <v>12</v>
      </c>
      <c r="L430" s="2" t="s">
        <v>6565</v>
      </c>
      <c r="M430" s="52" t="s">
        <v>3311</v>
      </c>
      <c r="N430" s="2" t="s">
        <v>12</v>
      </c>
      <c r="O430" s="2" t="s">
        <v>12</v>
      </c>
      <c r="P430" s="2" t="s">
        <v>12</v>
      </c>
      <c r="Q430" s="2" t="s">
        <v>12</v>
      </c>
      <c r="R430" s="2" t="s">
        <v>3062</v>
      </c>
      <c r="S430" s="2" t="s">
        <v>3062</v>
      </c>
      <c r="T430" s="2" t="s">
        <v>3062</v>
      </c>
      <c r="U430" s="2" t="s">
        <v>3062</v>
      </c>
      <c r="V430" s="2" t="s">
        <v>3062</v>
      </c>
      <c r="W430" s="2" t="s">
        <v>3062</v>
      </c>
      <c r="X430" s="2" t="s">
        <v>3062</v>
      </c>
      <c r="Y430" s="2" t="s">
        <v>3062</v>
      </c>
      <c r="Z430" s="2" t="s">
        <v>3062</v>
      </c>
      <c r="AA430" s="2" t="s">
        <v>3062</v>
      </c>
      <c r="AB430" s="2" t="s">
        <v>3062</v>
      </c>
      <c r="AC430" s="2" t="s">
        <v>3062</v>
      </c>
      <c r="AD430" s="2" t="s">
        <v>2419</v>
      </c>
      <c r="AE430" s="2" t="s">
        <v>3062</v>
      </c>
      <c r="AF430" s="2" t="s">
        <v>3062</v>
      </c>
      <c r="AG430" s="2" t="s">
        <v>3062</v>
      </c>
      <c r="AH430" s="2" t="s">
        <v>3062</v>
      </c>
      <c r="AI430" s="2" t="s">
        <v>3062</v>
      </c>
      <c r="AJ430" s="2" t="s">
        <v>3062</v>
      </c>
      <c r="AK430" s="2" t="s">
        <v>3062</v>
      </c>
      <c r="AL430" s="2" t="s">
        <v>3062</v>
      </c>
      <c r="AM430" s="2" t="s">
        <v>3062</v>
      </c>
      <c r="AN430" s="2" t="s">
        <v>3062</v>
      </c>
      <c r="AO430" s="2" t="s">
        <v>3062</v>
      </c>
      <c r="AP430" s="2" t="s">
        <v>3062</v>
      </c>
      <c r="AQ430" s="2" t="s">
        <v>3062</v>
      </c>
      <c r="AR430" s="2" t="s">
        <v>3062</v>
      </c>
      <c r="AS430" s="2" t="s">
        <v>3062</v>
      </c>
      <c r="AT430" s="2" t="s">
        <v>3062</v>
      </c>
      <c r="AU430" s="2" t="s">
        <v>3062</v>
      </c>
      <c r="AV430" s="2" t="s">
        <v>3062</v>
      </c>
      <c r="AW430" s="2" t="s">
        <v>3062</v>
      </c>
      <c r="AX430" s="2" t="s">
        <v>3062</v>
      </c>
      <c r="AY430" s="2" t="s">
        <v>3062</v>
      </c>
      <c r="AZ430" s="2" t="s">
        <v>3062</v>
      </c>
      <c r="BA430" s="2" t="s">
        <v>3062</v>
      </c>
      <c r="BB430" s="2" t="s">
        <v>3062</v>
      </c>
      <c r="BC430" s="2" t="s">
        <v>3062</v>
      </c>
      <c r="BD430" s="2" t="s">
        <v>3062</v>
      </c>
      <c r="BE430" s="2" t="s">
        <v>3062</v>
      </c>
      <c r="BF430" s="2" t="s">
        <v>3062</v>
      </c>
      <c r="BG430" s="2" t="s">
        <v>3062</v>
      </c>
      <c r="BH430" s="2" t="s">
        <v>3062</v>
      </c>
      <c r="BI430" s="2" t="s">
        <v>3062</v>
      </c>
      <c r="BJ430" s="2" t="s">
        <v>3062</v>
      </c>
      <c r="BK430" s="2" t="s">
        <v>3062</v>
      </c>
      <c r="BL430" s="2" t="s">
        <v>3062</v>
      </c>
      <c r="BM430" s="2" t="s">
        <v>3062</v>
      </c>
      <c r="BN430" s="2" t="s">
        <v>3062</v>
      </c>
      <c r="BO430" s="2" t="s">
        <v>3062</v>
      </c>
      <c r="BP430" s="2" t="str">
        <f t="shared" si="6"/>
        <v>内</v>
      </c>
      <c r="BQ430" t="s">
        <v>3062</v>
      </c>
      <c r="BR430" t="s">
        <v>3062</v>
      </c>
      <c r="BS430" t="s">
        <v>3062</v>
      </c>
      <c r="BT430" s="2" t="s">
        <v>3062</v>
      </c>
      <c r="BU430" s="2" t="s">
        <v>3062</v>
      </c>
      <c r="BV430" s="2" t="s">
        <v>3062</v>
      </c>
      <c r="BW430" s="2" t="s">
        <v>3062</v>
      </c>
      <c r="BX430" s="2" t="s">
        <v>3062</v>
      </c>
      <c r="BY430" s="2" t="s">
        <v>3062</v>
      </c>
      <c r="BZ430" s="2" t="s">
        <v>3062</v>
      </c>
      <c r="CA430" s="2" t="s">
        <v>3062</v>
      </c>
      <c r="CB430" s="2" t="s">
        <v>3062</v>
      </c>
      <c r="CC430" s="2" t="s">
        <v>3062</v>
      </c>
      <c r="CD430" s="2" t="s">
        <v>5353</v>
      </c>
      <c r="CE430" s="2" t="s">
        <v>5482</v>
      </c>
      <c r="CF430" s="2" t="s">
        <v>6566</v>
      </c>
      <c r="CG430" s="2" t="s">
        <v>5350</v>
      </c>
      <c r="CH430" s="17">
        <v>0.375</v>
      </c>
      <c r="CI430" s="17">
        <v>0.54166666666666663</v>
      </c>
      <c r="CJ430" s="17">
        <v>0.60416666666666663</v>
      </c>
      <c r="CK430" s="17">
        <v>0.77083333333333337</v>
      </c>
      <c r="CN430" s="17">
        <v>0.375</v>
      </c>
      <c r="CO430" s="17">
        <v>0.54166666666666663</v>
      </c>
      <c r="CP430" s="17">
        <v>0.60416666666666663</v>
      </c>
      <c r="CQ430" s="17">
        <v>0.77083333333333337</v>
      </c>
      <c r="CZ430" s="17">
        <v>0.375</v>
      </c>
      <c r="DA430" s="17">
        <v>0.54166666666666663</v>
      </c>
      <c r="DB430" s="17">
        <v>0.60416666666666663</v>
      </c>
      <c r="DC430" s="17">
        <v>0.77083333333333337</v>
      </c>
      <c r="DF430" s="17">
        <v>0.375</v>
      </c>
      <c r="DG430" s="17">
        <v>0.54166666666666663</v>
      </c>
      <c r="DH430" s="17">
        <v>0.60416666666666663</v>
      </c>
      <c r="DI430" s="17">
        <v>0.77083333333333337</v>
      </c>
      <c r="DX430" s="2" t="s">
        <v>4182</v>
      </c>
    </row>
    <row r="431" spans="1:128" x14ac:dyDescent="0.45">
      <c r="A431" s="16">
        <v>429</v>
      </c>
      <c r="B431" s="2" t="s">
        <v>6567</v>
      </c>
      <c r="C431" s="2" t="s">
        <v>6568</v>
      </c>
      <c r="D431" s="2" t="s">
        <v>6569</v>
      </c>
      <c r="E431" s="2" t="s">
        <v>2666</v>
      </c>
      <c r="F431" s="2" t="s">
        <v>2574</v>
      </c>
      <c r="G431" s="2" t="s">
        <v>4690</v>
      </c>
      <c r="H431" s="2" t="s">
        <v>6570</v>
      </c>
      <c r="I431" s="2" t="s">
        <v>6571</v>
      </c>
      <c r="J431" s="2" t="s">
        <v>3062</v>
      </c>
      <c r="K431" s="2" t="s">
        <v>12</v>
      </c>
      <c r="L431" s="2" t="s">
        <v>6572</v>
      </c>
      <c r="M431" s="52" t="s">
        <v>3311</v>
      </c>
      <c r="N431" s="2" t="s">
        <v>12</v>
      </c>
      <c r="O431" s="2" t="s">
        <v>12</v>
      </c>
      <c r="Q431" s="2" t="s">
        <v>12</v>
      </c>
      <c r="R431" s="2" t="s">
        <v>2471</v>
      </c>
      <c r="S431" s="2" t="s">
        <v>3062</v>
      </c>
      <c r="T431" s="2" t="s">
        <v>3062</v>
      </c>
      <c r="U431" s="2" t="s">
        <v>3062</v>
      </c>
      <c r="V431" s="2" t="s">
        <v>3062</v>
      </c>
      <c r="W431" s="2" t="s">
        <v>3062</v>
      </c>
      <c r="X431" s="2" t="s">
        <v>3062</v>
      </c>
      <c r="Y431" s="2" t="s">
        <v>3062</v>
      </c>
      <c r="Z431" s="2" t="s">
        <v>3062</v>
      </c>
      <c r="AA431" s="2" t="s">
        <v>3062</v>
      </c>
      <c r="AB431" s="2" t="s">
        <v>3062</v>
      </c>
      <c r="AC431" s="2" t="s">
        <v>2471</v>
      </c>
      <c r="AD431" s="2" t="s">
        <v>3062</v>
      </c>
      <c r="AE431" s="2" t="s">
        <v>3062</v>
      </c>
      <c r="AF431" s="2" t="s">
        <v>3062</v>
      </c>
      <c r="AG431" s="2" t="s">
        <v>3062</v>
      </c>
      <c r="AH431" s="2" t="s">
        <v>3062</v>
      </c>
      <c r="AI431" s="2" t="s">
        <v>3062</v>
      </c>
      <c r="AJ431" s="2" t="s">
        <v>3062</v>
      </c>
      <c r="AK431" s="2" t="s">
        <v>3062</v>
      </c>
      <c r="AL431" s="2" t="s">
        <v>3062</v>
      </c>
      <c r="AM431" s="2" t="s">
        <v>3062</v>
      </c>
      <c r="AN431" s="2" t="s">
        <v>3062</v>
      </c>
      <c r="AO431" s="2" t="s">
        <v>3062</v>
      </c>
      <c r="AP431" s="2" t="s">
        <v>3062</v>
      </c>
      <c r="AQ431" s="2" t="s">
        <v>3062</v>
      </c>
      <c r="AR431" s="2" t="s">
        <v>3062</v>
      </c>
      <c r="AS431" s="2" t="s">
        <v>3062</v>
      </c>
      <c r="AT431" s="2" t="s">
        <v>3062</v>
      </c>
      <c r="AU431" s="2" t="s">
        <v>3062</v>
      </c>
      <c r="AV431" s="2" t="s">
        <v>3062</v>
      </c>
      <c r="AW431" s="2" t="s">
        <v>3062</v>
      </c>
      <c r="AX431" s="2" t="s">
        <v>3062</v>
      </c>
      <c r="AY431" s="2" t="s">
        <v>3062</v>
      </c>
      <c r="AZ431" s="2" t="s">
        <v>3062</v>
      </c>
      <c r="BA431" s="2" t="s">
        <v>3062</v>
      </c>
      <c r="BB431" s="2" t="s">
        <v>3062</v>
      </c>
      <c r="BC431" s="2" t="s">
        <v>3062</v>
      </c>
      <c r="BD431" s="2" t="s">
        <v>3062</v>
      </c>
      <c r="BE431" s="2" t="s">
        <v>3062</v>
      </c>
      <c r="BF431" s="2" t="s">
        <v>3062</v>
      </c>
      <c r="BG431" s="2" t="s">
        <v>3062</v>
      </c>
      <c r="BH431" s="2" t="s">
        <v>3062</v>
      </c>
      <c r="BI431" s="2" t="s">
        <v>3062</v>
      </c>
      <c r="BJ431" s="2" t="s">
        <v>3062</v>
      </c>
      <c r="BK431" s="2" t="s">
        <v>3062</v>
      </c>
      <c r="BL431" s="2" t="s">
        <v>3062</v>
      </c>
      <c r="BM431" s="2" t="s">
        <v>3062</v>
      </c>
      <c r="BN431" s="2" t="s">
        <v>3062</v>
      </c>
      <c r="BO431" s="2" t="s">
        <v>3062</v>
      </c>
      <c r="BP431" s="2" t="str">
        <f t="shared" si="6"/>
        <v/>
      </c>
      <c r="BQ431" t="s">
        <v>3062</v>
      </c>
      <c r="BR431" t="s">
        <v>3062</v>
      </c>
      <c r="BS431" t="s">
        <v>3062</v>
      </c>
      <c r="BT431" s="2" t="s">
        <v>3062</v>
      </c>
      <c r="BU431" s="2" t="s">
        <v>3062</v>
      </c>
      <c r="BV431" s="2" t="s">
        <v>3062</v>
      </c>
      <c r="BW431" s="2" t="s">
        <v>3062</v>
      </c>
      <c r="BX431" s="2" t="s">
        <v>3062</v>
      </c>
      <c r="BY431" s="2" t="s">
        <v>3062</v>
      </c>
      <c r="BZ431" s="2" t="s">
        <v>3062</v>
      </c>
      <c r="CA431" s="2" t="s">
        <v>3062</v>
      </c>
      <c r="CB431" s="2" t="s">
        <v>3062</v>
      </c>
      <c r="CC431" s="2" t="s">
        <v>3062</v>
      </c>
      <c r="CD431" s="2" t="s">
        <v>3062</v>
      </c>
      <c r="CE431" s="2" t="s">
        <v>3062</v>
      </c>
      <c r="CF431" s="2" t="s">
        <v>6573</v>
      </c>
      <c r="CG431" s="2" t="s">
        <v>5350</v>
      </c>
      <c r="CH431" s="17">
        <v>0.41666666666666669</v>
      </c>
      <c r="CI431" s="17">
        <v>0.54166666666666663</v>
      </c>
      <c r="CJ431" s="17">
        <v>0.60416666666666663</v>
      </c>
      <c r="CK431" s="17">
        <v>0.79166666666666663</v>
      </c>
      <c r="CN431" s="17">
        <v>0.41666666666666669</v>
      </c>
      <c r="CO431" s="17">
        <v>0.54166666666666663</v>
      </c>
      <c r="CP431" s="17">
        <v>0.60416666666666663</v>
      </c>
      <c r="CQ431" s="17">
        <v>0.79166666666666663</v>
      </c>
      <c r="DF431" s="17">
        <v>0.41666666666666669</v>
      </c>
      <c r="DG431" s="17">
        <v>0.54166666666666663</v>
      </c>
      <c r="DH431" s="17">
        <v>0.60416666666666663</v>
      </c>
      <c r="DI431" s="17">
        <v>0.79166666666666663</v>
      </c>
      <c r="DX431" s="2" t="s">
        <v>4182</v>
      </c>
    </row>
    <row r="432" spans="1:128" x14ac:dyDescent="0.45">
      <c r="A432" s="16">
        <v>430</v>
      </c>
      <c r="B432" s="2" t="s">
        <v>6574</v>
      </c>
      <c r="C432" s="2" t="s">
        <v>6575</v>
      </c>
      <c r="D432" s="2" t="s">
        <v>2966</v>
      </c>
      <c r="E432" s="2" t="s">
        <v>2666</v>
      </c>
      <c r="F432" s="2" t="s">
        <v>2574</v>
      </c>
      <c r="G432" s="2" t="s">
        <v>1655</v>
      </c>
      <c r="H432" s="2" t="s">
        <v>6576</v>
      </c>
      <c r="I432" s="2" t="s">
        <v>1679</v>
      </c>
      <c r="J432" s="2" t="s">
        <v>1678</v>
      </c>
      <c r="K432" s="2" t="s">
        <v>12</v>
      </c>
      <c r="L432" s="2" t="s">
        <v>3622</v>
      </c>
      <c r="M432" s="52" t="s">
        <v>3311</v>
      </c>
      <c r="N432" s="2" t="s">
        <v>12</v>
      </c>
      <c r="O432" s="2" t="s">
        <v>3062</v>
      </c>
      <c r="P432" s="2" t="s">
        <v>3062</v>
      </c>
      <c r="Q432" s="2" t="s">
        <v>12</v>
      </c>
      <c r="R432" s="2" t="s">
        <v>3062</v>
      </c>
      <c r="S432" s="2" t="s">
        <v>3062</v>
      </c>
      <c r="T432" s="2" t="s">
        <v>3062</v>
      </c>
      <c r="U432" s="2" t="s">
        <v>3062</v>
      </c>
      <c r="V432" s="2" t="s">
        <v>3062</v>
      </c>
      <c r="W432" s="2" t="s">
        <v>3062</v>
      </c>
      <c r="X432" s="2" t="s">
        <v>3062</v>
      </c>
      <c r="Y432" s="2" t="s">
        <v>3062</v>
      </c>
      <c r="Z432" s="2" t="s">
        <v>3062</v>
      </c>
      <c r="AA432" s="2" t="s">
        <v>3062</v>
      </c>
      <c r="AB432" s="2" t="s">
        <v>3062</v>
      </c>
      <c r="AC432" s="2" t="s">
        <v>3062</v>
      </c>
      <c r="AD432" s="2" t="s">
        <v>2419</v>
      </c>
      <c r="AE432" s="2" t="s">
        <v>3062</v>
      </c>
      <c r="AF432" s="2" t="s">
        <v>3062</v>
      </c>
      <c r="AG432" s="2" t="s">
        <v>3062</v>
      </c>
      <c r="AH432" s="2" t="s">
        <v>3062</v>
      </c>
      <c r="AI432" s="2" t="s">
        <v>3062</v>
      </c>
      <c r="AJ432" s="2" t="s">
        <v>3062</v>
      </c>
      <c r="AK432" s="2" t="s">
        <v>3062</v>
      </c>
      <c r="AL432" s="2" t="s">
        <v>3062</v>
      </c>
      <c r="AM432" s="2" t="s">
        <v>3062</v>
      </c>
      <c r="AN432" s="2" t="s">
        <v>3062</v>
      </c>
      <c r="AO432" s="2" t="s">
        <v>3062</v>
      </c>
      <c r="AP432" s="2" t="s">
        <v>3062</v>
      </c>
      <c r="AQ432" s="2" t="s">
        <v>3062</v>
      </c>
      <c r="AR432" s="2" t="s">
        <v>3062</v>
      </c>
      <c r="AS432" s="2" t="s">
        <v>3062</v>
      </c>
      <c r="AT432" s="2" t="s">
        <v>3062</v>
      </c>
      <c r="AU432" s="2" t="s">
        <v>3062</v>
      </c>
      <c r="AV432" s="2" t="s">
        <v>3062</v>
      </c>
      <c r="AW432" s="2" t="s">
        <v>3062</v>
      </c>
      <c r="AX432" s="2" t="s">
        <v>3062</v>
      </c>
      <c r="AY432" s="2" t="s">
        <v>3062</v>
      </c>
      <c r="AZ432" s="2" t="s">
        <v>3062</v>
      </c>
      <c r="BA432" s="2" t="s">
        <v>3062</v>
      </c>
      <c r="BB432" s="2" t="s">
        <v>3062</v>
      </c>
      <c r="BC432" s="2" t="s">
        <v>3062</v>
      </c>
      <c r="BD432" s="2" t="s">
        <v>3062</v>
      </c>
      <c r="BE432" s="2" t="s">
        <v>3062</v>
      </c>
      <c r="BF432" s="2" t="s">
        <v>3062</v>
      </c>
      <c r="BG432" s="2" t="s">
        <v>2450</v>
      </c>
      <c r="BH432" s="2" t="s">
        <v>3062</v>
      </c>
      <c r="BI432" s="2" t="s">
        <v>3062</v>
      </c>
      <c r="BJ432" s="2" t="s">
        <v>3062</v>
      </c>
      <c r="BK432" s="2" t="s">
        <v>3062</v>
      </c>
      <c r="BL432" s="2" t="s">
        <v>3062</v>
      </c>
      <c r="BM432" s="2" t="s">
        <v>3062</v>
      </c>
      <c r="BN432" s="2" t="s">
        <v>3062</v>
      </c>
      <c r="BO432" s="2" t="s">
        <v>184</v>
      </c>
      <c r="BP432" s="2" t="str">
        <f t="shared" si="6"/>
        <v>内・婦　乳腺科</v>
      </c>
      <c r="BQ432" t="s">
        <v>3062</v>
      </c>
      <c r="BR432" t="s">
        <v>3062</v>
      </c>
      <c r="BS432" t="s">
        <v>3062</v>
      </c>
      <c r="BT432" s="2" t="s">
        <v>3062</v>
      </c>
      <c r="BU432" s="2" t="s">
        <v>3062</v>
      </c>
      <c r="BV432" s="2" t="s">
        <v>3062</v>
      </c>
      <c r="BW432" s="2" t="s">
        <v>3062</v>
      </c>
      <c r="BX432" s="2" t="s">
        <v>3062</v>
      </c>
      <c r="BY432" s="2" t="s">
        <v>3062</v>
      </c>
      <c r="BZ432" s="2" t="s">
        <v>3062</v>
      </c>
      <c r="CA432" s="2" t="s">
        <v>3062</v>
      </c>
      <c r="CB432" s="2" t="s">
        <v>3062</v>
      </c>
      <c r="CC432" s="2" t="s">
        <v>3062</v>
      </c>
      <c r="CD432" s="2" t="s">
        <v>3062</v>
      </c>
      <c r="CE432" s="2" t="s">
        <v>3062</v>
      </c>
      <c r="CF432" s="2" t="s">
        <v>3062</v>
      </c>
      <c r="CG432" s="2" t="s">
        <v>3319</v>
      </c>
      <c r="CN432" s="17">
        <v>0.72916666666666663</v>
      </c>
      <c r="CO432" s="17">
        <v>0.875</v>
      </c>
      <c r="CZ432" s="17">
        <v>0.72916666666666663</v>
      </c>
      <c r="DA432" s="17">
        <v>0.875</v>
      </c>
      <c r="DX432" s="2" t="s">
        <v>4182</v>
      </c>
    </row>
    <row r="433" spans="1:128" x14ac:dyDescent="0.45">
      <c r="A433" s="16">
        <v>431</v>
      </c>
      <c r="B433" s="2" t="s">
        <v>6577</v>
      </c>
      <c r="C433" s="2" t="s">
        <v>4695</v>
      </c>
      <c r="D433" s="2" t="s">
        <v>6578</v>
      </c>
      <c r="E433" s="2" t="s">
        <v>2666</v>
      </c>
      <c r="F433" s="2" t="s">
        <v>2574</v>
      </c>
      <c r="G433" s="2" t="s">
        <v>1644</v>
      </c>
      <c r="H433" s="2" t="s">
        <v>6579</v>
      </c>
      <c r="I433" s="2" t="s">
        <v>1712</v>
      </c>
      <c r="J433" s="2" t="s">
        <v>1711</v>
      </c>
      <c r="K433" s="2" t="s">
        <v>12</v>
      </c>
      <c r="L433" s="2" t="s">
        <v>3609</v>
      </c>
      <c r="M433" s="52" t="s">
        <v>3311</v>
      </c>
      <c r="N433" s="2" t="s">
        <v>12</v>
      </c>
      <c r="O433" s="2" t="s">
        <v>12</v>
      </c>
      <c r="P433" s="2" t="s">
        <v>12</v>
      </c>
      <c r="Q433" s="2" t="s">
        <v>12</v>
      </c>
      <c r="R433" s="2" t="s">
        <v>3062</v>
      </c>
      <c r="S433" s="2" t="s">
        <v>3062</v>
      </c>
      <c r="T433" s="2" t="s">
        <v>3062</v>
      </c>
      <c r="U433" s="2" t="s">
        <v>3062</v>
      </c>
      <c r="V433" s="2" t="s">
        <v>3062</v>
      </c>
      <c r="W433" s="2" t="s">
        <v>3062</v>
      </c>
      <c r="X433" s="2" t="s">
        <v>3062</v>
      </c>
      <c r="Y433" s="2" t="s">
        <v>3062</v>
      </c>
      <c r="Z433" s="2" t="s">
        <v>3062</v>
      </c>
      <c r="AA433" s="2" t="s">
        <v>3062</v>
      </c>
      <c r="AB433" s="2" t="s">
        <v>3062</v>
      </c>
      <c r="AC433" s="2" t="s">
        <v>3062</v>
      </c>
      <c r="AD433" s="2" t="s">
        <v>3062</v>
      </c>
      <c r="AE433" s="2" t="s">
        <v>3062</v>
      </c>
      <c r="AF433" s="2" t="s">
        <v>3062</v>
      </c>
      <c r="AG433" s="2" t="s">
        <v>3062</v>
      </c>
      <c r="AH433" s="2" t="s">
        <v>3062</v>
      </c>
      <c r="AI433" s="2" t="s">
        <v>3062</v>
      </c>
      <c r="AJ433" s="2" t="s">
        <v>3062</v>
      </c>
      <c r="AK433" s="2" t="s">
        <v>3062</v>
      </c>
      <c r="AL433" s="2" t="s">
        <v>3062</v>
      </c>
      <c r="AM433" s="2" t="s">
        <v>3062</v>
      </c>
      <c r="AN433" s="2" t="s">
        <v>3062</v>
      </c>
      <c r="AO433" s="2" t="s">
        <v>3062</v>
      </c>
      <c r="AP433" s="2" t="s">
        <v>3062</v>
      </c>
      <c r="AQ433" s="2" t="s">
        <v>3062</v>
      </c>
      <c r="AR433" s="2" t="s">
        <v>3062</v>
      </c>
      <c r="AS433" s="2" t="s">
        <v>3062</v>
      </c>
      <c r="AT433" s="2" t="s">
        <v>3062</v>
      </c>
      <c r="AU433" s="2" t="s">
        <v>3062</v>
      </c>
      <c r="AV433" s="2" t="s">
        <v>3062</v>
      </c>
      <c r="AW433" s="2" t="s">
        <v>3062</v>
      </c>
      <c r="AX433" s="2" t="s">
        <v>3062</v>
      </c>
      <c r="AY433" s="2" t="s">
        <v>3062</v>
      </c>
      <c r="AZ433" s="2" t="s">
        <v>3062</v>
      </c>
      <c r="BA433" s="2" t="s">
        <v>3062</v>
      </c>
      <c r="BB433" s="2" t="s">
        <v>3062</v>
      </c>
      <c r="BC433" s="2" t="s">
        <v>3062</v>
      </c>
      <c r="BD433" s="2" t="s">
        <v>3062</v>
      </c>
      <c r="BE433" s="2" t="s">
        <v>3062</v>
      </c>
      <c r="BF433" s="2" t="s">
        <v>3062</v>
      </c>
      <c r="BG433" s="2" t="s">
        <v>3062</v>
      </c>
      <c r="BH433" s="2" t="s">
        <v>3062</v>
      </c>
      <c r="BI433" s="2" t="s">
        <v>3062</v>
      </c>
      <c r="BJ433" s="2" t="s">
        <v>3062</v>
      </c>
      <c r="BK433" s="2" t="s">
        <v>3062</v>
      </c>
      <c r="BL433" s="2" t="s">
        <v>3062</v>
      </c>
      <c r="BM433" s="2" t="s">
        <v>3062</v>
      </c>
      <c r="BN433" s="2" t="s">
        <v>3062</v>
      </c>
      <c r="BO433" s="2" t="s">
        <v>3062</v>
      </c>
      <c r="BP433" s="2" t="str">
        <f t="shared" si="6"/>
        <v/>
      </c>
      <c r="BQ433" t="s">
        <v>3062</v>
      </c>
      <c r="BR433" t="s">
        <v>3062</v>
      </c>
      <c r="BS433" t="s">
        <v>3062</v>
      </c>
      <c r="BT433" s="2" t="s">
        <v>3062</v>
      </c>
      <c r="BU433" s="2" t="s">
        <v>3062</v>
      </c>
      <c r="BV433" s="2" t="s">
        <v>3062</v>
      </c>
      <c r="BW433" s="2" t="s">
        <v>3062</v>
      </c>
      <c r="BX433" s="2" t="s">
        <v>3062</v>
      </c>
      <c r="BY433" s="2" t="s">
        <v>3062</v>
      </c>
      <c r="BZ433" s="2" t="s">
        <v>3062</v>
      </c>
      <c r="CA433" s="2" t="s">
        <v>3062</v>
      </c>
      <c r="CB433" s="2" t="s">
        <v>3062</v>
      </c>
      <c r="CC433" s="2" t="s">
        <v>3062</v>
      </c>
      <c r="CD433" s="2" t="s">
        <v>3062</v>
      </c>
      <c r="CE433" s="2" t="s">
        <v>3062</v>
      </c>
      <c r="CF433" s="2" t="s">
        <v>6580</v>
      </c>
      <c r="CG433" s="2" t="s">
        <v>5350</v>
      </c>
      <c r="CH433" s="17">
        <v>0.39583333333333331</v>
      </c>
      <c r="CI433" s="17">
        <v>0.5625</v>
      </c>
      <c r="CJ433" s="17">
        <v>0.625</v>
      </c>
      <c r="CK433" s="17">
        <v>0.79166666666666663</v>
      </c>
      <c r="CN433" s="17">
        <v>0.39583333333333331</v>
      </c>
      <c r="CO433" s="17">
        <v>0.5625</v>
      </c>
      <c r="CP433" s="17">
        <v>0.625</v>
      </c>
      <c r="CQ433" s="17">
        <v>0.79166666666666663</v>
      </c>
      <c r="CT433" s="17">
        <v>0.39583333333333331</v>
      </c>
      <c r="CU433" s="17">
        <v>0.5625</v>
      </c>
      <c r="CV433" s="17">
        <v>0.625</v>
      </c>
      <c r="CW433" s="17">
        <v>0.79166666666666663</v>
      </c>
      <c r="DF433" s="17">
        <v>0.39583333333333331</v>
      </c>
      <c r="DG433" s="17">
        <v>0.5625</v>
      </c>
      <c r="DH433" s="17">
        <v>0.625</v>
      </c>
      <c r="DI433" s="17">
        <v>0.79166666666666663</v>
      </c>
      <c r="DL433" s="17">
        <v>0.39583333333333331</v>
      </c>
      <c r="DM433" s="17">
        <v>0.5625</v>
      </c>
      <c r="DN433" s="17">
        <v>0.625</v>
      </c>
      <c r="DO433" s="17">
        <v>0.70833333333333337</v>
      </c>
      <c r="DX433" s="2" t="s">
        <v>4182</v>
      </c>
    </row>
    <row r="434" spans="1:128" x14ac:dyDescent="0.45">
      <c r="A434" s="16">
        <v>432</v>
      </c>
      <c r="B434" s="2" t="s">
        <v>6581</v>
      </c>
      <c r="C434" s="2" t="s">
        <v>6582</v>
      </c>
      <c r="D434" s="2" t="s">
        <v>6583</v>
      </c>
      <c r="E434" s="2" t="s">
        <v>2666</v>
      </c>
      <c r="F434" s="2" t="s">
        <v>2574</v>
      </c>
      <c r="G434" s="2" t="s">
        <v>8023</v>
      </c>
      <c r="H434" s="2" t="s">
        <v>7969</v>
      </c>
      <c r="I434" s="2" t="s">
        <v>6584</v>
      </c>
      <c r="J434" s="2" t="s">
        <v>6585</v>
      </c>
      <c r="K434" s="2" t="s">
        <v>12</v>
      </c>
      <c r="L434" s="2" t="s">
        <v>6586</v>
      </c>
      <c r="M434" s="52" t="s">
        <v>3311</v>
      </c>
      <c r="N434" s="2" t="s">
        <v>12</v>
      </c>
      <c r="O434" s="2" t="s">
        <v>12</v>
      </c>
      <c r="P434" s="2" t="s">
        <v>12</v>
      </c>
      <c r="Q434" s="2" t="s">
        <v>12</v>
      </c>
      <c r="R434" s="2" t="s">
        <v>3062</v>
      </c>
      <c r="S434" s="2" t="s">
        <v>3062</v>
      </c>
      <c r="T434" s="2" t="s">
        <v>3062</v>
      </c>
      <c r="U434" s="2" t="s">
        <v>3062</v>
      </c>
      <c r="V434" s="2" t="s">
        <v>3062</v>
      </c>
      <c r="W434" s="2" t="s">
        <v>3062</v>
      </c>
      <c r="X434" s="2" t="s">
        <v>3062</v>
      </c>
      <c r="Y434" s="2" t="s">
        <v>3062</v>
      </c>
      <c r="Z434" s="2" t="s">
        <v>3062</v>
      </c>
      <c r="AA434" s="2" t="s">
        <v>3062</v>
      </c>
      <c r="AB434" s="2" t="s">
        <v>3062</v>
      </c>
      <c r="AC434" s="2" t="s">
        <v>3062</v>
      </c>
      <c r="AD434" s="2" t="s">
        <v>3062</v>
      </c>
      <c r="AE434" s="2" t="s">
        <v>3062</v>
      </c>
      <c r="AF434" s="2" t="s">
        <v>3062</v>
      </c>
      <c r="AG434" s="2" t="s">
        <v>3062</v>
      </c>
      <c r="AH434" s="2" t="s">
        <v>3062</v>
      </c>
      <c r="AI434" s="2" t="s">
        <v>3062</v>
      </c>
      <c r="AJ434" s="2" t="s">
        <v>3062</v>
      </c>
      <c r="AK434" s="2" t="s">
        <v>3062</v>
      </c>
      <c r="AL434" s="2" t="s">
        <v>3062</v>
      </c>
      <c r="AM434" s="2" t="s">
        <v>3062</v>
      </c>
      <c r="AN434" s="2" t="s">
        <v>3062</v>
      </c>
      <c r="AO434" s="2" t="s">
        <v>3062</v>
      </c>
      <c r="AP434" s="2" t="s">
        <v>3062</v>
      </c>
      <c r="AQ434" s="2" t="s">
        <v>3062</v>
      </c>
      <c r="AR434" s="2" t="s">
        <v>3062</v>
      </c>
      <c r="AS434" s="2" t="s">
        <v>3062</v>
      </c>
      <c r="AT434" s="2" t="s">
        <v>3062</v>
      </c>
      <c r="AU434" s="2" t="s">
        <v>3062</v>
      </c>
      <c r="AV434" s="2" t="s">
        <v>3062</v>
      </c>
      <c r="AW434" s="2" t="s">
        <v>3062</v>
      </c>
      <c r="AX434" s="2" t="s">
        <v>3062</v>
      </c>
      <c r="AY434" s="2" t="s">
        <v>3062</v>
      </c>
      <c r="AZ434" s="2" t="s">
        <v>3062</v>
      </c>
      <c r="BA434" s="2" t="s">
        <v>3062</v>
      </c>
      <c r="BB434" s="2" t="s">
        <v>3062</v>
      </c>
      <c r="BC434" s="2" t="s">
        <v>3062</v>
      </c>
      <c r="BD434" s="2" t="s">
        <v>3062</v>
      </c>
      <c r="BE434" s="2" t="s">
        <v>3062</v>
      </c>
      <c r="BF434" s="2" t="s">
        <v>3062</v>
      </c>
      <c r="BG434" s="2" t="s">
        <v>3062</v>
      </c>
      <c r="BH434" s="2" t="s">
        <v>3062</v>
      </c>
      <c r="BI434" s="2" t="s">
        <v>3062</v>
      </c>
      <c r="BJ434" s="2" t="s">
        <v>3062</v>
      </c>
      <c r="BK434" s="2" t="s">
        <v>3062</v>
      </c>
      <c r="BL434" s="2" t="s">
        <v>3062</v>
      </c>
      <c r="BM434" s="2" t="s">
        <v>3062</v>
      </c>
      <c r="BN434" s="2" t="s">
        <v>3062</v>
      </c>
      <c r="BO434" s="2" t="s">
        <v>3062</v>
      </c>
      <c r="BP434" s="2" t="str">
        <f t="shared" si="6"/>
        <v/>
      </c>
      <c r="BQ434" t="s">
        <v>3062</v>
      </c>
      <c r="BR434" t="s">
        <v>3062</v>
      </c>
      <c r="BS434" t="s">
        <v>3062</v>
      </c>
      <c r="BT434" s="2" t="s">
        <v>3062</v>
      </c>
      <c r="BU434" s="2" t="s">
        <v>3062</v>
      </c>
      <c r="BV434" s="2" t="s">
        <v>3062</v>
      </c>
      <c r="BW434" s="2" t="s">
        <v>3062</v>
      </c>
      <c r="BX434" s="2" t="s">
        <v>3062</v>
      </c>
      <c r="BY434" s="2" t="s">
        <v>3062</v>
      </c>
      <c r="BZ434" s="2" t="s">
        <v>3062</v>
      </c>
      <c r="CA434" s="2" t="s">
        <v>3062</v>
      </c>
      <c r="CB434" s="2" t="s">
        <v>3062</v>
      </c>
      <c r="CC434" s="2" t="s">
        <v>3062</v>
      </c>
      <c r="CD434" s="2" t="s">
        <v>3062</v>
      </c>
      <c r="CE434" s="2" t="s">
        <v>3062</v>
      </c>
      <c r="CF434" s="2" t="s">
        <v>3062</v>
      </c>
      <c r="CG434" s="2" t="s">
        <v>5379</v>
      </c>
      <c r="CH434" s="17">
        <v>0.41666666666666669</v>
      </c>
      <c r="CI434" s="17">
        <v>0.66666666666666663</v>
      </c>
      <c r="CJ434" s="17">
        <v>0.58333333333333337</v>
      </c>
      <c r="CK434" s="17">
        <v>0.79166666666666663</v>
      </c>
      <c r="CN434" s="17">
        <v>0.41666666666666669</v>
      </c>
      <c r="CO434" s="17">
        <v>0.54166666666666663</v>
      </c>
      <c r="CP434" s="17">
        <v>0.41666666666666669</v>
      </c>
      <c r="CQ434" s="17">
        <v>0.79166666666666663</v>
      </c>
      <c r="CT434" s="17">
        <v>0.41666666666666669</v>
      </c>
      <c r="CU434" s="17">
        <v>0.79166666666666663</v>
      </c>
      <c r="CZ434" s="17">
        <v>0.41666666666666669</v>
      </c>
      <c r="DA434" s="17">
        <v>0.79166666666666663</v>
      </c>
      <c r="DB434" s="17">
        <v>0.79166666666666663</v>
      </c>
      <c r="DC434" s="17">
        <v>0.875</v>
      </c>
      <c r="DF434" s="17">
        <v>0.41666666666666669</v>
      </c>
      <c r="DG434" s="17">
        <v>0.79166666666666663</v>
      </c>
      <c r="DH434" s="17">
        <v>0.41666666666666669</v>
      </c>
      <c r="DI434" s="17">
        <v>0.875</v>
      </c>
      <c r="DL434" s="17">
        <v>0.375</v>
      </c>
      <c r="DM434" s="17">
        <v>0.75</v>
      </c>
      <c r="DR434" s="17">
        <v>0.41666666666666669</v>
      </c>
      <c r="DS434" s="17">
        <v>0.83333333333333337</v>
      </c>
      <c r="DX434" s="2" t="s">
        <v>4182</v>
      </c>
    </row>
    <row r="435" spans="1:128" x14ac:dyDescent="0.45">
      <c r="A435" s="16">
        <v>433</v>
      </c>
      <c r="B435" s="2" t="s">
        <v>6587</v>
      </c>
      <c r="C435" s="2" t="s">
        <v>6588</v>
      </c>
      <c r="D435" s="2" t="s">
        <v>6589</v>
      </c>
      <c r="E435" s="2" t="s">
        <v>2666</v>
      </c>
      <c r="F435" s="2" t="s">
        <v>2574</v>
      </c>
      <c r="G435" s="2" t="s">
        <v>8023</v>
      </c>
      <c r="H435" s="2" t="s">
        <v>6590</v>
      </c>
      <c r="I435" s="2" t="s">
        <v>6591</v>
      </c>
      <c r="J435" s="2" t="s">
        <v>6592</v>
      </c>
      <c r="K435" s="2" t="s">
        <v>12</v>
      </c>
      <c r="L435" s="2" t="s">
        <v>4727</v>
      </c>
      <c r="M435" s="52" t="s">
        <v>3311</v>
      </c>
      <c r="N435" s="2" t="s">
        <v>12</v>
      </c>
      <c r="O435" s="2" t="s">
        <v>12</v>
      </c>
      <c r="P435" s="2" t="s">
        <v>12</v>
      </c>
      <c r="Q435" s="2" t="s">
        <v>12</v>
      </c>
      <c r="R435" s="2" t="s">
        <v>3062</v>
      </c>
      <c r="S435" s="2" t="s">
        <v>3062</v>
      </c>
      <c r="T435" s="2" t="s">
        <v>3062</v>
      </c>
      <c r="U435" s="2" t="s">
        <v>3062</v>
      </c>
      <c r="V435" s="2" t="s">
        <v>3062</v>
      </c>
      <c r="W435" s="2" t="s">
        <v>3062</v>
      </c>
      <c r="X435" s="2" t="s">
        <v>3062</v>
      </c>
      <c r="Y435" s="2" t="s">
        <v>3062</v>
      </c>
      <c r="Z435" s="2" t="s">
        <v>3062</v>
      </c>
      <c r="AA435" s="2" t="s">
        <v>3062</v>
      </c>
      <c r="AB435" s="2" t="s">
        <v>3062</v>
      </c>
      <c r="AC435" s="2" t="s">
        <v>3062</v>
      </c>
      <c r="AD435" s="2" t="s">
        <v>3062</v>
      </c>
      <c r="AE435" s="2" t="s">
        <v>3062</v>
      </c>
      <c r="AF435" s="2" t="s">
        <v>3062</v>
      </c>
      <c r="AG435" s="2" t="s">
        <v>3062</v>
      </c>
      <c r="AH435" s="2" t="s">
        <v>3062</v>
      </c>
      <c r="AI435" s="2" t="s">
        <v>3062</v>
      </c>
      <c r="AJ435" s="2" t="s">
        <v>3062</v>
      </c>
      <c r="AK435" s="2" t="s">
        <v>3062</v>
      </c>
      <c r="AL435" s="2" t="s">
        <v>3062</v>
      </c>
      <c r="AM435" s="2" t="s">
        <v>3062</v>
      </c>
      <c r="AN435" s="2" t="s">
        <v>3062</v>
      </c>
      <c r="AO435" s="2" t="s">
        <v>3062</v>
      </c>
      <c r="AP435" s="2" t="s">
        <v>3062</v>
      </c>
      <c r="AQ435" s="2" t="s">
        <v>3062</v>
      </c>
      <c r="AR435" s="2" t="s">
        <v>3062</v>
      </c>
      <c r="AS435" s="2" t="s">
        <v>3062</v>
      </c>
      <c r="AT435" s="2" t="s">
        <v>3062</v>
      </c>
      <c r="AU435" s="2" t="s">
        <v>3062</v>
      </c>
      <c r="AV435" s="2" t="s">
        <v>3062</v>
      </c>
      <c r="AW435" s="2" t="s">
        <v>3062</v>
      </c>
      <c r="AX435" s="2" t="s">
        <v>3062</v>
      </c>
      <c r="AY435" s="2" t="s">
        <v>3062</v>
      </c>
      <c r="AZ435" s="2" t="s">
        <v>3062</v>
      </c>
      <c r="BA435" s="2" t="s">
        <v>3062</v>
      </c>
      <c r="BB435" s="2" t="s">
        <v>3062</v>
      </c>
      <c r="BC435" s="2" t="s">
        <v>3062</v>
      </c>
      <c r="BD435" s="2" t="s">
        <v>3062</v>
      </c>
      <c r="BE435" s="2" t="s">
        <v>3062</v>
      </c>
      <c r="BF435" s="2" t="s">
        <v>3062</v>
      </c>
      <c r="BG435" s="2" t="s">
        <v>3062</v>
      </c>
      <c r="BH435" s="2" t="s">
        <v>3062</v>
      </c>
      <c r="BI435" s="2" t="s">
        <v>3062</v>
      </c>
      <c r="BJ435" s="2" t="s">
        <v>3062</v>
      </c>
      <c r="BK435" s="2" t="s">
        <v>3062</v>
      </c>
      <c r="BL435" s="2" t="s">
        <v>3062</v>
      </c>
      <c r="BM435" s="2" t="s">
        <v>3062</v>
      </c>
      <c r="BN435" s="2" t="s">
        <v>3062</v>
      </c>
      <c r="BO435" s="2" t="s">
        <v>3062</v>
      </c>
      <c r="BP435" s="2" t="str">
        <f t="shared" si="6"/>
        <v/>
      </c>
      <c r="BQ435" t="s">
        <v>3062</v>
      </c>
      <c r="BR435" t="s">
        <v>3062</v>
      </c>
      <c r="BS435" t="s">
        <v>3062</v>
      </c>
      <c r="BX435" s="2" t="s">
        <v>5470</v>
      </c>
      <c r="BY435" s="2" t="s">
        <v>5471</v>
      </c>
      <c r="BZ435" s="2" t="s">
        <v>3062</v>
      </c>
      <c r="CA435" s="2" t="s">
        <v>3062</v>
      </c>
      <c r="CB435" s="2" t="s">
        <v>5898</v>
      </c>
      <c r="CC435" s="2" t="s">
        <v>3062</v>
      </c>
      <c r="CD435" s="2" t="s">
        <v>3062</v>
      </c>
      <c r="CE435" s="2" t="s">
        <v>3062</v>
      </c>
      <c r="CF435" s="2" t="s">
        <v>6593</v>
      </c>
      <c r="CG435" s="2" t="s">
        <v>5379</v>
      </c>
      <c r="CH435" s="17">
        <v>0.375</v>
      </c>
      <c r="CI435" s="17">
        <v>0.54166666666666663</v>
      </c>
      <c r="CJ435" s="17">
        <v>0.60416666666666663</v>
      </c>
      <c r="CK435" s="17">
        <v>0.79166666666666663</v>
      </c>
      <c r="CN435" s="17">
        <v>0.375</v>
      </c>
      <c r="CO435" s="17">
        <v>0.54166666666666663</v>
      </c>
      <c r="CP435" s="17">
        <v>0.60416666666666663</v>
      </c>
      <c r="CQ435" s="17">
        <v>0.79166666666666663</v>
      </c>
      <c r="CZ435" s="17">
        <v>0.375</v>
      </c>
      <c r="DA435" s="17">
        <v>0.54166666666666663</v>
      </c>
      <c r="DB435" s="17">
        <v>0.60416666666666663</v>
      </c>
      <c r="DC435" s="17">
        <v>0.75</v>
      </c>
      <c r="DF435" s="17">
        <v>0.375</v>
      </c>
      <c r="DG435" s="17">
        <v>0.54166666666666663</v>
      </c>
      <c r="DH435" s="17">
        <v>0.60416666666666663</v>
      </c>
      <c r="DI435" s="17">
        <v>0.79166666666666663</v>
      </c>
      <c r="DL435" s="17">
        <v>0.375</v>
      </c>
      <c r="DM435" s="17">
        <v>0.54166666666666663</v>
      </c>
      <c r="DN435" s="17">
        <v>0.58333333333333337</v>
      </c>
      <c r="DO435" s="17">
        <v>0.75</v>
      </c>
      <c r="DX435" s="2" t="s">
        <v>4182</v>
      </c>
    </row>
    <row r="436" spans="1:128" x14ac:dyDescent="0.45">
      <c r="A436" s="16">
        <v>434</v>
      </c>
      <c r="B436" s="2" t="s">
        <v>6594</v>
      </c>
      <c r="C436" s="2" t="s">
        <v>4735</v>
      </c>
      <c r="D436" s="2" t="s">
        <v>2967</v>
      </c>
      <c r="E436" s="2" t="s">
        <v>2666</v>
      </c>
      <c r="F436" s="2" t="s">
        <v>2574</v>
      </c>
      <c r="G436" s="2" t="s">
        <v>1650</v>
      </c>
      <c r="H436" s="2" t="s">
        <v>1677</v>
      </c>
      <c r="I436" s="2" t="s">
        <v>1676</v>
      </c>
      <c r="J436" s="2" t="s">
        <v>1675</v>
      </c>
      <c r="K436" s="2" t="s">
        <v>12</v>
      </c>
      <c r="L436" s="2" t="s">
        <v>3623</v>
      </c>
      <c r="M436" s="52" t="s">
        <v>3311</v>
      </c>
      <c r="N436" s="2" t="s">
        <v>12</v>
      </c>
      <c r="O436" s="2" t="s">
        <v>12</v>
      </c>
      <c r="P436" s="2" t="s">
        <v>12</v>
      </c>
      <c r="Q436" s="2" t="s">
        <v>12</v>
      </c>
      <c r="R436" s="2" t="s">
        <v>3062</v>
      </c>
      <c r="S436" s="2" t="s">
        <v>3062</v>
      </c>
      <c r="T436" s="2" t="s">
        <v>3062</v>
      </c>
      <c r="U436" s="2" t="s">
        <v>3062</v>
      </c>
      <c r="V436" s="2" t="s">
        <v>3062</v>
      </c>
      <c r="W436" s="2" t="s">
        <v>3062</v>
      </c>
      <c r="X436" s="2" t="s">
        <v>3062</v>
      </c>
      <c r="Y436" s="2" t="s">
        <v>3062</v>
      </c>
      <c r="Z436" s="2" t="s">
        <v>3062</v>
      </c>
      <c r="AA436" s="2" t="s">
        <v>3062</v>
      </c>
      <c r="AB436" s="2" t="s">
        <v>3062</v>
      </c>
      <c r="AC436" s="2" t="s">
        <v>3062</v>
      </c>
      <c r="AD436" s="2" t="s">
        <v>3062</v>
      </c>
      <c r="AE436" s="2" t="s">
        <v>3062</v>
      </c>
      <c r="AF436" s="2" t="s">
        <v>3062</v>
      </c>
      <c r="AG436" s="2" t="s">
        <v>3062</v>
      </c>
      <c r="AH436" s="2" t="s">
        <v>3062</v>
      </c>
      <c r="AI436" s="2" t="s">
        <v>3062</v>
      </c>
      <c r="AJ436" s="2" t="s">
        <v>3062</v>
      </c>
      <c r="AK436" s="2" t="s">
        <v>3062</v>
      </c>
      <c r="AL436" s="2" t="s">
        <v>3062</v>
      </c>
      <c r="AM436" s="2" t="s">
        <v>3062</v>
      </c>
      <c r="AN436" s="2" t="s">
        <v>3062</v>
      </c>
      <c r="AO436" s="2" t="s">
        <v>3062</v>
      </c>
      <c r="AP436" s="2" t="s">
        <v>3062</v>
      </c>
      <c r="AQ436" s="2" t="s">
        <v>3062</v>
      </c>
      <c r="AR436" s="2" t="s">
        <v>3062</v>
      </c>
      <c r="AS436" s="2" t="s">
        <v>3062</v>
      </c>
      <c r="AT436" s="2" t="s">
        <v>3062</v>
      </c>
      <c r="AU436" s="2" t="s">
        <v>3062</v>
      </c>
      <c r="AV436" s="2" t="s">
        <v>3062</v>
      </c>
      <c r="AW436" s="2" t="s">
        <v>3062</v>
      </c>
      <c r="AX436" s="2" t="s">
        <v>3062</v>
      </c>
      <c r="AY436" s="2" t="s">
        <v>3062</v>
      </c>
      <c r="AZ436" s="2" t="s">
        <v>3062</v>
      </c>
      <c r="BA436" s="2" t="s">
        <v>3062</v>
      </c>
      <c r="BB436" s="2" t="s">
        <v>3062</v>
      </c>
      <c r="BC436" s="2" t="s">
        <v>3062</v>
      </c>
      <c r="BD436" s="2" t="s">
        <v>3062</v>
      </c>
      <c r="BE436" s="2" t="s">
        <v>3062</v>
      </c>
      <c r="BF436" s="2" t="s">
        <v>3062</v>
      </c>
      <c r="BG436" s="2" t="s">
        <v>3062</v>
      </c>
      <c r="BH436" s="2" t="s">
        <v>3062</v>
      </c>
      <c r="BI436" s="2" t="s">
        <v>3062</v>
      </c>
      <c r="BJ436" s="2" t="s">
        <v>3062</v>
      </c>
      <c r="BK436" s="2" t="s">
        <v>3062</v>
      </c>
      <c r="BL436" s="2" t="s">
        <v>3062</v>
      </c>
      <c r="BM436" s="2" t="s">
        <v>3062</v>
      </c>
      <c r="BN436" s="2" t="s">
        <v>3062</v>
      </c>
      <c r="BO436" s="2" t="s">
        <v>3062</v>
      </c>
      <c r="BP436" s="2" t="str">
        <f t="shared" si="6"/>
        <v/>
      </c>
      <c r="BQ436" t="s">
        <v>3062</v>
      </c>
      <c r="BR436" t="s">
        <v>3062</v>
      </c>
      <c r="BS436" t="s">
        <v>3062</v>
      </c>
      <c r="BT436" s="2" t="s">
        <v>3062</v>
      </c>
      <c r="BU436" s="2" t="s">
        <v>3062</v>
      </c>
      <c r="BV436" s="2" t="s">
        <v>3062</v>
      </c>
      <c r="BW436" s="2" t="s">
        <v>3062</v>
      </c>
      <c r="BX436" s="2" t="s">
        <v>3062</v>
      </c>
      <c r="BY436" s="2" t="s">
        <v>3062</v>
      </c>
      <c r="BZ436" s="2" t="s">
        <v>3062</v>
      </c>
      <c r="CA436" s="2" t="s">
        <v>3062</v>
      </c>
      <c r="CB436" s="2" t="s">
        <v>3062</v>
      </c>
      <c r="CC436" s="2" t="s">
        <v>3062</v>
      </c>
      <c r="CD436" s="2" t="s">
        <v>3062</v>
      </c>
      <c r="CE436" s="2" t="s">
        <v>3062</v>
      </c>
      <c r="CF436" s="2" t="s">
        <v>1674</v>
      </c>
      <c r="CG436" s="2" t="s">
        <v>5350</v>
      </c>
      <c r="CH436" s="17">
        <v>0.41666666666666669</v>
      </c>
      <c r="CI436" s="17">
        <v>0.54166666666666663</v>
      </c>
      <c r="CJ436" s="17">
        <v>0.625</v>
      </c>
      <c r="CK436" s="17">
        <v>0.79166666666666663</v>
      </c>
      <c r="CN436" s="17">
        <v>0.41666666666666669</v>
      </c>
      <c r="CO436" s="17">
        <v>0.54166666666666663</v>
      </c>
      <c r="CP436" s="17">
        <v>0.625</v>
      </c>
      <c r="CQ436" s="17">
        <v>0.79166666666666663</v>
      </c>
      <c r="CT436" s="17">
        <v>0.41666666666666669</v>
      </c>
      <c r="CU436" s="17">
        <v>0.54166666666666663</v>
      </c>
      <c r="CV436" s="17">
        <v>0.625</v>
      </c>
      <c r="CW436" s="17">
        <v>0.79166666666666663</v>
      </c>
      <c r="CZ436" s="17">
        <v>0.41666666666666669</v>
      </c>
      <c r="DA436" s="17">
        <v>0.54166666666666663</v>
      </c>
      <c r="DB436" s="17">
        <v>0.625</v>
      </c>
      <c r="DC436" s="17">
        <v>0.79166666666666663</v>
      </c>
      <c r="DF436" s="17">
        <v>0.41666666666666669</v>
      </c>
      <c r="DG436" s="17">
        <v>0.54166666666666663</v>
      </c>
      <c r="DH436" s="17">
        <v>0.625</v>
      </c>
      <c r="DI436" s="17">
        <v>0.79166666666666663</v>
      </c>
      <c r="DL436" s="17">
        <v>0.41666666666666669</v>
      </c>
      <c r="DM436" s="17">
        <v>0.54166666666666663</v>
      </c>
      <c r="DN436" s="17">
        <v>0.58333333333333337</v>
      </c>
      <c r="DO436" s="17">
        <v>0.70833333333333337</v>
      </c>
      <c r="DX436" s="2" t="s">
        <v>4182</v>
      </c>
    </row>
    <row r="437" spans="1:128" x14ac:dyDescent="0.45">
      <c r="A437" s="16">
        <v>435</v>
      </c>
      <c r="B437" s="2" t="s">
        <v>6595</v>
      </c>
      <c r="C437" s="2" t="s">
        <v>4736</v>
      </c>
      <c r="D437" s="2" t="s">
        <v>4737</v>
      </c>
      <c r="E437" s="2" t="s">
        <v>2666</v>
      </c>
      <c r="F437" s="2" t="s">
        <v>2574</v>
      </c>
      <c r="G437" s="2" t="s">
        <v>1650</v>
      </c>
      <c r="H437" s="2" t="s">
        <v>4738</v>
      </c>
      <c r="I437" s="2" t="s">
        <v>4739</v>
      </c>
      <c r="J437" s="2" t="s">
        <v>3062</v>
      </c>
      <c r="K437" s="2" t="s">
        <v>12</v>
      </c>
      <c r="L437" s="2" t="s">
        <v>4727</v>
      </c>
      <c r="M437" s="52" t="s">
        <v>3311</v>
      </c>
      <c r="N437" s="2" t="s">
        <v>12</v>
      </c>
      <c r="O437" s="2" t="s">
        <v>3062</v>
      </c>
      <c r="P437" s="2" t="s">
        <v>12</v>
      </c>
      <c r="Q437" s="2" t="s">
        <v>12</v>
      </c>
      <c r="R437" s="2" t="s">
        <v>3062</v>
      </c>
      <c r="S437" s="2" t="s">
        <v>3062</v>
      </c>
      <c r="T437" s="2" t="s">
        <v>3062</v>
      </c>
      <c r="U437" s="2" t="s">
        <v>3062</v>
      </c>
      <c r="V437" s="2" t="s">
        <v>3062</v>
      </c>
      <c r="W437" s="2" t="s">
        <v>3062</v>
      </c>
      <c r="X437" s="2" t="s">
        <v>3062</v>
      </c>
      <c r="Y437" s="2" t="s">
        <v>3062</v>
      </c>
      <c r="Z437" s="2" t="s">
        <v>3062</v>
      </c>
      <c r="AA437" s="2" t="s">
        <v>3062</v>
      </c>
      <c r="AB437" s="2" t="s">
        <v>3062</v>
      </c>
      <c r="AC437" s="2" t="s">
        <v>3062</v>
      </c>
      <c r="AD437" s="2" t="s">
        <v>3062</v>
      </c>
      <c r="AE437" s="2" t="s">
        <v>3062</v>
      </c>
      <c r="AF437" s="2" t="s">
        <v>3062</v>
      </c>
      <c r="AG437" s="2" t="s">
        <v>3062</v>
      </c>
      <c r="AH437" s="2" t="s">
        <v>3062</v>
      </c>
      <c r="AI437" s="2" t="s">
        <v>3062</v>
      </c>
      <c r="AJ437" s="2" t="s">
        <v>3062</v>
      </c>
      <c r="AK437" s="2" t="s">
        <v>3062</v>
      </c>
      <c r="AL437" s="2" t="s">
        <v>3062</v>
      </c>
      <c r="AM437" s="2" t="s">
        <v>3062</v>
      </c>
      <c r="AN437" s="2" t="s">
        <v>3062</v>
      </c>
      <c r="AO437" s="2" t="s">
        <v>3062</v>
      </c>
      <c r="AP437" s="2" t="s">
        <v>3062</v>
      </c>
      <c r="AQ437" s="2" t="s">
        <v>3062</v>
      </c>
      <c r="AR437" s="2" t="s">
        <v>3062</v>
      </c>
      <c r="AS437" s="2" t="s">
        <v>3062</v>
      </c>
      <c r="AT437" s="2" t="s">
        <v>3062</v>
      </c>
      <c r="AU437" s="2" t="s">
        <v>3062</v>
      </c>
      <c r="AV437" s="2" t="s">
        <v>3062</v>
      </c>
      <c r="AW437" s="2" t="s">
        <v>3062</v>
      </c>
      <c r="AX437" s="2" t="s">
        <v>3062</v>
      </c>
      <c r="AY437" s="2" t="s">
        <v>3062</v>
      </c>
      <c r="AZ437" s="2" t="s">
        <v>3062</v>
      </c>
      <c r="BA437" s="2" t="s">
        <v>3062</v>
      </c>
      <c r="BB437" s="2" t="s">
        <v>3062</v>
      </c>
      <c r="BC437" s="2" t="s">
        <v>3062</v>
      </c>
      <c r="BD437" s="2" t="s">
        <v>3062</v>
      </c>
      <c r="BE437" s="2" t="s">
        <v>3062</v>
      </c>
      <c r="BF437" s="2" t="s">
        <v>3062</v>
      </c>
      <c r="BG437" s="2" t="s">
        <v>3062</v>
      </c>
      <c r="BH437" s="2" t="s">
        <v>3062</v>
      </c>
      <c r="BI437" s="2" t="s">
        <v>3062</v>
      </c>
      <c r="BJ437" s="2" t="s">
        <v>3062</v>
      </c>
      <c r="BK437" s="2" t="s">
        <v>3062</v>
      </c>
      <c r="BL437" s="2" t="s">
        <v>3062</v>
      </c>
      <c r="BM437" s="2" t="s">
        <v>3062</v>
      </c>
      <c r="BN437" s="2" t="s">
        <v>3062</v>
      </c>
      <c r="BO437" s="2" t="s">
        <v>3062</v>
      </c>
      <c r="BP437" s="2" t="str">
        <f t="shared" si="6"/>
        <v/>
      </c>
      <c r="BQ437" t="s">
        <v>3062</v>
      </c>
      <c r="BR437" t="s">
        <v>3062</v>
      </c>
      <c r="BS437" t="s">
        <v>3062</v>
      </c>
      <c r="BT437" s="2" t="s">
        <v>3062</v>
      </c>
      <c r="BU437" s="2" t="s">
        <v>3062</v>
      </c>
      <c r="BV437" s="2" t="s">
        <v>3062</v>
      </c>
      <c r="BW437" s="2" t="s">
        <v>3062</v>
      </c>
      <c r="BX437" s="2" t="s">
        <v>3062</v>
      </c>
      <c r="BY437" s="2" t="s">
        <v>3062</v>
      </c>
      <c r="BZ437" s="2" t="s">
        <v>3062</v>
      </c>
      <c r="CA437" s="2" t="s">
        <v>3062</v>
      </c>
      <c r="CB437" s="2" t="s">
        <v>3062</v>
      </c>
      <c r="CC437" s="2" t="s">
        <v>3062</v>
      </c>
      <c r="CD437" s="2" t="s">
        <v>3062</v>
      </c>
      <c r="CE437" s="2" t="s">
        <v>3062</v>
      </c>
      <c r="CF437" s="2" t="s">
        <v>4740</v>
      </c>
      <c r="CG437" s="2" t="s">
        <v>5350</v>
      </c>
      <c r="CN437" s="17">
        <v>0.41666666666666669</v>
      </c>
      <c r="CO437" s="17">
        <v>0.54166666666666663</v>
      </c>
      <c r="CP437" s="17">
        <v>0.625</v>
      </c>
      <c r="CQ437" s="17">
        <v>0.79166666666666663</v>
      </c>
      <c r="CT437" s="17">
        <v>0.41666666666666669</v>
      </c>
      <c r="CU437" s="17">
        <v>0.54166666666666663</v>
      </c>
      <c r="CV437" s="17">
        <v>0.625</v>
      </c>
      <c r="CW437" s="17">
        <v>0.79166666666666663</v>
      </c>
      <c r="CZ437" s="17">
        <v>0.41666666666666669</v>
      </c>
      <c r="DA437" s="17">
        <v>0.54166666666666663</v>
      </c>
      <c r="DB437" s="17">
        <v>0.625</v>
      </c>
      <c r="DC437" s="17">
        <v>0.79166666666666663</v>
      </c>
      <c r="DF437" s="17">
        <v>0.41666666666666669</v>
      </c>
      <c r="DG437" s="17">
        <v>0.54166666666666663</v>
      </c>
      <c r="DH437" s="17">
        <v>0.625</v>
      </c>
      <c r="DI437" s="17">
        <v>0.79166666666666663</v>
      </c>
      <c r="DL437" s="17">
        <v>0.375</v>
      </c>
      <c r="DM437" s="17">
        <v>0.52083333333333337</v>
      </c>
      <c r="DX437" s="2" t="s">
        <v>4182</v>
      </c>
    </row>
    <row r="438" spans="1:128" x14ac:dyDescent="0.45">
      <c r="A438" s="16">
        <v>436</v>
      </c>
      <c r="B438" s="2" t="s">
        <v>6596</v>
      </c>
      <c r="C438" s="2" t="s">
        <v>4741</v>
      </c>
      <c r="D438" s="2" t="s">
        <v>4742</v>
      </c>
      <c r="E438" s="2" t="s">
        <v>2666</v>
      </c>
      <c r="F438" s="2" t="s">
        <v>2574</v>
      </c>
      <c r="G438" s="2" t="s">
        <v>1643</v>
      </c>
      <c r="H438" s="2" t="s">
        <v>4743</v>
      </c>
      <c r="I438" s="2" t="s">
        <v>4744</v>
      </c>
      <c r="J438" s="2" t="s">
        <v>4745</v>
      </c>
      <c r="K438" s="2" t="s">
        <v>12</v>
      </c>
      <c r="L438" s="2" t="s">
        <v>6597</v>
      </c>
      <c r="M438" s="52" t="s">
        <v>3311</v>
      </c>
      <c r="N438" s="2" t="s">
        <v>12</v>
      </c>
      <c r="O438" s="2" t="s">
        <v>12</v>
      </c>
      <c r="P438" s="2" t="s">
        <v>12</v>
      </c>
      <c r="Q438" s="2" t="s">
        <v>12</v>
      </c>
      <c r="R438" s="2" t="s">
        <v>2471</v>
      </c>
      <c r="S438" s="2" t="s">
        <v>3062</v>
      </c>
      <c r="T438" s="2" t="s">
        <v>3062</v>
      </c>
      <c r="U438" s="2" t="s">
        <v>3062</v>
      </c>
      <c r="V438" s="2" t="s">
        <v>3062</v>
      </c>
      <c r="W438" s="2" t="s">
        <v>3062</v>
      </c>
      <c r="X438" s="2" t="s">
        <v>3062</v>
      </c>
      <c r="Y438" s="2" t="s">
        <v>3062</v>
      </c>
      <c r="Z438" s="2" t="s">
        <v>3062</v>
      </c>
      <c r="AA438" s="2" t="s">
        <v>4631</v>
      </c>
      <c r="AB438" s="2" t="s">
        <v>3062</v>
      </c>
      <c r="AC438" s="2" t="s">
        <v>3574</v>
      </c>
      <c r="AD438" s="2" t="s">
        <v>3062</v>
      </c>
      <c r="AE438" s="2" t="s">
        <v>3062</v>
      </c>
      <c r="AF438" s="2" t="s">
        <v>3062</v>
      </c>
      <c r="AG438" s="2" t="s">
        <v>3062</v>
      </c>
      <c r="AH438" s="2" t="s">
        <v>3062</v>
      </c>
      <c r="AI438" s="2" t="s">
        <v>3062</v>
      </c>
      <c r="AJ438" s="2" t="s">
        <v>3062</v>
      </c>
      <c r="AK438" s="2" t="s">
        <v>3062</v>
      </c>
      <c r="AL438" s="2" t="s">
        <v>3062</v>
      </c>
      <c r="AM438" s="2" t="s">
        <v>3062</v>
      </c>
      <c r="AN438" s="2" t="s">
        <v>3062</v>
      </c>
      <c r="AO438" s="2" t="s">
        <v>3062</v>
      </c>
      <c r="AP438" s="2" t="s">
        <v>3062</v>
      </c>
      <c r="AQ438" s="2" t="s">
        <v>3062</v>
      </c>
      <c r="AR438" s="2" t="s">
        <v>3062</v>
      </c>
      <c r="AS438" s="2" t="s">
        <v>3062</v>
      </c>
      <c r="AT438" s="2" t="s">
        <v>3062</v>
      </c>
      <c r="AU438" s="2" t="s">
        <v>3062</v>
      </c>
      <c r="AV438" s="2" t="s">
        <v>3062</v>
      </c>
      <c r="AW438" s="2" t="s">
        <v>3062</v>
      </c>
      <c r="AX438" s="2" t="s">
        <v>3062</v>
      </c>
      <c r="AY438" s="2" t="s">
        <v>3062</v>
      </c>
      <c r="AZ438" s="2" t="s">
        <v>3062</v>
      </c>
      <c r="BA438" s="2" t="s">
        <v>3062</v>
      </c>
      <c r="BB438" s="2" t="s">
        <v>3062</v>
      </c>
      <c r="BC438" s="2" t="s">
        <v>3062</v>
      </c>
      <c r="BD438" s="2" t="s">
        <v>3062</v>
      </c>
      <c r="BE438" s="2" t="s">
        <v>3062</v>
      </c>
      <c r="BF438" s="2" t="s">
        <v>3062</v>
      </c>
      <c r="BG438" s="2" t="s">
        <v>3062</v>
      </c>
      <c r="BH438" s="2" t="s">
        <v>3062</v>
      </c>
      <c r="BI438" s="2" t="s">
        <v>3062</v>
      </c>
      <c r="BJ438" s="2" t="s">
        <v>3062</v>
      </c>
      <c r="BK438" s="2" t="s">
        <v>3062</v>
      </c>
      <c r="BL438" s="2" t="s">
        <v>3062</v>
      </c>
      <c r="BM438" s="2" t="s">
        <v>3062</v>
      </c>
      <c r="BN438" s="2" t="s">
        <v>3062</v>
      </c>
      <c r="BO438" s="2" t="s">
        <v>3062</v>
      </c>
      <c r="BP438" s="2" t="str">
        <f t="shared" si="6"/>
        <v/>
      </c>
      <c r="BQ438" t="s">
        <v>3062</v>
      </c>
      <c r="BR438" t="s">
        <v>3062</v>
      </c>
      <c r="BS438" t="s">
        <v>3062</v>
      </c>
      <c r="BT438" s="2" t="s">
        <v>3062</v>
      </c>
      <c r="BV438" s="2" t="s">
        <v>3062</v>
      </c>
      <c r="BX438" s="2" t="s">
        <v>3062</v>
      </c>
      <c r="BY438" s="2" t="s">
        <v>3062</v>
      </c>
      <c r="BZ438" s="2" t="s">
        <v>3062</v>
      </c>
      <c r="CA438" s="2" t="s">
        <v>3062</v>
      </c>
      <c r="CB438" s="2" t="s">
        <v>3062</v>
      </c>
      <c r="CC438" s="2" t="s">
        <v>3062</v>
      </c>
      <c r="CD438" s="2" t="s">
        <v>5482</v>
      </c>
      <c r="CE438" s="2" t="s">
        <v>5482</v>
      </c>
      <c r="CF438" s="2" t="s">
        <v>6598</v>
      </c>
      <c r="CG438" s="2" t="s">
        <v>5350</v>
      </c>
      <c r="CH438" s="17">
        <v>0.41666666666666669</v>
      </c>
      <c r="CI438" s="17">
        <v>0.54166666666666663</v>
      </c>
      <c r="CJ438" s="17">
        <v>0.58333333333333337</v>
      </c>
      <c r="CK438" s="17">
        <v>0.70833333333333337</v>
      </c>
      <c r="CL438" s="17">
        <v>0.75</v>
      </c>
      <c r="CM438" s="17">
        <v>0.875</v>
      </c>
      <c r="CN438" s="17">
        <v>0.41666666666666669</v>
      </c>
      <c r="CO438" s="17">
        <v>0.54166666666666663</v>
      </c>
      <c r="CP438" s="17">
        <v>0.58333333333333337</v>
      </c>
      <c r="CQ438" s="17">
        <v>0.70833333333333337</v>
      </c>
      <c r="CR438" s="17">
        <v>0.75</v>
      </c>
      <c r="CS438" s="17">
        <v>0.875</v>
      </c>
      <c r="CT438" s="17">
        <v>0.41666666666666669</v>
      </c>
      <c r="CU438" s="17">
        <v>0.54166666666666663</v>
      </c>
      <c r="CV438" s="17">
        <v>0.58333333333333337</v>
      </c>
      <c r="CW438" s="17">
        <v>0.70833333333333337</v>
      </c>
      <c r="CX438" s="17">
        <v>0.75</v>
      </c>
      <c r="CY438" s="17">
        <v>0.875</v>
      </c>
      <c r="CZ438" s="17">
        <v>0.41666666666666669</v>
      </c>
      <c r="DA438" s="17">
        <v>0.54166666666666663</v>
      </c>
      <c r="DB438" s="17">
        <v>0.58333333333333337</v>
      </c>
      <c r="DC438" s="17">
        <v>0.70833333333333337</v>
      </c>
      <c r="DD438" s="17">
        <v>0.75</v>
      </c>
      <c r="DE438" s="17">
        <v>0.875</v>
      </c>
      <c r="DF438" s="17">
        <v>0.41666666666666669</v>
      </c>
      <c r="DG438" s="17">
        <v>0.54166666666666663</v>
      </c>
      <c r="DH438" s="17">
        <v>0.58333333333333337</v>
      </c>
      <c r="DI438" s="17">
        <v>0.70833333333333337</v>
      </c>
      <c r="DJ438" s="17">
        <v>0.75</v>
      </c>
      <c r="DK438" s="17">
        <v>0.875</v>
      </c>
      <c r="DL438" s="17">
        <v>0.41666666666666669</v>
      </c>
      <c r="DM438" s="17">
        <v>0.54166666666666663</v>
      </c>
      <c r="DN438" s="17">
        <v>0.58333333333333337</v>
      </c>
      <c r="DO438" s="17">
        <v>0.70833333333333337</v>
      </c>
      <c r="DR438" s="17">
        <v>0.41666666666666669</v>
      </c>
      <c r="DS438" s="17">
        <v>0.54166666666666663</v>
      </c>
      <c r="DT438" s="17">
        <v>0.58333333333333337</v>
      </c>
      <c r="DU438" s="17">
        <v>0.70833333333333337</v>
      </c>
      <c r="DX438" s="2" t="s">
        <v>4182</v>
      </c>
    </row>
    <row r="439" spans="1:128" x14ac:dyDescent="0.45">
      <c r="A439" s="16">
        <v>437</v>
      </c>
      <c r="B439" s="2" t="s">
        <v>6599</v>
      </c>
      <c r="C439" s="2" t="s">
        <v>4746</v>
      </c>
      <c r="D439" s="2" t="s">
        <v>4747</v>
      </c>
      <c r="E439" s="2" t="s">
        <v>2666</v>
      </c>
      <c r="F439" s="2" t="s">
        <v>2574</v>
      </c>
      <c r="G439" s="2" t="s">
        <v>1701</v>
      </c>
      <c r="H439" s="2" t="s">
        <v>4748</v>
      </c>
      <c r="I439" s="2" t="s">
        <v>4749</v>
      </c>
      <c r="J439" s="2" t="s">
        <v>4750</v>
      </c>
      <c r="K439" s="2" t="s">
        <v>12</v>
      </c>
      <c r="L439" s="2" t="s">
        <v>4751</v>
      </c>
      <c r="M439" s="52" t="s">
        <v>3311</v>
      </c>
      <c r="N439" s="2" t="s">
        <v>12</v>
      </c>
      <c r="O439" s="2" t="s">
        <v>12</v>
      </c>
      <c r="P439" s="2" t="s">
        <v>3062</v>
      </c>
      <c r="Q439" s="2" t="s">
        <v>12</v>
      </c>
      <c r="R439" s="2" t="s">
        <v>2471</v>
      </c>
      <c r="S439" s="2" t="s">
        <v>3062</v>
      </c>
      <c r="T439" s="2" t="s">
        <v>3062</v>
      </c>
      <c r="U439" s="2" t="s">
        <v>3062</v>
      </c>
      <c r="V439" s="2" t="s">
        <v>3062</v>
      </c>
      <c r="W439" s="2" t="s">
        <v>3062</v>
      </c>
      <c r="X439" s="2" t="s">
        <v>3062</v>
      </c>
      <c r="Y439" s="2" t="s">
        <v>3062</v>
      </c>
      <c r="Z439" s="2" t="s">
        <v>3062</v>
      </c>
      <c r="AA439" s="2" t="s">
        <v>3062</v>
      </c>
      <c r="AB439" s="2" t="s">
        <v>3062</v>
      </c>
      <c r="AC439" s="2" t="s">
        <v>2471</v>
      </c>
      <c r="AD439" s="2" t="s">
        <v>3062</v>
      </c>
      <c r="AE439" s="2" t="s">
        <v>3062</v>
      </c>
      <c r="AF439" s="2" t="s">
        <v>3062</v>
      </c>
      <c r="AG439" s="2" t="s">
        <v>3062</v>
      </c>
      <c r="AH439" s="2" t="s">
        <v>3062</v>
      </c>
      <c r="AI439" s="2" t="s">
        <v>3062</v>
      </c>
      <c r="AJ439" s="2" t="s">
        <v>3062</v>
      </c>
      <c r="AK439" s="2" t="s">
        <v>3062</v>
      </c>
      <c r="AL439" s="2" t="s">
        <v>3062</v>
      </c>
      <c r="AM439" s="2" t="s">
        <v>3062</v>
      </c>
      <c r="AN439" s="2" t="s">
        <v>3062</v>
      </c>
      <c r="AO439" s="2" t="s">
        <v>3062</v>
      </c>
      <c r="AP439" s="2" t="s">
        <v>3062</v>
      </c>
      <c r="AQ439" s="2" t="s">
        <v>3062</v>
      </c>
      <c r="AR439" s="2" t="s">
        <v>3062</v>
      </c>
      <c r="AS439" s="2" t="s">
        <v>3062</v>
      </c>
      <c r="AT439" s="2" t="s">
        <v>3062</v>
      </c>
      <c r="AU439" s="2" t="s">
        <v>3062</v>
      </c>
      <c r="AV439" s="2" t="s">
        <v>3062</v>
      </c>
      <c r="AW439" s="2" t="s">
        <v>3062</v>
      </c>
      <c r="AX439" s="2" t="s">
        <v>3062</v>
      </c>
      <c r="AY439" s="2" t="s">
        <v>3062</v>
      </c>
      <c r="AZ439" s="2" t="s">
        <v>3062</v>
      </c>
      <c r="BA439" s="2" t="s">
        <v>3062</v>
      </c>
      <c r="BB439" s="2" t="s">
        <v>3062</v>
      </c>
      <c r="BC439" s="2" t="s">
        <v>3062</v>
      </c>
      <c r="BD439" s="2" t="s">
        <v>3062</v>
      </c>
      <c r="BE439" s="2" t="s">
        <v>3062</v>
      </c>
      <c r="BF439" s="2" t="s">
        <v>3062</v>
      </c>
      <c r="BG439" s="2" t="s">
        <v>3062</v>
      </c>
      <c r="BH439" s="2" t="s">
        <v>3062</v>
      </c>
      <c r="BI439" s="2" t="s">
        <v>3062</v>
      </c>
      <c r="BJ439" s="2" t="s">
        <v>3062</v>
      </c>
      <c r="BK439" s="2" t="s">
        <v>3062</v>
      </c>
      <c r="BL439" s="2" t="s">
        <v>3062</v>
      </c>
      <c r="BM439" s="2" t="s">
        <v>3062</v>
      </c>
      <c r="BN439" s="2" t="s">
        <v>3062</v>
      </c>
      <c r="BO439" s="2" t="s">
        <v>3062</v>
      </c>
      <c r="BP439" s="2" t="str">
        <f t="shared" si="6"/>
        <v/>
      </c>
      <c r="BQ439" t="s">
        <v>3062</v>
      </c>
      <c r="BR439" t="s">
        <v>3062</v>
      </c>
      <c r="BS439" t="s">
        <v>3062</v>
      </c>
      <c r="BT439" s="2" t="s">
        <v>3062</v>
      </c>
      <c r="BU439" s="2" t="s">
        <v>3062</v>
      </c>
      <c r="BV439" s="2" t="s">
        <v>3062</v>
      </c>
      <c r="BW439" s="2" t="s">
        <v>3062</v>
      </c>
      <c r="BX439" s="2" t="s">
        <v>3062</v>
      </c>
      <c r="BY439" s="2" t="s">
        <v>3062</v>
      </c>
      <c r="BZ439" s="2" t="s">
        <v>3062</v>
      </c>
      <c r="CA439" s="2" t="s">
        <v>3062</v>
      </c>
      <c r="CB439" s="2" t="s">
        <v>3062</v>
      </c>
      <c r="CC439" s="2" t="s">
        <v>5427</v>
      </c>
      <c r="CD439" s="2" t="s">
        <v>5482</v>
      </c>
      <c r="CE439" s="2" t="s">
        <v>5354</v>
      </c>
      <c r="CF439" s="2" t="s">
        <v>6600</v>
      </c>
      <c r="CG439" s="2" t="s">
        <v>6601</v>
      </c>
      <c r="CH439" s="17">
        <v>0.375</v>
      </c>
      <c r="CI439" s="17">
        <v>0.5</v>
      </c>
      <c r="CJ439" s="17">
        <v>0.58333333333333337</v>
      </c>
      <c r="CK439" s="17">
        <v>0.75</v>
      </c>
      <c r="CT439" s="17">
        <v>0.45833333333333331</v>
      </c>
      <c r="CU439" s="17">
        <v>0.5625</v>
      </c>
      <c r="CV439" s="17">
        <v>0.625</v>
      </c>
      <c r="CW439" s="17">
        <v>0.83333333333333337</v>
      </c>
      <c r="CZ439" s="17">
        <v>0.375</v>
      </c>
      <c r="DA439" s="17">
        <v>0.5</v>
      </c>
      <c r="DB439" s="17">
        <v>0.58333333333333337</v>
      </c>
      <c r="DC439" s="17">
        <v>0.75</v>
      </c>
      <c r="DF439" s="17">
        <v>0.45833333333333331</v>
      </c>
      <c r="DG439" s="17">
        <v>0.5625</v>
      </c>
      <c r="DH439" s="17">
        <v>0.625</v>
      </c>
      <c r="DI439" s="17">
        <v>0.83333333333333337</v>
      </c>
      <c r="DX439" s="2" t="s">
        <v>4182</v>
      </c>
    </row>
    <row r="440" spans="1:128" x14ac:dyDescent="0.45">
      <c r="A440" s="16">
        <v>438</v>
      </c>
      <c r="B440" s="2" t="s">
        <v>6602</v>
      </c>
      <c r="C440" s="2" t="s">
        <v>4752</v>
      </c>
      <c r="D440" s="2" t="s">
        <v>2944</v>
      </c>
      <c r="E440" s="2" t="s">
        <v>2666</v>
      </c>
      <c r="F440" s="2" t="s">
        <v>2574</v>
      </c>
      <c r="G440" s="2" t="s">
        <v>1668</v>
      </c>
      <c r="H440" s="2" t="s">
        <v>1673</v>
      </c>
      <c r="I440" s="2" t="s">
        <v>1672</v>
      </c>
      <c r="J440" s="2" t="s">
        <v>1672</v>
      </c>
      <c r="K440" s="2" t="s">
        <v>3062</v>
      </c>
      <c r="L440" s="2" t="s">
        <v>3624</v>
      </c>
      <c r="M440" s="52" t="s">
        <v>3311</v>
      </c>
      <c r="N440" s="2" t="s">
        <v>12</v>
      </c>
      <c r="O440" s="2" t="s">
        <v>12</v>
      </c>
      <c r="P440" s="2" t="s">
        <v>12</v>
      </c>
      <c r="Q440" s="2" t="s">
        <v>12</v>
      </c>
      <c r="R440" s="2" t="s">
        <v>3062</v>
      </c>
      <c r="S440" s="2" t="s">
        <v>3062</v>
      </c>
      <c r="T440" s="2" t="s">
        <v>3062</v>
      </c>
      <c r="U440" s="2" t="s">
        <v>3062</v>
      </c>
      <c r="V440" s="2" t="s">
        <v>3062</v>
      </c>
      <c r="W440" s="2" t="s">
        <v>3062</v>
      </c>
      <c r="X440" s="2" t="s">
        <v>3062</v>
      </c>
      <c r="Y440" s="2" t="s">
        <v>3062</v>
      </c>
      <c r="Z440" s="2" t="s">
        <v>3062</v>
      </c>
      <c r="AA440" s="2" t="s">
        <v>3062</v>
      </c>
      <c r="AB440" s="2" t="s">
        <v>3062</v>
      </c>
      <c r="AC440" s="2" t="s">
        <v>3062</v>
      </c>
      <c r="AD440" s="2" t="s">
        <v>3062</v>
      </c>
      <c r="AE440" s="2" t="s">
        <v>3062</v>
      </c>
      <c r="AF440" s="2" t="s">
        <v>3062</v>
      </c>
      <c r="AG440" s="2" t="s">
        <v>3062</v>
      </c>
      <c r="AH440" s="2" t="s">
        <v>3062</v>
      </c>
      <c r="AI440" s="2" t="s">
        <v>3062</v>
      </c>
      <c r="AJ440" s="2" t="s">
        <v>3062</v>
      </c>
      <c r="AK440" s="2" t="s">
        <v>3062</v>
      </c>
      <c r="AL440" s="2" t="s">
        <v>3062</v>
      </c>
      <c r="AM440" s="2" t="s">
        <v>3062</v>
      </c>
      <c r="AN440" s="2" t="s">
        <v>3062</v>
      </c>
      <c r="AO440" s="2" t="s">
        <v>3062</v>
      </c>
      <c r="AP440" s="2" t="s">
        <v>3062</v>
      </c>
      <c r="AQ440" s="2" t="s">
        <v>3062</v>
      </c>
      <c r="AR440" s="2" t="s">
        <v>3062</v>
      </c>
      <c r="AS440" s="2" t="s">
        <v>3062</v>
      </c>
      <c r="AT440" s="2" t="s">
        <v>3062</v>
      </c>
      <c r="AU440" s="2" t="s">
        <v>3062</v>
      </c>
      <c r="AV440" s="2" t="s">
        <v>3062</v>
      </c>
      <c r="AW440" s="2" t="s">
        <v>3062</v>
      </c>
      <c r="AX440" s="2" t="s">
        <v>3062</v>
      </c>
      <c r="AY440" s="2" t="s">
        <v>3062</v>
      </c>
      <c r="AZ440" s="2" t="s">
        <v>3062</v>
      </c>
      <c r="BA440" s="2" t="s">
        <v>3062</v>
      </c>
      <c r="BB440" s="2" t="s">
        <v>3062</v>
      </c>
      <c r="BC440" s="2" t="s">
        <v>3062</v>
      </c>
      <c r="BD440" s="2" t="s">
        <v>3062</v>
      </c>
      <c r="BE440" s="2" t="s">
        <v>3062</v>
      </c>
      <c r="BF440" s="2" t="s">
        <v>3062</v>
      </c>
      <c r="BG440" s="2" t="s">
        <v>3062</v>
      </c>
      <c r="BH440" s="2" t="s">
        <v>3062</v>
      </c>
      <c r="BI440" s="2" t="s">
        <v>3062</v>
      </c>
      <c r="BJ440" s="2" t="s">
        <v>3062</v>
      </c>
      <c r="BK440" s="2" t="s">
        <v>3062</v>
      </c>
      <c r="BL440" s="2" t="s">
        <v>3062</v>
      </c>
      <c r="BM440" s="2" t="s">
        <v>3062</v>
      </c>
      <c r="BN440" s="2" t="s">
        <v>3062</v>
      </c>
      <c r="BO440" s="2" t="s">
        <v>3062</v>
      </c>
      <c r="BP440" s="2" t="str">
        <f t="shared" si="6"/>
        <v/>
      </c>
      <c r="BQ440" t="s">
        <v>3062</v>
      </c>
      <c r="BR440" t="s">
        <v>3062</v>
      </c>
      <c r="BS440" t="s">
        <v>3062</v>
      </c>
      <c r="BT440" s="2" t="s">
        <v>3062</v>
      </c>
      <c r="BU440" s="2" t="s">
        <v>3062</v>
      </c>
      <c r="BV440" s="2" t="s">
        <v>3062</v>
      </c>
      <c r="BW440" s="2" t="s">
        <v>3062</v>
      </c>
      <c r="BX440" s="2" t="s">
        <v>3062</v>
      </c>
      <c r="BY440" s="2" t="s">
        <v>3062</v>
      </c>
      <c r="BZ440" s="2" t="s">
        <v>3062</v>
      </c>
      <c r="CA440" s="2" t="s">
        <v>3062</v>
      </c>
      <c r="CB440" s="2" t="s">
        <v>3062</v>
      </c>
      <c r="CC440" s="2" t="s">
        <v>3062</v>
      </c>
      <c r="CD440" s="2" t="s">
        <v>3062</v>
      </c>
      <c r="CE440" s="2" t="s">
        <v>3062</v>
      </c>
      <c r="CF440" s="2" t="s">
        <v>3062</v>
      </c>
      <c r="CG440" s="2" t="s">
        <v>3315</v>
      </c>
      <c r="CH440" s="17">
        <v>0.39583333333333331</v>
      </c>
      <c r="CI440" s="17">
        <v>0.52083333333333337</v>
      </c>
      <c r="CJ440" s="17">
        <v>0.60416666666666663</v>
      </c>
      <c r="CK440" s="17">
        <v>0.6875</v>
      </c>
      <c r="CN440" s="17">
        <v>0.39583333333333331</v>
      </c>
      <c r="CO440" s="17">
        <v>0.52083333333333337</v>
      </c>
      <c r="CP440" s="17">
        <v>0.60416666666666663</v>
      </c>
      <c r="CQ440" s="17">
        <v>0.6875</v>
      </c>
      <c r="CT440" s="17">
        <v>0.39583333333333331</v>
      </c>
      <c r="CU440" s="17">
        <v>0.52083333333333337</v>
      </c>
      <c r="CV440" s="17">
        <v>0.60416666666666663</v>
      </c>
      <c r="CW440" s="17">
        <v>0.6875</v>
      </c>
      <c r="DF440" s="17">
        <v>0.39583333333333331</v>
      </c>
      <c r="DG440" s="17">
        <v>0.52083333333333337</v>
      </c>
      <c r="DH440" s="17">
        <v>0.60416666666666663</v>
      </c>
      <c r="DI440" s="17">
        <v>0.6875</v>
      </c>
      <c r="DL440" s="17">
        <v>0.39583333333333331</v>
      </c>
      <c r="DM440" s="17">
        <v>0.52083333333333337</v>
      </c>
      <c r="DX440" s="2" t="s">
        <v>4182</v>
      </c>
    </row>
    <row r="441" spans="1:128" x14ac:dyDescent="0.45">
      <c r="A441" s="16">
        <v>439</v>
      </c>
      <c r="B441" s="2" t="s">
        <v>6603</v>
      </c>
      <c r="C441" s="2" t="s">
        <v>6604</v>
      </c>
      <c r="D441" s="2" t="s">
        <v>2968</v>
      </c>
      <c r="E441" s="2" t="s">
        <v>2676</v>
      </c>
      <c r="F441" s="2" t="s">
        <v>2574</v>
      </c>
      <c r="G441" s="2" t="s">
        <v>1697</v>
      </c>
      <c r="H441" s="2" t="s">
        <v>1730</v>
      </c>
      <c r="I441" s="2" t="s">
        <v>1729</v>
      </c>
      <c r="J441" s="2" t="s">
        <v>4753</v>
      </c>
      <c r="K441" s="2" t="s">
        <v>12</v>
      </c>
      <c r="L441" s="2" t="s">
        <v>3397</v>
      </c>
      <c r="M441" s="52">
        <v>30</v>
      </c>
      <c r="N441" s="2" t="s">
        <v>12</v>
      </c>
      <c r="O441" s="2" t="s">
        <v>12</v>
      </c>
      <c r="P441" s="2" t="s">
        <v>12</v>
      </c>
      <c r="Q441" s="2" t="s">
        <v>12</v>
      </c>
      <c r="R441" s="2" t="s">
        <v>2471</v>
      </c>
      <c r="S441" s="2" t="s">
        <v>3062</v>
      </c>
      <c r="T441" s="2" t="s">
        <v>2563</v>
      </c>
      <c r="U441" s="2" t="s">
        <v>3062</v>
      </c>
      <c r="V441" s="2" t="s">
        <v>3062</v>
      </c>
      <c r="W441" s="2" t="s">
        <v>3062</v>
      </c>
      <c r="X441" s="2" t="s">
        <v>3062</v>
      </c>
      <c r="Y441" s="2" t="s">
        <v>3062</v>
      </c>
      <c r="Z441" s="2" t="s">
        <v>3062</v>
      </c>
      <c r="AA441" s="2" t="s">
        <v>3062</v>
      </c>
      <c r="AB441" s="2" t="s">
        <v>3062</v>
      </c>
      <c r="AC441" s="2" t="s">
        <v>3518</v>
      </c>
      <c r="AD441" s="2" t="s">
        <v>2419</v>
      </c>
      <c r="AE441" s="2" t="s">
        <v>3062</v>
      </c>
      <c r="AF441" s="2" t="s">
        <v>3062</v>
      </c>
      <c r="AG441" s="2" t="s">
        <v>2426</v>
      </c>
      <c r="AH441" s="2" t="s">
        <v>2427</v>
      </c>
      <c r="AI441" s="2" t="s">
        <v>3062</v>
      </c>
      <c r="AJ441" s="2" t="s">
        <v>3062</v>
      </c>
      <c r="AK441" s="2" t="s">
        <v>2431</v>
      </c>
      <c r="AL441" s="2" t="s">
        <v>3062</v>
      </c>
      <c r="AM441" s="2" t="s">
        <v>3062</v>
      </c>
      <c r="AN441" s="2" t="s">
        <v>2421</v>
      </c>
      <c r="AO441" s="2" t="s">
        <v>2441</v>
      </c>
      <c r="AP441" s="2" t="s">
        <v>3062</v>
      </c>
      <c r="AQ441" s="2" t="s">
        <v>4205</v>
      </c>
      <c r="AR441" s="2" t="s">
        <v>3062</v>
      </c>
      <c r="AS441" s="2" t="s">
        <v>3062</v>
      </c>
      <c r="AT441" s="2" t="s">
        <v>3062</v>
      </c>
      <c r="AU441" s="2" t="s">
        <v>3062</v>
      </c>
      <c r="AV441" s="2" t="s">
        <v>2442</v>
      </c>
      <c r="AW441" s="2" t="s">
        <v>17</v>
      </c>
      <c r="AX441" s="2" t="s">
        <v>3062</v>
      </c>
      <c r="AY441" s="2" t="s">
        <v>2443</v>
      </c>
      <c r="AZ441" s="2" t="s">
        <v>2439</v>
      </c>
      <c r="BA441" s="2" t="s">
        <v>3062</v>
      </c>
      <c r="BB441" s="2" t="s">
        <v>3062</v>
      </c>
      <c r="BC441" s="2" t="s">
        <v>2422</v>
      </c>
      <c r="BD441" s="2" t="s">
        <v>2438</v>
      </c>
      <c r="BE441" s="2" t="s">
        <v>3062</v>
      </c>
      <c r="BF441" s="2" t="s">
        <v>3062</v>
      </c>
      <c r="BG441" s="2" t="s">
        <v>3062</v>
      </c>
      <c r="BH441" s="2" t="s">
        <v>2436</v>
      </c>
      <c r="BI441" s="2" t="s">
        <v>3062</v>
      </c>
      <c r="BJ441" s="2" t="s">
        <v>2444</v>
      </c>
      <c r="BK441" s="2" t="s">
        <v>3062</v>
      </c>
      <c r="BL441" s="2" t="s">
        <v>3062</v>
      </c>
      <c r="BM441" s="2" t="s">
        <v>3062</v>
      </c>
      <c r="BN441" s="2" t="s">
        <v>3062</v>
      </c>
      <c r="BO441" s="2" t="s">
        <v>6605</v>
      </c>
      <c r="BP441" s="2" t="str">
        <f t="shared" si="6"/>
        <v>内・呼・循・小・整・形・消内・心外・脳外・眼・耳・泌・皮・産婦・放　血内　糖内　腎内　脳内　歯科口腔外科</v>
      </c>
      <c r="BQ441" t="s">
        <v>3062</v>
      </c>
      <c r="BR441" t="s">
        <v>3062</v>
      </c>
      <c r="BS441" t="s">
        <v>3062</v>
      </c>
      <c r="BT441" s="2" t="s">
        <v>3062</v>
      </c>
      <c r="BU441" s="2" t="s">
        <v>3062</v>
      </c>
      <c r="BV441" s="2" t="s">
        <v>3062</v>
      </c>
      <c r="BW441" s="2" t="s">
        <v>3062</v>
      </c>
      <c r="BX441" s="2" t="s">
        <v>3062</v>
      </c>
      <c r="BY441" s="2" t="s">
        <v>3062</v>
      </c>
      <c r="BZ441" s="2" t="s">
        <v>3062</v>
      </c>
      <c r="CA441" s="2" t="s">
        <v>3062</v>
      </c>
      <c r="CB441" s="2" t="s">
        <v>3062</v>
      </c>
      <c r="CC441" s="2" t="s">
        <v>3062</v>
      </c>
      <c r="CD441" s="2" t="s">
        <v>3062</v>
      </c>
      <c r="CE441" s="2" t="s">
        <v>3062</v>
      </c>
      <c r="CF441" s="2" t="s">
        <v>4754</v>
      </c>
      <c r="CG441" s="2" t="s">
        <v>3315</v>
      </c>
      <c r="CH441" s="17">
        <v>0.375</v>
      </c>
      <c r="CI441" s="17">
        <v>0.5</v>
      </c>
      <c r="CJ441" s="17">
        <v>0.54166666666666663</v>
      </c>
      <c r="CK441" s="17">
        <v>0.625</v>
      </c>
      <c r="CN441" s="17">
        <v>0.375</v>
      </c>
      <c r="CO441" s="17">
        <v>0.5</v>
      </c>
      <c r="CP441" s="17">
        <v>0.54166666666666663</v>
      </c>
      <c r="CQ441" s="17">
        <v>0.625</v>
      </c>
      <c r="CT441" s="17">
        <v>0.375</v>
      </c>
      <c r="CU441" s="17">
        <v>0.5</v>
      </c>
      <c r="CV441" s="17">
        <v>0.54166666666666663</v>
      </c>
      <c r="CW441" s="17">
        <v>0.625</v>
      </c>
      <c r="CZ441" s="17">
        <v>0.375</v>
      </c>
      <c r="DA441" s="17">
        <v>0.5</v>
      </c>
      <c r="DB441" s="17">
        <v>0.54166666666666663</v>
      </c>
      <c r="DC441" s="17">
        <v>0.625</v>
      </c>
      <c r="DF441" s="17">
        <v>0.375</v>
      </c>
      <c r="DG441" s="17">
        <v>0.5</v>
      </c>
      <c r="DH441" s="17">
        <v>0.54166666666666663</v>
      </c>
      <c r="DI441" s="17">
        <v>0.625</v>
      </c>
      <c r="DX441" s="2" t="s">
        <v>4182</v>
      </c>
    </row>
    <row r="442" spans="1:128" x14ac:dyDescent="0.45">
      <c r="A442" s="16">
        <v>440</v>
      </c>
      <c r="B442" s="2" t="s">
        <v>6606</v>
      </c>
      <c r="C442" s="2" t="s">
        <v>4755</v>
      </c>
      <c r="D442" s="2" t="s">
        <v>4756</v>
      </c>
      <c r="E442" s="2" t="s">
        <v>2666</v>
      </c>
      <c r="F442" s="2" t="s">
        <v>2574</v>
      </c>
      <c r="G442" s="2" t="s">
        <v>1697</v>
      </c>
      <c r="H442" s="2" t="s">
        <v>1696</v>
      </c>
      <c r="I442" s="2" t="s">
        <v>1695</v>
      </c>
      <c r="J442" s="2" t="s">
        <v>1694</v>
      </c>
      <c r="K442" s="2" t="s">
        <v>12</v>
      </c>
      <c r="L442" s="2" t="s">
        <v>3616</v>
      </c>
      <c r="M442" s="52" t="s">
        <v>3311</v>
      </c>
      <c r="N442" s="2" t="s">
        <v>12</v>
      </c>
      <c r="O442" s="2" t="s">
        <v>3062</v>
      </c>
      <c r="P442" s="2" t="s">
        <v>12</v>
      </c>
      <c r="Q442" s="2" t="s">
        <v>12</v>
      </c>
      <c r="R442" s="2" t="s">
        <v>3062</v>
      </c>
      <c r="S442" s="2" t="s">
        <v>3062</v>
      </c>
      <c r="T442" s="2" t="s">
        <v>3062</v>
      </c>
      <c r="U442" s="2" t="s">
        <v>3062</v>
      </c>
      <c r="V442" s="2" t="s">
        <v>3062</v>
      </c>
      <c r="W442" s="2" t="s">
        <v>3062</v>
      </c>
      <c r="X442" s="2" t="s">
        <v>3062</v>
      </c>
      <c r="Y442" s="2" t="s">
        <v>3062</v>
      </c>
      <c r="Z442" s="2" t="s">
        <v>3062</v>
      </c>
      <c r="AA442" s="2" t="s">
        <v>3062</v>
      </c>
      <c r="AB442" s="2" t="s">
        <v>3062</v>
      </c>
      <c r="AC442" s="2" t="s">
        <v>3062</v>
      </c>
      <c r="AD442" s="2" t="s">
        <v>3062</v>
      </c>
      <c r="AE442" s="2" t="s">
        <v>3062</v>
      </c>
      <c r="AF442" s="2" t="s">
        <v>3062</v>
      </c>
      <c r="AG442" s="2" t="s">
        <v>3062</v>
      </c>
      <c r="AH442" s="2" t="s">
        <v>3062</v>
      </c>
      <c r="AI442" s="2" t="s">
        <v>3062</v>
      </c>
      <c r="AJ442" s="2" t="s">
        <v>3062</v>
      </c>
      <c r="AK442" s="2" t="s">
        <v>3062</v>
      </c>
      <c r="AL442" s="2" t="s">
        <v>3062</v>
      </c>
      <c r="AM442" s="2" t="s">
        <v>3062</v>
      </c>
      <c r="AN442" s="2" t="s">
        <v>3062</v>
      </c>
      <c r="AO442" s="2" t="s">
        <v>3062</v>
      </c>
      <c r="AP442" s="2" t="s">
        <v>3062</v>
      </c>
      <c r="AQ442" s="2" t="s">
        <v>3062</v>
      </c>
      <c r="AR442" s="2" t="s">
        <v>3062</v>
      </c>
      <c r="AS442" s="2" t="s">
        <v>3062</v>
      </c>
      <c r="AT442" s="2" t="s">
        <v>3062</v>
      </c>
      <c r="AU442" s="2" t="s">
        <v>3062</v>
      </c>
      <c r="AV442" s="2" t="s">
        <v>3062</v>
      </c>
      <c r="AW442" s="2" t="s">
        <v>3062</v>
      </c>
      <c r="AX442" s="2" t="s">
        <v>3062</v>
      </c>
      <c r="AY442" s="2" t="s">
        <v>3062</v>
      </c>
      <c r="AZ442" s="2" t="s">
        <v>3062</v>
      </c>
      <c r="BA442" s="2" t="s">
        <v>3062</v>
      </c>
      <c r="BB442" s="2" t="s">
        <v>3062</v>
      </c>
      <c r="BC442" s="2" t="s">
        <v>3062</v>
      </c>
      <c r="BD442" s="2" t="s">
        <v>3062</v>
      </c>
      <c r="BE442" s="2" t="s">
        <v>3062</v>
      </c>
      <c r="BF442" s="2" t="s">
        <v>3062</v>
      </c>
      <c r="BG442" s="2" t="s">
        <v>3062</v>
      </c>
      <c r="BH442" s="2" t="s">
        <v>3062</v>
      </c>
      <c r="BI442" s="2" t="s">
        <v>3062</v>
      </c>
      <c r="BJ442" s="2" t="s">
        <v>3062</v>
      </c>
      <c r="BK442" s="2" t="s">
        <v>3062</v>
      </c>
      <c r="BL442" s="2" t="s">
        <v>3062</v>
      </c>
      <c r="BM442" s="2" t="s">
        <v>3062</v>
      </c>
      <c r="BN442" s="2" t="s">
        <v>3062</v>
      </c>
      <c r="BO442" s="2" t="s">
        <v>3062</v>
      </c>
      <c r="BP442" s="2" t="str">
        <f t="shared" si="6"/>
        <v/>
      </c>
      <c r="BQ442" t="s">
        <v>3062</v>
      </c>
      <c r="BR442" t="s">
        <v>3062</v>
      </c>
      <c r="BS442" t="s">
        <v>3062</v>
      </c>
      <c r="BT442" s="2" t="s">
        <v>3062</v>
      </c>
      <c r="BU442" s="2" t="s">
        <v>3062</v>
      </c>
      <c r="BV442" s="2" t="s">
        <v>3062</v>
      </c>
      <c r="BW442" s="2" t="s">
        <v>3062</v>
      </c>
      <c r="BX442" s="2" t="s">
        <v>3062</v>
      </c>
      <c r="BY442" s="2" t="s">
        <v>3062</v>
      </c>
      <c r="BZ442" s="2" t="s">
        <v>3062</v>
      </c>
      <c r="CA442" s="2" t="s">
        <v>3062</v>
      </c>
      <c r="CB442" s="2" t="s">
        <v>3062</v>
      </c>
      <c r="CC442" s="2" t="s">
        <v>3062</v>
      </c>
      <c r="CD442" s="2" t="s">
        <v>3062</v>
      </c>
      <c r="CE442" s="2" t="s">
        <v>3062</v>
      </c>
      <c r="CF442" s="2" t="s">
        <v>4757</v>
      </c>
      <c r="CG442" s="2" t="s">
        <v>5448</v>
      </c>
      <c r="CH442" s="17">
        <v>0.39583333333333331</v>
      </c>
      <c r="CI442" s="17">
        <v>0.5625</v>
      </c>
      <c r="CJ442" s="17">
        <v>0.625</v>
      </c>
      <c r="CK442" s="17">
        <v>0.70833333333333337</v>
      </c>
      <c r="CN442" s="17">
        <v>0.39583333333333331</v>
      </c>
      <c r="CO442" s="17">
        <v>0.52083333333333337</v>
      </c>
      <c r="CZ442" s="17">
        <v>0.39583333333333331</v>
      </c>
      <c r="DA442" s="17">
        <v>0.5625</v>
      </c>
      <c r="DB442" s="17">
        <v>0.625</v>
      </c>
      <c r="DC442" s="17">
        <v>0.70833333333333337</v>
      </c>
      <c r="DF442" s="17">
        <v>0.39583333333333331</v>
      </c>
      <c r="DG442" s="17">
        <v>0.5625</v>
      </c>
      <c r="DH442" s="17">
        <v>0.625</v>
      </c>
      <c r="DI442" s="17">
        <v>0.70833333333333337</v>
      </c>
      <c r="DL442" s="17">
        <v>0.39583333333333331</v>
      </c>
      <c r="DM442" s="17">
        <v>0.52083333333333337</v>
      </c>
      <c r="DX442" s="2" t="s">
        <v>4182</v>
      </c>
    </row>
    <row r="443" spans="1:128" x14ac:dyDescent="0.45">
      <c r="A443" s="16">
        <v>441</v>
      </c>
      <c r="B443" s="2" t="s">
        <v>6607</v>
      </c>
      <c r="C443" s="2" t="s">
        <v>4758</v>
      </c>
      <c r="D443" s="2" t="s">
        <v>4759</v>
      </c>
      <c r="E443" s="2" t="s">
        <v>2666</v>
      </c>
      <c r="F443" s="2" t="s">
        <v>2574</v>
      </c>
      <c r="G443" s="2" t="s">
        <v>1650</v>
      </c>
      <c r="H443" s="2" t="s">
        <v>4760</v>
      </c>
      <c r="I443" s="2" t="s">
        <v>4761</v>
      </c>
      <c r="J443" s="2" t="s">
        <v>4762</v>
      </c>
      <c r="K443" s="2" t="s">
        <v>12</v>
      </c>
      <c r="L443" s="2" t="s">
        <v>6608</v>
      </c>
      <c r="M443" s="52" t="s">
        <v>3311</v>
      </c>
      <c r="N443" s="2" t="s">
        <v>12</v>
      </c>
      <c r="O443" s="2" t="s">
        <v>3062</v>
      </c>
      <c r="P443" s="2" t="s">
        <v>12</v>
      </c>
      <c r="Q443" s="2" t="s">
        <v>12</v>
      </c>
      <c r="R443" s="2" t="s">
        <v>3062</v>
      </c>
      <c r="S443" s="2" t="s">
        <v>3062</v>
      </c>
      <c r="T443" s="2" t="s">
        <v>3062</v>
      </c>
      <c r="U443" s="2" t="s">
        <v>3062</v>
      </c>
      <c r="V443" s="2" t="s">
        <v>3062</v>
      </c>
      <c r="W443" s="2" t="s">
        <v>3062</v>
      </c>
      <c r="X443" s="2" t="s">
        <v>3062</v>
      </c>
      <c r="Y443" s="2" t="s">
        <v>3062</v>
      </c>
      <c r="Z443" s="2" t="s">
        <v>3062</v>
      </c>
      <c r="AA443" s="2" t="s">
        <v>3062</v>
      </c>
      <c r="AB443" s="2" t="s">
        <v>3062</v>
      </c>
      <c r="AC443" s="2" t="s">
        <v>3062</v>
      </c>
      <c r="AD443" s="2" t="s">
        <v>3062</v>
      </c>
      <c r="AE443" s="2" t="s">
        <v>3062</v>
      </c>
      <c r="AF443" s="2" t="s">
        <v>3062</v>
      </c>
      <c r="AG443" s="2" t="s">
        <v>3062</v>
      </c>
      <c r="AH443" s="2" t="s">
        <v>3062</v>
      </c>
      <c r="AI443" s="2" t="s">
        <v>3062</v>
      </c>
      <c r="AJ443" s="2" t="s">
        <v>3062</v>
      </c>
      <c r="AK443" s="2" t="s">
        <v>3062</v>
      </c>
      <c r="AL443" s="2" t="s">
        <v>3062</v>
      </c>
      <c r="AM443" s="2" t="s">
        <v>3062</v>
      </c>
      <c r="AN443" s="2" t="s">
        <v>3062</v>
      </c>
      <c r="AO443" s="2" t="s">
        <v>3062</v>
      </c>
      <c r="AP443" s="2" t="s">
        <v>3062</v>
      </c>
      <c r="AQ443" s="2" t="s">
        <v>3062</v>
      </c>
      <c r="AR443" s="2" t="s">
        <v>3062</v>
      </c>
      <c r="AS443" s="2" t="s">
        <v>3062</v>
      </c>
      <c r="AT443" s="2" t="s">
        <v>3062</v>
      </c>
      <c r="AU443" s="2" t="s">
        <v>3062</v>
      </c>
      <c r="AV443" s="2" t="s">
        <v>3062</v>
      </c>
      <c r="AW443" s="2" t="s">
        <v>3062</v>
      </c>
      <c r="AX443" s="2" t="s">
        <v>3062</v>
      </c>
      <c r="AY443" s="2" t="s">
        <v>3062</v>
      </c>
      <c r="AZ443" s="2" t="s">
        <v>3062</v>
      </c>
      <c r="BA443" s="2" t="s">
        <v>3062</v>
      </c>
      <c r="BB443" s="2" t="s">
        <v>3062</v>
      </c>
      <c r="BC443" s="2" t="s">
        <v>3062</v>
      </c>
      <c r="BD443" s="2" t="s">
        <v>3062</v>
      </c>
      <c r="BE443" s="2" t="s">
        <v>3062</v>
      </c>
      <c r="BF443" s="2" t="s">
        <v>3062</v>
      </c>
      <c r="BG443" s="2" t="s">
        <v>3062</v>
      </c>
      <c r="BH443" s="2" t="s">
        <v>3062</v>
      </c>
      <c r="BI443" s="2" t="s">
        <v>3062</v>
      </c>
      <c r="BJ443" s="2" t="s">
        <v>3062</v>
      </c>
      <c r="BK443" s="2" t="s">
        <v>3062</v>
      </c>
      <c r="BL443" s="2" t="s">
        <v>3062</v>
      </c>
      <c r="BM443" s="2" t="s">
        <v>3062</v>
      </c>
      <c r="BN443" s="2" t="s">
        <v>3062</v>
      </c>
      <c r="BO443" s="2" t="s">
        <v>3062</v>
      </c>
      <c r="BP443" s="2" t="str">
        <f t="shared" si="6"/>
        <v/>
      </c>
      <c r="BQ443" t="s">
        <v>3062</v>
      </c>
      <c r="BR443" t="s">
        <v>3062</v>
      </c>
      <c r="BS443" t="s">
        <v>3062</v>
      </c>
      <c r="BT443" s="2" t="s">
        <v>3062</v>
      </c>
      <c r="BU443" s="2" t="s">
        <v>3062</v>
      </c>
      <c r="BV443" s="2" t="s">
        <v>3062</v>
      </c>
      <c r="BW443" s="2" t="s">
        <v>3062</v>
      </c>
      <c r="BX443" s="2" t="s">
        <v>3062</v>
      </c>
      <c r="BY443" s="2" t="s">
        <v>3062</v>
      </c>
      <c r="BZ443" s="2" t="s">
        <v>3062</v>
      </c>
      <c r="CA443" s="2" t="s">
        <v>3062</v>
      </c>
      <c r="CB443" s="2" t="s">
        <v>3062</v>
      </c>
      <c r="CC443" s="2" t="s">
        <v>5352</v>
      </c>
      <c r="CD443" s="2" t="s">
        <v>5353</v>
      </c>
      <c r="CE443" s="2" t="s">
        <v>5354</v>
      </c>
      <c r="CF443" s="2" t="s">
        <v>6609</v>
      </c>
      <c r="CG443" s="2" t="s">
        <v>6610</v>
      </c>
      <c r="CH443" s="17">
        <v>0.41666666666666669</v>
      </c>
      <c r="CI443" s="17">
        <v>0.54166666666666663</v>
      </c>
      <c r="CJ443" s="17">
        <v>0.58333333333333337</v>
      </c>
      <c r="CK443" s="17">
        <v>0.79166666666666663</v>
      </c>
      <c r="CN443" s="17">
        <v>0.41666666666666669</v>
      </c>
      <c r="CO443" s="17">
        <v>0.54166666666666663</v>
      </c>
      <c r="CP443" s="17">
        <v>0.58333333333333337</v>
      </c>
      <c r="CQ443" s="17">
        <v>0.79166666666666663</v>
      </c>
      <c r="CT443" s="17">
        <v>0.41666666666666669</v>
      </c>
      <c r="CU443" s="17">
        <v>0.54166666666666663</v>
      </c>
      <c r="CV443" s="17">
        <v>0.58333333333333337</v>
      </c>
      <c r="CW443" s="17">
        <v>0.79166666666666663</v>
      </c>
      <c r="DF443" s="17">
        <v>0.41666666666666669</v>
      </c>
      <c r="DG443" s="17">
        <v>0.54166666666666663</v>
      </c>
      <c r="DH443" s="17">
        <v>0.58333333333333337</v>
      </c>
      <c r="DI443" s="17">
        <v>0.79166666666666663</v>
      </c>
      <c r="DL443" s="17">
        <v>0.41666666666666669</v>
      </c>
      <c r="DM443" s="17">
        <v>0.54166666666666663</v>
      </c>
      <c r="DN443" s="17">
        <v>0.58333333333333337</v>
      </c>
      <c r="DO443" s="17">
        <v>0.75</v>
      </c>
      <c r="DX443" s="2" t="s">
        <v>4182</v>
      </c>
    </row>
    <row r="444" spans="1:128" x14ac:dyDescent="0.45">
      <c r="A444" s="16">
        <v>442</v>
      </c>
      <c r="B444" s="2" t="s">
        <v>6611</v>
      </c>
      <c r="C444" s="2" t="s">
        <v>4790</v>
      </c>
      <c r="D444" s="2" t="s">
        <v>6612</v>
      </c>
      <c r="E444" s="2" t="s">
        <v>2666</v>
      </c>
      <c r="F444" s="2" t="s">
        <v>2574</v>
      </c>
      <c r="G444" s="2" t="s">
        <v>13</v>
      </c>
      <c r="H444" s="2" t="s">
        <v>1653</v>
      </c>
      <c r="I444" s="2" t="s">
        <v>1652</v>
      </c>
      <c r="J444" s="2" t="s">
        <v>3062</v>
      </c>
      <c r="K444" s="2" t="s">
        <v>12</v>
      </c>
      <c r="L444" s="2" t="s">
        <v>3627</v>
      </c>
      <c r="M444" s="52" t="s">
        <v>3311</v>
      </c>
      <c r="N444" s="2" t="s">
        <v>12</v>
      </c>
      <c r="O444" s="2" t="s">
        <v>3062</v>
      </c>
      <c r="P444" s="2" t="s">
        <v>12</v>
      </c>
      <c r="Q444" s="2" t="s">
        <v>12</v>
      </c>
      <c r="R444" s="2" t="s">
        <v>3062</v>
      </c>
      <c r="S444" s="2" t="s">
        <v>3062</v>
      </c>
      <c r="T444" s="2" t="s">
        <v>3062</v>
      </c>
      <c r="U444" s="2" t="s">
        <v>3062</v>
      </c>
      <c r="V444" s="2" t="s">
        <v>3062</v>
      </c>
      <c r="W444" s="2" t="s">
        <v>3062</v>
      </c>
      <c r="X444" s="2" t="s">
        <v>3062</v>
      </c>
      <c r="Y444" s="2" t="s">
        <v>3062</v>
      </c>
      <c r="Z444" s="2" t="s">
        <v>3062</v>
      </c>
      <c r="AA444" s="2" t="s">
        <v>3062</v>
      </c>
      <c r="AB444" s="2" t="s">
        <v>3062</v>
      </c>
      <c r="AC444" s="2" t="s">
        <v>3062</v>
      </c>
      <c r="AD444" s="2" t="s">
        <v>3062</v>
      </c>
      <c r="AE444" s="2" t="s">
        <v>3062</v>
      </c>
      <c r="AF444" s="2" t="s">
        <v>3062</v>
      </c>
      <c r="AG444" s="2" t="s">
        <v>3062</v>
      </c>
      <c r="AH444" s="2" t="s">
        <v>3062</v>
      </c>
      <c r="AI444" s="2" t="s">
        <v>3062</v>
      </c>
      <c r="AJ444" s="2" t="s">
        <v>3062</v>
      </c>
      <c r="AK444" s="2" t="s">
        <v>3062</v>
      </c>
      <c r="AL444" s="2" t="s">
        <v>3062</v>
      </c>
      <c r="AM444" s="2" t="s">
        <v>3062</v>
      </c>
      <c r="AN444" s="2" t="s">
        <v>3062</v>
      </c>
      <c r="AO444" s="2" t="s">
        <v>3062</v>
      </c>
      <c r="AP444" s="2" t="s">
        <v>3062</v>
      </c>
      <c r="AQ444" s="2" t="s">
        <v>3062</v>
      </c>
      <c r="AR444" s="2" t="s">
        <v>3062</v>
      </c>
      <c r="AS444" s="2" t="s">
        <v>3062</v>
      </c>
      <c r="AT444" s="2" t="s">
        <v>3062</v>
      </c>
      <c r="AU444" s="2" t="s">
        <v>3062</v>
      </c>
      <c r="AV444" s="2" t="s">
        <v>3062</v>
      </c>
      <c r="AW444" s="2" t="s">
        <v>3062</v>
      </c>
      <c r="AX444" s="2" t="s">
        <v>3062</v>
      </c>
      <c r="AY444" s="2" t="s">
        <v>3062</v>
      </c>
      <c r="AZ444" s="2" t="s">
        <v>3062</v>
      </c>
      <c r="BA444" s="2" t="s">
        <v>3062</v>
      </c>
      <c r="BB444" s="2" t="s">
        <v>3062</v>
      </c>
      <c r="BC444" s="2" t="s">
        <v>3062</v>
      </c>
      <c r="BD444" s="2" t="s">
        <v>3062</v>
      </c>
      <c r="BE444" s="2" t="s">
        <v>3062</v>
      </c>
      <c r="BF444" s="2" t="s">
        <v>3062</v>
      </c>
      <c r="BG444" s="2" t="s">
        <v>3062</v>
      </c>
      <c r="BH444" s="2" t="s">
        <v>3062</v>
      </c>
      <c r="BI444" s="2" t="s">
        <v>3062</v>
      </c>
      <c r="BJ444" s="2" t="s">
        <v>3062</v>
      </c>
      <c r="BK444" s="2" t="s">
        <v>3062</v>
      </c>
      <c r="BL444" s="2" t="s">
        <v>3062</v>
      </c>
      <c r="BM444" s="2" t="s">
        <v>3062</v>
      </c>
      <c r="BN444" s="2" t="s">
        <v>3062</v>
      </c>
      <c r="BO444" s="2" t="s">
        <v>3062</v>
      </c>
      <c r="BP444" s="2" t="str">
        <f t="shared" si="6"/>
        <v/>
      </c>
      <c r="BQ444" t="s">
        <v>3062</v>
      </c>
      <c r="BR444" t="s">
        <v>3062</v>
      </c>
      <c r="BS444" t="s">
        <v>3062</v>
      </c>
      <c r="BT444" s="2" t="s">
        <v>3062</v>
      </c>
      <c r="BU444" s="2" t="s">
        <v>3062</v>
      </c>
      <c r="BV444" s="2" t="s">
        <v>3062</v>
      </c>
      <c r="BW444" s="2" t="s">
        <v>3062</v>
      </c>
      <c r="BX444" s="2" t="s">
        <v>3062</v>
      </c>
      <c r="BY444" s="2" t="s">
        <v>3062</v>
      </c>
      <c r="BZ444" s="2" t="s">
        <v>3062</v>
      </c>
      <c r="CA444" s="2" t="s">
        <v>3062</v>
      </c>
      <c r="CB444" s="2" t="s">
        <v>3062</v>
      </c>
      <c r="CC444" s="2" t="s">
        <v>3062</v>
      </c>
      <c r="CD444" s="2" t="s">
        <v>3062</v>
      </c>
      <c r="CE444" s="2" t="s">
        <v>3062</v>
      </c>
      <c r="CF444" s="2" t="s">
        <v>1651</v>
      </c>
      <c r="CG444" s="2" t="s">
        <v>5350</v>
      </c>
      <c r="CH444" s="17">
        <v>0.41666666666666669</v>
      </c>
      <c r="CI444" s="17">
        <v>0.54166666666666663</v>
      </c>
      <c r="CJ444" s="17">
        <v>0.66666666666666663</v>
      </c>
      <c r="CK444" s="17">
        <v>0.83333333333333337</v>
      </c>
      <c r="CT444" s="17">
        <v>0.41666666666666669</v>
      </c>
      <c r="CU444" s="17">
        <v>0.54166666666666663</v>
      </c>
      <c r="CV444" s="17">
        <v>0.66666666666666663</v>
      </c>
      <c r="CW444" s="17">
        <v>0.83333333333333337</v>
      </c>
      <c r="CZ444" s="17">
        <v>0.41666666666666669</v>
      </c>
      <c r="DA444" s="17">
        <v>0.54166666666666663</v>
      </c>
      <c r="DB444" s="17">
        <v>0.66666666666666663</v>
      </c>
      <c r="DC444" s="17">
        <v>0.83333333333333337</v>
      </c>
      <c r="DF444" s="17">
        <v>0.41666666666666669</v>
      </c>
      <c r="DG444" s="17">
        <v>0.54166666666666663</v>
      </c>
      <c r="DH444" s="17">
        <v>0.66666666666666663</v>
      </c>
      <c r="DI444" s="17">
        <v>0.83333333333333337</v>
      </c>
      <c r="DL444" s="17">
        <v>0.41666666666666669</v>
      </c>
      <c r="DM444" s="17">
        <v>0.54166666666666663</v>
      </c>
      <c r="DX444" s="2" t="s">
        <v>4182</v>
      </c>
    </row>
    <row r="445" spans="1:128" x14ac:dyDescent="0.45">
      <c r="A445" s="16">
        <v>443</v>
      </c>
      <c r="B445" s="2" t="s">
        <v>6613</v>
      </c>
      <c r="C445" s="2" t="s">
        <v>6614</v>
      </c>
      <c r="D445" s="2" t="s">
        <v>2969</v>
      </c>
      <c r="E445" s="2" t="s">
        <v>2666</v>
      </c>
      <c r="F445" s="2" t="s">
        <v>2574</v>
      </c>
      <c r="G445" s="2" t="s">
        <v>1643</v>
      </c>
      <c r="H445" s="2" t="s">
        <v>1671</v>
      </c>
      <c r="I445" s="2" t="s">
        <v>1670</v>
      </c>
      <c r="J445" s="2" t="s">
        <v>1669</v>
      </c>
      <c r="K445" s="2" t="s">
        <v>12</v>
      </c>
      <c r="L445" s="2" t="s">
        <v>4763</v>
      </c>
      <c r="M445" s="52" t="s">
        <v>3311</v>
      </c>
      <c r="N445" s="2" t="s">
        <v>12</v>
      </c>
      <c r="O445" s="2" t="s">
        <v>3062</v>
      </c>
      <c r="P445" s="2" t="s">
        <v>12</v>
      </c>
      <c r="Q445" s="2" t="s">
        <v>3062</v>
      </c>
      <c r="R445" s="2" t="s">
        <v>3062</v>
      </c>
      <c r="S445" s="2" t="s">
        <v>3062</v>
      </c>
      <c r="T445" s="2" t="s">
        <v>3062</v>
      </c>
      <c r="U445" s="2" t="s">
        <v>3062</v>
      </c>
      <c r="V445" s="2" t="s">
        <v>3062</v>
      </c>
      <c r="W445" s="2" t="s">
        <v>3062</v>
      </c>
      <c r="X445" s="2" t="s">
        <v>3062</v>
      </c>
      <c r="Y445" s="2" t="s">
        <v>3062</v>
      </c>
      <c r="Z445" s="2" t="s">
        <v>3062</v>
      </c>
      <c r="AA445" s="2" t="s">
        <v>3062</v>
      </c>
      <c r="AB445" s="2" t="s">
        <v>3062</v>
      </c>
      <c r="AC445" s="2" t="s">
        <v>3062</v>
      </c>
      <c r="AD445" s="2" t="s">
        <v>2419</v>
      </c>
      <c r="AE445" s="2" t="s">
        <v>3062</v>
      </c>
      <c r="AF445" s="2" t="s">
        <v>3062</v>
      </c>
      <c r="AG445" s="2" t="s">
        <v>3062</v>
      </c>
      <c r="AH445" s="2" t="s">
        <v>3062</v>
      </c>
      <c r="AI445" s="2" t="s">
        <v>3062</v>
      </c>
      <c r="AJ445" s="2" t="s">
        <v>3062</v>
      </c>
      <c r="AK445" s="2" t="s">
        <v>3062</v>
      </c>
      <c r="AL445" s="2" t="s">
        <v>3062</v>
      </c>
      <c r="AM445" s="2" t="s">
        <v>3062</v>
      </c>
      <c r="AN445" s="2" t="s">
        <v>3062</v>
      </c>
      <c r="AO445" s="2" t="s">
        <v>3062</v>
      </c>
      <c r="AP445" s="2" t="s">
        <v>3062</v>
      </c>
      <c r="AQ445" s="2" t="s">
        <v>3062</v>
      </c>
      <c r="AR445" s="2" t="s">
        <v>3062</v>
      </c>
      <c r="AS445" s="2" t="s">
        <v>3062</v>
      </c>
      <c r="AT445" s="2" t="s">
        <v>3062</v>
      </c>
      <c r="AU445" s="2" t="s">
        <v>3062</v>
      </c>
      <c r="AV445" s="2" t="s">
        <v>3062</v>
      </c>
      <c r="AW445" s="2" t="s">
        <v>3062</v>
      </c>
      <c r="AX445" s="2" t="s">
        <v>3062</v>
      </c>
      <c r="AY445" s="2" t="s">
        <v>3062</v>
      </c>
      <c r="AZ445" s="2" t="s">
        <v>3062</v>
      </c>
      <c r="BA445" s="2" t="s">
        <v>3062</v>
      </c>
      <c r="BB445" s="2" t="s">
        <v>3062</v>
      </c>
      <c r="BC445" s="2" t="s">
        <v>3062</v>
      </c>
      <c r="BD445" s="2" t="s">
        <v>3062</v>
      </c>
      <c r="BE445" s="2" t="s">
        <v>3062</v>
      </c>
      <c r="BF445" s="2" t="s">
        <v>3062</v>
      </c>
      <c r="BG445" s="2" t="s">
        <v>3062</v>
      </c>
      <c r="BH445" s="2" t="s">
        <v>3062</v>
      </c>
      <c r="BI445" s="2" t="s">
        <v>3062</v>
      </c>
      <c r="BJ445" s="2" t="s">
        <v>3062</v>
      </c>
      <c r="BK445" s="2" t="s">
        <v>3062</v>
      </c>
      <c r="BL445" s="2" t="s">
        <v>3062</v>
      </c>
      <c r="BM445" s="2" t="s">
        <v>3062</v>
      </c>
      <c r="BN445" s="2" t="s">
        <v>3062</v>
      </c>
      <c r="BO445" s="2" t="s">
        <v>3062</v>
      </c>
      <c r="BP445" s="2" t="str">
        <f t="shared" si="6"/>
        <v>内</v>
      </c>
      <c r="BQ445" t="s">
        <v>3062</v>
      </c>
      <c r="BR445" t="s">
        <v>3062</v>
      </c>
      <c r="BS445" t="s">
        <v>3062</v>
      </c>
      <c r="BT445" s="2" t="s">
        <v>3062</v>
      </c>
      <c r="BU445" s="2" t="s">
        <v>3062</v>
      </c>
      <c r="BV445" s="2" t="s">
        <v>3062</v>
      </c>
      <c r="BW445" s="2" t="s">
        <v>3062</v>
      </c>
      <c r="BX445" s="2" t="s">
        <v>3062</v>
      </c>
      <c r="BY445" s="2" t="s">
        <v>3062</v>
      </c>
      <c r="BZ445" s="2" t="s">
        <v>3062</v>
      </c>
      <c r="CA445" s="2" t="s">
        <v>3062</v>
      </c>
      <c r="CB445" s="2" t="s">
        <v>3062</v>
      </c>
      <c r="CC445" s="2" t="s">
        <v>3062</v>
      </c>
      <c r="CD445" s="2" t="s">
        <v>3062</v>
      </c>
      <c r="CE445" s="2" t="s">
        <v>3062</v>
      </c>
      <c r="CF445" s="2" t="s">
        <v>6615</v>
      </c>
      <c r="CG445" s="2" t="s">
        <v>5448</v>
      </c>
      <c r="CH445" s="17">
        <v>0.41666666666666669</v>
      </c>
      <c r="CI445" s="17">
        <v>0.70833333333333337</v>
      </c>
      <c r="CN445" s="17">
        <v>0.41666666666666669</v>
      </c>
      <c r="CO445" s="17">
        <v>0.70833333333333337</v>
      </c>
      <c r="CZ445" s="17">
        <v>0.41666666666666669</v>
      </c>
      <c r="DA445" s="17">
        <v>0.70833333333333337</v>
      </c>
      <c r="DF445" s="17">
        <v>0.41666666666666669</v>
      </c>
      <c r="DG445" s="17">
        <v>0.70833333333333337</v>
      </c>
      <c r="DL445" s="17">
        <v>0.41666666666666669</v>
      </c>
      <c r="DM445" s="17">
        <v>0.70833333333333337</v>
      </c>
      <c r="DX445" s="2" t="s">
        <v>4182</v>
      </c>
    </row>
    <row r="446" spans="1:128" x14ac:dyDescent="0.45">
      <c r="A446" s="16">
        <v>444</v>
      </c>
      <c r="B446" s="2" t="s">
        <v>6616</v>
      </c>
      <c r="C446" s="2" t="s">
        <v>4764</v>
      </c>
      <c r="D446" s="2" t="s">
        <v>6617</v>
      </c>
      <c r="E446" s="2" t="s">
        <v>2676</v>
      </c>
      <c r="F446" s="2" t="s">
        <v>2574</v>
      </c>
      <c r="G446" s="2" t="s">
        <v>4765</v>
      </c>
      <c r="H446" s="2" t="s">
        <v>1728</v>
      </c>
      <c r="I446" s="2" t="s">
        <v>1727</v>
      </c>
      <c r="J446" s="2" t="s">
        <v>1726</v>
      </c>
      <c r="K446" s="2" t="s">
        <v>12</v>
      </c>
      <c r="L446" s="2" t="s">
        <v>6618</v>
      </c>
      <c r="M446" s="52" t="s">
        <v>3311</v>
      </c>
      <c r="N446" s="2" t="s">
        <v>12</v>
      </c>
      <c r="O446" s="2" t="s">
        <v>12</v>
      </c>
      <c r="P446" s="2" t="s">
        <v>12</v>
      </c>
      <c r="Q446" s="2" t="s">
        <v>12</v>
      </c>
      <c r="R446" s="2" t="s">
        <v>2471</v>
      </c>
      <c r="S446" s="2" t="s">
        <v>3062</v>
      </c>
      <c r="T446" s="2" t="s">
        <v>3062</v>
      </c>
      <c r="U446" s="2" t="s">
        <v>3062</v>
      </c>
      <c r="V446" s="2" t="s">
        <v>3062</v>
      </c>
      <c r="W446" s="2" t="s">
        <v>3062</v>
      </c>
      <c r="X446" s="2" t="s">
        <v>3062</v>
      </c>
      <c r="Y446" s="2" t="s">
        <v>3062</v>
      </c>
      <c r="Z446" s="2" t="s">
        <v>3062</v>
      </c>
      <c r="AA446" s="2" t="s">
        <v>3062</v>
      </c>
      <c r="AB446" s="2" t="s">
        <v>3062</v>
      </c>
      <c r="AC446" s="2" t="s">
        <v>2471</v>
      </c>
      <c r="AD446" s="2" t="s">
        <v>2419</v>
      </c>
      <c r="AE446" s="2" t="s">
        <v>3062</v>
      </c>
      <c r="AF446" s="2" t="s">
        <v>3062</v>
      </c>
      <c r="AG446" s="2" t="s">
        <v>3062</v>
      </c>
      <c r="AH446" s="2" t="s">
        <v>3062</v>
      </c>
      <c r="AI446" s="2" t="s">
        <v>3062</v>
      </c>
      <c r="AJ446" s="2" t="s">
        <v>2420</v>
      </c>
      <c r="AK446" s="2" t="s">
        <v>2431</v>
      </c>
      <c r="AL446" s="2" t="s">
        <v>2446</v>
      </c>
      <c r="AM446" s="2" t="s">
        <v>2425</v>
      </c>
      <c r="AN446" s="2" t="s">
        <v>2421</v>
      </c>
      <c r="AO446" s="2" t="s">
        <v>3062</v>
      </c>
      <c r="AP446" s="2" t="s">
        <v>3062</v>
      </c>
      <c r="AQ446" s="2" t="s">
        <v>3062</v>
      </c>
      <c r="AR446" s="2" t="s">
        <v>3062</v>
      </c>
      <c r="AS446" s="2" t="s">
        <v>3062</v>
      </c>
      <c r="AT446" s="2" t="s">
        <v>3062</v>
      </c>
      <c r="AU446" s="2" t="s">
        <v>3062</v>
      </c>
      <c r="AV446" s="2" t="s">
        <v>2442</v>
      </c>
      <c r="AW446" s="2" t="s">
        <v>17</v>
      </c>
      <c r="AX446" s="2" t="s">
        <v>3062</v>
      </c>
      <c r="AY446" s="2" t="s">
        <v>2443</v>
      </c>
      <c r="AZ446" s="2" t="s">
        <v>2439</v>
      </c>
      <c r="BA446" s="2" t="s">
        <v>3062</v>
      </c>
      <c r="BB446" s="2" t="s">
        <v>3062</v>
      </c>
      <c r="BC446" s="2" t="s">
        <v>2422</v>
      </c>
      <c r="BD446" s="2" t="s">
        <v>2438</v>
      </c>
      <c r="BE446" s="2" t="s">
        <v>3062</v>
      </c>
      <c r="BF446" s="2" t="s">
        <v>2455</v>
      </c>
      <c r="BG446" s="2" t="s">
        <v>2450</v>
      </c>
      <c r="BH446" s="2" t="s">
        <v>3062</v>
      </c>
      <c r="BI446" s="2" t="s">
        <v>3062</v>
      </c>
      <c r="BJ446" s="2" t="s">
        <v>2444</v>
      </c>
      <c r="BK446" s="2" t="s">
        <v>2445</v>
      </c>
      <c r="BL446" s="2" t="s">
        <v>3062</v>
      </c>
      <c r="BM446" s="2" t="s">
        <v>2423</v>
      </c>
      <c r="BN446" s="2" t="s">
        <v>3062</v>
      </c>
      <c r="BO446" s="2" t="s">
        <v>3062</v>
      </c>
      <c r="BP446" s="2" t="str">
        <f t="shared" si="6"/>
        <v>内・神内・小・小外・外・整・心外・脳外・眼・耳・泌・皮・産・婦・放・麻・リハ</v>
      </c>
      <c r="BQ446" t="s">
        <v>3062</v>
      </c>
      <c r="BR446" t="s">
        <v>3062</v>
      </c>
      <c r="BS446" t="s">
        <v>3062</v>
      </c>
      <c r="BT446" s="2" t="s">
        <v>3062</v>
      </c>
      <c r="BU446" s="2" t="s">
        <v>3062</v>
      </c>
      <c r="BV446" s="2" t="s">
        <v>3062</v>
      </c>
      <c r="BW446" s="2" t="s">
        <v>3062</v>
      </c>
      <c r="BX446" s="2" t="s">
        <v>3062</v>
      </c>
      <c r="BY446" s="2" t="s">
        <v>3062</v>
      </c>
      <c r="BZ446" s="2" t="s">
        <v>3062</v>
      </c>
      <c r="CA446" s="2" t="s">
        <v>3062</v>
      </c>
      <c r="CB446" s="2" t="s">
        <v>3062</v>
      </c>
      <c r="CC446" s="2" t="s">
        <v>3062</v>
      </c>
      <c r="CD446" s="2" t="s">
        <v>3062</v>
      </c>
      <c r="CE446" s="2" t="s">
        <v>3062</v>
      </c>
      <c r="CF446" s="2" t="s">
        <v>1725</v>
      </c>
      <c r="CG446" s="2" t="s">
        <v>6619</v>
      </c>
      <c r="CH446" s="17">
        <v>0.375</v>
      </c>
      <c r="CI446" s="17">
        <v>0.47916666666666669</v>
      </c>
      <c r="CN446" s="17">
        <v>0.375</v>
      </c>
      <c r="CO446" s="17">
        <v>0.47916666666666669</v>
      </c>
      <c r="CT446" s="17">
        <v>0.375</v>
      </c>
      <c r="CU446" s="17">
        <v>0.47916666666666669</v>
      </c>
      <c r="CZ446" s="17">
        <v>0.375</v>
      </c>
      <c r="DA446" s="17">
        <v>0.47916666666666669</v>
      </c>
      <c r="DF446" s="17">
        <v>0.375</v>
      </c>
      <c r="DG446" s="17">
        <v>0.47916666666666669</v>
      </c>
      <c r="DX446" s="2" t="s">
        <v>4182</v>
      </c>
    </row>
    <row r="447" spans="1:128" x14ac:dyDescent="0.45">
      <c r="A447" s="16">
        <v>445</v>
      </c>
      <c r="B447" s="2" t="s">
        <v>6620</v>
      </c>
      <c r="C447" s="2" t="s">
        <v>4766</v>
      </c>
      <c r="D447" s="2" t="s">
        <v>2970</v>
      </c>
      <c r="E447" s="2" t="s">
        <v>2666</v>
      </c>
      <c r="F447" s="2" t="s">
        <v>2574</v>
      </c>
      <c r="G447" s="2" t="s">
        <v>1655</v>
      </c>
      <c r="H447" s="2" t="s">
        <v>1667</v>
      </c>
      <c r="I447" s="2" t="s">
        <v>1666</v>
      </c>
      <c r="J447" s="2" t="s">
        <v>1665</v>
      </c>
      <c r="K447" s="2" t="s">
        <v>12</v>
      </c>
      <c r="L447" s="2" t="s">
        <v>6621</v>
      </c>
      <c r="M447" s="52" t="s">
        <v>3311</v>
      </c>
      <c r="N447" s="2" t="s">
        <v>12</v>
      </c>
      <c r="O447" s="2" t="s">
        <v>12</v>
      </c>
      <c r="P447" s="2" t="s">
        <v>12</v>
      </c>
      <c r="Q447" s="2" t="s">
        <v>12</v>
      </c>
      <c r="R447" s="2" t="s">
        <v>3062</v>
      </c>
      <c r="S447" s="2" t="s">
        <v>3062</v>
      </c>
      <c r="T447" s="2" t="s">
        <v>3062</v>
      </c>
      <c r="U447" s="2" t="s">
        <v>3062</v>
      </c>
      <c r="V447" s="2" t="s">
        <v>3062</v>
      </c>
      <c r="W447" s="2" t="s">
        <v>3062</v>
      </c>
      <c r="X447" s="2" t="s">
        <v>3062</v>
      </c>
      <c r="Y447" s="2" t="s">
        <v>3062</v>
      </c>
      <c r="Z447" s="2" t="s">
        <v>3062</v>
      </c>
      <c r="AA447" s="2" t="s">
        <v>3062</v>
      </c>
      <c r="AB447" s="2" t="s">
        <v>3062</v>
      </c>
      <c r="AC447" s="2" t="s">
        <v>3062</v>
      </c>
      <c r="AD447" s="2" t="s">
        <v>3062</v>
      </c>
      <c r="AE447" s="2" t="s">
        <v>3062</v>
      </c>
      <c r="AF447" s="2" t="s">
        <v>3062</v>
      </c>
      <c r="AG447" s="2" t="s">
        <v>3062</v>
      </c>
      <c r="AH447" s="2" t="s">
        <v>3062</v>
      </c>
      <c r="AI447" s="2" t="s">
        <v>3062</v>
      </c>
      <c r="AJ447" s="2" t="s">
        <v>3062</v>
      </c>
      <c r="AK447" s="2" t="s">
        <v>3062</v>
      </c>
      <c r="AL447" s="2" t="s">
        <v>3062</v>
      </c>
      <c r="AM447" s="2" t="s">
        <v>3062</v>
      </c>
      <c r="AN447" s="2" t="s">
        <v>3062</v>
      </c>
      <c r="AO447" s="2" t="s">
        <v>3062</v>
      </c>
      <c r="AP447" s="2" t="s">
        <v>3062</v>
      </c>
      <c r="AQ447" s="2" t="s">
        <v>3062</v>
      </c>
      <c r="AR447" s="2" t="s">
        <v>3062</v>
      </c>
      <c r="AS447" s="2" t="s">
        <v>3062</v>
      </c>
      <c r="AT447" s="2" t="s">
        <v>3062</v>
      </c>
      <c r="AU447" s="2" t="s">
        <v>3062</v>
      </c>
      <c r="AV447" s="2" t="s">
        <v>3062</v>
      </c>
      <c r="AW447" s="2" t="s">
        <v>3062</v>
      </c>
      <c r="AX447" s="2" t="s">
        <v>3062</v>
      </c>
      <c r="AY447" s="2" t="s">
        <v>3062</v>
      </c>
      <c r="AZ447" s="2" t="s">
        <v>3062</v>
      </c>
      <c r="BA447" s="2" t="s">
        <v>3062</v>
      </c>
      <c r="BB447" s="2" t="s">
        <v>3062</v>
      </c>
      <c r="BC447" s="2" t="s">
        <v>3062</v>
      </c>
      <c r="BD447" s="2" t="s">
        <v>3062</v>
      </c>
      <c r="BE447" s="2" t="s">
        <v>3062</v>
      </c>
      <c r="BF447" s="2" t="s">
        <v>3062</v>
      </c>
      <c r="BG447" s="2" t="s">
        <v>3062</v>
      </c>
      <c r="BH447" s="2" t="s">
        <v>3062</v>
      </c>
      <c r="BI447" s="2" t="s">
        <v>3062</v>
      </c>
      <c r="BJ447" s="2" t="s">
        <v>3062</v>
      </c>
      <c r="BK447" s="2" t="s">
        <v>3062</v>
      </c>
      <c r="BL447" s="2" t="s">
        <v>3062</v>
      </c>
      <c r="BM447" s="2" t="s">
        <v>3062</v>
      </c>
      <c r="BN447" s="2" t="s">
        <v>3062</v>
      </c>
      <c r="BO447" s="2" t="s">
        <v>3062</v>
      </c>
      <c r="BP447" s="2" t="str">
        <f t="shared" si="6"/>
        <v/>
      </c>
      <c r="BQ447" t="s">
        <v>3062</v>
      </c>
      <c r="BR447" t="s">
        <v>3062</v>
      </c>
      <c r="BS447" t="s">
        <v>3062</v>
      </c>
      <c r="BT447" s="2" t="s">
        <v>3062</v>
      </c>
      <c r="BU447" s="2" t="s">
        <v>3062</v>
      </c>
      <c r="BV447" s="2" t="s">
        <v>3062</v>
      </c>
      <c r="BW447" s="2" t="s">
        <v>3062</v>
      </c>
      <c r="BX447" s="2" t="s">
        <v>3062</v>
      </c>
      <c r="BY447" s="2" t="s">
        <v>3062</v>
      </c>
      <c r="BZ447" s="2" t="s">
        <v>3062</v>
      </c>
      <c r="CA447" s="2" t="s">
        <v>3062</v>
      </c>
      <c r="CB447" s="2" t="s">
        <v>3062</v>
      </c>
      <c r="CC447" s="2" t="s">
        <v>5427</v>
      </c>
      <c r="CD447" s="2" t="s">
        <v>5482</v>
      </c>
      <c r="CE447" s="2" t="s">
        <v>5354</v>
      </c>
      <c r="CF447" s="2" t="s">
        <v>4767</v>
      </c>
      <c r="CG447" s="2" t="s">
        <v>5953</v>
      </c>
      <c r="CN447" s="17">
        <v>0.39583333333333331</v>
      </c>
      <c r="CO447" s="17">
        <v>0.54166666666666663</v>
      </c>
      <c r="CP447" s="17">
        <v>0.625</v>
      </c>
      <c r="CQ447" s="17">
        <v>0.8125</v>
      </c>
      <c r="CT447" s="17">
        <v>0.39583333333333331</v>
      </c>
      <c r="CU447" s="17">
        <v>0.54166666666666663</v>
      </c>
      <c r="CV447" s="17">
        <v>0.625</v>
      </c>
      <c r="CW447" s="17">
        <v>0.8125</v>
      </c>
      <c r="CZ447" s="17">
        <v>0.39583333333333331</v>
      </c>
      <c r="DA447" s="17">
        <v>0.54166666666666663</v>
      </c>
      <c r="DB447" s="17">
        <v>0.625</v>
      </c>
      <c r="DC447" s="17">
        <v>0.8125</v>
      </c>
      <c r="DL447" s="17">
        <v>0.39583333333333331</v>
      </c>
      <c r="DM447" s="17">
        <v>0.5</v>
      </c>
      <c r="DN447" s="17">
        <v>0.54166666666666663</v>
      </c>
      <c r="DO447" s="17">
        <v>0.8125</v>
      </c>
      <c r="DR447" s="17">
        <v>0.41666666666666669</v>
      </c>
      <c r="DS447" s="17">
        <v>0.54166666666666663</v>
      </c>
      <c r="DT447" s="17">
        <v>0.58333333333333337</v>
      </c>
      <c r="DU447" s="17">
        <v>0.70833333333333337</v>
      </c>
      <c r="DX447" s="2" t="s">
        <v>4182</v>
      </c>
    </row>
    <row r="448" spans="1:128" x14ac:dyDescent="0.45">
      <c r="A448" s="16">
        <v>446</v>
      </c>
      <c r="B448" s="2" t="s">
        <v>6622</v>
      </c>
      <c r="C448" s="2" t="s">
        <v>6623</v>
      </c>
      <c r="D448" s="2" t="s">
        <v>4768</v>
      </c>
      <c r="E448" s="2" t="s">
        <v>2666</v>
      </c>
      <c r="F448" s="2" t="s">
        <v>2574</v>
      </c>
      <c r="G448" s="2" t="s">
        <v>4769</v>
      </c>
      <c r="H448" s="2" t="s">
        <v>4770</v>
      </c>
      <c r="I448" s="2" t="s">
        <v>4771</v>
      </c>
      <c r="J448" s="2" t="s">
        <v>4772</v>
      </c>
      <c r="K448" s="2" t="s">
        <v>12</v>
      </c>
      <c r="L448" s="2" t="s">
        <v>4773</v>
      </c>
      <c r="M448" s="52" t="s">
        <v>3311</v>
      </c>
      <c r="N448" s="2" t="s">
        <v>12</v>
      </c>
      <c r="O448" s="2" t="s">
        <v>12</v>
      </c>
      <c r="P448" s="2" t="s">
        <v>12</v>
      </c>
      <c r="Q448" s="2" t="s">
        <v>12</v>
      </c>
      <c r="R448" s="2" t="s">
        <v>3062</v>
      </c>
      <c r="S448" s="2" t="s">
        <v>3062</v>
      </c>
      <c r="T448" s="2" t="s">
        <v>3062</v>
      </c>
      <c r="U448" s="2" t="s">
        <v>3062</v>
      </c>
      <c r="V448" s="2" t="s">
        <v>3062</v>
      </c>
      <c r="W448" s="2" t="s">
        <v>3062</v>
      </c>
      <c r="X448" s="2" t="s">
        <v>3062</v>
      </c>
      <c r="Y448" s="2" t="s">
        <v>3062</v>
      </c>
      <c r="Z448" s="2" t="s">
        <v>3062</v>
      </c>
      <c r="AA448" s="2" t="s">
        <v>3062</v>
      </c>
      <c r="AB448" s="2" t="s">
        <v>3062</v>
      </c>
      <c r="AC448" s="2" t="s">
        <v>3062</v>
      </c>
      <c r="AD448" s="2" t="s">
        <v>3062</v>
      </c>
      <c r="AE448" s="2" t="s">
        <v>3062</v>
      </c>
      <c r="AF448" s="2" t="s">
        <v>3062</v>
      </c>
      <c r="AG448" s="2" t="s">
        <v>3062</v>
      </c>
      <c r="AH448" s="2" t="s">
        <v>3062</v>
      </c>
      <c r="AI448" s="2" t="s">
        <v>3062</v>
      </c>
      <c r="AJ448" s="2" t="s">
        <v>2420</v>
      </c>
      <c r="AK448" s="2" t="s">
        <v>3062</v>
      </c>
      <c r="AL448" s="2" t="s">
        <v>3062</v>
      </c>
      <c r="AM448" s="2" t="s">
        <v>3062</v>
      </c>
      <c r="AN448" s="2" t="s">
        <v>3062</v>
      </c>
      <c r="AO448" s="2" t="s">
        <v>3062</v>
      </c>
      <c r="AP448" s="2" t="s">
        <v>3062</v>
      </c>
      <c r="AQ448" s="2" t="s">
        <v>3062</v>
      </c>
      <c r="AR448" s="2" t="s">
        <v>3062</v>
      </c>
      <c r="AS448" s="2" t="s">
        <v>3062</v>
      </c>
      <c r="AT448" s="2" t="s">
        <v>3062</v>
      </c>
      <c r="AU448" s="2" t="s">
        <v>3062</v>
      </c>
      <c r="AV448" s="2" t="s">
        <v>3062</v>
      </c>
      <c r="AW448" s="2" t="s">
        <v>3062</v>
      </c>
      <c r="AX448" s="2" t="s">
        <v>3062</v>
      </c>
      <c r="AY448" s="2" t="s">
        <v>3062</v>
      </c>
      <c r="AZ448" s="2" t="s">
        <v>3062</v>
      </c>
      <c r="BA448" s="2" t="s">
        <v>3062</v>
      </c>
      <c r="BB448" s="2" t="s">
        <v>3062</v>
      </c>
      <c r="BC448" s="2" t="s">
        <v>3062</v>
      </c>
      <c r="BD448" s="2" t="s">
        <v>3062</v>
      </c>
      <c r="BE448" s="2" t="s">
        <v>3062</v>
      </c>
      <c r="BF448" s="2" t="s">
        <v>3062</v>
      </c>
      <c r="BG448" s="2" t="s">
        <v>3062</v>
      </c>
      <c r="BH448" s="2" t="s">
        <v>3062</v>
      </c>
      <c r="BI448" s="2" t="s">
        <v>3062</v>
      </c>
      <c r="BJ448" s="2" t="s">
        <v>3062</v>
      </c>
      <c r="BK448" s="2" t="s">
        <v>3062</v>
      </c>
      <c r="BL448" s="2" t="s">
        <v>3062</v>
      </c>
      <c r="BM448" s="2" t="s">
        <v>3062</v>
      </c>
      <c r="BN448" s="2" t="s">
        <v>3062</v>
      </c>
      <c r="BO448" s="2" t="s">
        <v>3062</v>
      </c>
      <c r="BP448" s="2" t="str">
        <f t="shared" si="6"/>
        <v>神内</v>
      </c>
      <c r="BQ448" t="s">
        <v>3062</v>
      </c>
      <c r="BR448" t="s">
        <v>3062</v>
      </c>
      <c r="BS448" t="s">
        <v>3062</v>
      </c>
      <c r="BT448" s="2" t="s">
        <v>3062</v>
      </c>
      <c r="BU448" s="2" t="s">
        <v>3062</v>
      </c>
      <c r="BV448" s="2" t="s">
        <v>12</v>
      </c>
      <c r="BW448" s="2" t="s">
        <v>3062</v>
      </c>
      <c r="BX448" s="2" t="s">
        <v>3062</v>
      </c>
      <c r="BY448" s="2" t="s">
        <v>3062</v>
      </c>
      <c r="BZ448" s="2" t="s">
        <v>3062</v>
      </c>
      <c r="CA448" s="2" t="s">
        <v>3062</v>
      </c>
      <c r="CB448" s="2" t="s">
        <v>3062</v>
      </c>
      <c r="CC448" s="2" t="s">
        <v>3062</v>
      </c>
      <c r="CD448" s="2" t="s">
        <v>3062</v>
      </c>
      <c r="CE448" s="2" t="s">
        <v>3062</v>
      </c>
      <c r="CF448" s="2" t="s">
        <v>6624</v>
      </c>
      <c r="CG448" s="2" t="s">
        <v>5448</v>
      </c>
      <c r="CH448" s="17">
        <v>0.39583333333333331</v>
      </c>
      <c r="CI448" s="17">
        <v>0.52083333333333337</v>
      </c>
      <c r="CJ448" s="17">
        <v>0.5625</v>
      </c>
      <c r="CK448" s="17">
        <v>0.77083333333333337</v>
      </c>
      <c r="CN448" s="17">
        <v>0.39583333333333331</v>
      </c>
      <c r="CO448" s="17">
        <v>0.52083333333333337</v>
      </c>
      <c r="CP448" s="17">
        <v>0.5625</v>
      </c>
      <c r="CQ448" s="17">
        <v>0.77083333333333337</v>
      </c>
      <c r="CZ448" s="17">
        <v>0.39583333333333331</v>
      </c>
      <c r="DA448" s="17">
        <v>0.52083333333333337</v>
      </c>
      <c r="DB448" s="17">
        <v>0.5625</v>
      </c>
      <c r="DC448" s="17">
        <v>0.77083333333333337</v>
      </c>
      <c r="DF448" s="17">
        <v>0.39583333333333331</v>
      </c>
      <c r="DG448" s="17">
        <v>0.52083333333333337</v>
      </c>
      <c r="DH448" s="17">
        <v>0.5625</v>
      </c>
      <c r="DI448" s="17">
        <v>0.77083333333333337</v>
      </c>
      <c r="DL448" s="17">
        <v>0.39583333333333331</v>
      </c>
      <c r="DM448" s="17">
        <v>0.52083333333333337</v>
      </c>
      <c r="DN448" s="17">
        <v>0.5625</v>
      </c>
      <c r="DO448" s="17">
        <v>0.77083333333333337</v>
      </c>
      <c r="DX448" s="2" t="s">
        <v>4182</v>
      </c>
    </row>
    <row r="449" spans="1:128" x14ac:dyDescent="0.45">
      <c r="A449" s="16">
        <v>447</v>
      </c>
      <c r="B449" s="2" t="s">
        <v>6625</v>
      </c>
      <c r="C449" s="2" t="s">
        <v>1664</v>
      </c>
      <c r="D449" s="2" t="s">
        <v>2845</v>
      </c>
      <c r="E449" s="2" t="s">
        <v>2666</v>
      </c>
      <c r="F449" s="2" t="s">
        <v>2574</v>
      </c>
      <c r="G449" s="2" t="s">
        <v>13</v>
      </c>
      <c r="H449" s="2" t="s">
        <v>1663</v>
      </c>
      <c r="I449" s="2" t="s">
        <v>1662</v>
      </c>
      <c r="J449" s="2" t="s">
        <v>1661</v>
      </c>
      <c r="K449" s="2" t="s">
        <v>12</v>
      </c>
      <c r="L449" s="2" t="s">
        <v>3625</v>
      </c>
      <c r="M449" s="52" t="s">
        <v>3311</v>
      </c>
      <c r="N449" s="2" t="s">
        <v>12</v>
      </c>
      <c r="O449" s="2" t="s">
        <v>12</v>
      </c>
      <c r="P449" s="2" t="s">
        <v>12</v>
      </c>
      <c r="Q449" s="2" t="s">
        <v>12</v>
      </c>
      <c r="R449" s="2" t="s">
        <v>3062</v>
      </c>
      <c r="S449" s="2" t="s">
        <v>3062</v>
      </c>
      <c r="T449" s="2" t="s">
        <v>3062</v>
      </c>
      <c r="U449" s="2" t="s">
        <v>3062</v>
      </c>
      <c r="V449" s="2" t="s">
        <v>3062</v>
      </c>
      <c r="W449" s="2" t="s">
        <v>3062</v>
      </c>
      <c r="X449" s="2" t="s">
        <v>3062</v>
      </c>
      <c r="Y449" s="2" t="s">
        <v>3062</v>
      </c>
      <c r="Z449" s="2" t="s">
        <v>3062</v>
      </c>
      <c r="AA449" s="2" t="s">
        <v>3062</v>
      </c>
      <c r="AB449" s="2" t="s">
        <v>3062</v>
      </c>
      <c r="AC449" s="2" t="s">
        <v>3062</v>
      </c>
      <c r="AD449" s="2" t="s">
        <v>2419</v>
      </c>
      <c r="AE449" s="2" t="s">
        <v>3062</v>
      </c>
      <c r="AF449" s="2" t="s">
        <v>3062</v>
      </c>
      <c r="AG449" s="2" t="s">
        <v>3062</v>
      </c>
      <c r="AH449" s="2" t="s">
        <v>3062</v>
      </c>
      <c r="AI449" s="2" t="s">
        <v>3062</v>
      </c>
      <c r="AJ449" s="2" t="s">
        <v>3062</v>
      </c>
      <c r="AK449" s="2" t="s">
        <v>2431</v>
      </c>
      <c r="AL449" s="2" t="s">
        <v>3062</v>
      </c>
      <c r="AM449" s="2" t="s">
        <v>3062</v>
      </c>
      <c r="AN449" s="2" t="s">
        <v>3062</v>
      </c>
      <c r="AO449" s="2" t="s">
        <v>3062</v>
      </c>
      <c r="AP449" s="2" t="s">
        <v>3062</v>
      </c>
      <c r="AQ449" s="2" t="s">
        <v>3062</v>
      </c>
      <c r="AR449" s="2" t="s">
        <v>3062</v>
      </c>
      <c r="AS449" s="2" t="s">
        <v>3062</v>
      </c>
      <c r="AT449" s="2" t="s">
        <v>3062</v>
      </c>
      <c r="AU449" s="2" t="s">
        <v>3062</v>
      </c>
      <c r="AV449" s="2" t="s">
        <v>3062</v>
      </c>
      <c r="AW449" s="2" t="s">
        <v>3062</v>
      </c>
      <c r="AX449" s="2" t="s">
        <v>3062</v>
      </c>
      <c r="AY449" s="2" t="s">
        <v>3062</v>
      </c>
      <c r="AZ449" s="2" t="s">
        <v>3062</v>
      </c>
      <c r="BA449" s="2" t="s">
        <v>3062</v>
      </c>
      <c r="BB449" s="2" t="s">
        <v>3062</v>
      </c>
      <c r="BC449" s="2" t="s">
        <v>3062</v>
      </c>
      <c r="BD449" s="2" t="s">
        <v>3062</v>
      </c>
      <c r="BE449" s="2" t="s">
        <v>3062</v>
      </c>
      <c r="BF449" s="2" t="s">
        <v>3062</v>
      </c>
      <c r="BG449" s="2" t="s">
        <v>3062</v>
      </c>
      <c r="BH449" s="2" t="s">
        <v>3062</v>
      </c>
      <c r="BI449" s="2" t="s">
        <v>3062</v>
      </c>
      <c r="BJ449" s="2" t="s">
        <v>3062</v>
      </c>
      <c r="BK449" s="2" t="s">
        <v>3062</v>
      </c>
      <c r="BL449" s="2" t="s">
        <v>3062</v>
      </c>
      <c r="BM449" s="2" t="s">
        <v>3062</v>
      </c>
      <c r="BN449" s="2" t="s">
        <v>3062</v>
      </c>
      <c r="BO449" s="2" t="s">
        <v>3062</v>
      </c>
      <c r="BP449" s="2" t="str">
        <f t="shared" si="6"/>
        <v>内・小</v>
      </c>
      <c r="BQ449" t="s">
        <v>3062</v>
      </c>
      <c r="BR449" t="s">
        <v>3062</v>
      </c>
      <c r="BS449" t="s">
        <v>3062</v>
      </c>
      <c r="BT449" s="2" t="s">
        <v>3062</v>
      </c>
      <c r="BU449" s="2" t="s">
        <v>3062</v>
      </c>
      <c r="BV449" s="2" t="s">
        <v>3062</v>
      </c>
      <c r="BW449" s="2" t="s">
        <v>3062</v>
      </c>
      <c r="BX449" s="2" t="s">
        <v>3062</v>
      </c>
      <c r="BY449" s="2" t="s">
        <v>3062</v>
      </c>
      <c r="BZ449" s="2" t="s">
        <v>3062</v>
      </c>
      <c r="CA449" s="2" t="s">
        <v>3062</v>
      </c>
      <c r="CB449" s="2" t="s">
        <v>3062</v>
      </c>
      <c r="CC449" s="2" t="s">
        <v>3062</v>
      </c>
      <c r="CD449" s="2" t="s">
        <v>3062</v>
      </c>
      <c r="CE449" s="2" t="s">
        <v>3062</v>
      </c>
      <c r="CF449" s="2" t="s">
        <v>1660</v>
      </c>
      <c r="CG449" s="2" t="s">
        <v>5377</v>
      </c>
      <c r="CH449" s="17">
        <v>0.39583333333333331</v>
      </c>
      <c r="CI449" s="17">
        <v>0.5625</v>
      </c>
      <c r="CJ449" s="17">
        <v>0.60416666666666663</v>
      </c>
      <c r="CK449" s="17">
        <v>0.77083333333333337</v>
      </c>
      <c r="CN449" s="17">
        <v>0.39583333333333331</v>
      </c>
      <c r="CO449" s="17">
        <v>0.5625</v>
      </c>
      <c r="CP449" s="17">
        <v>0.60416666666666663</v>
      </c>
      <c r="CQ449" s="17">
        <v>0.77083333333333337</v>
      </c>
      <c r="CT449" s="17">
        <v>0.39583333333333331</v>
      </c>
      <c r="CU449" s="17">
        <v>0.5625</v>
      </c>
      <c r="CV449" s="17">
        <v>0.60416666666666663</v>
      </c>
      <c r="CW449" s="17">
        <v>0.77083333333333337</v>
      </c>
      <c r="CZ449" s="17">
        <v>0.39583333333333331</v>
      </c>
      <c r="DA449" s="17">
        <v>0.5625</v>
      </c>
      <c r="DB449" s="17">
        <v>0.60416666666666663</v>
      </c>
      <c r="DC449" s="17">
        <v>0.77083333333333337</v>
      </c>
      <c r="DF449" s="17">
        <v>0.39583333333333331</v>
      </c>
      <c r="DG449" s="17">
        <v>0.5625</v>
      </c>
      <c r="DH449" s="17">
        <v>0.60416666666666663</v>
      </c>
      <c r="DI449" s="17">
        <v>0.77083333333333337</v>
      </c>
      <c r="DL449" s="17">
        <v>0.39583333333333331</v>
      </c>
      <c r="DM449" s="17">
        <v>0.5625</v>
      </c>
      <c r="DN449" s="17">
        <v>0.60416666666666663</v>
      </c>
      <c r="DO449" s="17">
        <v>0.77083333333333337</v>
      </c>
      <c r="DX449" s="2" t="s">
        <v>4182</v>
      </c>
    </row>
    <row r="450" spans="1:128" x14ac:dyDescent="0.45">
      <c r="A450" s="16">
        <v>448</v>
      </c>
      <c r="B450" s="2" t="s">
        <v>6626</v>
      </c>
      <c r="C450" s="2" t="s">
        <v>4774</v>
      </c>
      <c r="D450" s="2" t="s">
        <v>4775</v>
      </c>
      <c r="E450" s="2" t="s">
        <v>2666</v>
      </c>
      <c r="F450" s="2" t="s">
        <v>2574</v>
      </c>
      <c r="G450" s="2" t="s">
        <v>1693</v>
      </c>
      <c r="H450" s="2" t="s">
        <v>4776</v>
      </c>
      <c r="I450" s="2" t="s">
        <v>4777</v>
      </c>
      <c r="J450" s="2" t="s">
        <v>4778</v>
      </c>
      <c r="K450" s="2" t="s">
        <v>12</v>
      </c>
      <c r="L450" s="2" t="s">
        <v>4779</v>
      </c>
      <c r="M450" s="52" t="s">
        <v>3311</v>
      </c>
      <c r="N450" s="2" t="s">
        <v>12</v>
      </c>
      <c r="O450" s="2" t="s">
        <v>12</v>
      </c>
      <c r="P450" s="2" t="s">
        <v>12</v>
      </c>
      <c r="Q450" s="2" t="s">
        <v>12</v>
      </c>
      <c r="R450" s="2" t="s">
        <v>3062</v>
      </c>
      <c r="S450" s="2" t="s">
        <v>3062</v>
      </c>
      <c r="T450" s="2" t="s">
        <v>3062</v>
      </c>
      <c r="U450" s="2" t="s">
        <v>3062</v>
      </c>
      <c r="V450" s="2" t="s">
        <v>3062</v>
      </c>
      <c r="W450" s="2" t="s">
        <v>3062</v>
      </c>
      <c r="X450" s="2" t="s">
        <v>3062</v>
      </c>
      <c r="Y450" s="2" t="s">
        <v>3062</v>
      </c>
      <c r="Z450" s="2" t="s">
        <v>3062</v>
      </c>
      <c r="AA450" s="2" t="s">
        <v>3062</v>
      </c>
      <c r="AB450" s="2" t="s">
        <v>3062</v>
      </c>
      <c r="AC450" s="2" t="s">
        <v>3062</v>
      </c>
      <c r="AD450" s="2" t="s">
        <v>3062</v>
      </c>
      <c r="AE450" s="2" t="s">
        <v>3062</v>
      </c>
      <c r="AF450" s="2" t="s">
        <v>3062</v>
      </c>
      <c r="AG450" s="2" t="s">
        <v>3062</v>
      </c>
      <c r="AH450" s="2" t="s">
        <v>3062</v>
      </c>
      <c r="AI450" s="2" t="s">
        <v>3062</v>
      </c>
      <c r="AJ450" s="2" t="s">
        <v>3062</v>
      </c>
      <c r="AK450" s="2" t="s">
        <v>3062</v>
      </c>
      <c r="AL450" s="2" t="s">
        <v>3062</v>
      </c>
      <c r="AM450" s="2" t="s">
        <v>3062</v>
      </c>
      <c r="AN450" s="2" t="s">
        <v>3062</v>
      </c>
      <c r="AO450" s="2" t="s">
        <v>3062</v>
      </c>
      <c r="AP450" s="2" t="s">
        <v>3062</v>
      </c>
      <c r="AQ450" s="2" t="s">
        <v>3062</v>
      </c>
      <c r="AR450" s="2" t="s">
        <v>3062</v>
      </c>
      <c r="AS450" s="2" t="s">
        <v>3062</v>
      </c>
      <c r="AT450" s="2" t="s">
        <v>3062</v>
      </c>
      <c r="AU450" s="2" t="s">
        <v>3062</v>
      </c>
      <c r="AV450" s="2" t="s">
        <v>3062</v>
      </c>
      <c r="AW450" s="2" t="s">
        <v>3062</v>
      </c>
      <c r="AX450" s="2" t="s">
        <v>3062</v>
      </c>
      <c r="AY450" s="2" t="s">
        <v>3062</v>
      </c>
      <c r="AZ450" s="2" t="s">
        <v>3062</v>
      </c>
      <c r="BA450" s="2" t="s">
        <v>3062</v>
      </c>
      <c r="BB450" s="2" t="s">
        <v>3062</v>
      </c>
      <c r="BC450" s="2" t="s">
        <v>3062</v>
      </c>
      <c r="BD450" s="2" t="s">
        <v>3062</v>
      </c>
      <c r="BE450" s="2" t="s">
        <v>3062</v>
      </c>
      <c r="BF450" s="2" t="s">
        <v>3062</v>
      </c>
      <c r="BG450" s="2" t="s">
        <v>3062</v>
      </c>
      <c r="BH450" s="2" t="s">
        <v>3062</v>
      </c>
      <c r="BI450" s="2" t="s">
        <v>3062</v>
      </c>
      <c r="BJ450" s="2" t="s">
        <v>3062</v>
      </c>
      <c r="BK450" s="2" t="s">
        <v>3062</v>
      </c>
      <c r="BL450" s="2" t="s">
        <v>3062</v>
      </c>
      <c r="BM450" s="2" t="s">
        <v>3062</v>
      </c>
      <c r="BN450" s="2" t="s">
        <v>3062</v>
      </c>
      <c r="BO450" s="2" t="s">
        <v>3062</v>
      </c>
      <c r="BP450" s="2" t="str">
        <f t="shared" si="6"/>
        <v/>
      </c>
      <c r="BQ450" t="s">
        <v>3062</v>
      </c>
      <c r="BR450" t="s">
        <v>3062</v>
      </c>
      <c r="BS450" t="s">
        <v>3062</v>
      </c>
      <c r="BT450" s="2" t="s">
        <v>3062</v>
      </c>
      <c r="BU450" s="2" t="s">
        <v>3062</v>
      </c>
      <c r="BV450" s="2" t="s">
        <v>3062</v>
      </c>
      <c r="BW450" s="2" t="s">
        <v>3062</v>
      </c>
      <c r="BX450" s="2" t="s">
        <v>5470</v>
      </c>
      <c r="BY450" s="2" t="s">
        <v>3062</v>
      </c>
      <c r="BZ450" s="2" t="s">
        <v>3062</v>
      </c>
      <c r="CA450" s="2" t="s">
        <v>3062</v>
      </c>
      <c r="CB450" s="2" t="s">
        <v>5470</v>
      </c>
      <c r="CC450" s="2" t="s">
        <v>3062</v>
      </c>
      <c r="CD450" s="2" t="s">
        <v>3062</v>
      </c>
      <c r="CE450" s="2" t="s">
        <v>3062</v>
      </c>
      <c r="CF450" s="2" t="s">
        <v>6627</v>
      </c>
      <c r="CG450" s="2" t="s">
        <v>5350</v>
      </c>
      <c r="CH450" s="17">
        <v>0.375</v>
      </c>
      <c r="CI450" s="17">
        <v>0.5</v>
      </c>
      <c r="CJ450" s="17">
        <v>0.58333333333333337</v>
      </c>
      <c r="CK450" s="17">
        <v>0.75</v>
      </c>
      <c r="CN450" s="17">
        <v>0.375</v>
      </c>
      <c r="CO450" s="17">
        <v>0.5</v>
      </c>
      <c r="CP450" s="17">
        <v>0.58333333333333337</v>
      </c>
      <c r="CQ450" s="17">
        <v>0.75</v>
      </c>
      <c r="CT450" s="17">
        <v>0.375</v>
      </c>
      <c r="CU450" s="17">
        <v>0.5</v>
      </c>
      <c r="CV450" s="17">
        <v>0.58333333333333337</v>
      </c>
      <c r="CW450" s="17">
        <v>0.75</v>
      </c>
      <c r="CZ450" s="17">
        <v>0.375</v>
      </c>
      <c r="DA450" s="17">
        <v>0.5</v>
      </c>
      <c r="DB450" s="17">
        <v>0.58333333333333337</v>
      </c>
      <c r="DC450" s="17">
        <v>0.75</v>
      </c>
      <c r="DF450" s="17">
        <v>0.375</v>
      </c>
      <c r="DG450" s="17">
        <v>0.5</v>
      </c>
      <c r="DH450" s="17">
        <v>0.58333333333333337</v>
      </c>
      <c r="DI450" s="17">
        <v>0.75</v>
      </c>
      <c r="DL450" s="17">
        <v>0.375</v>
      </c>
      <c r="DM450" s="17">
        <v>0.54166666666666663</v>
      </c>
      <c r="DX450" s="2" t="s">
        <v>4182</v>
      </c>
    </row>
    <row r="451" spans="1:128" x14ac:dyDescent="0.45">
      <c r="A451" s="16">
        <v>449</v>
      </c>
      <c r="B451" s="2" t="s">
        <v>6628</v>
      </c>
      <c r="C451" s="2" t="s">
        <v>2478</v>
      </c>
      <c r="D451" s="2" t="s">
        <v>4780</v>
      </c>
      <c r="E451" s="2" t="s">
        <v>2666</v>
      </c>
      <c r="F451" s="2" t="s">
        <v>2574</v>
      </c>
      <c r="G451" s="2" t="s">
        <v>4690</v>
      </c>
      <c r="H451" s="2" t="s">
        <v>4781</v>
      </c>
      <c r="I451" s="2" t="s">
        <v>1659</v>
      </c>
      <c r="J451" s="2" t="s">
        <v>3062</v>
      </c>
      <c r="K451" s="2" t="s">
        <v>12</v>
      </c>
      <c r="L451" s="2" t="s">
        <v>6629</v>
      </c>
      <c r="M451" s="52" t="s">
        <v>3311</v>
      </c>
      <c r="N451" s="2" t="s">
        <v>12</v>
      </c>
      <c r="O451" s="2" t="s">
        <v>12</v>
      </c>
      <c r="P451" s="2" t="s">
        <v>12</v>
      </c>
      <c r="Q451" s="2" t="s">
        <v>12</v>
      </c>
      <c r="R451" s="2" t="s">
        <v>2471</v>
      </c>
      <c r="S451" s="2" t="s">
        <v>3062</v>
      </c>
      <c r="T451" s="2" t="s">
        <v>3062</v>
      </c>
      <c r="U451" s="2" t="s">
        <v>3062</v>
      </c>
      <c r="V451" s="2" t="s">
        <v>3062</v>
      </c>
      <c r="W451" s="2" t="s">
        <v>3062</v>
      </c>
      <c r="X451" s="2" t="s">
        <v>3062</v>
      </c>
      <c r="Y451" s="2" t="s">
        <v>3062</v>
      </c>
      <c r="Z451" s="2" t="s">
        <v>3062</v>
      </c>
      <c r="AA451" s="2" t="s">
        <v>3062</v>
      </c>
      <c r="AB451" s="2" t="s">
        <v>3062</v>
      </c>
      <c r="AC451" s="2" t="s">
        <v>2471</v>
      </c>
      <c r="AD451" s="2" t="s">
        <v>3062</v>
      </c>
      <c r="AE451" s="2" t="s">
        <v>3062</v>
      </c>
      <c r="AF451" s="2" t="s">
        <v>3062</v>
      </c>
      <c r="AG451" s="2" t="s">
        <v>3062</v>
      </c>
      <c r="AH451" s="2" t="s">
        <v>3062</v>
      </c>
      <c r="AI451" s="2" t="s">
        <v>3062</v>
      </c>
      <c r="AJ451" s="2" t="s">
        <v>3062</v>
      </c>
      <c r="AK451" s="2" t="s">
        <v>3062</v>
      </c>
      <c r="AL451" s="2" t="s">
        <v>3062</v>
      </c>
      <c r="AM451" s="2" t="s">
        <v>3062</v>
      </c>
      <c r="AN451" s="2" t="s">
        <v>3062</v>
      </c>
      <c r="AO451" s="2" t="s">
        <v>3062</v>
      </c>
      <c r="AP451" s="2" t="s">
        <v>3062</v>
      </c>
      <c r="AQ451" s="2" t="s">
        <v>3062</v>
      </c>
      <c r="AR451" s="2" t="s">
        <v>3062</v>
      </c>
      <c r="AS451" s="2" t="s">
        <v>3062</v>
      </c>
      <c r="AT451" s="2" t="s">
        <v>3062</v>
      </c>
      <c r="AU451" s="2" t="s">
        <v>3062</v>
      </c>
      <c r="AV451" s="2" t="s">
        <v>3062</v>
      </c>
      <c r="AW451" s="2" t="s">
        <v>3062</v>
      </c>
      <c r="AX451" s="2" t="s">
        <v>3062</v>
      </c>
      <c r="AY451" s="2" t="s">
        <v>3062</v>
      </c>
      <c r="AZ451" s="2" t="s">
        <v>3062</v>
      </c>
      <c r="BA451" s="2" t="s">
        <v>3062</v>
      </c>
      <c r="BB451" s="2" t="s">
        <v>3062</v>
      </c>
      <c r="BC451" s="2" t="s">
        <v>3062</v>
      </c>
      <c r="BD451" s="2" t="s">
        <v>3062</v>
      </c>
      <c r="BE451" s="2" t="s">
        <v>3062</v>
      </c>
      <c r="BF451" s="2" t="s">
        <v>3062</v>
      </c>
      <c r="BG451" s="2" t="s">
        <v>3062</v>
      </c>
      <c r="BH451" s="2" t="s">
        <v>3062</v>
      </c>
      <c r="BI451" s="2" t="s">
        <v>3062</v>
      </c>
      <c r="BJ451" s="2" t="s">
        <v>3062</v>
      </c>
      <c r="BK451" s="2" t="s">
        <v>3062</v>
      </c>
      <c r="BL451" s="2" t="s">
        <v>3062</v>
      </c>
      <c r="BM451" s="2" t="s">
        <v>3062</v>
      </c>
      <c r="BN451" s="2" t="s">
        <v>3062</v>
      </c>
      <c r="BO451" s="2" t="s">
        <v>3062</v>
      </c>
      <c r="BP451" s="2" t="str">
        <f t="shared" si="6"/>
        <v/>
      </c>
      <c r="BQ451" t="s">
        <v>3062</v>
      </c>
      <c r="BR451" t="s">
        <v>3062</v>
      </c>
      <c r="BS451" t="s">
        <v>3062</v>
      </c>
      <c r="BT451" s="2" t="s">
        <v>3062</v>
      </c>
      <c r="BU451" s="2" t="s">
        <v>3062</v>
      </c>
      <c r="BV451" s="2" t="s">
        <v>3062</v>
      </c>
      <c r="BW451" s="2" t="s">
        <v>3062</v>
      </c>
      <c r="BX451" s="2" t="s">
        <v>3062</v>
      </c>
      <c r="BY451" s="2" t="s">
        <v>3062</v>
      </c>
      <c r="BZ451" s="2" t="s">
        <v>3062</v>
      </c>
      <c r="CA451" s="2" t="s">
        <v>3062</v>
      </c>
      <c r="CB451" s="2" t="s">
        <v>3062</v>
      </c>
      <c r="CC451" s="2" t="s">
        <v>5427</v>
      </c>
      <c r="CD451" s="2" t="s">
        <v>3062</v>
      </c>
      <c r="CE451" s="2" t="s">
        <v>5427</v>
      </c>
      <c r="CF451" s="2" t="s">
        <v>6630</v>
      </c>
      <c r="CG451" s="2" t="s">
        <v>5350</v>
      </c>
      <c r="CH451" s="17">
        <v>0.58333333333333337</v>
      </c>
      <c r="CI451" s="17">
        <v>0.70833333333333337</v>
      </c>
      <c r="CN451" s="17">
        <v>0.75</v>
      </c>
      <c r="CO451" s="17">
        <v>0.875</v>
      </c>
      <c r="CT451" s="17">
        <v>0.375</v>
      </c>
      <c r="CU451" s="17">
        <v>0.54166666666666663</v>
      </c>
      <c r="CV451" s="17">
        <v>0.60416666666666663</v>
      </c>
      <c r="CW451" s="17">
        <v>0.79166666666666663</v>
      </c>
      <c r="CZ451" s="17">
        <v>0.375</v>
      </c>
      <c r="DA451" s="17">
        <v>0.54166666666666663</v>
      </c>
      <c r="DB451" s="17">
        <v>0.60416666666666663</v>
      </c>
      <c r="DC451" s="17">
        <v>0.79166666666666663</v>
      </c>
      <c r="DX451" s="2" t="s">
        <v>4182</v>
      </c>
    </row>
    <row r="452" spans="1:128" x14ac:dyDescent="0.45">
      <c r="A452" s="16">
        <v>450</v>
      </c>
      <c r="B452" s="2" t="s">
        <v>6631</v>
      </c>
      <c r="C452" s="2" t="s">
        <v>6632</v>
      </c>
      <c r="D452" s="2" t="s">
        <v>4782</v>
      </c>
      <c r="E452" s="2" t="s">
        <v>2666</v>
      </c>
      <c r="F452" s="2" t="s">
        <v>2574</v>
      </c>
      <c r="G452" s="2" t="s">
        <v>1643</v>
      </c>
      <c r="H452" s="2" t="s">
        <v>8013</v>
      </c>
      <c r="I452" s="2" t="s">
        <v>4783</v>
      </c>
      <c r="J452" s="2" t="s">
        <v>4784</v>
      </c>
      <c r="K452" s="2" t="s">
        <v>12</v>
      </c>
      <c r="L452" s="2" t="s">
        <v>6633</v>
      </c>
      <c r="M452" s="52" t="s">
        <v>3311</v>
      </c>
      <c r="N452" s="2" t="s">
        <v>12</v>
      </c>
      <c r="O452" s="2" t="s">
        <v>12</v>
      </c>
      <c r="P452" s="2" t="s">
        <v>12</v>
      </c>
      <c r="Q452" s="2" t="s">
        <v>12</v>
      </c>
      <c r="R452" s="2" t="s">
        <v>2471</v>
      </c>
      <c r="S452" s="2" t="s">
        <v>3062</v>
      </c>
      <c r="T452" s="2" t="s">
        <v>3062</v>
      </c>
      <c r="U452" s="2" t="s">
        <v>3062</v>
      </c>
      <c r="V452" s="2" t="s">
        <v>3062</v>
      </c>
      <c r="W452" s="2" t="s">
        <v>3062</v>
      </c>
      <c r="X452" s="2" t="s">
        <v>3062</v>
      </c>
      <c r="Y452" s="2" t="s">
        <v>3062</v>
      </c>
      <c r="Z452" s="2" t="s">
        <v>3062</v>
      </c>
      <c r="AA452" s="2" t="s">
        <v>3062</v>
      </c>
      <c r="AB452" s="2" t="s">
        <v>3062</v>
      </c>
      <c r="AC452" s="2" t="s">
        <v>2471</v>
      </c>
      <c r="AD452" s="2" t="s">
        <v>2419</v>
      </c>
      <c r="AE452" s="2" t="s">
        <v>3062</v>
      </c>
      <c r="AF452" s="2" t="s">
        <v>3062</v>
      </c>
      <c r="AG452" s="2" t="s">
        <v>3062</v>
      </c>
      <c r="AH452" s="2" t="s">
        <v>3062</v>
      </c>
      <c r="AI452" s="2" t="s">
        <v>3062</v>
      </c>
      <c r="AJ452" s="2" t="s">
        <v>2420</v>
      </c>
      <c r="AK452" s="2" t="s">
        <v>2431</v>
      </c>
      <c r="AL452" s="2" t="s">
        <v>3062</v>
      </c>
      <c r="AM452" s="2" t="s">
        <v>3062</v>
      </c>
      <c r="AN452" s="2" t="s">
        <v>3062</v>
      </c>
      <c r="AO452" s="2" t="s">
        <v>3062</v>
      </c>
      <c r="AP452" s="2" t="s">
        <v>2559</v>
      </c>
      <c r="AQ452" s="2" t="s">
        <v>4205</v>
      </c>
      <c r="AR452" s="2" t="s">
        <v>3062</v>
      </c>
      <c r="AS452" s="2" t="s">
        <v>3062</v>
      </c>
      <c r="AT452" s="2" t="s">
        <v>3062</v>
      </c>
      <c r="AU452" s="2" t="s">
        <v>3062</v>
      </c>
      <c r="AV452" s="2" t="s">
        <v>3062</v>
      </c>
      <c r="AW452" s="2" t="s">
        <v>3062</v>
      </c>
      <c r="AX452" s="2" t="s">
        <v>3062</v>
      </c>
      <c r="AY452" s="2" t="s">
        <v>3062</v>
      </c>
      <c r="AZ452" s="2" t="s">
        <v>3062</v>
      </c>
      <c r="BA452" s="2" t="s">
        <v>3062</v>
      </c>
      <c r="BB452" s="2" t="s">
        <v>3062</v>
      </c>
      <c r="BC452" s="2" t="s">
        <v>3062</v>
      </c>
      <c r="BD452" s="2" t="s">
        <v>2438</v>
      </c>
      <c r="BE452" s="2" t="s">
        <v>3062</v>
      </c>
      <c r="BF452" s="2" t="s">
        <v>3062</v>
      </c>
      <c r="BG452" s="2" t="s">
        <v>3062</v>
      </c>
      <c r="BH452" s="2" t="s">
        <v>3062</v>
      </c>
      <c r="BI452" s="2" t="s">
        <v>2456</v>
      </c>
      <c r="BJ452" s="2" t="s">
        <v>3062</v>
      </c>
      <c r="BK452" s="2" t="s">
        <v>3062</v>
      </c>
      <c r="BL452" s="2" t="s">
        <v>3062</v>
      </c>
      <c r="BM452" s="2" t="s">
        <v>3062</v>
      </c>
      <c r="BN452" s="2" t="s">
        <v>3062</v>
      </c>
      <c r="BO452" s="2" t="s">
        <v>71</v>
      </c>
      <c r="BP452" s="2" t="str">
        <f t="shared" ref="BP452:BP515" si="7">_xlfn.TEXTJOIN("・",TRUE,AD452:BN452)&amp; IF(BO452&lt;&gt;"","　" &amp; BO452,"")</f>
        <v>内・神内・小・循内・消内・皮・アレ　糖尿病内科</v>
      </c>
      <c r="BQ452" t="s">
        <v>3062</v>
      </c>
      <c r="BR452" t="s">
        <v>185</v>
      </c>
      <c r="BS452" t="s">
        <v>2185</v>
      </c>
      <c r="BT452" s="2" t="s">
        <v>2459</v>
      </c>
      <c r="BU452" s="2" t="s">
        <v>3062</v>
      </c>
      <c r="BV452" s="2" t="s">
        <v>12</v>
      </c>
      <c r="BW452" s="2" t="s">
        <v>3062</v>
      </c>
      <c r="BX452" s="2" t="s">
        <v>3062</v>
      </c>
      <c r="BY452" s="2" t="s">
        <v>3062</v>
      </c>
      <c r="BZ452" s="2" t="s">
        <v>3062</v>
      </c>
      <c r="CA452" s="2" t="s">
        <v>3062</v>
      </c>
      <c r="CB452" s="2" t="s">
        <v>3062</v>
      </c>
      <c r="CC452" s="2" t="s">
        <v>3062</v>
      </c>
      <c r="CD452" s="2" t="s">
        <v>3062</v>
      </c>
      <c r="CE452" s="2" t="s">
        <v>3062</v>
      </c>
      <c r="CF452" s="2" t="s">
        <v>6634</v>
      </c>
      <c r="CG452" s="2" t="s">
        <v>5448</v>
      </c>
      <c r="CH452" s="17">
        <v>0.39583333333333331</v>
      </c>
      <c r="CI452" s="17">
        <v>0.54166666666666663</v>
      </c>
      <c r="CN452" s="17">
        <v>0.39583333333333331</v>
      </c>
      <c r="CO452" s="17">
        <v>0.72916666666666663</v>
      </c>
      <c r="CT452" s="17">
        <v>0.39583333333333331</v>
      </c>
      <c r="CU452" s="17">
        <v>0.72916666666666663</v>
      </c>
      <c r="CZ452" s="17">
        <v>0.39583333333333331</v>
      </c>
      <c r="DA452" s="17">
        <v>0.70833333333333337</v>
      </c>
      <c r="DF452" s="17">
        <v>0.39583333333333331</v>
      </c>
      <c r="DG452" s="17">
        <v>0.72916666666666663</v>
      </c>
      <c r="DX452" s="2" t="s">
        <v>4182</v>
      </c>
    </row>
    <row r="453" spans="1:128" x14ac:dyDescent="0.45">
      <c r="A453" s="16">
        <v>451</v>
      </c>
      <c r="B453" s="2" t="s">
        <v>6635</v>
      </c>
      <c r="C453" s="2" t="s">
        <v>4785</v>
      </c>
      <c r="D453" s="2" t="s">
        <v>2971</v>
      </c>
      <c r="E453" s="2" t="s">
        <v>2666</v>
      </c>
      <c r="F453" s="2" t="s">
        <v>2574</v>
      </c>
      <c r="G453" s="2" t="s">
        <v>1655</v>
      </c>
      <c r="H453" s="2" t="s">
        <v>6636</v>
      </c>
      <c r="I453" s="2" t="s">
        <v>1658</v>
      </c>
      <c r="J453" s="2" t="s">
        <v>1657</v>
      </c>
      <c r="K453" s="2" t="s">
        <v>12</v>
      </c>
      <c r="L453" s="2" t="s">
        <v>3626</v>
      </c>
      <c r="M453" s="52" t="s">
        <v>3311</v>
      </c>
      <c r="N453" s="2" t="s">
        <v>12</v>
      </c>
      <c r="O453" s="2" t="s">
        <v>3062</v>
      </c>
      <c r="P453" s="2" t="s">
        <v>12</v>
      </c>
      <c r="Q453" s="2" t="s">
        <v>12</v>
      </c>
      <c r="R453" s="2" t="s">
        <v>2471</v>
      </c>
      <c r="S453" s="2" t="s">
        <v>3062</v>
      </c>
      <c r="T453" s="2" t="s">
        <v>3062</v>
      </c>
      <c r="U453" s="2" t="s">
        <v>3062</v>
      </c>
      <c r="V453" s="2" t="s">
        <v>3062</v>
      </c>
      <c r="W453" s="2" t="s">
        <v>3062</v>
      </c>
      <c r="X453" s="2" t="s">
        <v>3062</v>
      </c>
      <c r="Y453" s="2" t="s">
        <v>3062</v>
      </c>
      <c r="Z453" s="2" t="s">
        <v>3062</v>
      </c>
      <c r="AA453" s="2" t="s">
        <v>3062</v>
      </c>
      <c r="AB453" s="2" t="s">
        <v>3062</v>
      </c>
      <c r="AC453" s="2" t="s">
        <v>2471</v>
      </c>
      <c r="AD453" s="2" t="s">
        <v>3062</v>
      </c>
      <c r="AE453" s="2" t="s">
        <v>3062</v>
      </c>
      <c r="AF453" s="2" t="s">
        <v>3062</v>
      </c>
      <c r="AG453" s="2" t="s">
        <v>3062</v>
      </c>
      <c r="AH453" s="2" t="s">
        <v>3062</v>
      </c>
      <c r="AI453" s="2" t="s">
        <v>3062</v>
      </c>
      <c r="AJ453" s="2" t="s">
        <v>3062</v>
      </c>
      <c r="AK453" s="2" t="s">
        <v>3062</v>
      </c>
      <c r="AL453" s="2" t="s">
        <v>3062</v>
      </c>
      <c r="AM453" s="2" t="s">
        <v>3062</v>
      </c>
      <c r="AN453" s="2" t="s">
        <v>3062</v>
      </c>
      <c r="AO453" s="2" t="s">
        <v>3062</v>
      </c>
      <c r="AP453" s="2" t="s">
        <v>3062</v>
      </c>
      <c r="AQ453" s="2" t="s">
        <v>3062</v>
      </c>
      <c r="AR453" s="2" t="s">
        <v>3062</v>
      </c>
      <c r="AS453" s="2" t="s">
        <v>3062</v>
      </c>
      <c r="AT453" s="2" t="s">
        <v>3062</v>
      </c>
      <c r="AU453" s="2" t="s">
        <v>3062</v>
      </c>
      <c r="AV453" s="2" t="s">
        <v>3062</v>
      </c>
      <c r="AW453" s="2" t="s">
        <v>3062</v>
      </c>
      <c r="AX453" s="2" t="s">
        <v>3062</v>
      </c>
      <c r="AY453" s="2" t="s">
        <v>3062</v>
      </c>
      <c r="AZ453" s="2" t="s">
        <v>3062</v>
      </c>
      <c r="BA453" s="2" t="s">
        <v>3062</v>
      </c>
      <c r="BB453" s="2" t="s">
        <v>3062</v>
      </c>
      <c r="BC453" s="2" t="s">
        <v>3062</v>
      </c>
      <c r="BD453" s="2" t="s">
        <v>3062</v>
      </c>
      <c r="BE453" s="2" t="s">
        <v>3062</v>
      </c>
      <c r="BF453" s="2" t="s">
        <v>3062</v>
      </c>
      <c r="BG453" s="2" t="s">
        <v>3062</v>
      </c>
      <c r="BH453" s="2" t="s">
        <v>3062</v>
      </c>
      <c r="BI453" s="2" t="s">
        <v>3062</v>
      </c>
      <c r="BJ453" s="2" t="s">
        <v>3062</v>
      </c>
      <c r="BK453" s="2" t="s">
        <v>3062</v>
      </c>
      <c r="BL453" s="2" t="s">
        <v>3062</v>
      </c>
      <c r="BM453" s="2" t="s">
        <v>3062</v>
      </c>
      <c r="BN453" s="2" t="s">
        <v>3062</v>
      </c>
      <c r="BO453" s="2" t="s">
        <v>3062</v>
      </c>
      <c r="BP453" s="2" t="str">
        <f t="shared" si="7"/>
        <v/>
      </c>
      <c r="BQ453" t="s">
        <v>3062</v>
      </c>
      <c r="BR453" t="s">
        <v>3062</v>
      </c>
      <c r="BS453" t="s">
        <v>3062</v>
      </c>
      <c r="BT453" s="2" t="s">
        <v>3062</v>
      </c>
      <c r="BU453" s="2" t="s">
        <v>3062</v>
      </c>
      <c r="BV453" s="2" t="s">
        <v>3062</v>
      </c>
      <c r="BW453" s="2" t="s">
        <v>3062</v>
      </c>
      <c r="BX453" s="2" t="s">
        <v>3062</v>
      </c>
      <c r="BY453" s="2" t="s">
        <v>3062</v>
      </c>
      <c r="BZ453" s="2" t="s">
        <v>3062</v>
      </c>
      <c r="CA453" s="2" t="s">
        <v>3062</v>
      </c>
      <c r="CB453" s="2" t="s">
        <v>3062</v>
      </c>
      <c r="CC453" s="2" t="s">
        <v>3062</v>
      </c>
      <c r="CD453" s="2" t="s">
        <v>3062</v>
      </c>
      <c r="CE453" s="2" t="s">
        <v>3062</v>
      </c>
      <c r="CF453" s="2" t="s">
        <v>1656</v>
      </c>
      <c r="CG453" s="2" t="s">
        <v>5350</v>
      </c>
      <c r="CH453" s="17">
        <v>0.375</v>
      </c>
      <c r="CI453" s="17">
        <v>0.52083333333333337</v>
      </c>
      <c r="CJ453" s="17">
        <v>0.58333333333333337</v>
      </c>
      <c r="CK453" s="17">
        <v>0.75</v>
      </c>
      <c r="CN453" s="17">
        <v>0.375</v>
      </c>
      <c r="CO453" s="17">
        <v>0.52083333333333337</v>
      </c>
      <c r="CP453" s="17">
        <v>0.58333333333333337</v>
      </c>
      <c r="CQ453" s="17">
        <v>0.75</v>
      </c>
      <c r="CT453" s="17">
        <v>0.375</v>
      </c>
      <c r="CU453" s="17">
        <v>0.52083333333333337</v>
      </c>
      <c r="CV453" s="17">
        <v>0.58333333333333337</v>
      </c>
      <c r="CW453" s="17">
        <v>0.75</v>
      </c>
      <c r="DF453" s="17">
        <v>0.375</v>
      </c>
      <c r="DG453" s="17">
        <v>0.52083333333333337</v>
      </c>
      <c r="DH453" s="17">
        <v>0.58333333333333337</v>
      </c>
      <c r="DI453" s="17">
        <v>0.75</v>
      </c>
      <c r="DX453" s="2" t="s">
        <v>4182</v>
      </c>
    </row>
    <row r="454" spans="1:128" x14ac:dyDescent="0.45">
      <c r="A454" s="16">
        <v>452</v>
      </c>
      <c r="C454" s="2" t="s">
        <v>6637</v>
      </c>
      <c r="D454" s="2" t="s">
        <v>6638</v>
      </c>
      <c r="E454" s="2" t="s">
        <v>2666</v>
      </c>
      <c r="F454" s="2" t="s">
        <v>2574</v>
      </c>
      <c r="G454" s="2" t="s">
        <v>1654</v>
      </c>
      <c r="H454" s="2" t="s">
        <v>6639</v>
      </c>
      <c r="I454" s="2" t="s">
        <v>6640</v>
      </c>
      <c r="J454" s="2" t="s">
        <v>6640</v>
      </c>
      <c r="K454" s="2" t="s">
        <v>12</v>
      </c>
      <c r="L454" s="2" t="s">
        <v>6641</v>
      </c>
      <c r="M454" s="52" t="s">
        <v>3311</v>
      </c>
      <c r="P454" s="2" t="s">
        <v>12</v>
      </c>
      <c r="R454" s="2" t="s">
        <v>3062</v>
      </c>
      <c r="S454" s="2" t="s">
        <v>3062</v>
      </c>
      <c r="T454" s="2" t="s">
        <v>3062</v>
      </c>
      <c r="U454" s="2" t="s">
        <v>3062</v>
      </c>
      <c r="V454" s="2" t="s">
        <v>3062</v>
      </c>
      <c r="W454" s="2" t="s">
        <v>3062</v>
      </c>
      <c r="X454" s="2" t="s">
        <v>3062</v>
      </c>
      <c r="Y454" s="2" t="s">
        <v>3062</v>
      </c>
      <c r="Z454" s="2" t="s">
        <v>3062</v>
      </c>
      <c r="AA454" s="2" t="s">
        <v>3062</v>
      </c>
      <c r="AB454" s="2" t="s">
        <v>3062</v>
      </c>
      <c r="AC454" s="2" t="s">
        <v>3062</v>
      </c>
      <c r="AD454" s="2" t="s">
        <v>3062</v>
      </c>
      <c r="AE454" s="2" t="s">
        <v>3062</v>
      </c>
      <c r="AF454" s="2" t="s">
        <v>3062</v>
      </c>
      <c r="AG454" s="2" t="s">
        <v>3062</v>
      </c>
      <c r="AH454" s="2" t="s">
        <v>3062</v>
      </c>
      <c r="AI454" s="2" t="s">
        <v>3062</v>
      </c>
      <c r="AJ454" s="2" t="s">
        <v>3062</v>
      </c>
      <c r="AK454" s="2" t="s">
        <v>3062</v>
      </c>
      <c r="AL454" s="2" t="s">
        <v>3062</v>
      </c>
      <c r="AM454" s="2" t="s">
        <v>3062</v>
      </c>
      <c r="AN454" s="2" t="s">
        <v>3062</v>
      </c>
      <c r="AO454" s="2" t="s">
        <v>3062</v>
      </c>
      <c r="AP454" s="2" t="s">
        <v>3062</v>
      </c>
      <c r="AQ454" s="2" t="s">
        <v>3062</v>
      </c>
      <c r="AR454" s="2" t="s">
        <v>3062</v>
      </c>
      <c r="AS454" s="2" t="s">
        <v>3062</v>
      </c>
      <c r="AT454" s="2" t="s">
        <v>3062</v>
      </c>
      <c r="AU454" s="2" t="s">
        <v>3062</v>
      </c>
      <c r="AV454" s="2" t="s">
        <v>3062</v>
      </c>
      <c r="AW454" s="2" t="s">
        <v>3062</v>
      </c>
      <c r="AX454" s="2" t="s">
        <v>3062</v>
      </c>
      <c r="AY454" s="2" t="s">
        <v>3062</v>
      </c>
      <c r="AZ454" s="2" t="s">
        <v>3062</v>
      </c>
      <c r="BA454" s="2" t="s">
        <v>3062</v>
      </c>
      <c r="BB454" s="2" t="s">
        <v>3062</v>
      </c>
      <c r="BC454" s="2" t="s">
        <v>3062</v>
      </c>
      <c r="BD454" s="2" t="s">
        <v>3062</v>
      </c>
      <c r="BE454" s="2" t="s">
        <v>3062</v>
      </c>
      <c r="BF454" s="2" t="s">
        <v>3062</v>
      </c>
      <c r="BG454" s="2" t="s">
        <v>3062</v>
      </c>
      <c r="BH454" s="2" t="s">
        <v>3062</v>
      </c>
      <c r="BI454" s="2" t="s">
        <v>3062</v>
      </c>
      <c r="BJ454" s="2" t="s">
        <v>3062</v>
      </c>
      <c r="BK454" s="2" t="s">
        <v>3062</v>
      </c>
      <c r="BL454" s="2" t="s">
        <v>3062</v>
      </c>
      <c r="BM454" s="2" t="s">
        <v>3062</v>
      </c>
      <c r="BN454" s="2" t="s">
        <v>3062</v>
      </c>
      <c r="BO454" s="2" t="s">
        <v>3062</v>
      </c>
      <c r="BP454" s="2" t="str">
        <f t="shared" si="7"/>
        <v/>
      </c>
      <c r="BQ454" t="s">
        <v>3062</v>
      </c>
      <c r="BR454" t="s">
        <v>3062</v>
      </c>
      <c r="BS454" t="s">
        <v>3062</v>
      </c>
      <c r="BT454" s="2" t="s">
        <v>3062</v>
      </c>
      <c r="BU454" s="2" t="s">
        <v>3062</v>
      </c>
      <c r="BV454" s="2" t="s">
        <v>3062</v>
      </c>
      <c r="BW454" s="2" t="s">
        <v>3062</v>
      </c>
      <c r="BX454" s="2" t="s">
        <v>3062</v>
      </c>
      <c r="BY454" s="2" t="s">
        <v>3062</v>
      </c>
      <c r="BZ454" s="2" t="s">
        <v>3062</v>
      </c>
      <c r="CA454" s="2" t="s">
        <v>3062</v>
      </c>
      <c r="CB454" s="2" t="s">
        <v>3062</v>
      </c>
      <c r="CC454" s="2" t="s">
        <v>3062</v>
      </c>
      <c r="CD454" s="2" t="s">
        <v>5933</v>
      </c>
      <c r="CE454" s="2" t="s">
        <v>5482</v>
      </c>
      <c r="CF454" s="2" t="s">
        <v>6642</v>
      </c>
      <c r="CG454" s="2" t="s">
        <v>5379</v>
      </c>
      <c r="CN454" s="17">
        <v>0.70833333333333337</v>
      </c>
      <c r="CO454" s="17">
        <v>0.83333333333333337</v>
      </c>
      <c r="CZ454" s="17">
        <v>0.45833333333333331</v>
      </c>
      <c r="DA454" s="17">
        <v>0.70833333333333337</v>
      </c>
      <c r="DB454" s="17">
        <v>0.70833333333333337</v>
      </c>
      <c r="DC454" s="17">
        <v>0.83333333333333337</v>
      </c>
      <c r="DL454" s="17">
        <v>0.45833333333333331</v>
      </c>
      <c r="DM454" s="17">
        <v>0.70833333333333337</v>
      </c>
      <c r="DN454" s="17">
        <v>0.70833333333333337</v>
      </c>
      <c r="DO454" s="17">
        <v>0.83333333333333337</v>
      </c>
      <c r="DR454" s="17">
        <v>0.70833333333333337</v>
      </c>
      <c r="DS454" s="17">
        <v>0.83333333333333337</v>
      </c>
      <c r="DX454" s="2" t="s">
        <v>4182</v>
      </c>
    </row>
    <row r="455" spans="1:128" x14ac:dyDescent="0.45">
      <c r="A455" s="16">
        <v>453</v>
      </c>
      <c r="B455" s="2" t="s">
        <v>6643</v>
      </c>
      <c r="C455" s="2" t="s">
        <v>4786</v>
      </c>
      <c r="D455" s="2" t="s">
        <v>4787</v>
      </c>
      <c r="E455" s="2" t="s">
        <v>2666</v>
      </c>
      <c r="F455" s="2" t="s">
        <v>2574</v>
      </c>
      <c r="G455" s="2" t="s">
        <v>1655</v>
      </c>
      <c r="H455" s="2" t="s">
        <v>4788</v>
      </c>
      <c r="I455" s="2" t="s">
        <v>4789</v>
      </c>
      <c r="J455" s="2" t="s">
        <v>3062</v>
      </c>
      <c r="K455" s="2" t="s">
        <v>12</v>
      </c>
      <c r="L455" s="2" t="s">
        <v>6644</v>
      </c>
      <c r="M455" s="52" t="s">
        <v>3311</v>
      </c>
      <c r="N455" s="2" t="s">
        <v>12</v>
      </c>
      <c r="O455" s="2" t="s">
        <v>12</v>
      </c>
      <c r="P455" s="2" t="s">
        <v>12</v>
      </c>
      <c r="Q455" s="2" t="s">
        <v>12</v>
      </c>
      <c r="R455" s="2" t="s">
        <v>3062</v>
      </c>
      <c r="S455" s="2" t="s">
        <v>3062</v>
      </c>
      <c r="T455" s="2" t="s">
        <v>3062</v>
      </c>
      <c r="U455" s="2" t="s">
        <v>3062</v>
      </c>
      <c r="V455" s="2" t="s">
        <v>3062</v>
      </c>
      <c r="W455" s="2" t="s">
        <v>3062</v>
      </c>
      <c r="X455" s="2" t="s">
        <v>3062</v>
      </c>
      <c r="Y455" s="2" t="s">
        <v>3062</v>
      </c>
      <c r="Z455" s="2" t="s">
        <v>3062</v>
      </c>
      <c r="AA455" s="2" t="s">
        <v>3062</v>
      </c>
      <c r="AB455" s="2" t="s">
        <v>3062</v>
      </c>
      <c r="AC455" s="2" t="s">
        <v>3062</v>
      </c>
      <c r="AD455" s="2" t="s">
        <v>3062</v>
      </c>
      <c r="AE455" s="2" t="s">
        <v>3062</v>
      </c>
      <c r="AF455" s="2" t="s">
        <v>3062</v>
      </c>
      <c r="AG455" s="2" t="s">
        <v>3062</v>
      </c>
      <c r="AH455" s="2" t="s">
        <v>3062</v>
      </c>
      <c r="AI455" s="2" t="s">
        <v>3062</v>
      </c>
      <c r="AJ455" s="2" t="s">
        <v>3062</v>
      </c>
      <c r="AK455" s="2" t="s">
        <v>3062</v>
      </c>
      <c r="AL455" s="2" t="s">
        <v>3062</v>
      </c>
      <c r="AM455" s="2" t="s">
        <v>3062</v>
      </c>
      <c r="AN455" s="2" t="s">
        <v>3062</v>
      </c>
      <c r="AO455" s="2" t="s">
        <v>3062</v>
      </c>
      <c r="AP455" s="2" t="s">
        <v>3062</v>
      </c>
      <c r="AQ455" s="2" t="s">
        <v>3062</v>
      </c>
      <c r="AR455" s="2" t="s">
        <v>3062</v>
      </c>
      <c r="AS455" s="2" t="s">
        <v>3062</v>
      </c>
      <c r="AT455" s="2" t="s">
        <v>3062</v>
      </c>
      <c r="AU455" s="2" t="s">
        <v>3062</v>
      </c>
      <c r="AV455" s="2" t="s">
        <v>3062</v>
      </c>
      <c r="AW455" s="2" t="s">
        <v>3062</v>
      </c>
      <c r="AX455" s="2" t="s">
        <v>3062</v>
      </c>
      <c r="AY455" s="2" t="s">
        <v>3062</v>
      </c>
      <c r="AZ455" s="2" t="s">
        <v>3062</v>
      </c>
      <c r="BA455" s="2" t="s">
        <v>3062</v>
      </c>
      <c r="BB455" s="2" t="s">
        <v>3062</v>
      </c>
      <c r="BC455" s="2" t="s">
        <v>3062</v>
      </c>
      <c r="BD455" s="2" t="s">
        <v>3062</v>
      </c>
      <c r="BE455" s="2" t="s">
        <v>3062</v>
      </c>
      <c r="BF455" s="2" t="s">
        <v>3062</v>
      </c>
      <c r="BG455" s="2" t="s">
        <v>3062</v>
      </c>
      <c r="BH455" s="2" t="s">
        <v>3062</v>
      </c>
      <c r="BI455" s="2" t="s">
        <v>3062</v>
      </c>
      <c r="BJ455" s="2" t="s">
        <v>3062</v>
      </c>
      <c r="BK455" s="2" t="s">
        <v>3062</v>
      </c>
      <c r="BL455" s="2" t="s">
        <v>3062</v>
      </c>
      <c r="BM455" s="2" t="s">
        <v>3062</v>
      </c>
      <c r="BN455" s="2" t="s">
        <v>3062</v>
      </c>
      <c r="BO455" s="2" t="s">
        <v>3062</v>
      </c>
      <c r="BP455" s="2" t="str">
        <f t="shared" si="7"/>
        <v/>
      </c>
      <c r="BQ455" t="s">
        <v>3062</v>
      </c>
      <c r="BR455" t="s">
        <v>3062</v>
      </c>
      <c r="BS455" t="s">
        <v>3062</v>
      </c>
      <c r="BT455" s="2" t="s">
        <v>3062</v>
      </c>
      <c r="BU455" s="2" t="s">
        <v>3062</v>
      </c>
      <c r="BV455" s="2" t="s">
        <v>12</v>
      </c>
      <c r="BW455" s="2" t="s">
        <v>3062</v>
      </c>
      <c r="BX455" s="2" t="s">
        <v>3062</v>
      </c>
      <c r="BY455" s="2" t="s">
        <v>3062</v>
      </c>
      <c r="BZ455" s="2" t="s">
        <v>3062</v>
      </c>
      <c r="CA455" s="2" t="s">
        <v>3062</v>
      </c>
      <c r="CB455" s="2" t="s">
        <v>3062</v>
      </c>
      <c r="CC455" s="2" t="s">
        <v>3062</v>
      </c>
      <c r="CD455" s="2" t="s">
        <v>3062</v>
      </c>
      <c r="CE455" s="2" t="s">
        <v>3062</v>
      </c>
      <c r="CF455" s="2" t="s">
        <v>6645</v>
      </c>
      <c r="CG455" s="2" t="s">
        <v>5497</v>
      </c>
      <c r="CH455" s="17">
        <v>0.4375</v>
      </c>
      <c r="CI455" s="17">
        <v>0.83333333333333337</v>
      </c>
      <c r="CN455" s="17">
        <v>0.4375</v>
      </c>
      <c r="CO455" s="17">
        <v>0.83333333333333337</v>
      </c>
      <c r="CT455" s="17">
        <v>0.4375</v>
      </c>
      <c r="CU455" s="17">
        <v>0.83333333333333337</v>
      </c>
      <c r="CZ455" s="17">
        <v>0.4375</v>
      </c>
      <c r="DA455" s="17">
        <v>0.83333333333333337</v>
      </c>
      <c r="DF455" s="17">
        <v>0.4375</v>
      </c>
      <c r="DG455" s="17">
        <v>0.83333333333333337</v>
      </c>
      <c r="DX455" s="2" t="s">
        <v>4182</v>
      </c>
    </row>
    <row r="456" spans="1:128" x14ac:dyDescent="0.45">
      <c r="A456" s="16">
        <v>454</v>
      </c>
      <c r="B456" s="2" t="s">
        <v>6646</v>
      </c>
      <c r="C456" s="2" t="s">
        <v>6647</v>
      </c>
      <c r="D456" s="2" t="s">
        <v>4791</v>
      </c>
      <c r="E456" s="2" t="s">
        <v>2666</v>
      </c>
      <c r="F456" s="2" t="s">
        <v>2574</v>
      </c>
      <c r="G456" s="2" t="s">
        <v>1650</v>
      </c>
      <c r="H456" s="2" t="s">
        <v>1649</v>
      </c>
      <c r="I456" s="2" t="s">
        <v>1648</v>
      </c>
      <c r="J456" s="2" t="s">
        <v>1647</v>
      </c>
      <c r="K456" s="2" t="s">
        <v>12</v>
      </c>
      <c r="L456" s="2" t="s">
        <v>3628</v>
      </c>
      <c r="M456" s="52" t="s">
        <v>3311</v>
      </c>
      <c r="N456" s="2" t="s">
        <v>12</v>
      </c>
      <c r="O456" s="2" t="s">
        <v>3062</v>
      </c>
      <c r="P456" s="2" t="s">
        <v>12</v>
      </c>
      <c r="Q456" s="2" t="s">
        <v>12</v>
      </c>
      <c r="R456" s="2" t="s">
        <v>3062</v>
      </c>
      <c r="S456" s="2" t="s">
        <v>3062</v>
      </c>
      <c r="T456" s="2" t="s">
        <v>3062</v>
      </c>
      <c r="U456" s="2" t="s">
        <v>3062</v>
      </c>
      <c r="V456" s="2" t="s">
        <v>3062</v>
      </c>
      <c r="W456" s="2" t="s">
        <v>3062</v>
      </c>
      <c r="X456" s="2" t="s">
        <v>3062</v>
      </c>
      <c r="Y456" s="2" t="s">
        <v>3062</v>
      </c>
      <c r="Z456" s="2" t="s">
        <v>3062</v>
      </c>
      <c r="AA456" s="2" t="s">
        <v>3062</v>
      </c>
      <c r="AB456" s="2" t="s">
        <v>3062</v>
      </c>
      <c r="AC456" s="2" t="s">
        <v>3062</v>
      </c>
      <c r="AD456" s="2" t="s">
        <v>3062</v>
      </c>
      <c r="AE456" s="2" t="s">
        <v>3062</v>
      </c>
      <c r="AF456" s="2" t="s">
        <v>3062</v>
      </c>
      <c r="AG456" s="2" t="s">
        <v>3062</v>
      </c>
      <c r="AH456" s="2" t="s">
        <v>3062</v>
      </c>
      <c r="AI456" s="2" t="s">
        <v>3062</v>
      </c>
      <c r="AJ456" s="2" t="s">
        <v>3062</v>
      </c>
      <c r="AK456" s="2" t="s">
        <v>3062</v>
      </c>
      <c r="AL456" s="2" t="s">
        <v>3062</v>
      </c>
      <c r="AM456" s="2" t="s">
        <v>3062</v>
      </c>
      <c r="AN456" s="2" t="s">
        <v>3062</v>
      </c>
      <c r="AO456" s="2" t="s">
        <v>3062</v>
      </c>
      <c r="AP456" s="2" t="s">
        <v>3062</v>
      </c>
      <c r="AQ456" s="2" t="s">
        <v>3062</v>
      </c>
      <c r="AR456" s="2" t="s">
        <v>3062</v>
      </c>
      <c r="AS456" s="2" t="s">
        <v>3062</v>
      </c>
      <c r="AT456" s="2" t="s">
        <v>3062</v>
      </c>
      <c r="AU456" s="2" t="s">
        <v>3062</v>
      </c>
      <c r="AV456" s="2" t="s">
        <v>3062</v>
      </c>
      <c r="AW456" s="2" t="s">
        <v>3062</v>
      </c>
      <c r="AX456" s="2" t="s">
        <v>3062</v>
      </c>
      <c r="AY456" s="2" t="s">
        <v>3062</v>
      </c>
      <c r="AZ456" s="2" t="s">
        <v>3062</v>
      </c>
      <c r="BA456" s="2" t="s">
        <v>3062</v>
      </c>
      <c r="BB456" s="2" t="s">
        <v>3062</v>
      </c>
      <c r="BC456" s="2" t="s">
        <v>3062</v>
      </c>
      <c r="BD456" s="2" t="s">
        <v>3062</v>
      </c>
      <c r="BE456" s="2" t="s">
        <v>3062</v>
      </c>
      <c r="BF456" s="2" t="s">
        <v>3062</v>
      </c>
      <c r="BG456" s="2" t="s">
        <v>3062</v>
      </c>
      <c r="BH456" s="2" t="s">
        <v>3062</v>
      </c>
      <c r="BI456" s="2" t="s">
        <v>3062</v>
      </c>
      <c r="BJ456" s="2" t="s">
        <v>3062</v>
      </c>
      <c r="BK456" s="2" t="s">
        <v>3062</v>
      </c>
      <c r="BL456" s="2" t="s">
        <v>3062</v>
      </c>
      <c r="BM456" s="2" t="s">
        <v>3062</v>
      </c>
      <c r="BN456" s="2" t="s">
        <v>3062</v>
      </c>
      <c r="BO456" s="2" t="s">
        <v>3062</v>
      </c>
      <c r="BP456" s="2" t="str">
        <f t="shared" si="7"/>
        <v/>
      </c>
      <c r="BQ456" t="s">
        <v>3062</v>
      </c>
      <c r="BR456" t="s">
        <v>3062</v>
      </c>
      <c r="BS456" t="s">
        <v>3062</v>
      </c>
      <c r="BT456" s="2" t="s">
        <v>3062</v>
      </c>
      <c r="BU456" s="2" t="s">
        <v>3062</v>
      </c>
      <c r="BV456" s="2" t="s">
        <v>3062</v>
      </c>
      <c r="BW456" s="2" t="s">
        <v>3062</v>
      </c>
      <c r="BX456" s="2" t="s">
        <v>3062</v>
      </c>
      <c r="BY456" s="2" t="s">
        <v>3062</v>
      </c>
      <c r="BZ456" s="2" t="s">
        <v>3062</v>
      </c>
      <c r="CA456" s="2" t="s">
        <v>3062</v>
      </c>
      <c r="CB456" s="2" t="s">
        <v>3062</v>
      </c>
      <c r="CC456" s="2" t="s">
        <v>3062</v>
      </c>
      <c r="CD456" s="2" t="s">
        <v>3062</v>
      </c>
      <c r="CE456" s="2" t="s">
        <v>3062</v>
      </c>
      <c r="CF456" s="2" t="s">
        <v>4348</v>
      </c>
      <c r="CG456" s="2" t="s">
        <v>5448</v>
      </c>
      <c r="CH456" s="17">
        <v>0.41666666666666669</v>
      </c>
      <c r="CI456" s="17">
        <v>0.52083333333333337</v>
      </c>
      <c r="CJ456" s="17">
        <v>0.5625</v>
      </c>
      <c r="CK456" s="17">
        <v>0.79166666666666663</v>
      </c>
      <c r="CN456" s="17">
        <v>0.41666666666666669</v>
      </c>
      <c r="CO456" s="17">
        <v>0.52083333333333337</v>
      </c>
      <c r="CP456" s="17">
        <v>0.5625</v>
      </c>
      <c r="CQ456" s="17">
        <v>0.79166666666666663</v>
      </c>
      <c r="CT456" s="17">
        <v>0.41666666666666669</v>
      </c>
      <c r="CU456" s="17">
        <v>0.52083333333333337</v>
      </c>
      <c r="CV456" s="17">
        <v>0.5625</v>
      </c>
      <c r="CW456" s="17">
        <v>0.79166666666666663</v>
      </c>
      <c r="CZ456" s="17">
        <v>0.41666666666666669</v>
      </c>
      <c r="DA456" s="17">
        <v>0.52083333333333337</v>
      </c>
      <c r="DB456" s="17">
        <v>0.5625</v>
      </c>
      <c r="DC456" s="17">
        <v>0.79166666666666663</v>
      </c>
      <c r="DF456" s="17">
        <v>0.41666666666666669</v>
      </c>
      <c r="DG456" s="17">
        <v>0.52083333333333337</v>
      </c>
      <c r="DH456" s="17">
        <v>0.5625</v>
      </c>
      <c r="DI456" s="17">
        <v>0.79166666666666663</v>
      </c>
      <c r="DL456" s="17">
        <v>0.375</v>
      </c>
      <c r="DM456" s="17">
        <v>0.5</v>
      </c>
      <c r="DN456" s="17">
        <v>0.5625</v>
      </c>
      <c r="DO456" s="17">
        <v>0.77083333333333337</v>
      </c>
      <c r="DR456" s="17">
        <v>0.41666666666666669</v>
      </c>
      <c r="DS456" s="17">
        <v>0.52083333333333337</v>
      </c>
      <c r="DT456" s="17">
        <v>0.5625</v>
      </c>
      <c r="DU456" s="17">
        <v>0.75</v>
      </c>
      <c r="DX456" s="2" t="s">
        <v>4182</v>
      </c>
    </row>
    <row r="457" spans="1:128" x14ac:dyDescent="0.45">
      <c r="A457" s="16">
        <v>455</v>
      </c>
      <c r="B457" s="2" t="s">
        <v>6648</v>
      </c>
      <c r="C457" s="2" t="s">
        <v>6649</v>
      </c>
      <c r="D457" s="2" t="s">
        <v>2972</v>
      </c>
      <c r="E457" s="2" t="s">
        <v>2666</v>
      </c>
      <c r="F457" s="2" t="s">
        <v>2574</v>
      </c>
      <c r="G457" s="2" t="s">
        <v>13</v>
      </c>
      <c r="H457" s="2" t="s">
        <v>6650</v>
      </c>
      <c r="I457" s="2" t="s">
        <v>1646</v>
      </c>
      <c r="J457" s="2" t="s">
        <v>3062</v>
      </c>
      <c r="K457" s="2" t="s">
        <v>12</v>
      </c>
      <c r="L457" s="2" t="s">
        <v>3630</v>
      </c>
      <c r="M457" s="52" t="s">
        <v>3311</v>
      </c>
      <c r="N457" s="2" t="s">
        <v>12</v>
      </c>
      <c r="O457" s="2" t="s">
        <v>12</v>
      </c>
      <c r="P457" s="2" t="s">
        <v>12</v>
      </c>
      <c r="Q457" s="2" t="s">
        <v>12</v>
      </c>
      <c r="R457" s="2" t="s">
        <v>3062</v>
      </c>
      <c r="S457" s="2" t="s">
        <v>3062</v>
      </c>
      <c r="T457" s="2" t="s">
        <v>3062</v>
      </c>
      <c r="U457" s="2" t="s">
        <v>3062</v>
      </c>
      <c r="V457" s="2" t="s">
        <v>3062</v>
      </c>
      <c r="W457" s="2" t="s">
        <v>3062</v>
      </c>
      <c r="X457" s="2" t="s">
        <v>3062</v>
      </c>
      <c r="Y457" s="2" t="s">
        <v>3062</v>
      </c>
      <c r="Z457" s="2" t="s">
        <v>3062</v>
      </c>
      <c r="AA457" s="2" t="s">
        <v>3062</v>
      </c>
      <c r="AB457" s="2" t="s">
        <v>3062</v>
      </c>
      <c r="AC457" s="2" t="s">
        <v>3062</v>
      </c>
      <c r="AD457" s="2" t="s">
        <v>3062</v>
      </c>
      <c r="AE457" s="2" t="s">
        <v>3062</v>
      </c>
      <c r="AF457" s="2" t="s">
        <v>3062</v>
      </c>
      <c r="AG457" s="2" t="s">
        <v>3062</v>
      </c>
      <c r="AH457" s="2" t="s">
        <v>3062</v>
      </c>
      <c r="AI457" s="2" t="s">
        <v>3062</v>
      </c>
      <c r="AJ457" s="2" t="s">
        <v>3062</v>
      </c>
      <c r="AK457" s="2" t="s">
        <v>3062</v>
      </c>
      <c r="AL457" s="2" t="s">
        <v>3062</v>
      </c>
      <c r="AM457" s="2" t="s">
        <v>3062</v>
      </c>
      <c r="AN457" s="2" t="s">
        <v>3062</v>
      </c>
      <c r="AO457" s="2" t="s">
        <v>3062</v>
      </c>
      <c r="AP457" s="2" t="s">
        <v>3062</v>
      </c>
      <c r="AQ457" s="2" t="s">
        <v>3062</v>
      </c>
      <c r="AR457" s="2" t="s">
        <v>3062</v>
      </c>
      <c r="AS457" s="2" t="s">
        <v>3062</v>
      </c>
      <c r="AT457" s="2" t="s">
        <v>3062</v>
      </c>
      <c r="AU457" s="2" t="s">
        <v>3062</v>
      </c>
      <c r="AV457" s="2" t="s">
        <v>3062</v>
      </c>
      <c r="AW457" s="2" t="s">
        <v>3062</v>
      </c>
      <c r="AX457" s="2" t="s">
        <v>3062</v>
      </c>
      <c r="AY457" s="2" t="s">
        <v>3062</v>
      </c>
      <c r="AZ457" s="2" t="s">
        <v>3062</v>
      </c>
      <c r="BA457" s="2" t="s">
        <v>3062</v>
      </c>
      <c r="BB457" s="2" t="s">
        <v>3062</v>
      </c>
      <c r="BC457" s="2" t="s">
        <v>3062</v>
      </c>
      <c r="BD457" s="2" t="s">
        <v>3062</v>
      </c>
      <c r="BE457" s="2" t="s">
        <v>3062</v>
      </c>
      <c r="BF457" s="2" t="s">
        <v>3062</v>
      </c>
      <c r="BG457" s="2" t="s">
        <v>3062</v>
      </c>
      <c r="BH457" s="2" t="s">
        <v>3062</v>
      </c>
      <c r="BI457" s="2" t="s">
        <v>3062</v>
      </c>
      <c r="BJ457" s="2" t="s">
        <v>3062</v>
      </c>
      <c r="BK457" s="2" t="s">
        <v>3062</v>
      </c>
      <c r="BL457" s="2" t="s">
        <v>3062</v>
      </c>
      <c r="BM457" s="2" t="s">
        <v>3062</v>
      </c>
      <c r="BN457" s="2" t="s">
        <v>3062</v>
      </c>
      <c r="BO457" s="2" t="s">
        <v>3062</v>
      </c>
      <c r="BP457" s="2" t="str">
        <f t="shared" si="7"/>
        <v/>
      </c>
      <c r="BQ457" t="s">
        <v>491</v>
      </c>
      <c r="BR457" t="s">
        <v>3062</v>
      </c>
      <c r="BS457" t="s">
        <v>3062</v>
      </c>
      <c r="BT457" s="2" t="s">
        <v>491</v>
      </c>
      <c r="BU457" s="2" t="s">
        <v>3062</v>
      </c>
      <c r="BV457" s="2" t="s">
        <v>12</v>
      </c>
      <c r="BW457" s="2" t="s">
        <v>3062</v>
      </c>
      <c r="BX457" s="2" t="s">
        <v>3062</v>
      </c>
      <c r="BY457" s="2" t="s">
        <v>3062</v>
      </c>
      <c r="BZ457" s="2" t="s">
        <v>3062</v>
      </c>
      <c r="CA457" s="2" t="s">
        <v>3062</v>
      </c>
      <c r="CB457" s="2" t="s">
        <v>3062</v>
      </c>
      <c r="CC457" s="2" t="s">
        <v>3062</v>
      </c>
      <c r="CD457" s="2" t="s">
        <v>5353</v>
      </c>
      <c r="CE457" s="2" t="s">
        <v>5482</v>
      </c>
      <c r="CF457" s="2" t="s">
        <v>1645</v>
      </c>
      <c r="CG457" s="2" t="s">
        <v>5350</v>
      </c>
      <c r="CH457" s="17">
        <v>0.54166666666666663</v>
      </c>
      <c r="CI457" s="17">
        <v>0.85416666666666663</v>
      </c>
      <c r="CN457" s="17">
        <v>0.375</v>
      </c>
      <c r="CO457" s="17">
        <v>0.47916666666666669</v>
      </c>
      <c r="CP457" s="17">
        <v>0.54166666666666663</v>
      </c>
      <c r="CQ457" s="17">
        <v>0.79166666666666663</v>
      </c>
      <c r="CT457" s="17">
        <v>0.375</v>
      </c>
      <c r="CU457" s="17">
        <v>0.47916666666666669</v>
      </c>
      <c r="CV457" s="17">
        <v>0.54166666666666663</v>
      </c>
      <c r="CW457" s="17">
        <v>0.85416666666666663</v>
      </c>
      <c r="CZ457" s="17">
        <v>0.375</v>
      </c>
      <c r="DA457" s="17">
        <v>0.47916666666666669</v>
      </c>
      <c r="DB457" s="17">
        <v>0.54166666666666663</v>
      </c>
      <c r="DC457" s="17">
        <v>0.85416666666666663</v>
      </c>
      <c r="DF457" s="17">
        <v>0.375</v>
      </c>
      <c r="DG457" s="17">
        <v>0.47916666666666669</v>
      </c>
      <c r="DH457" s="17">
        <v>0.54166666666666663</v>
      </c>
      <c r="DI457" s="17">
        <v>0.79166666666666663</v>
      </c>
      <c r="DL457" s="17">
        <v>0.375</v>
      </c>
      <c r="DM457" s="17">
        <v>0.47916666666666669</v>
      </c>
      <c r="DN457" s="17">
        <v>0.54166666666666663</v>
      </c>
      <c r="DO457" s="17">
        <v>0.6875</v>
      </c>
      <c r="DX457" s="2" t="s">
        <v>4182</v>
      </c>
    </row>
    <row r="458" spans="1:128" x14ac:dyDescent="0.45">
      <c r="A458" s="16">
        <v>456</v>
      </c>
      <c r="B458" s="2" t="s">
        <v>6651</v>
      </c>
      <c r="C458" s="2" t="s">
        <v>6652</v>
      </c>
      <c r="D458" s="2" t="s">
        <v>2973</v>
      </c>
      <c r="E458" s="2" t="s">
        <v>2676</v>
      </c>
      <c r="F458" s="2" t="s">
        <v>2574</v>
      </c>
      <c r="G458" s="2" t="s">
        <v>1643</v>
      </c>
      <c r="H458" s="2" t="s">
        <v>1724</v>
      </c>
      <c r="I458" s="2" t="s">
        <v>1723</v>
      </c>
      <c r="J458" s="2" t="s">
        <v>1722</v>
      </c>
      <c r="K458" s="2" t="s">
        <v>12</v>
      </c>
      <c r="L458" s="2" t="s">
        <v>3631</v>
      </c>
      <c r="M458" s="52" t="s">
        <v>3311</v>
      </c>
      <c r="N458" s="2" t="s">
        <v>12</v>
      </c>
      <c r="O458" s="2" t="s">
        <v>12</v>
      </c>
      <c r="P458" s="2" t="s">
        <v>12</v>
      </c>
      <c r="Q458" s="2" t="s">
        <v>12</v>
      </c>
      <c r="R458" s="2" t="s">
        <v>3062</v>
      </c>
      <c r="S458" s="2" t="s">
        <v>3062</v>
      </c>
      <c r="T458" s="2" t="s">
        <v>3062</v>
      </c>
      <c r="U458" s="2" t="s">
        <v>3062</v>
      </c>
      <c r="V458" s="2" t="s">
        <v>3062</v>
      </c>
      <c r="W458" s="2" t="s">
        <v>3062</v>
      </c>
      <c r="X458" s="2" t="s">
        <v>3062</v>
      </c>
      <c r="Y458" s="2" t="s">
        <v>3062</v>
      </c>
      <c r="Z458" s="2" t="s">
        <v>3062</v>
      </c>
      <c r="AA458" s="2" t="s">
        <v>3062</v>
      </c>
      <c r="AB458" s="2" t="s">
        <v>3062</v>
      </c>
      <c r="AC458" s="2" t="s">
        <v>3062</v>
      </c>
      <c r="AD458" s="2" t="s">
        <v>2419</v>
      </c>
      <c r="AE458" s="2" t="s">
        <v>3062</v>
      </c>
      <c r="AF458" s="2" t="s">
        <v>3062</v>
      </c>
      <c r="AG458" s="2" t="s">
        <v>3062</v>
      </c>
      <c r="AH458" s="2" t="s">
        <v>3062</v>
      </c>
      <c r="AI458" s="2" t="s">
        <v>3062</v>
      </c>
      <c r="AJ458" s="2" t="s">
        <v>3062</v>
      </c>
      <c r="AK458" s="2" t="s">
        <v>3062</v>
      </c>
      <c r="AL458" s="2" t="s">
        <v>3062</v>
      </c>
      <c r="AM458" s="2" t="s">
        <v>2425</v>
      </c>
      <c r="AN458" s="2" t="s">
        <v>2421</v>
      </c>
      <c r="AO458" s="2" t="s">
        <v>3062</v>
      </c>
      <c r="AP458" s="2" t="s">
        <v>2559</v>
      </c>
      <c r="AQ458" s="2" t="s">
        <v>4205</v>
      </c>
      <c r="AR458" s="2" t="s">
        <v>4309</v>
      </c>
      <c r="AS458" s="2" t="s">
        <v>3062</v>
      </c>
      <c r="AT458" s="2" t="s">
        <v>3062</v>
      </c>
      <c r="AU458" s="2" t="s">
        <v>3062</v>
      </c>
      <c r="AV458" s="2" t="s">
        <v>3062</v>
      </c>
      <c r="AW458" s="2" t="s">
        <v>3062</v>
      </c>
      <c r="AX458" s="2" t="s">
        <v>3062</v>
      </c>
      <c r="AY458" s="2" t="s">
        <v>2443</v>
      </c>
      <c r="AZ458" s="2" t="s">
        <v>3062</v>
      </c>
      <c r="BA458" s="2" t="s">
        <v>3062</v>
      </c>
      <c r="BB458" s="2" t="s">
        <v>3062</v>
      </c>
      <c r="BC458" s="2" t="s">
        <v>2422</v>
      </c>
      <c r="BD458" s="2" t="s">
        <v>2438</v>
      </c>
      <c r="BE458" s="2" t="s">
        <v>3062</v>
      </c>
      <c r="BF458" s="2" t="s">
        <v>3062</v>
      </c>
      <c r="BG458" s="2" t="s">
        <v>3062</v>
      </c>
      <c r="BH458" s="2" t="s">
        <v>3062</v>
      </c>
      <c r="BI458" s="2" t="s">
        <v>3062</v>
      </c>
      <c r="BJ458" s="2" t="s">
        <v>3062</v>
      </c>
      <c r="BK458" s="2" t="s">
        <v>3062</v>
      </c>
      <c r="BL458" s="2" t="s">
        <v>3062</v>
      </c>
      <c r="BM458" s="2" t="s">
        <v>2423</v>
      </c>
      <c r="BN458" s="2" t="s">
        <v>3062</v>
      </c>
      <c r="BO458" s="2" t="s">
        <v>3062</v>
      </c>
      <c r="BP458" s="2" t="str">
        <f t="shared" si="7"/>
        <v>内・外・整・循内・消内・呼内・眼・泌・皮・リハ</v>
      </c>
      <c r="BQ458" t="s">
        <v>3062</v>
      </c>
      <c r="BR458" t="s">
        <v>3062</v>
      </c>
      <c r="BS458" t="s">
        <v>3062</v>
      </c>
      <c r="BT458" s="2" t="s">
        <v>3062</v>
      </c>
      <c r="BU458" s="2" t="s">
        <v>3062</v>
      </c>
      <c r="BV458" s="2" t="s">
        <v>12</v>
      </c>
      <c r="BW458" s="2" t="s">
        <v>3062</v>
      </c>
      <c r="BX458" s="2" t="s">
        <v>3062</v>
      </c>
      <c r="BY458" s="2" t="s">
        <v>3062</v>
      </c>
      <c r="BZ458" s="2" t="s">
        <v>3062</v>
      </c>
      <c r="CA458" s="2" t="s">
        <v>3062</v>
      </c>
      <c r="CB458" s="2" t="s">
        <v>3062</v>
      </c>
      <c r="CC458" s="2" t="s">
        <v>3062</v>
      </c>
      <c r="CD458" s="2" t="s">
        <v>3062</v>
      </c>
      <c r="CE458" s="2" t="s">
        <v>3062</v>
      </c>
      <c r="CF458" s="2" t="s">
        <v>6653</v>
      </c>
      <c r="CG458" s="2" t="s">
        <v>3315</v>
      </c>
      <c r="CH458" s="17">
        <v>0.375</v>
      </c>
      <c r="CI458" s="17">
        <v>0.47916666666666669</v>
      </c>
      <c r="CJ458" s="17">
        <v>0.5625</v>
      </c>
      <c r="CK458" s="17">
        <v>0.60416666666666663</v>
      </c>
      <c r="CN458" s="17">
        <v>0.375</v>
      </c>
      <c r="CO458" s="17">
        <v>0.47916666666666669</v>
      </c>
      <c r="CP458" s="17">
        <v>0.5625</v>
      </c>
      <c r="CQ458" s="17">
        <v>0.60416666666666663</v>
      </c>
      <c r="CT458" s="17">
        <v>0.375</v>
      </c>
      <c r="CU458" s="17">
        <v>0.47916666666666669</v>
      </c>
      <c r="CZ458" s="17">
        <v>0.375</v>
      </c>
      <c r="DA458" s="17">
        <v>0.47916666666666669</v>
      </c>
      <c r="DB458" s="17">
        <v>0.5625</v>
      </c>
      <c r="DC458" s="17">
        <v>0.60416666666666663</v>
      </c>
      <c r="DF458" s="17">
        <v>0.375</v>
      </c>
      <c r="DG458" s="17">
        <v>0.47916666666666669</v>
      </c>
      <c r="DH458" s="17">
        <v>0.5625</v>
      </c>
      <c r="DI458" s="17">
        <v>0.60416666666666663</v>
      </c>
      <c r="DL458" s="17">
        <v>0.375</v>
      </c>
      <c r="DM458" s="17">
        <v>0.47916666666666669</v>
      </c>
      <c r="DX458" s="2" t="s">
        <v>4182</v>
      </c>
    </row>
    <row r="459" spans="1:128" x14ac:dyDescent="0.45">
      <c r="A459" s="16">
        <v>457</v>
      </c>
      <c r="B459" s="2" t="s">
        <v>6654</v>
      </c>
      <c r="C459" s="2" t="s">
        <v>790</v>
      </c>
      <c r="D459" s="2" t="s">
        <v>2974</v>
      </c>
      <c r="E459" s="2" t="s">
        <v>2666</v>
      </c>
      <c r="F459" s="2" t="s">
        <v>2575</v>
      </c>
      <c r="G459" s="2" t="s">
        <v>763</v>
      </c>
      <c r="H459" s="2" t="s">
        <v>789</v>
      </c>
      <c r="I459" s="2" t="s">
        <v>788</v>
      </c>
      <c r="J459" s="2" t="s">
        <v>4061</v>
      </c>
      <c r="K459" s="2" t="s">
        <v>12</v>
      </c>
      <c r="L459" s="2" t="s">
        <v>3632</v>
      </c>
      <c r="M459" s="52" t="s">
        <v>3311</v>
      </c>
      <c r="N459" s="2" t="s">
        <v>12</v>
      </c>
      <c r="O459" s="2" t="s">
        <v>12</v>
      </c>
      <c r="P459" s="2" t="s">
        <v>12</v>
      </c>
      <c r="Q459" s="2" t="s">
        <v>12</v>
      </c>
      <c r="R459" s="2" t="s">
        <v>3062</v>
      </c>
      <c r="S459" s="2" t="s">
        <v>3062</v>
      </c>
      <c r="T459" s="2" t="s">
        <v>3062</v>
      </c>
      <c r="U459" s="2" t="s">
        <v>3062</v>
      </c>
      <c r="V459" s="2" t="s">
        <v>3062</v>
      </c>
      <c r="W459" s="2" t="s">
        <v>3062</v>
      </c>
      <c r="X459" s="2" t="s">
        <v>3062</v>
      </c>
      <c r="Y459" s="2" t="s">
        <v>3062</v>
      </c>
      <c r="Z459" s="2" t="s">
        <v>3062</v>
      </c>
      <c r="AA459" s="2" t="s">
        <v>3062</v>
      </c>
      <c r="AB459" s="2" t="s">
        <v>3062</v>
      </c>
      <c r="AC459" s="2" t="s">
        <v>3062</v>
      </c>
      <c r="AD459" s="2" t="s">
        <v>3062</v>
      </c>
      <c r="AE459" s="2" t="s">
        <v>3062</v>
      </c>
      <c r="AF459" s="2" t="s">
        <v>3062</v>
      </c>
      <c r="AG459" s="2" t="s">
        <v>3062</v>
      </c>
      <c r="AH459" s="2" t="s">
        <v>3062</v>
      </c>
      <c r="AI459" s="2" t="s">
        <v>3062</v>
      </c>
      <c r="AJ459" s="2" t="s">
        <v>3062</v>
      </c>
      <c r="AK459" s="2" t="s">
        <v>3062</v>
      </c>
      <c r="AL459" s="2" t="s">
        <v>3062</v>
      </c>
      <c r="AM459" s="2" t="s">
        <v>3062</v>
      </c>
      <c r="AN459" s="2" t="s">
        <v>3062</v>
      </c>
      <c r="AO459" s="2" t="s">
        <v>3062</v>
      </c>
      <c r="AP459" s="2" t="s">
        <v>3062</v>
      </c>
      <c r="AQ459" s="2" t="s">
        <v>3062</v>
      </c>
      <c r="AR459" s="2" t="s">
        <v>3062</v>
      </c>
      <c r="AS459" s="2" t="s">
        <v>3062</v>
      </c>
      <c r="AT459" s="2" t="s">
        <v>3062</v>
      </c>
      <c r="AU459" s="2" t="s">
        <v>3062</v>
      </c>
      <c r="AV459" s="2" t="s">
        <v>3062</v>
      </c>
      <c r="AW459" s="2" t="s">
        <v>3062</v>
      </c>
      <c r="AX459" s="2" t="s">
        <v>3062</v>
      </c>
      <c r="AY459" s="2" t="s">
        <v>3062</v>
      </c>
      <c r="AZ459" s="2" t="s">
        <v>3062</v>
      </c>
      <c r="BA459" s="2" t="s">
        <v>3062</v>
      </c>
      <c r="BB459" s="2" t="s">
        <v>3062</v>
      </c>
      <c r="BC459" s="2" t="s">
        <v>3062</v>
      </c>
      <c r="BD459" s="2" t="s">
        <v>3062</v>
      </c>
      <c r="BE459" s="2" t="s">
        <v>3062</v>
      </c>
      <c r="BF459" s="2" t="s">
        <v>3062</v>
      </c>
      <c r="BG459" s="2" t="s">
        <v>3062</v>
      </c>
      <c r="BH459" s="2" t="s">
        <v>3062</v>
      </c>
      <c r="BI459" s="2" t="s">
        <v>3062</v>
      </c>
      <c r="BJ459" s="2" t="s">
        <v>3062</v>
      </c>
      <c r="BK459" s="2" t="s">
        <v>3062</v>
      </c>
      <c r="BL459" s="2" t="s">
        <v>3062</v>
      </c>
      <c r="BM459" s="2" t="s">
        <v>3062</v>
      </c>
      <c r="BN459" s="2" t="s">
        <v>3062</v>
      </c>
      <c r="BO459" s="2" t="s">
        <v>3062</v>
      </c>
      <c r="BP459" s="2" t="str">
        <f t="shared" si="7"/>
        <v/>
      </c>
      <c r="BQ459" t="s">
        <v>3062</v>
      </c>
      <c r="BR459" t="s">
        <v>3062</v>
      </c>
      <c r="BS459" t="s">
        <v>3062</v>
      </c>
      <c r="BT459" s="2" t="s">
        <v>3062</v>
      </c>
      <c r="BU459" s="2" t="s">
        <v>12</v>
      </c>
      <c r="BV459" s="2" t="s">
        <v>3062</v>
      </c>
      <c r="BW459" s="2" t="s">
        <v>3062</v>
      </c>
      <c r="BX459" s="2" t="s">
        <v>3062</v>
      </c>
      <c r="BY459" s="2" t="s">
        <v>3062</v>
      </c>
      <c r="BZ459" s="2" t="s">
        <v>3062</v>
      </c>
      <c r="CA459" s="2" t="s">
        <v>3062</v>
      </c>
      <c r="CB459" s="2" t="s">
        <v>3062</v>
      </c>
      <c r="CC459" s="2" t="s">
        <v>3062</v>
      </c>
      <c r="CD459" s="2" t="s">
        <v>3062</v>
      </c>
      <c r="CE459" s="2" t="s">
        <v>3062</v>
      </c>
      <c r="CF459" s="2" t="s">
        <v>6655</v>
      </c>
      <c r="CG459" s="2" t="s">
        <v>5350</v>
      </c>
      <c r="CH459" s="17">
        <v>0.375</v>
      </c>
      <c r="CI459" s="17">
        <v>0.52083333333333337</v>
      </c>
      <c r="CJ459" s="17">
        <v>0.58333333333333337</v>
      </c>
      <c r="CK459" s="17">
        <v>0.70833333333333337</v>
      </c>
      <c r="CN459" s="17">
        <v>0.375</v>
      </c>
      <c r="CO459" s="17">
        <v>0.52083333333333337</v>
      </c>
      <c r="CP459" s="17">
        <v>0.58333333333333337</v>
      </c>
      <c r="CQ459" s="17">
        <v>0.70833333333333337</v>
      </c>
      <c r="CT459" s="17">
        <v>0.375</v>
      </c>
      <c r="CU459" s="17">
        <v>0.52083333333333337</v>
      </c>
      <c r="CV459" s="17">
        <v>0.58333333333333337</v>
      </c>
      <c r="CW459" s="17">
        <v>0.70833333333333337</v>
      </c>
      <c r="CZ459" s="17">
        <v>0.375</v>
      </c>
      <c r="DA459" s="17">
        <v>0.52083333333333337</v>
      </c>
      <c r="DB459" s="17">
        <v>0.58333333333333337</v>
      </c>
      <c r="DC459" s="17">
        <v>0.70833333333333337</v>
      </c>
      <c r="DF459" s="17">
        <v>0.375</v>
      </c>
      <c r="DG459" s="17">
        <v>0.52083333333333337</v>
      </c>
      <c r="DH459" s="17">
        <v>0.58333333333333337</v>
      </c>
      <c r="DI459" s="17">
        <v>0.70833333333333337</v>
      </c>
      <c r="DL459" s="17">
        <v>0.375</v>
      </c>
      <c r="DM459" s="17">
        <v>0.52083333333333337</v>
      </c>
      <c r="DX459" s="2" t="s">
        <v>4182</v>
      </c>
    </row>
    <row r="460" spans="1:128" x14ac:dyDescent="0.45">
      <c r="A460" s="16">
        <v>458</v>
      </c>
      <c r="B460" s="2" t="s">
        <v>6656</v>
      </c>
      <c r="C460" s="2" t="s">
        <v>4793</v>
      </c>
      <c r="D460" s="2" t="s">
        <v>4794</v>
      </c>
      <c r="E460" s="2" t="s">
        <v>2666</v>
      </c>
      <c r="F460" s="2" t="s">
        <v>2575</v>
      </c>
      <c r="G460" s="2" t="s">
        <v>767</v>
      </c>
      <c r="H460" s="2" t="s">
        <v>4795</v>
      </c>
      <c r="I460" s="2" t="s">
        <v>4796</v>
      </c>
      <c r="J460" s="2" t="s">
        <v>4797</v>
      </c>
      <c r="K460" s="2" t="s">
        <v>3062</v>
      </c>
      <c r="L460" s="2" t="s">
        <v>6657</v>
      </c>
      <c r="M460" s="52" t="s">
        <v>3311</v>
      </c>
      <c r="N460" s="2" t="s">
        <v>12</v>
      </c>
      <c r="O460" s="2" t="s">
        <v>12</v>
      </c>
      <c r="P460" s="2" t="s">
        <v>3062</v>
      </c>
      <c r="Q460" s="2" t="s">
        <v>12</v>
      </c>
      <c r="R460" s="2" t="s">
        <v>3062</v>
      </c>
      <c r="S460" s="2" t="s">
        <v>3062</v>
      </c>
      <c r="T460" s="2" t="s">
        <v>3062</v>
      </c>
      <c r="U460" s="2" t="s">
        <v>3062</v>
      </c>
      <c r="V460" s="2" t="s">
        <v>3062</v>
      </c>
      <c r="W460" s="2" t="s">
        <v>3062</v>
      </c>
      <c r="X460" s="2" t="s">
        <v>3062</v>
      </c>
      <c r="Y460" s="2" t="s">
        <v>3062</v>
      </c>
      <c r="Z460" s="2" t="s">
        <v>3062</v>
      </c>
      <c r="AA460" s="2" t="s">
        <v>3062</v>
      </c>
      <c r="AB460" s="2" t="s">
        <v>3062</v>
      </c>
      <c r="AC460" s="2" t="s">
        <v>3062</v>
      </c>
      <c r="AD460" s="2" t="s">
        <v>2419</v>
      </c>
      <c r="AE460" s="2" t="s">
        <v>3062</v>
      </c>
      <c r="AF460" s="2" t="s">
        <v>3062</v>
      </c>
      <c r="AG460" s="2" t="s">
        <v>3062</v>
      </c>
      <c r="AH460" s="2" t="s">
        <v>3062</v>
      </c>
      <c r="AI460" s="2" t="s">
        <v>3062</v>
      </c>
      <c r="AJ460" s="2" t="s">
        <v>3062</v>
      </c>
      <c r="AK460" s="2" t="s">
        <v>2431</v>
      </c>
      <c r="AL460" s="2" t="s">
        <v>3062</v>
      </c>
      <c r="AM460" s="2" t="s">
        <v>3062</v>
      </c>
      <c r="AN460" s="2" t="s">
        <v>3062</v>
      </c>
      <c r="AO460" s="2" t="s">
        <v>3062</v>
      </c>
      <c r="AP460" s="2" t="s">
        <v>3062</v>
      </c>
      <c r="AQ460" s="2" t="s">
        <v>3062</v>
      </c>
      <c r="AR460" s="2" t="s">
        <v>3062</v>
      </c>
      <c r="AS460" s="2" t="s">
        <v>3062</v>
      </c>
      <c r="AT460" s="2" t="s">
        <v>3062</v>
      </c>
      <c r="AU460" s="2" t="s">
        <v>3062</v>
      </c>
      <c r="AV460" s="2" t="s">
        <v>3062</v>
      </c>
      <c r="AW460" s="2" t="s">
        <v>3062</v>
      </c>
      <c r="AX460" s="2" t="s">
        <v>3062</v>
      </c>
      <c r="AY460" s="2" t="s">
        <v>3062</v>
      </c>
      <c r="AZ460" s="2" t="s">
        <v>3062</v>
      </c>
      <c r="BA460" s="2" t="s">
        <v>3062</v>
      </c>
      <c r="BB460" s="2" t="s">
        <v>3062</v>
      </c>
      <c r="BC460" s="2" t="s">
        <v>3062</v>
      </c>
      <c r="BD460" s="2" t="s">
        <v>3062</v>
      </c>
      <c r="BE460" s="2" t="s">
        <v>3062</v>
      </c>
      <c r="BF460" s="2" t="s">
        <v>3062</v>
      </c>
      <c r="BG460" s="2" t="s">
        <v>3062</v>
      </c>
      <c r="BH460" s="2" t="s">
        <v>3062</v>
      </c>
      <c r="BI460" s="2" t="s">
        <v>3062</v>
      </c>
      <c r="BJ460" s="2" t="s">
        <v>3062</v>
      </c>
      <c r="BK460" s="2" t="s">
        <v>3062</v>
      </c>
      <c r="BL460" s="2" t="s">
        <v>3062</v>
      </c>
      <c r="BM460" s="2" t="s">
        <v>3062</v>
      </c>
      <c r="BN460" s="2" t="s">
        <v>3062</v>
      </c>
      <c r="BO460" s="2" t="s">
        <v>3062</v>
      </c>
      <c r="BP460" s="2" t="str">
        <f t="shared" si="7"/>
        <v>内・小</v>
      </c>
      <c r="BQ460" t="s">
        <v>3062</v>
      </c>
      <c r="BR460" t="s">
        <v>3062</v>
      </c>
      <c r="BS460" t="s">
        <v>3062</v>
      </c>
      <c r="BT460" s="2" t="s">
        <v>3062</v>
      </c>
      <c r="BU460" s="2" t="s">
        <v>3062</v>
      </c>
      <c r="BV460" s="2" t="s">
        <v>3062</v>
      </c>
      <c r="BW460" s="2" t="s">
        <v>3062</v>
      </c>
      <c r="BX460" s="2" t="s">
        <v>3062</v>
      </c>
      <c r="BY460" s="2" t="s">
        <v>3062</v>
      </c>
      <c r="BZ460" s="2" t="s">
        <v>3062</v>
      </c>
      <c r="CA460" s="2" t="s">
        <v>3062</v>
      </c>
      <c r="CB460" s="2" t="s">
        <v>3062</v>
      </c>
      <c r="CC460" s="2" t="s">
        <v>3062</v>
      </c>
      <c r="CD460" s="2" t="s">
        <v>3062</v>
      </c>
      <c r="CE460" s="2" t="s">
        <v>3062</v>
      </c>
      <c r="CF460" s="2" t="s">
        <v>6658</v>
      </c>
      <c r="CG460" s="2" t="s">
        <v>3319</v>
      </c>
      <c r="CH460" s="17">
        <v>0.375</v>
      </c>
      <c r="CI460" s="17">
        <v>0.47916666666666669</v>
      </c>
      <c r="CJ460" s="17">
        <v>0.625</v>
      </c>
      <c r="CK460" s="17">
        <v>0.70833333333333337</v>
      </c>
      <c r="CN460" s="17">
        <v>0.375</v>
      </c>
      <c r="CO460" s="17">
        <v>0.47916666666666669</v>
      </c>
      <c r="CP460" s="17">
        <v>0.625</v>
      </c>
      <c r="CQ460" s="17">
        <v>0.70833333333333337</v>
      </c>
      <c r="CZ460" s="17">
        <v>0.375</v>
      </c>
      <c r="DA460" s="17">
        <v>0.47916666666666669</v>
      </c>
      <c r="DB460" s="17">
        <v>0.625</v>
      </c>
      <c r="DC460" s="17">
        <v>0.70833333333333337</v>
      </c>
      <c r="DF460" s="17">
        <v>0.375</v>
      </c>
      <c r="DG460" s="17">
        <v>0.47916666666666669</v>
      </c>
      <c r="DH460" s="17">
        <v>0.625</v>
      </c>
      <c r="DI460" s="17">
        <v>0.70833333333333337</v>
      </c>
      <c r="DL460" s="17">
        <v>0.375</v>
      </c>
      <c r="DM460" s="17">
        <v>0.47916666666666669</v>
      </c>
      <c r="DX460" s="2" t="s">
        <v>4182</v>
      </c>
    </row>
    <row r="461" spans="1:128" x14ac:dyDescent="0.45">
      <c r="A461" s="16">
        <v>459</v>
      </c>
      <c r="B461" s="2" t="s">
        <v>6659</v>
      </c>
      <c r="C461" s="2" t="s">
        <v>6660</v>
      </c>
      <c r="D461" s="2" t="s">
        <v>2975</v>
      </c>
      <c r="E461" s="2" t="s">
        <v>2666</v>
      </c>
      <c r="F461" s="2" t="s">
        <v>2575</v>
      </c>
      <c r="G461" s="2" t="s">
        <v>787</v>
      </c>
      <c r="H461" s="2" t="s">
        <v>4798</v>
      </c>
      <c r="I461" s="2" t="s">
        <v>786</v>
      </c>
      <c r="J461" s="2" t="s">
        <v>786</v>
      </c>
      <c r="K461" s="2" t="s">
        <v>3062</v>
      </c>
      <c r="L461" s="2" t="s">
        <v>3633</v>
      </c>
      <c r="M461" s="52" t="s">
        <v>3311</v>
      </c>
      <c r="N461" s="2" t="s">
        <v>12</v>
      </c>
      <c r="O461" s="2" t="s">
        <v>3062</v>
      </c>
      <c r="P461" s="2" t="s">
        <v>3062</v>
      </c>
      <c r="Q461" s="2" t="s">
        <v>12</v>
      </c>
      <c r="R461" s="2" t="s">
        <v>3062</v>
      </c>
      <c r="S461" s="2" t="s">
        <v>3062</v>
      </c>
      <c r="T461" s="2" t="s">
        <v>3062</v>
      </c>
      <c r="U461" s="2" t="s">
        <v>3062</v>
      </c>
      <c r="V461" s="2" t="s">
        <v>3062</v>
      </c>
      <c r="W461" s="2" t="s">
        <v>3062</v>
      </c>
      <c r="X461" s="2" t="s">
        <v>3062</v>
      </c>
      <c r="Y461" s="2" t="s">
        <v>3062</v>
      </c>
      <c r="Z461" s="2" t="s">
        <v>3062</v>
      </c>
      <c r="AA461" s="2" t="s">
        <v>3062</v>
      </c>
      <c r="AB461" s="2" t="s">
        <v>3062</v>
      </c>
      <c r="AC461" s="2" t="s">
        <v>3062</v>
      </c>
      <c r="AD461" s="2" t="s">
        <v>3062</v>
      </c>
      <c r="AE461" s="2" t="s">
        <v>3062</v>
      </c>
      <c r="AF461" s="2" t="s">
        <v>3062</v>
      </c>
      <c r="AG461" s="2" t="s">
        <v>3062</v>
      </c>
      <c r="AH461" s="2" t="s">
        <v>3062</v>
      </c>
      <c r="AI461" s="2" t="s">
        <v>3062</v>
      </c>
      <c r="AJ461" s="2" t="s">
        <v>3062</v>
      </c>
      <c r="AK461" s="2" t="s">
        <v>3062</v>
      </c>
      <c r="AL461" s="2" t="s">
        <v>3062</v>
      </c>
      <c r="AM461" s="2" t="s">
        <v>3062</v>
      </c>
      <c r="AN461" s="2" t="s">
        <v>3062</v>
      </c>
      <c r="AO461" s="2" t="s">
        <v>3062</v>
      </c>
      <c r="AP461" s="2" t="s">
        <v>3062</v>
      </c>
      <c r="AQ461" s="2" t="s">
        <v>3062</v>
      </c>
      <c r="AR461" s="2" t="s">
        <v>3062</v>
      </c>
      <c r="AS461" s="2" t="s">
        <v>3062</v>
      </c>
      <c r="AT461" s="2" t="s">
        <v>3062</v>
      </c>
      <c r="AU461" s="2" t="s">
        <v>3062</v>
      </c>
      <c r="AV461" s="2" t="s">
        <v>3062</v>
      </c>
      <c r="AW461" s="2" t="s">
        <v>3062</v>
      </c>
      <c r="AX461" s="2" t="s">
        <v>3062</v>
      </c>
      <c r="AY461" s="2" t="s">
        <v>3062</v>
      </c>
      <c r="AZ461" s="2" t="s">
        <v>3062</v>
      </c>
      <c r="BA461" s="2" t="s">
        <v>3062</v>
      </c>
      <c r="BB461" s="2" t="s">
        <v>3062</v>
      </c>
      <c r="BC461" s="2" t="s">
        <v>3062</v>
      </c>
      <c r="BD461" s="2" t="s">
        <v>3062</v>
      </c>
      <c r="BE461" s="2" t="s">
        <v>3062</v>
      </c>
      <c r="BF461" s="2" t="s">
        <v>3062</v>
      </c>
      <c r="BG461" s="2" t="s">
        <v>3062</v>
      </c>
      <c r="BH461" s="2" t="s">
        <v>3062</v>
      </c>
      <c r="BI461" s="2" t="s">
        <v>3062</v>
      </c>
      <c r="BJ461" s="2" t="s">
        <v>3062</v>
      </c>
      <c r="BK461" s="2" t="s">
        <v>3062</v>
      </c>
      <c r="BL461" s="2" t="s">
        <v>3062</v>
      </c>
      <c r="BM461" s="2" t="s">
        <v>3062</v>
      </c>
      <c r="BN461" s="2" t="s">
        <v>3062</v>
      </c>
      <c r="BO461" s="2" t="s">
        <v>132</v>
      </c>
      <c r="BP461" s="2" t="str">
        <f t="shared" si="7"/>
        <v>　漢方内科</v>
      </c>
      <c r="BQ461" t="s">
        <v>3062</v>
      </c>
      <c r="BR461" t="s">
        <v>3062</v>
      </c>
      <c r="BS461" t="s">
        <v>3062</v>
      </c>
      <c r="BT461" s="2" t="s">
        <v>3062</v>
      </c>
      <c r="BU461" s="2" t="s">
        <v>3062</v>
      </c>
      <c r="BV461" s="2" t="s">
        <v>3062</v>
      </c>
      <c r="BW461" s="2" t="s">
        <v>3062</v>
      </c>
      <c r="BX461" s="2" t="s">
        <v>3062</v>
      </c>
      <c r="BY461" s="2" t="s">
        <v>3062</v>
      </c>
      <c r="BZ461" s="2" t="s">
        <v>3062</v>
      </c>
      <c r="CA461" s="2" t="s">
        <v>3062</v>
      </c>
      <c r="CB461" s="2" t="s">
        <v>3062</v>
      </c>
      <c r="CC461" s="2" t="s">
        <v>3062</v>
      </c>
      <c r="CD461" s="2" t="s">
        <v>3062</v>
      </c>
      <c r="CE461" s="2" t="s">
        <v>3062</v>
      </c>
      <c r="CF461" s="2" t="s">
        <v>2519</v>
      </c>
      <c r="CG461" s="2" t="s">
        <v>5350</v>
      </c>
      <c r="CN461" s="17">
        <v>0.58333333333333337</v>
      </c>
      <c r="CO461" s="17">
        <v>0.83333333333333337</v>
      </c>
      <c r="CT461" s="17">
        <v>0.375</v>
      </c>
      <c r="CU461" s="17">
        <v>0.5</v>
      </c>
      <c r="CV461" s="17">
        <v>0.58333333333333337</v>
      </c>
      <c r="CW461" s="17">
        <v>0.83333333333333337</v>
      </c>
      <c r="CZ461" s="17">
        <v>0.375</v>
      </c>
      <c r="DA461" s="17">
        <v>0.5</v>
      </c>
      <c r="DB461" s="17">
        <v>0.58333333333333337</v>
      </c>
      <c r="DC461" s="17">
        <v>0.83333333333333337</v>
      </c>
      <c r="DF461" s="17">
        <v>0.375</v>
      </c>
      <c r="DG461" s="17">
        <v>0.5</v>
      </c>
      <c r="DH461" s="17">
        <v>0.58333333333333337</v>
      </c>
      <c r="DI461" s="17">
        <v>0.83333333333333337</v>
      </c>
      <c r="DL461" s="17">
        <v>0.375</v>
      </c>
      <c r="DM461" s="17">
        <v>0.5</v>
      </c>
      <c r="DN461" s="17">
        <v>0.58333333333333337</v>
      </c>
      <c r="DO461" s="17">
        <v>0.83333333333333337</v>
      </c>
      <c r="DX461" s="2" t="s">
        <v>4182</v>
      </c>
    </row>
    <row r="462" spans="1:128" x14ac:dyDescent="0.45">
      <c r="A462" s="16">
        <v>460</v>
      </c>
      <c r="B462" s="2" t="s">
        <v>6661</v>
      </c>
      <c r="C462" s="2" t="s">
        <v>4799</v>
      </c>
      <c r="D462" s="2" t="s">
        <v>2976</v>
      </c>
      <c r="E462" s="2" t="s">
        <v>2666</v>
      </c>
      <c r="F462" s="2" t="s">
        <v>2575</v>
      </c>
      <c r="G462" s="2" t="s">
        <v>776</v>
      </c>
      <c r="H462" s="2" t="s">
        <v>4800</v>
      </c>
      <c r="I462" s="2" t="s">
        <v>785</v>
      </c>
      <c r="J462" s="2" t="s">
        <v>4801</v>
      </c>
      <c r="K462" s="2" t="s">
        <v>12</v>
      </c>
      <c r="L462" s="2" t="s">
        <v>3634</v>
      </c>
      <c r="M462" s="52" t="s">
        <v>3311</v>
      </c>
      <c r="N462" s="2" t="s">
        <v>12</v>
      </c>
      <c r="O462" s="2" t="s">
        <v>12</v>
      </c>
      <c r="P462" s="2" t="s">
        <v>12</v>
      </c>
      <c r="Q462" s="2" t="s">
        <v>12</v>
      </c>
      <c r="R462" s="2" t="s">
        <v>3062</v>
      </c>
      <c r="S462" s="2" t="s">
        <v>3062</v>
      </c>
      <c r="T462" s="2" t="s">
        <v>3062</v>
      </c>
      <c r="U462" s="2" t="s">
        <v>3062</v>
      </c>
      <c r="V462" s="2" t="s">
        <v>3062</v>
      </c>
      <c r="W462" s="2" t="s">
        <v>3062</v>
      </c>
      <c r="X462" s="2" t="s">
        <v>3062</v>
      </c>
      <c r="Y462" s="2" t="s">
        <v>3062</v>
      </c>
      <c r="Z462" s="2" t="s">
        <v>3062</v>
      </c>
      <c r="AA462" s="2" t="s">
        <v>3062</v>
      </c>
      <c r="AB462" s="2" t="s">
        <v>3062</v>
      </c>
      <c r="AC462" s="2" t="s">
        <v>3062</v>
      </c>
      <c r="AD462" s="2" t="s">
        <v>3062</v>
      </c>
      <c r="AE462" s="2" t="s">
        <v>3062</v>
      </c>
      <c r="AF462" s="2" t="s">
        <v>3062</v>
      </c>
      <c r="AG462" s="2" t="s">
        <v>3062</v>
      </c>
      <c r="AH462" s="2" t="s">
        <v>3062</v>
      </c>
      <c r="AI462" s="2" t="s">
        <v>3062</v>
      </c>
      <c r="AJ462" s="2" t="s">
        <v>3062</v>
      </c>
      <c r="AK462" s="2" t="s">
        <v>3062</v>
      </c>
      <c r="AL462" s="2" t="s">
        <v>3062</v>
      </c>
      <c r="AM462" s="2" t="s">
        <v>3062</v>
      </c>
      <c r="AN462" s="2" t="s">
        <v>3062</v>
      </c>
      <c r="AO462" s="2" t="s">
        <v>3062</v>
      </c>
      <c r="AP462" s="2" t="s">
        <v>3062</v>
      </c>
      <c r="AQ462" s="2" t="s">
        <v>3062</v>
      </c>
      <c r="AR462" s="2" t="s">
        <v>3062</v>
      </c>
      <c r="AS462" s="2" t="s">
        <v>3062</v>
      </c>
      <c r="AT462" s="2" t="s">
        <v>3062</v>
      </c>
      <c r="AU462" s="2" t="s">
        <v>3062</v>
      </c>
      <c r="AV462" s="2" t="s">
        <v>3062</v>
      </c>
      <c r="AW462" s="2" t="s">
        <v>3062</v>
      </c>
      <c r="AX462" s="2" t="s">
        <v>3062</v>
      </c>
      <c r="AY462" s="2" t="s">
        <v>3062</v>
      </c>
      <c r="AZ462" s="2" t="s">
        <v>3062</v>
      </c>
      <c r="BA462" s="2" t="s">
        <v>3062</v>
      </c>
      <c r="BB462" s="2" t="s">
        <v>3062</v>
      </c>
      <c r="BC462" s="2" t="s">
        <v>3062</v>
      </c>
      <c r="BD462" s="2" t="s">
        <v>3062</v>
      </c>
      <c r="BE462" s="2" t="s">
        <v>3062</v>
      </c>
      <c r="BF462" s="2" t="s">
        <v>3062</v>
      </c>
      <c r="BG462" s="2" t="s">
        <v>3062</v>
      </c>
      <c r="BH462" s="2" t="s">
        <v>3062</v>
      </c>
      <c r="BI462" s="2" t="s">
        <v>3062</v>
      </c>
      <c r="BJ462" s="2" t="s">
        <v>3062</v>
      </c>
      <c r="BK462" s="2" t="s">
        <v>3062</v>
      </c>
      <c r="BL462" s="2" t="s">
        <v>3062</v>
      </c>
      <c r="BM462" s="2" t="s">
        <v>3062</v>
      </c>
      <c r="BN462" s="2" t="s">
        <v>3062</v>
      </c>
      <c r="BO462" s="2" t="s">
        <v>3062</v>
      </c>
      <c r="BP462" s="2" t="str">
        <f t="shared" si="7"/>
        <v/>
      </c>
      <c r="BQ462" t="s">
        <v>3062</v>
      </c>
      <c r="BR462" t="s">
        <v>3062</v>
      </c>
      <c r="BS462" t="s">
        <v>3062</v>
      </c>
      <c r="BT462" s="2" t="s">
        <v>3062</v>
      </c>
      <c r="BU462" s="2" t="s">
        <v>3062</v>
      </c>
      <c r="BV462" s="2" t="s">
        <v>3062</v>
      </c>
      <c r="BW462" s="2" t="s">
        <v>3062</v>
      </c>
      <c r="BX462" s="2" t="s">
        <v>3062</v>
      </c>
      <c r="BY462" s="2" t="s">
        <v>3062</v>
      </c>
      <c r="BZ462" s="2" t="s">
        <v>3062</v>
      </c>
      <c r="CA462" s="2" t="s">
        <v>3062</v>
      </c>
      <c r="CB462" s="2" t="s">
        <v>3062</v>
      </c>
      <c r="CC462" s="2" t="s">
        <v>3062</v>
      </c>
      <c r="CD462" s="2" t="s">
        <v>3062</v>
      </c>
      <c r="CE462" s="2" t="s">
        <v>3062</v>
      </c>
      <c r="CF462" s="2" t="s">
        <v>4802</v>
      </c>
      <c r="CG462" s="2" t="s">
        <v>5350</v>
      </c>
      <c r="CH462" s="17">
        <v>0.375</v>
      </c>
      <c r="CI462" s="17">
        <v>0.5</v>
      </c>
      <c r="CJ462" s="17">
        <v>0.5625</v>
      </c>
      <c r="CK462" s="17">
        <v>0.70833333333333337</v>
      </c>
      <c r="CN462" s="17">
        <v>0.375</v>
      </c>
      <c r="CO462" s="17">
        <v>0.5</v>
      </c>
      <c r="CP462" s="17">
        <v>0.5625</v>
      </c>
      <c r="CQ462" s="17">
        <v>0.70833333333333337</v>
      </c>
      <c r="CT462" s="17">
        <v>0.375</v>
      </c>
      <c r="CU462" s="17">
        <v>0.5</v>
      </c>
      <c r="DF462" s="17">
        <v>0.375</v>
      </c>
      <c r="DG462" s="17">
        <v>0.5</v>
      </c>
      <c r="DH462" s="17">
        <v>0.5625</v>
      </c>
      <c r="DI462" s="17">
        <v>0.70833333333333337</v>
      </c>
      <c r="DL462" s="17">
        <v>0.375</v>
      </c>
      <c r="DM462" s="17">
        <v>0.54166666666666663</v>
      </c>
      <c r="DX462" s="2" t="s">
        <v>4182</v>
      </c>
    </row>
    <row r="463" spans="1:128" x14ac:dyDescent="0.45">
      <c r="A463" s="16">
        <v>461</v>
      </c>
      <c r="B463" s="2" t="s">
        <v>6662</v>
      </c>
      <c r="C463" s="2" t="s">
        <v>2520</v>
      </c>
      <c r="D463" s="2" t="s">
        <v>2977</v>
      </c>
      <c r="E463" s="2" t="s">
        <v>2666</v>
      </c>
      <c r="F463" s="2" t="s">
        <v>2575</v>
      </c>
      <c r="G463" s="2" t="s">
        <v>767</v>
      </c>
      <c r="H463" s="2" t="s">
        <v>4803</v>
      </c>
      <c r="I463" s="2" t="s">
        <v>784</v>
      </c>
      <c r="J463" s="2" t="s">
        <v>783</v>
      </c>
      <c r="K463" s="2" t="s">
        <v>12</v>
      </c>
      <c r="L463" s="2" t="s">
        <v>3635</v>
      </c>
      <c r="M463" s="52" t="s">
        <v>3311</v>
      </c>
      <c r="N463" s="2" t="s">
        <v>12</v>
      </c>
      <c r="O463" s="2" t="s">
        <v>12</v>
      </c>
      <c r="P463" s="2" t="s">
        <v>12</v>
      </c>
      <c r="Q463" s="2" t="s">
        <v>12</v>
      </c>
      <c r="R463" s="2" t="s">
        <v>3062</v>
      </c>
      <c r="S463" s="2" t="s">
        <v>3062</v>
      </c>
      <c r="T463" s="2" t="s">
        <v>3062</v>
      </c>
      <c r="U463" s="2" t="s">
        <v>3062</v>
      </c>
      <c r="V463" s="2" t="s">
        <v>3062</v>
      </c>
      <c r="W463" s="2" t="s">
        <v>3062</v>
      </c>
      <c r="X463" s="2" t="s">
        <v>3062</v>
      </c>
      <c r="Y463" s="2" t="s">
        <v>3062</v>
      </c>
      <c r="Z463" s="2" t="s">
        <v>3062</v>
      </c>
      <c r="AA463" s="2" t="s">
        <v>3062</v>
      </c>
      <c r="AB463" s="2" t="s">
        <v>3062</v>
      </c>
      <c r="AC463" s="2" t="s">
        <v>3062</v>
      </c>
      <c r="AD463" s="2" t="s">
        <v>3062</v>
      </c>
      <c r="AE463" s="2" t="s">
        <v>3062</v>
      </c>
      <c r="AF463" s="2" t="s">
        <v>3062</v>
      </c>
      <c r="AG463" s="2" t="s">
        <v>3062</v>
      </c>
      <c r="AH463" s="2" t="s">
        <v>3062</v>
      </c>
      <c r="AI463" s="2" t="s">
        <v>3062</v>
      </c>
      <c r="AJ463" s="2" t="s">
        <v>3062</v>
      </c>
      <c r="AK463" s="2" t="s">
        <v>3062</v>
      </c>
      <c r="AL463" s="2" t="s">
        <v>3062</v>
      </c>
      <c r="AM463" s="2" t="s">
        <v>3062</v>
      </c>
      <c r="AN463" s="2" t="s">
        <v>3062</v>
      </c>
      <c r="AO463" s="2" t="s">
        <v>3062</v>
      </c>
      <c r="AP463" s="2" t="s">
        <v>3062</v>
      </c>
      <c r="AQ463" s="2" t="s">
        <v>3062</v>
      </c>
      <c r="AR463" s="2" t="s">
        <v>3062</v>
      </c>
      <c r="AS463" s="2" t="s">
        <v>3062</v>
      </c>
      <c r="AT463" s="2" t="s">
        <v>3062</v>
      </c>
      <c r="AU463" s="2" t="s">
        <v>3062</v>
      </c>
      <c r="AV463" s="2" t="s">
        <v>3062</v>
      </c>
      <c r="AW463" s="2" t="s">
        <v>3062</v>
      </c>
      <c r="AX463" s="2" t="s">
        <v>3062</v>
      </c>
      <c r="AY463" s="2" t="s">
        <v>3062</v>
      </c>
      <c r="AZ463" s="2" t="s">
        <v>3062</v>
      </c>
      <c r="BA463" s="2" t="s">
        <v>3062</v>
      </c>
      <c r="BB463" s="2" t="s">
        <v>3062</v>
      </c>
      <c r="BC463" s="2" t="s">
        <v>3062</v>
      </c>
      <c r="BD463" s="2" t="s">
        <v>3062</v>
      </c>
      <c r="BE463" s="2" t="s">
        <v>3062</v>
      </c>
      <c r="BF463" s="2" t="s">
        <v>3062</v>
      </c>
      <c r="BG463" s="2" t="s">
        <v>3062</v>
      </c>
      <c r="BH463" s="2" t="s">
        <v>3062</v>
      </c>
      <c r="BI463" s="2" t="s">
        <v>3062</v>
      </c>
      <c r="BJ463" s="2" t="s">
        <v>3062</v>
      </c>
      <c r="BK463" s="2" t="s">
        <v>3062</v>
      </c>
      <c r="BL463" s="2" t="s">
        <v>3062</v>
      </c>
      <c r="BM463" s="2" t="s">
        <v>3062</v>
      </c>
      <c r="BN463" s="2" t="s">
        <v>3062</v>
      </c>
      <c r="BO463" s="2" t="s">
        <v>3062</v>
      </c>
      <c r="BP463" s="2" t="str">
        <f t="shared" si="7"/>
        <v/>
      </c>
      <c r="BQ463" t="s">
        <v>3062</v>
      </c>
      <c r="BR463" t="s">
        <v>3062</v>
      </c>
      <c r="BS463" t="s">
        <v>3062</v>
      </c>
      <c r="BT463" s="2" t="s">
        <v>3062</v>
      </c>
      <c r="BU463" s="2" t="s">
        <v>3062</v>
      </c>
      <c r="BV463" s="2" t="s">
        <v>3062</v>
      </c>
      <c r="BW463" s="2" t="s">
        <v>3062</v>
      </c>
      <c r="BX463" s="2" t="s">
        <v>3062</v>
      </c>
      <c r="BY463" s="2" t="s">
        <v>3062</v>
      </c>
      <c r="BZ463" s="2" t="s">
        <v>3062</v>
      </c>
      <c r="CA463" s="2" t="s">
        <v>3062</v>
      </c>
      <c r="CB463" s="2" t="s">
        <v>3062</v>
      </c>
      <c r="CC463" s="2" t="s">
        <v>3062</v>
      </c>
      <c r="CD463" s="2" t="s">
        <v>5353</v>
      </c>
      <c r="CE463" s="2" t="s">
        <v>5482</v>
      </c>
      <c r="CF463" s="2" t="s">
        <v>782</v>
      </c>
      <c r="CG463" s="2" t="s">
        <v>5350</v>
      </c>
      <c r="CH463" s="17">
        <v>0.39583333333333331</v>
      </c>
      <c r="CI463" s="17">
        <v>0.52083333333333337</v>
      </c>
      <c r="CJ463" s="17">
        <v>0.58333333333333337</v>
      </c>
      <c r="CK463" s="17">
        <v>0.75</v>
      </c>
      <c r="CN463" s="17">
        <v>0.39583333333333331</v>
      </c>
      <c r="CO463" s="17">
        <v>0.52083333333333337</v>
      </c>
      <c r="CP463" s="17">
        <v>0.60416666666666663</v>
      </c>
      <c r="CQ463" s="17">
        <v>0.77083333333333337</v>
      </c>
      <c r="CT463" s="17">
        <v>0.39583333333333331</v>
      </c>
      <c r="CU463" s="17">
        <v>0.52083333333333337</v>
      </c>
      <c r="CV463" s="17">
        <v>0.625</v>
      </c>
      <c r="CW463" s="17">
        <v>0.79166666666666663</v>
      </c>
      <c r="DF463" s="17">
        <v>0.39583333333333331</v>
      </c>
      <c r="DG463" s="17">
        <v>0.52083333333333337</v>
      </c>
      <c r="DH463" s="17">
        <v>0.60416666666666663</v>
      </c>
      <c r="DI463" s="17">
        <v>0.77083333333333337</v>
      </c>
      <c r="DL463" s="17">
        <v>0.375</v>
      </c>
      <c r="DM463" s="17">
        <v>0.52083333333333337</v>
      </c>
      <c r="DN463" s="17">
        <v>0.58333333333333337</v>
      </c>
      <c r="DO463" s="17">
        <v>0.70833333333333337</v>
      </c>
      <c r="DR463" s="17">
        <v>0.41666666666666669</v>
      </c>
      <c r="DS463" s="17">
        <v>0.52083333333333337</v>
      </c>
      <c r="DT463" s="17">
        <v>0.54166666666666663</v>
      </c>
      <c r="DU463" s="17">
        <v>0.625</v>
      </c>
      <c r="DX463" s="2" t="s">
        <v>4182</v>
      </c>
    </row>
    <row r="464" spans="1:128" x14ac:dyDescent="0.45">
      <c r="A464" s="16">
        <v>462</v>
      </c>
      <c r="B464" s="2" t="s">
        <v>6663</v>
      </c>
      <c r="C464" s="2" t="s">
        <v>4804</v>
      </c>
      <c r="D464" s="2" t="s">
        <v>4805</v>
      </c>
      <c r="E464" s="2" t="s">
        <v>2666</v>
      </c>
      <c r="F464" s="2" t="s">
        <v>2575</v>
      </c>
      <c r="G464" s="2" t="s">
        <v>776</v>
      </c>
      <c r="H464" s="2" t="s">
        <v>4806</v>
      </c>
      <c r="I464" s="2" t="s">
        <v>4807</v>
      </c>
      <c r="J464" s="2" t="s">
        <v>4808</v>
      </c>
      <c r="K464" s="2" t="s">
        <v>12</v>
      </c>
      <c r="L464" s="2" t="s">
        <v>4809</v>
      </c>
      <c r="M464" s="52" t="s">
        <v>3311</v>
      </c>
      <c r="N464" s="2" t="s">
        <v>12</v>
      </c>
      <c r="O464" s="2" t="s">
        <v>12</v>
      </c>
      <c r="P464" s="2" t="s">
        <v>12</v>
      </c>
      <c r="Q464" s="2" t="s">
        <v>12</v>
      </c>
      <c r="R464" s="2" t="s">
        <v>3062</v>
      </c>
      <c r="S464" s="2" t="s">
        <v>3062</v>
      </c>
      <c r="T464" s="2" t="s">
        <v>3062</v>
      </c>
      <c r="U464" s="2" t="s">
        <v>3062</v>
      </c>
      <c r="V464" s="2" t="s">
        <v>3062</v>
      </c>
      <c r="W464" s="2" t="s">
        <v>3062</v>
      </c>
      <c r="X464" s="2" t="s">
        <v>3062</v>
      </c>
      <c r="Y464" s="2" t="s">
        <v>3062</v>
      </c>
      <c r="Z464" s="2" t="s">
        <v>3062</v>
      </c>
      <c r="AA464" s="2" t="s">
        <v>3062</v>
      </c>
      <c r="AB464" s="2" t="s">
        <v>3062</v>
      </c>
      <c r="AC464" s="2" t="s">
        <v>3062</v>
      </c>
      <c r="AD464" s="2" t="s">
        <v>3062</v>
      </c>
      <c r="AE464" s="2" t="s">
        <v>3062</v>
      </c>
      <c r="AF464" s="2" t="s">
        <v>3062</v>
      </c>
      <c r="AG464" s="2" t="s">
        <v>3062</v>
      </c>
      <c r="AH464" s="2" t="s">
        <v>3062</v>
      </c>
      <c r="AI464" s="2" t="s">
        <v>3062</v>
      </c>
      <c r="AJ464" s="2" t="s">
        <v>3062</v>
      </c>
      <c r="AK464" s="2" t="s">
        <v>3062</v>
      </c>
      <c r="AL464" s="2" t="s">
        <v>3062</v>
      </c>
      <c r="AM464" s="2" t="s">
        <v>3062</v>
      </c>
      <c r="AN464" s="2" t="s">
        <v>3062</v>
      </c>
      <c r="AO464" s="2" t="s">
        <v>3062</v>
      </c>
      <c r="AP464" s="2" t="s">
        <v>3062</v>
      </c>
      <c r="AQ464" s="2" t="s">
        <v>3062</v>
      </c>
      <c r="AR464" s="2" t="s">
        <v>3062</v>
      </c>
      <c r="AS464" s="2" t="s">
        <v>3062</v>
      </c>
      <c r="AT464" s="2" t="s">
        <v>3062</v>
      </c>
      <c r="AU464" s="2" t="s">
        <v>3062</v>
      </c>
      <c r="AV464" s="2" t="s">
        <v>3062</v>
      </c>
      <c r="AW464" s="2" t="s">
        <v>3062</v>
      </c>
      <c r="AX464" s="2" t="s">
        <v>3062</v>
      </c>
      <c r="AY464" s="2" t="s">
        <v>3062</v>
      </c>
      <c r="AZ464" s="2" t="s">
        <v>3062</v>
      </c>
      <c r="BA464" s="2" t="s">
        <v>3062</v>
      </c>
      <c r="BB464" s="2" t="s">
        <v>3062</v>
      </c>
      <c r="BC464" s="2" t="s">
        <v>3062</v>
      </c>
      <c r="BD464" s="2" t="s">
        <v>3062</v>
      </c>
      <c r="BE464" s="2" t="s">
        <v>3062</v>
      </c>
      <c r="BF464" s="2" t="s">
        <v>3062</v>
      </c>
      <c r="BG464" s="2" t="s">
        <v>3062</v>
      </c>
      <c r="BH464" s="2" t="s">
        <v>3062</v>
      </c>
      <c r="BI464" s="2" t="s">
        <v>3062</v>
      </c>
      <c r="BJ464" s="2" t="s">
        <v>3062</v>
      </c>
      <c r="BK464" s="2" t="s">
        <v>3062</v>
      </c>
      <c r="BL464" s="2" t="s">
        <v>3062</v>
      </c>
      <c r="BM464" s="2" t="s">
        <v>3062</v>
      </c>
      <c r="BN464" s="2" t="s">
        <v>3062</v>
      </c>
      <c r="BO464" s="2" t="s">
        <v>3062</v>
      </c>
      <c r="BP464" s="2" t="str">
        <f t="shared" si="7"/>
        <v/>
      </c>
      <c r="BQ464" t="s">
        <v>3062</v>
      </c>
      <c r="BR464" t="s">
        <v>3062</v>
      </c>
      <c r="BS464" t="s">
        <v>3062</v>
      </c>
      <c r="BT464" s="2" t="s">
        <v>3062</v>
      </c>
      <c r="BU464" s="2" t="s">
        <v>3062</v>
      </c>
      <c r="BV464" s="2" t="s">
        <v>3062</v>
      </c>
      <c r="BW464" s="2" t="s">
        <v>3062</v>
      </c>
      <c r="BX464" s="2" t="s">
        <v>3062</v>
      </c>
      <c r="BY464" s="2" t="s">
        <v>3062</v>
      </c>
      <c r="BZ464" s="2" t="s">
        <v>3062</v>
      </c>
      <c r="CA464" s="2" t="s">
        <v>3062</v>
      </c>
      <c r="CB464" s="2" t="s">
        <v>3062</v>
      </c>
      <c r="CC464" s="2" t="s">
        <v>3062</v>
      </c>
      <c r="CD464" s="2" t="s">
        <v>3062</v>
      </c>
      <c r="CE464" s="2" t="s">
        <v>3062</v>
      </c>
      <c r="CF464" s="2" t="s">
        <v>4810</v>
      </c>
      <c r="CG464" s="2" t="s">
        <v>5350</v>
      </c>
      <c r="CH464" s="17">
        <v>0.375</v>
      </c>
      <c r="CI464" s="17">
        <v>0.54166666666666663</v>
      </c>
      <c r="CJ464" s="17">
        <v>0.58333333333333337</v>
      </c>
      <c r="CK464" s="17">
        <v>0.70833333333333337</v>
      </c>
      <c r="CN464" s="17">
        <v>0.375</v>
      </c>
      <c r="CO464" s="17">
        <v>0.54166666666666663</v>
      </c>
      <c r="CP464" s="17">
        <v>0.58333333333333337</v>
      </c>
      <c r="CQ464" s="17">
        <v>0.70833333333333337</v>
      </c>
      <c r="CT464" s="17">
        <v>0.375</v>
      </c>
      <c r="CU464" s="17">
        <v>0.54166666666666663</v>
      </c>
      <c r="CV464" s="17">
        <v>0.58333333333333337</v>
      </c>
      <c r="CW464" s="17">
        <v>0.70833333333333337</v>
      </c>
      <c r="DF464" s="17">
        <v>0.375</v>
      </c>
      <c r="DG464" s="17">
        <v>0.54166666666666663</v>
      </c>
      <c r="DH464" s="17">
        <v>0.58333333333333337</v>
      </c>
      <c r="DI464" s="17">
        <v>0.70833333333333337</v>
      </c>
      <c r="DX464" s="2" t="s">
        <v>4182</v>
      </c>
    </row>
    <row r="465" spans="1:128" x14ac:dyDescent="0.45">
      <c r="A465" s="16">
        <v>463</v>
      </c>
      <c r="B465" s="2" t="s">
        <v>6664</v>
      </c>
      <c r="C465" s="2" t="s">
        <v>781</v>
      </c>
      <c r="D465" s="2" t="s">
        <v>4811</v>
      </c>
      <c r="E465" s="2" t="s">
        <v>2666</v>
      </c>
      <c r="F465" s="2" t="s">
        <v>2575</v>
      </c>
      <c r="G465" s="2" t="s">
        <v>775</v>
      </c>
      <c r="H465" s="2" t="s">
        <v>2521</v>
      </c>
      <c r="I465" s="2" t="s">
        <v>780</v>
      </c>
      <c r="J465" s="2" t="s">
        <v>780</v>
      </c>
      <c r="K465" s="2" t="s">
        <v>3062</v>
      </c>
      <c r="L465" s="2" t="s">
        <v>3636</v>
      </c>
      <c r="M465" s="52" t="s">
        <v>3311</v>
      </c>
      <c r="N465" s="2" t="s">
        <v>12</v>
      </c>
      <c r="O465" s="2" t="s">
        <v>12</v>
      </c>
      <c r="P465" s="2" t="s">
        <v>12</v>
      </c>
      <c r="Q465" s="2" t="s">
        <v>12</v>
      </c>
      <c r="R465" s="2" t="s">
        <v>2471</v>
      </c>
      <c r="S465" s="2" t="s">
        <v>3062</v>
      </c>
      <c r="T465" s="2" t="s">
        <v>3062</v>
      </c>
      <c r="U465" s="2" t="s">
        <v>3062</v>
      </c>
      <c r="V465" s="2" t="s">
        <v>3062</v>
      </c>
      <c r="W465" s="2" t="s">
        <v>3062</v>
      </c>
      <c r="X465" s="2" t="s">
        <v>3062</v>
      </c>
      <c r="Y465" s="2" t="s">
        <v>3062</v>
      </c>
      <c r="Z465" s="2" t="s">
        <v>3062</v>
      </c>
      <c r="AA465" s="2" t="s">
        <v>3062</v>
      </c>
      <c r="AB465" s="2" t="s">
        <v>3062</v>
      </c>
      <c r="AC465" s="2" t="s">
        <v>2471</v>
      </c>
      <c r="AD465" s="2" t="s">
        <v>2419</v>
      </c>
      <c r="AE465" s="2" t="s">
        <v>3062</v>
      </c>
      <c r="AF465" s="2" t="s">
        <v>3062</v>
      </c>
      <c r="AG465" s="2" t="s">
        <v>3062</v>
      </c>
      <c r="AH465" s="2" t="s">
        <v>3062</v>
      </c>
      <c r="AI465" s="2" t="s">
        <v>3062</v>
      </c>
      <c r="AJ465" s="2" t="s">
        <v>3062</v>
      </c>
      <c r="AK465" s="2" t="s">
        <v>3062</v>
      </c>
      <c r="AL465" s="2" t="s">
        <v>3062</v>
      </c>
      <c r="AM465" s="2" t="s">
        <v>3062</v>
      </c>
      <c r="AN465" s="2" t="s">
        <v>3062</v>
      </c>
      <c r="AO465" s="2" t="s">
        <v>3062</v>
      </c>
      <c r="AP465" s="2" t="s">
        <v>3062</v>
      </c>
      <c r="AQ465" s="2" t="s">
        <v>3062</v>
      </c>
      <c r="AR465" s="2" t="s">
        <v>3062</v>
      </c>
      <c r="AS465" s="2" t="s">
        <v>3062</v>
      </c>
      <c r="AT465" s="2" t="s">
        <v>3062</v>
      </c>
      <c r="AU465" s="2" t="s">
        <v>3062</v>
      </c>
      <c r="AV465" s="2" t="s">
        <v>3062</v>
      </c>
      <c r="AW465" s="2" t="s">
        <v>3062</v>
      </c>
      <c r="AX465" s="2" t="s">
        <v>3062</v>
      </c>
      <c r="AY465" s="2" t="s">
        <v>3062</v>
      </c>
      <c r="AZ465" s="2" t="s">
        <v>3062</v>
      </c>
      <c r="BA465" s="2" t="s">
        <v>3062</v>
      </c>
      <c r="BB465" s="2" t="s">
        <v>3062</v>
      </c>
      <c r="BC465" s="2" t="s">
        <v>3062</v>
      </c>
      <c r="BD465" s="2" t="s">
        <v>3062</v>
      </c>
      <c r="BE465" s="2" t="s">
        <v>3062</v>
      </c>
      <c r="BF465" s="2" t="s">
        <v>3062</v>
      </c>
      <c r="BG465" s="2" t="s">
        <v>3062</v>
      </c>
      <c r="BH465" s="2" t="s">
        <v>3062</v>
      </c>
      <c r="BI465" s="2" t="s">
        <v>3062</v>
      </c>
      <c r="BJ465" s="2" t="s">
        <v>3062</v>
      </c>
      <c r="BK465" s="2" t="s">
        <v>3062</v>
      </c>
      <c r="BL465" s="2" t="s">
        <v>3062</v>
      </c>
      <c r="BM465" s="2" t="s">
        <v>3062</v>
      </c>
      <c r="BN465" s="2" t="s">
        <v>3062</v>
      </c>
      <c r="BO465" s="2" t="s">
        <v>3062</v>
      </c>
      <c r="BP465" s="2" t="str">
        <f t="shared" si="7"/>
        <v>内</v>
      </c>
      <c r="BQ465" t="s">
        <v>3062</v>
      </c>
      <c r="BR465" t="s">
        <v>3062</v>
      </c>
      <c r="BS465" t="s">
        <v>2185</v>
      </c>
      <c r="BT465" s="2" t="s">
        <v>2185</v>
      </c>
      <c r="BU465" s="2" t="s">
        <v>3062</v>
      </c>
      <c r="BV465" s="2" t="s">
        <v>3062</v>
      </c>
      <c r="BW465" s="2" t="s">
        <v>3062</v>
      </c>
      <c r="BX465" s="2" t="s">
        <v>3062</v>
      </c>
      <c r="BY465" s="2" t="s">
        <v>3062</v>
      </c>
      <c r="BZ465" s="2" t="s">
        <v>3062</v>
      </c>
      <c r="CA465" s="2" t="s">
        <v>3062</v>
      </c>
      <c r="CB465" s="2" t="s">
        <v>3062</v>
      </c>
      <c r="CC465" s="2" t="s">
        <v>3062</v>
      </c>
      <c r="CD465" s="2" t="s">
        <v>3062</v>
      </c>
      <c r="CE465" s="2" t="s">
        <v>3062</v>
      </c>
      <c r="CF465" s="2" t="s">
        <v>3637</v>
      </c>
      <c r="CG465" s="2" t="s">
        <v>5350</v>
      </c>
      <c r="CN465" s="17">
        <v>0.375</v>
      </c>
      <c r="CO465" s="17">
        <v>0.5</v>
      </c>
      <c r="CP465" s="17">
        <v>0.66666666666666663</v>
      </c>
      <c r="CQ465" s="17">
        <v>0.79166666666666663</v>
      </c>
      <c r="CT465" s="17">
        <v>0.375</v>
      </c>
      <c r="CU465" s="17">
        <v>0.5</v>
      </c>
      <c r="CZ465" s="17">
        <v>0.375</v>
      </c>
      <c r="DA465" s="17">
        <v>0.54166666666666663</v>
      </c>
      <c r="DF465" s="17">
        <v>0.375</v>
      </c>
      <c r="DG465" s="17">
        <v>0.5</v>
      </c>
      <c r="DH465" s="17">
        <v>0.66666666666666663</v>
      </c>
      <c r="DI465" s="17">
        <v>0.75</v>
      </c>
      <c r="DL465" s="17">
        <v>0.375</v>
      </c>
      <c r="DM465" s="17">
        <v>0.5</v>
      </c>
      <c r="DX465" s="2" t="s">
        <v>4182</v>
      </c>
    </row>
    <row r="466" spans="1:128" x14ac:dyDescent="0.45">
      <c r="A466" s="16">
        <v>464</v>
      </c>
      <c r="B466" s="2" t="s">
        <v>6665</v>
      </c>
      <c r="C466" s="2" t="s">
        <v>779</v>
      </c>
      <c r="D466" s="2" t="s">
        <v>2978</v>
      </c>
      <c r="E466" s="2" t="s">
        <v>2666</v>
      </c>
      <c r="F466" s="2" t="s">
        <v>2575</v>
      </c>
      <c r="G466" s="2" t="s">
        <v>762</v>
      </c>
      <c r="H466" s="2" t="s">
        <v>778</v>
      </c>
      <c r="I466" s="2" t="s">
        <v>777</v>
      </c>
      <c r="J466" s="2" t="s">
        <v>3062</v>
      </c>
      <c r="K466" s="2" t="s">
        <v>12</v>
      </c>
      <c r="L466" s="2" t="s">
        <v>3638</v>
      </c>
      <c r="M466" s="52" t="s">
        <v>3311</v>
      </c>
      <c r="N466" s="2" t="s">
        <v>12</v>
      </c>
      <c r="O466" s="2" t="s">
        <v>12</v>
      </c>
      <c r="P466" s="2" t="s">
        <v>12</v>
      </c>
      <c r="Q466" s="2" t="s">
        <v>12</v>
      </c>
      <c r="R466" s="2" t="s">
        <v>3062</v>
      </c>
      <c r="S466" s="2" t="s">
        <v>3062</v>
      </c>
      <c r="T466" s="2" t="s">
        <v>3062</v>
      </c>
      <c r="U466" s="2" t="s">
        <v>3062</v>
      </c>
      <c r="V466" s="2" t="s">
        <v>3062</v>
      </c>
      <c r="W466" s="2" t="s">
        <v>3062</v>
      </c>
      <c r="X466" s="2" t="s">
        <v>3062</v>
      </c>
      <c r="Y466" s="2" t="s">
        <v>3062</v>
      </c>
      <c r="Z466" s="2" t="s">
        <v>3062</v>
      </c>
      <c r="AA466" s="2" t="s">
        <v>3062</v>
      </c>
      <c r="AB466" s="2" t="s">
        <v>3062</v>
      </c>
      <c r="AC466" s="2" t="s">
        <v>3062</v>
      </c>
      <c r="AD466" s="2" t="s">
        <v>3062</v>
      </c>
      <c r="AE466" s="2" t="s">
        <v>3062</v>
      </c>
      <c r="AF466" s="2" t="s">
        <v>3062</v>
      </c>
      <c r="AG466" s="2" t="s">
        <v>3062</v>
      </c>
      <c r="AH466" s="2" t="s">
        <v>3062</v>
      </c>
      <c r="AI466" s="2" t="s">
        <v>3062</v>
      </c>
      <c r="AJ466" s="2" t="s">
        <v>3062</v>
      </c>
      <c r="AK466" s="2" t="s">
        <v>3062</v>
      </c>
      <c r="AL466" s="2" t="s">
        <v>3062</v>
      </c>
      <c r="AM466" s="2" t="s">
        <v>3062</v>
      </c>
      <c r="AN466" s="2" t="s">
        <v>3062</v>
      </c>
      <c r="AO466" s="2" t="s">
        <v>3062</v>
      </c>
      <c r="AP466" s="2" t="s">
        <v>3062</v>
      </c>
      <c r="AQ466" s="2" t="s">
        <v>3062</v>
      </c>
      <c r="AR466" s="2" t="s">
        <v>3062</v>
      </c>
      <c r="AS466" s="2" t="s">
        <v>3062</v>
      </c>
      <c r="AT466" s="2" t="s">
        <v>3062</v>
      </c>
      <c r="AU466" s="2" t="s">
        <v>3062</v>
      </c>
      <c r="AV466" s="2" t="s">
        <v>3062</v>
      </c>
      <c r="AW466" s="2" t="s">
        <v>3062</v>
      </c>
      <c r="AX466" s="2" t="s">
        <v>3062</v>
      </c>
      <c r="AY466" s="2" t="s">
        <v>3062</v>
      </c>
      <c r="AZ466" s="2" t="s">
        <v>3062</v>
      </c>
      <c r="BA466" s="2" t="s">
        <v>3062</v>
      </c>
      <c r="BB466" s="2" t="s">
        <v>3062</v>
      </c>
      <c r="BC466" s="2" t="s">
        <v>3062</v>
      </c>
      <c r="BD466" s="2" t="s">
        <v>3062</v>
      </c>
      <c r="BE466" s="2" t="s">
        <v>3062</v>
      </c>
      <c r="BF466" s="2" t="s">
        <v>3062</v>
      </c>
      <c r="BG466" s="2" t="s">
        <v>3062</v>
      </c>
      <c r="BH466" s="2" t="s">
        <v>3062</v>
      </c>
      <c r="BI466" s="2" t="s">
        <v>3062</v>
      </c>
      <c r="BJ466" s="2" t="s">
        <v>3062</v>
      </c>
      <c r="BK466" s="2" t="s">
        <v>3062</v>
      </c>
      <c r="BL466" s="2" t="s">
        <v>3062</v>
      </c>
      <c r="BM466" s="2" t="s">
        <v>3062</v>
      </c>
      <c r="BN466" s="2" t="s">
        <v>3062</v>
      </c>
      <c r="BO466" s="2" t="s">
        <v>3062</v>
      </c>
      <c r="BP466" s="2" t="str">
        <f t="shared" si="7"/>
        <v/>
      </c>
      <c r="BQ466" t="s">
        <v>3062</v>
      </c>
      <c r="BR466" t="s">
        <v>3062</v>
      </c>
      <c r="BS466" t="s">
        <v>3062</v>
      </c>
      <c r="BT466" s="2" t="s">
        <v>3062</v>
      </c>
      <c r="BU466" s="2" t="s">
        <v>3062</v>
      </c>
      <c r="BV466" s="2" t="s">
        <v>3062</v>
      </c>
      <c r="BW466" s="2" t="s">
        <v>3062</v>
      </c>
      <c r="BX466" s="2" t="s">
        <v>3062</v>
      </c>
      <c r="BY466" s="2" t="s">
        <v>3062</v>
      </c>
      <c r="BZ466" s="2" t="s">
        <v>3062</v>
      </c>
      <c r="CA466" s="2" t="s">
        <v>3062</v>
      </c>
      <c r="CB466" s="2" t="s">
        <v>3062</v>
      </c>
      <c r="CC466" s="2" t="s">
        <v>3062</v>
      </c>
      <c r="CD466" s="2" t="s">
        <v>3062</v>
      </c>
      <c r="CE466" s="2" t="s">
        <v>3062</v>
      </c>
      <c r="CF466" s="2" t="s">
        <v>4812</v>
      </c>
      <c r="CG466" s="2" t="s">
        <v>5350</v>
      </c>
      <c r="CH466" s="17">
        <v>0.41666666666666669</v>
      </c>
      <c r="CI466" s="17">
        <v>0.54166666666666663</v>
      </c>
      <c r="CN466" s="17">
        <v>0.41666666666666669</v>
      </c>
      <c r="CO466" s="17">
        <v>0.54166666666666663</v>
      </c>
      <c r="CP466" s="17">
        <v>0.60416666666666663</v>
      </c>
      <c r="CQ466" s="17">
        <v>0.75</v>
      </c>
      <c r="CT466" s="17">
        <v>0.41666666666666669</v>
      </c>
      <c r="CU466" s="17">
        <v>0.54166666666666663</v>
      </c>
      <c r="CV466" s="17">
        <v>0.60416666666666663</v>
      </c>
      <c r="CW466" s="17">
        <v>0.75</v>
      </c>
      <c r="DF466" s="17">
        <v>0.41666666666666669</v>
      </c>
      <c r="DG466" s="17">
        <v>0.54166666666666663</v>
      </c>
      <c r="DH466" s="17">
        <v>0.60416666666666663</v>
      </c>
      <c r="DI466" s="17">
        <v>0.75</v>
      </c>
      <c r="DL466" s="17">
        <v>0.41666666666666669</v>
      </c>
      <c r="DM466" s="17">
        <v>0.54166666666666663</v>
      </c>
      <c r="DN466" s="17">
        <v>0.60416666666666663</v>
      </c>
      <c r="DO466" s="17">
        <v>0.75</v>
      </c>
      <c r="DX466" s="2" t="s">
        <v>4182</v>
      </c>
    </row>
    <row r="467" spans="1:128" x14ac:dyDescent="0.45">
      <c r="A467" s="16">
        <v>465</v>
      </c>
      <c r="B467" s="2" t="s">
        <v>6666</v>
      </c>
      <c r="C467" s="2" t="s">
        <v>6667</v>
      </c>
      <c r="D467" s="2" t="s">
        <v>2979</v>
      </c>
      <c r="E467" s="2" t="s">
        <v>2676</v>
      </c>
      <c r="F467" s="2" t="s">
        <v>2575</v>
      </c>
      <c r="G467" s="2" t="s">
        <v>805</v>
      </c>
      <c r="H467" s="2" t="s">
        <v>804</v>
      </c>
      <c r="I467" s="2" t="s">
        <v>803</v>
      </c>
      <c r="J467" s="2" t="s">
        <v>802</v>
      </c>
      <c r="K467" s="2" t="s">
        <v>12</v>
      </c>
      <c r="L467" s="2" t="s">
        <v>3639</v>
      </c>
      <c r="M467" s="52" t="s">
        <v>3311</v>
      </c>
      <c r="N467" s="2" t="s">
        <v>12</v>
      </c>
      <c r="O467" s="2" t="s">
        <v>12</v>
      </c>
      <c r="P467" s="2" t="s">
        <v>12</v>
      </c>
      <c r="Q467" s="2" t="s">
        <v>12</v>
      </c>
      <c r="R467" s="2" t="s">
        <v>3062</v>
      </c>
      <c r="S467" s="2" t="s">
        <v>3062</v>
      </c>
      <c r="T467" s="2" t="s">
        <v>3062</v>
      </c>
      <c r="U467" s="2" t="s">
        <v>3062</v>
      </c>
      <c r="V467" s="2" t="s">
        <v>3062</v>
      </c>
      <c r="W467" s="2" t="s">
        <v>3062</v>
      </c>
      <c r="X467" s="2" t="s">
        <v>3062</v>
      </c>
      <c r="Y467" s="2" t="s">
        <v>3062</v>
      </c>
      <c r="Z467" s="2" t="s">
        <v>3062</v>
      </c>
      <c r="AA467" s="2" t="s">
        <v>3062</v>
      </c>
      <c r="AB467" s="2" t="s">
        <v>3062</v>
      </c>
      <c r="AC467" s="2" t="s">
        <v>3062</v>
      </c>
      <c r="AD467" s="2" t="s">
        <v>2419</v>
      </c>
      <c r="AE467" s="2" t="s">
        <v>3062</v>
      </c>
      <c r="AF467" s="2" t="s">
        <v>3062</v>
      </c>
      <c r="AG467" s="2" t="s">
        <v>3062</v>
      </c>
      <c r="AH467" s="2" t="s">
        <v>3062</v>
      </c>
      <c r="AI467" s="2" t="s">
        <v>3062</v>
      </c>
      <c r="AJ467" s="2" t="s">
        <v>3062</v>
      </c>
      <c r="AK467" s="2" t="s">
        <v>2431</v>
      </c>
      <c r="AL467" s="2" t="s">
        <v>3062</v>
      </c>
      <c r="AM467" s="2" t="s">
        <v>2425</v>
      </c>
      <c r="AN467" s="2" t="s">
        <v>2421</v>
      </c>
      <c r="AO467" s="2" t="s">
        <v>2441</v>
      </c>
      <c r="AP467" s="2" t="s">
        <v>2559</v>
      </c>
      <c r="AQ467" s="2" t="s">
        <v>4205</v>
      </c>
      <c r="AR467" s="2" t="s">
        <v>4309</v>
      </c>
      <c r="AS467" s="2" t="s">
        <v>3062</v>
      </c>
      <c r="AT467" s="2" t="s">
        <v>4227</v>
      </c>
      <c r="AU467" s="2" t="s">
        <v>2452</v>
      </c>
      <c r="AV467" s="2" t="s">
        <v>2442</v>
      </c>
      <c r="AW467" s="2" t="s">
        <v>17</v>
      </c>
      <c r="AX467" s="2" t="s">
        <v>2453</v>
      </c>
      <c r="AY467" s="2" t="s">
        <v>2443</v>
      </c>
      <c r="AZ467" s="2" t="s">
        <v>2439</v>
      </c>
      <c r="BA467" s="2" t="s">
        <v>3062</v>
      </c>
      <c r="BB467" s="2" t="s">
        <v>3062</v>
      </c>
      <c r="BC467" s="2" t="s">
        <v>2422</v>
      </c>
      <c r="BD467" s="2" t="s">
        <v>2438</v>
      </c>
      <c r="BE467" s="2" t="s">
        <v>3062</v>
      </c>
      <c r="BF467" s="2" t="s">
        <v>3062</v>
      </c>
      <c r="BG467" s="2" t="s">
        <v>2450</v>
      </c>
      <c r="BH467" s="2" t="s">
        <v>2436</v>
      </c>
      <c r="BI467" s="2" t="s">
        <v>3062</v>
      </c>
      <c r="BJ467" s="2" t="s">
        <v>2444</v>
      </c>
      <c r="BK467" s="2" t="s">
        <v>2445</v>
      </c>
      <c r="BL467" s="2" t="s">
        <v>3062</v>
      </c>
      <c r="BM467" s="2" t="s">
        <v>2423</v>
      </c>
      <c r="BN467" s="2" t="s">
        <v>2560</v>
      </c>
      <c r="BO467" s="2" t="s">
        <v>6668</v>
      </c>
      <c r="BP467" s="2" t="str">
        <f t="shared" si="7"/>
        <v>内・小・外・整・形・循内・消内・呼内・消外・呼外・心外・脳外・美・眼・耳・泌・皮・婦・産婦・放・麻・リハ・歯　脳神経内科　血液内科　腎臓内科　糖尿病代謝内科　放射線診断科　放射線治療科　救急科　口腔外科　血液外科</v>
      </c>
      <c r="BQ467" t="s">
        <v>3062</v>
      </c>
      <c r="BR467" t="s">
        <v>3062</v>
      </c>
      <c r="BS467" t="s">
        <v>3062</v>
      </c>
      <c r="BT467" s="2" t="s">
        <v>3062</v>
      </c>
      <c r="BU467" s="2" t="s">
        <v>3062</v>
      </c>
      <c r="BV467" s="2" t="s">
        <v>3062</v>
      </c>
      <c r="BW467" s="2" t="s">
        <v>3062</v>
      </c>
      <c r="BX467" s="2" t="s">
        <v>3062</v>
      </c>
      <c r="BY467" s="2" t="s">
        <v>3062</v>
      </c>
      <c r="BZ467" s="2" t="s">
        <v>3062</v>
      </c>
      <c r="CA467" s="2" t="s">
        <v>3062</v>
      </c>
      <c r="CB467" s="2" t="s">
        <v>3062</v>
      </c>
      <c r="CC467" s="2" t="s">
        <v>3062</v>
      </c>
      <c r="CD467" s="2" t="s">
        <v>3062</v>
      </c>
      <c r="CE467" s="2" t="s">
        <v>3062</v>
      </c>
      <c r="CF467" s="2" t="s">
        <v>4813</v>
      </c>
      <c r="CG467" s="2" t="s">
        <v>5350</v>
      </c>
      <c r="CH467" s="17">
        <v>0.375</v>
      </c>
      <c r="CI467" s="17">
        <v>0.52083333333333337</v>
      </c>
      <c r="CJ467" s="17">
        <v>0.54166666666666663</v>
      </c>
      <c r="CK467" s="17">
        <v>0.58333333333333337</v>
      </c>
      <c r="CN467" s="17">
        <v>0.375</v>
      </c>
      <c r="CO467" s="17">
        <v>0.52083333333333337</v>
      </c>
      <c r="CP467" s="17">
        <v>0.54166666666666663</v>
      </c>
      <c r="CQ467" s="17">
        <v>0.58333333333333337</v>
      </c>
      <c r="DF467" s="17">
        <v>0.375</v>
      </c>
      <c r="DG467" s="17">
        <v>0.52083333333333337</v>
      </c>
      <c r="DH467" s="17">
        <v>0.54166666666666663</v>
      </c>
      <c r="DI467" s="17">
        <v>0.58333333333333337</v>
      </c>
      <c r="DX467" s="2" t="s">
        <v>4182</v>
      </c>
    </row>
    <row r="468" spans="1:128" x14ac:dyDescent="0.45">
      <c r="A468" s="16">
        <v>466</v>
      </c>
      <c r="B468" s="2" t="s">
        <v>6669</v>
      </c>
      <c r="C468" s="2" t="s">
        <v>6670</v>
      </c>
      <c r="D468" s="2" t="s">
        <v>2980</v>
      </c>
      <c r="E468" s="2" t="s">
        <v>2676</v>
      </c>
      <c r="F468" s="2" t="s">
        <v>2575</v>
      </c>
      <c r="G468" s="2" t="s">
        <v>801</v>
      </c>
      <c r="H468" s="2" t="s">
        <v>800</v>
      </c>
      <c r="I468" s="2" t="s">
        <v>799</v>
      </c>
      <c r="J468" s="2" t="s">
        <v>798</v>
      </c>
      <c r="K468" s="2" t="s">
        <v>12</v>
      </c>
      <c r="L468" s="2" t="s">
        <v>3640</v>
      </c>
      <c r="M468" s="52" t="s">
        <v>3311</v>
      </c>
      <c r="N468" s="2" t="s">
        <v>12</v>
      </c>
      <c r="O468" s="2" t="s">
        <v>12</v>
      </c>
      <c r="P468" s="2" t="s">
        <v>12</v>
      </c>
      <c r="Q468" s="2" t="s">
        <v>12</v>
      </c>
      <c r="R468" s="2" t="s">
        <v>3062</v>
      </c>
      <c r="S468" s="2" t="s">
        <v>3062</v>
      </c>
      <c r="T468" s="2" t="s">
        <v>3062</v>
      </c>
      <c r="U468" s="2" t="s">
        <v>3062</v>
      </c>
      <c r="V468" s="2" t="s">
        <v>3062</v>
      </c>
      <c r="W468" s="2" t="s">
        <v>3062</v>
      </c>
      <c r="X468" s="2" t="s">
        <v>3062</v>
      </c>
      <c r="Y468" s="2" t="s">
        <v>3062</v>
      </c>
      <c r="Z468" s="2" t="s">
        <v>3062</v>
      </c>
      <c r="AA468" s="2" t="s">
        <v>3062</v>
      </c>
      <c r="AB468" s="2" t="s">
        <v>3062</v>
      </c>
      <c r="AC468" s="2" t="s">
        <v>3062</v>
      </c>
      <c r="AD468" s="2" t="s">
        <v>2419</v>
      </c>
      <c r="AE468" s="2" t="s">
        <v>3062</v>
      </c>
      <c r="AF468" s="2" t="s">
        <v>3062</v>
      </c>
      <c r="AG468" s="2" t="s">
        <v>2426</v>
      </c>
      <c r="AH468" s="2" t="s">
        <v>2427</v>
      </c>
      <c r="AI468" s="2" t="s">
        <v>2428</v>
      </c>
      <c r="AJ468" s="2" t="s">
        <v>2420</v>
      </c>
      <c r="AK468" s="2" t="s">
        <v>2431</v>
      </c>
      <c r="AL468" s="2" t="s">
        <v>3062</v>
      </c>
      <c r="AM468" s="2" t="s">
        <v>2425</v>
      </c>
      <c r="AN468" s="2" t="s">
        <v>2421</v>
      </c>
      <c r="AO468" s="2" t="s">
        <v>2441</v>
      </c>
      <c r="AP468" s="2" t="s">
        <v>2559</v>
      </c>
      <c r="AQ468" s="2" t="s">
        <v>3062</v>
      </c>
      <c r="AR468" s="2" t="s">
        <v>3062</v>
      </c>
      <c r="AS468" s="2" t="s">
        <v>3062</v>
      </c>
      <c r="AT468" s="2" t="s">
        <v>3062</v>
      </c>
      <c r="AU468" s="2" t="s">
        <v>3062</v>
      </c>
      <c r="AV468" s="2" t="s">
        <v>3062</v>
      </c>
      <c r="AW468" s="2" t="s">
        <v>17</v>
      </c>
      <c r="AX468" s="2" t="s">
        <v>3062</v>
      </c>
      <c r="AY468" s="2" t="s">
        <v>2443</v>
      </c>
      <c r="AZ468" s="2" t="s">
        <v>2439</v>
      </c>
      <c r="BA468" s="2" t="s">
        <v>3062</v>
      </c>
      <c r="BB468" s="2" t="s">
        <v>3062</v>
      </c>
      <c r="BC468" s="2" t="s">
        <v>2422</v>
      </c>
      <c r="BD468" s="2" t="s">
        <v>2438</v>
      </c>
      <c r="BE468" s="2" t="s">
        <v>3062</v>
      </c>
      <c r="BF468" s="2" t="s">
        <v>3062</v>
      </c>
      <c r="BG468" s="2" t="s">
        <v>3062</v>
      </c>
      <c r="BH468" s="2" t="s">
        <v>2436</v>
      </c>
      <c r="BI468" s="2" t="s">
        <v>3062</v>
      </c>
      <c r="BJ468" s="2" t="s">
        <v>2444</v>
      </c>
      <c r="BK468" s="2" t="s">
        <v>3062</v>
      </c>
      <c r="BL468" s="2" t="s">
        <v>2434</v>
      </c>
      <c r="BM468" s="2" t="s">
        <v>2423</v>
      </c>
      <c r="BN468" s="2" t="s">
        <v>3062</v>
      </c>
      <c r="BO468" s="2" t="s">
        <v>2518</v>
      </c>
      <c r="BP468" s="2" t="str">
        <f t="shared" si="7"/>
        <v>内・呼・循・消・神内・小・外・整・形・循内・脳外・眼・耳・泌・皮・産婦・放・リウ・リハ　総合診療内科　病理診断科　救急科　脳血管内治療科</v>
      </c>
      <c r="BQ468" t="s">
        <v>3062</v>
      </c>
      <c r="BR468" t="s">
        <v>3062</v>
      </c>
      <c r="BS468" t="s">
        <v>3062</v>
      </c>
      <c r="BT468" s="2" t="s">
        <v>3062</v>
      </c>
      <c r="BU468" s="2" t="s">
        <v>3062</v>
      </c>
      <c r="BV468" s="2" t="s">
        <v>3062</v>
      </c>
      <c r="BW468" s="2" t="s">
        <v>3062</v>
      </c>
      <c r="BX468" s="2" t="s">
        <v>3062</v>
      </c>
      <c r="BY468" s="2" t="s">
        <v>3062</v>
      </c>
      <c r="BZ468" s="2" t="s">
        <v>3062</v>
      </c>
      <c r="CA468" s="2" t="s">
        <v>3062</v>
      </c>
      <c r="CB468" s="2" t="s">
        <v>3062</v>
      </c>
      <c r="CC468" s="2" t="s">
        <v>3062</v>
      </c>
      <c r="CD468" s="2" t="s">
        <v>3062</v>
      </c>
      <c r="CE468" s="2" t="s">
        <v>3062</v>
      </c>
      <c r="CF468" s="2" t="s">
        <v>6671</v>
      </c>
      <c r="CG468" s="2" t="s">
        <v>3315</v>
      </c>
      <c r="CH468" s="17">
        <v>0.35416666666666669</v>
      </c>
      <c r="CI468" s="17">
        <v>0.45833333333333331</v>
      </c>
      <c r="CT468" s="17">
        <v>0.35416666666666669</v>
      </c>
      <c r="CU468" s="17">
        <v>0.45833333333333331</v>
      </c>
      <c r="CV468" s="17">
        <v>0.54166666666666663</v>
      </c>
      <c r="CW468" s="17">
        <v>0.64583333333333337</v>
      </c>
      <c r="CZ468" s="17">
        <v>0.35416666666666669</v>
      </c>
      <c r="DA468" s="17">
        <v>0.45833333333333331</v>
      </c>
      <c r="DB468" s="17">
        <v>0.54166666666666663</v>
      </c>
      <c r="DC468" s="17">
        <v>0.64583333333333337</v>
      </c>
      <c r="DF468" s="17">
        <v>0.35416666666666669</v>
      </c>
      <c r="DG468" s="17">
        <v>0.45833333333333331</v>
      </c>
      <c r="DX468" s="2" t="s">
        <v>4182</v>
      </c>
    </row>
    <row r="469" spans="1:128" x14ac:dyDescent="0.45">
      <c r="A469" s="16">
        <v>467</v>
      </c>
      <c r="B469" s="2" t="s">
        <v>6672</v>
      </c>
      <c r="C469" s="2" t="s">
        <v>6673</v>
      </c>
      <c r="D469" s="2" t="s">
        <v>6674</v>
      </c>
      <c r="E469" s="2" t="s">
        <v>2666</v>
      </c>
      <c r="F469" s="2" t="s">
        <v>2575</v>
      </c>
      <c r="G469" s="2" t="s">
        <v>772</v>
      </c>
      <c r="H469" s="2" t="s">
        <v>771</v>
      </c>
      <c r="I469" s="2" t="s">
        <v>770</v>
      </c>
      <c r="J469" s="2" t="s">
        <v>769</v>
      </c>
      <c r="K469" s="2" t="s">
        <v>12</v>
      </c>
      <c r="L469" s="2" t="s">
        <v>6675</v>
      </c>
      <c r="M469" s="52" t="s">
        <v>3311</v>
      </c>
      <c r="N469" s="2" t="s">
        <v>12</v>
      </c>
      <c r="O469" s="2" t="s">
        <v>12</v>
      </c>
      <c r="P469" s="2" t="s">
        <v>12</v>
      </c>
      <c r="Q469" s="2" t="s">
        <v>12</v>
      </c>
      <c r="AC469" s="2" t="s">
        <v>3062</v>
      </c>
      <c r="BP469" s="2" t="str">
        <f t="shared" si="7"/>
        <v/>
      </c>
      <c r="BQ469" t="s">
        <v>3062</v>
      </c>
      <c r="BR469" t="s">
        <v>3062</v>
      </c>
      <c r="BS469" t="s">
        <v>3062</v>
      </c>
      <c r="CA469" s="2" t="s">
        <v>3062</v>
      </c>
      <c r="CB469" s="2" t="s">
        <v>3062</v>
      </c>
      <c r="CE469" s="2" t="s">
        <v>3062</v>
      </c>
      <c r="CF469" s="2" t="s">
        <v>6676</v>
      </c>
      <c r="CG469" s="2" t="s">
        <v>3315</v>
      </c>
      <c r="CH469" s="17">
        <v>0.39583333333333331</v>
      </c>
      <c r="CI469" s="17">
        <v>0.54166666666666663</v>
      </c>
      <c r="CN469" s="17">
        <v>0.39583333333333331</v>
      </c>
      <c r="CO469" s="17">
        <v>0.54166666666666663</v>
      </c>
      <c r="CP469" s="17">
        <v>0.66666666666666663</v>
      </c>
      <c r="CQ469" s="17">
        <v>0.79166666666666663</v>
      </c>
      <c r="CT469" s="17">
        <v>0.39583333333333331</v>
      </c>
      <c r="CU469" s="17">
        <v>0.54166666666666663</v>
      </c>
      <c r="DF469" s="17">
        <v>0.39583333333333331</v>
      </c>
      <c r="DG469" s="17">
        <v>0.54166666666666663</v>
      </c>
      <c r="DH469" s="17">
        <v>0.66666666666666663</v>
      </c>
      <c r="DI469" s="17">
        <v>0.79166666666666663</v>
      </c>
      <c r="DL469" s="17">
        <v>0.39583333333333331</v>
      </c>
      <c r="DM469" s="17">
        <v>0.54166666666666663</v>
      </c>
      <c r="DX469" s="2" t="s">
        <v>4182</v>
      </c>
    </row>
    <row r="470" spans="1:128" x14ac:dyDescent="0.45">
      <c r="A470" s="16">
        <v>468</v>
      </c>
      <c r="B470" s="2" t="s">
        <v>6677</v>
      </c>
      <c r="C470" s="2" t="s">
        <v>4814</v>
      </c>
      <c r="D470" s="2" t="s">
        <v>2981</v>
      </c>
      <c r="E470" s="2" t="s">
        <v>2676</v>
      </c>
      <c r="F470" s="2" t="s">
        <v>2575</v>
      </c>
      <c r="G470" s="2" t="s">
        <v>797</v>
      </c>
      <c r="H470" s="2" t="s">
        <v>796</v>
      </c>
      <c r="I470" s="2" t="s">
        <v>795</v>
      </c>
      <c r="J470" s="2" t="s">
        <v>794</v>
      </c>
      <c r="K470" s="2" t="s">
        <v>12</v>
      </c>
      <c r="L470" s="2" t="s">
        <v>3641</v>
      </c>
      <c r="M470" s="52" t="s">
        <v>3311</v>
      </c>
      <c r="N470" s="2" t="s">
        <v>12</v>
      </c>
      <c r="O470" s="2" t="s">
        <v>12</v>
      </c>
      <c r="P470" s="2" t="s">
        <v>12</v>
      </c>
      <c r="Q470" s="2" t="s">
        <v>12</v>
      </c>
      <c r="R470" s="2" t="s">
        <v>3062</v>
      </c>
      <c r="S470" s="2" t="s">
        <v>3062</v>
      </c>
      <c r="T470" s="2" t="s">
        <v>3062</v>
      </c>
      <c r="U470" s="2" t="s">
        <v>3062</v>
      </c>
      <c r="V470" s="2" t="s">
        <v>3062</v>
      </c>
      <c r="W470" s="2" t="s">
        <v>3062</v>
      </c>
      <c r="X470" s="2" t="s">
        <v>3062</v>
      </c>
      <c r="Y470" s="2" t="s">
        <v>3062</v>
      </c>
      <c r="Z470" s="2" t="s">
        <v>3062</v>
      </c>
      <c r="AA470" s="2" t="s">
        <v>3062</v>
      </c>
      <c r="AB470" s="2" t="s">
        <v>3062</v>
      </c>
      <c r="AC470" s="2" t="s">
        <v>3062</v>
      </c>
      <c r="AD470" s="2" t="s">
        <v>2419</v>
      </c>
      <c r="AE470" s="2" t="s">
        <v>3062</v>
      </c>
      <c r="AF470" s="2" t="s">
        <v>3062</v>
      </c>
      <c r="AG470" s="2" t="s">
        <v>3062</v>
      </c>
      <c r="AH470" s="2" t="s">
        <v>2427</v>
      </c>
      <c r="AI470" s="2" t="s">
        <v>3062</v>
      </c>
      <c r="AJ470" s="2" t="s">
        <v>3062</v>
      </c>
      <c r="AK470" s="2" t="s">
        <v>2431</v>
      </c>
      <c r="AL470" s="2" t="s">
        <v>3062</v>
      </c>
      <c r="AM470" s="2" t="s">
        <v>2425</v>
      </c>
      <c r="AN470" s="2" t="s">
        <v>2421</v>
      </c>
      <c r="AO470" s="2" t="s">
        <v>3062</v>
      </c>
      <c r="AP470" s="2" t="s">
        <v>3062</v>
      </c>
      <c r="AQ470" s="2" t="s">
        <v>3062</v>
      </c>
      <c r="AR470" s="2" t="s">
        <v>3062</v>
      </c>
      <c r="AS470" s="2" t="s">
        <v>3062</v>
      </c>
      <c r="AT470" s="2" t="s">
        <v>4227</v>
      </c>
      <c r="AU470" s="2" t="s">
        <v>3062</v>
      </c>
      <c r="AV470" s="2" t="s">
        <v>3062</v>
      </c>
      <c r="AW470" s="2" t="s">
        <v>3062</v>
      </c>
      <c r="AX470" s="2" t="s">
        <v>3062</v>
      </c>
      <c r="AY470" s="2" t="s">
        <v>2443</v>
      </c>
      <c r="AZ470" s="2" t="s">
        <v>2439</v>
      </c>
      <c r="BA470" s="2" t="s">
        <v>3062</v>
      </c>
      <c r="BB470" s="2" t="s">
        <v>3062</v>
      </c>
      <c r="BC470" s="2" t="s">
        <v>2422</v>
      </c>
      <c r="BD470" s="2" t="s">
        <v>2438</v>
      </c>
      <c r="BE470" s="2" t="s">
        <v>3062</v>
      </c>
      <c r="BF470" s="2" t="s">
        <v>3062</v>
      </c>
      <c r="BG470" s="2" t="s">
        <v>2450</v>
      </c>
      <c r="BH470" s="2" t="s">
        <v>3062</v>
      </c>
      <c r="BI470" s="2" t="s">
        <v>3062</v>
      </c>
      <c r="BJ470" s="2" t="s">
        <v>2444</v>
      </c>
      <c r="BK470" s="2" t="s">
        <v>2445</v>
      </c>
      <c r="BL470" s="2" t="s">
        <v>3062</v>
      </c>
      <c r="BM470" s="2" t="s">
        <v>3062</v>
      </c>
      <c r="BN470" s="2" t="s">
        <v>3062</v>
      </c>
      <c r="BO470" s="2" t="s">
        <v>4815</v>
      </c>
      <c r="BP470" s="2" t="str">
        <f t="shared" si="7"/>
        <v>内・循・小・外・整・消外・眼・耳・泌・皮・婦・放・麻　病理　脳神経内科　脳神経外科</v>
      </c>
      <c r="BQ470" t="s">
        <v>3062</v>
      </c>
      <c r="BR470" t="s">
        <v>3062</v>
      </c>
      <c r="BS470" t="s">
        <v>3062</v>
      </c>
      <c r="BT470" s="2" t="s">
        <v>3062</v>
      </c>
      <c r="BU470" s="2" t="s">
        <v>3062</v>
      </c>
      <c r="BV470" s="2" t="s">
        <v>3062</v>
      </c>
      <c r="BW470" s="2" t="s">
        <v>3062</v>
      </c>
      <c r="BX470" s="2" t="s">
        <v>3062</v>
      </c>
      <c r="BY470" s="2" t="s">
        <v>3062</v>
      </c>
      <c r="BZ470" s="2" t="s">
        <v>3062</v>
      </c>
      <c r="CA470" s="2" t="s">
        <v>3062</v>
      </c>
      <c r="CB470" s="2" t="s">
        <v>3062</v>
      </c>
      <c r="CC470" s="2" t="s">
        <v>3062</v>
      </c>
      <c r="CD470" s="2" t="s">
        <v>3062</v>
      </c>
      <c r="CE470" s="2" t="s">
        <v>3062</v>
      </c>
      <c r="CF470" s="2" t="s">
        <v>6678</v>
      </c>
      <c r="CG470" s="2" t="s">
        <v>3315</v>
      </c>
      <c r="CH470" s="17">
        <v>0.375</v>
      </c>
      <c r="CI470" s="17">
        <v>0.47916666666666669</v>
      </c>
      <c r="CJ470" s="17">
        <v>0.5625</v>
      </c>
      <c r="CK470" s="17">
        <v>0.625</v>
      </c>
      <c r="CN470" s="17">
        <v>0.375</v>
      </c>
      <c r="CO470" s="17">
        <v>0.47916666666666669</v>
      </c>
      <c r="CP470" s="17">
        <v>0.5625</v>
      </c>
      <c r="CQ470" s="17">
        <v>0.625</v>
      </c>
      <c r="CT470" s="17">
        <v>0.375</v>
      </c>
      <c r="CU470" s="17">
        <v>0.47916666666666669</v>
      </c>
      <c r="CV470" s="17">
        <v>0.5625</v>
      </c>
      <c r="CW470" s="17">
        <v>0.625</v>
      </c>
      <c r="CZ470" s="17">
        <v>0.375</v>
      </c>
      <c r="DA470" s="17">
        <v>0.47916666666666669</v>
      </c>
      <c r="DB470" s="17">
        <v>0.5625</v>
      </c>
      <c r="DC470" s="17">
        <v>0.625</v>
      </c>
      <c r="DF470" s="17">
        <v>0.375</v>
      </c>
      <c r="DG470" s="17">
        <v>0.47916666666666669</v>
      </c>
      <c r="DH470" s="17">
        <v>0.5625</v>
      </c>
      <c r="DI470" s="17">
        <v>0.625</v>
      </c>
      <c r="DL470" s="17">
        <v>0.375</v>
      </c>
      <c r="DM470" s="17">
        <v>0.45833333333333331</v>
      </c>
      <c r="DX470" s="2" t="s">
        <v>4182</v>
      </c>
    </row>
    <row r="471" spans="1:128" x14ac:dyDescent="0.45">
      <c r="A471" s="16">
        <v>469</v>
      </c>
      <c r="B471" s="2" t="s">
        <v>6679</v>
      </c>
      <c r="C471" s="2" t="s">
        <v>4816</v>
      </c>
      <c r="D471" s="2" t="s">
        <v>2982</v>
      </c>
      <c r="E471" s="2" t="s">
        <v>2666</v>
      </c>
      <c r="F471" s="2" t="s">
        <v>2575</v>
      </c>
      <c r="G471" s="2" t="s">
        <v>762</v>
      </c>
      <c r="H471" s="2" t="s">
        <v>6680</v>
      </c>
      <c r="I471" s="2" t="s">
        <v>774</v>
      </c>
      <c r="J471" s="2" t="s">
        <v>773</v>
      </c>
      <c r="K471" s="2" t="s">
        <v>3062</v>
      </c>
      <c r="L471" s="2" t="s">
        <v>3642</v>
      </c>
      <c r="M471" s="52" t="s">
        <v>3311</v>
      </c>
      <c r="N471" s="2" t="s">
        <v>12</v>
      </c>
      <c r="O471" s="2" t="s">
        <v>12</v>
      </c>
      <c r="P471" s="2" t="s">
        <v>12</v>
      </c>
      <c r="Q471" s="2" t="s">
        <v>12</v>
      </c>
      <c r="R471" s="2" t="s">
        <v>2471</v>
      </c>
      <c r="S471" s="2" t="s">
        <v>3062</v>
      </c>
      <c r="T471" s="2" t="s">
        <v>3062</v>
      </c>
      <c r="U471" s="2" t="s">
        <v>3062</v>
      </c>
      <c r="V471" s="2" t="s">
        <v>3062</v>
      </c>
      <c r="W471" s="2" t="s">
        <v>3062</v>
      </c>
      <c r="X471" s="2" t="s">
        <v>3062</v>
      </c>
      <c r="Y471" s="2" t="s">
        <v>3062</v>
      </c>
      <c r="Z471" s="2" t="s">
        <v>3062</v>
      </c>
      <c r="AA471" s="2" t="s">
        <v>3062</v>
      </c>
      <c r="AB471" s="2" t="s">
        <v>3062</v>
      </c>
      <c r="AC471" s="2" t="s">
        <v>2471</v>
      </c>
      <c r="AD471" s="2" t="s">
        <v>2419</v>
      </c>
      <c r="AE471" s="2" t="s">
        <v>3062</v>
      </c>
      <c r="AF471" s="2" t="s">
        <v>3062</v>
      </c>
      <c r="AG471" s="2" t="s">
        <v>3062</v>
      </c>
      <c r="AH471" s="2" t="s">
        <v>3062</v>
      </c>
      <c r="AI471" s="2" t="s">
        <v>3062</v>
      </c>
      <c r="AJ471" s="2" t="s">
        <v>3062</v>
      </c>
      <c r="AK471" s="2" t="s">
        <v>3062</v>
      </c>
      <c r="AL471" s="2" t="s">
        <v>3062</v>
      </c>
      <c r="AM471" s="2" t="s">
        <v>3062</v>
      </c>
      <c r="AN471" s="2" t="s">
        <v>3062</v>
      </c>
      <c r="AO471" s="2" t="s">
        <v>3062</v>
      </c>
      <c r="AP471" s="2" t="s">
        <v>3062</v>
      </c>
      <c r="AQ471" s="2" t="s">
        <v>3062</v>
      </c>
      <c r="AR471" s="2" t="s">
        <v>3062</v>
      </c>
      <c r="AS471" s="2" t="s">
        <v>3062</v>
      </c>
      <c r="AT471" s="2" t="s">
        <v>3062</v>
      </c>
      <c r="AU471" s="2" t="s">
        <v>3062</v>
      </c>
      <c r="AV471" s="2" t="s">
        <v>3062</v>
      </c>
      <c r="AW471" s="2" t="s">
        <v>3062</v>
      </c>
      <c r="AX471" s="2" t="s">
        <v>3062</v>
      </c>
      <c r="AY471" s="2" t="s">
        <v>3062</v>
      </c>
      <c r="AZ471" s="2" t="s">
        <v>3062</v>
      </c>
      <c r="BA471" s="2" t="s">
        <v>3062</v>
      </c>
      <c r="BB471" s="2" t="s">
        <v>3062</v>
      </c>
      <c r="BC471" s="2" t="s">
        <v>3062</v>
      </c>
      <c r="BD471" s="2" t="s">
        <v>3062</v>
      </c>
      <c r="BE471" s="2" t="s">
        <v>3062</v>
      </c>
      <c r="BF471" s="2" t="s">
        <v>3062</v>
      </c>
      <c r="BG471" s="2" t="s">
        <v>3062</v>
      </c>
      <c r="BH471" s="2" t="s">
        <v>3062</v>
      </c>
      <c r="BI471" s="2" t="s">
        <v>3062</v>
      </c>
      <c r="BJ471" s="2" t="s">
        <v>3062</v>
      </c>
      <c r="BK471" s="2" t="s">
        <v>3062</v>
      </c>
      <c r="BL471" s="2" t="s">
        <v>3062</v>
      </c>
      <c r="BM471" s="2" t="s">
        <v>3062</v>
      </c>
      <c r="BN471" s="2" t="s">
        <v>3062</v>
      </c>
      <c r="BO471" s="2" t="s">
        <v>3062</v>
      </c>
      <c r="BP471" s="2" t="str">
        <f t="shared" si="7"/>
        <v>内</v>
      </c>
      <c r="BQ471" t="s">
        <v>3062</v>
      </c>
      <c r="BR471" t="s">
        <v>3062</v>
      </c>
      <c r="BS471" t="s">
        <v>3062</v>
      </c>
      <c r="BT471" s="2" t="s">
        <v>3062</v>
      </c>
      <c r="BU471" s="2" t="s">
        <v>3062</v>
      </c>
      <c r="BV471" s="2" t="s">
        <v>3062</v>
      </c>
      <c r="BW471" s="2" t="s">
        <v>3062</v>
      </c>
      <c r="BX471" s="2" t="s">
        <v>3062</v>
      </c>
      <c r="BY471" s="2" t="s">
        <v>3062</v>
      </c>
      <c r="BZ471" s="2" t="s">
        <v>3062</v>
      </c>
      <c r="CA471" s="2" t="s">
        <v>3062</v>
      </c>
      <c r="CB471" s="2" t="s">
        <v>3062</v>
      </c>
      <c r="CC471" s="2" t="s">
        <v>3062</v>
      </c>
      <c r="CD471" s="2" t="s">
        <v>3062</v>
      </c>
      <c r="CE471" s="2" t="s">
        <v>3062</v>
      </c>
      <c r="CF471" s="2" t="s">
        <v>3062</v>
      </c>
      <c r="CG471" s="2" t="s">
        <v>5350</v>
      </c>
      <c r="CH471" s="17">
        <v>0.41666666666666669</v>
      </c>
      <c r="CI471" s="17">
        <v>0.54166666666666663</v>
      </c>
      <c r="CJ471" s="17">
        <v>0.625</v>
      </c>
      <c r="CK471" s="17">
        <v>0.75</v>
      </c>
      <c r="CN471" s="17">
        <v>0.41666666666666669</v>
      </c>
      <c r="CO471" s="17">
        <v>0.54166666666666663</v>
      </c>
      <c r="CP471" s="17">
        <v>0.625</v>
      </c>
      <c r="CQ471" s="17">
        <v>0.75</v>
      </c>
      <c r="CT471" s="17">
        <v>0.41666666666666669</v>
      </c>
      <c r="CU471" s="17">
        <v>0.54166666666666663</v>
      </c>
      <c r="CV471" s="17">
        <v>0.625</v>
      </c>
      <c r="CW471" s="17">
        <v>0.75</v>
      </c>
      <c r="DF471" s="17">
        <v>0.41666666666666669</v>
      </c>
      <c r="DG471" s="17">
        <v>0.54166666666666663</v>
      </c>
      <c r="DH471" s="17">
        <v>0.625</v>
      </c>
      <c r="DI471" s="17">
        <v>0.75</v>
      </c>
      <c r="DL471" s="17">
        <v>0.41666666666666669</v>
      </c>
      <c r="DM471" s="17">
        <v>0.54166666666666663</v>
      </c>
      <c r="DX471" s="2" t="s">
        <v>4182</v>
      </c>
    </row>
    <row r="472" spans="1:128" x14ac:dyDescent="0.45">
      <c r="A472" s="16">
        <v>470</v>
      </c>
      <c r="B472" s="2" t="s">
        <v>6681</v>
      </c>
      <c r="C472" s="2" t="s">
        <v>2983</v>
      </c>
      <c r="D472" s="2" t="s">
        <v>2984</v>
      </c>
      <c r="E472" s="2" t="s">
        <v>2666</v>
      </c>
      <c r="F472" s="2" t="s">
        <v>2575</v>
      </c>
      <c r="G472" s="2" t="s">
        <v>767</v>
      </c>
      <c r="H472" s="2" t="s">
        <v>793</v>
      </c>
      <c r="I472" s="2" t="s">
        <v>792</v>
      </c>
      <c r="J472" s="2" t="s">
        <v>4817</v>
      </c>
      <c r="K472" s="2" t="s">
        <v>12</v>
      </c>
      <c r="L472" s="2" t="s">
        <v>3643</v>
      </c>
      <c r="M472" s="52" t="s">
        <v>3311</v>
      </c>
      <c r="N472" s="2" t="s">
        <v>12</v>
      </c>
      <c r="O472" s="2" t="s">
        <v>12</v>
      </c>
      <c r="P472" s="2" t="s">
        <v>12</v>
      </c>
      <c r="Q472" s="2" t="s">
        <v>12</v>
      </c>
      <c r="R472" s="2" t="s">
        <v>3062</v>
      </c>
      <c r="S472" s="2" t="s">
        <v>3062</v>
      </c>
      <c r="T472" s="2" t="s">
        <v>3062</v>
      </c>
      <c r="U472" s="2" t="s">
        <v>3062</v>
      </c>
      <c r="V472" s="2" t="s">
        <v>3062</v>
      </c>
      <c r="W472" s="2" t="s">
        <v>3062</v>
      </c>
      <c r="X472" s="2" t="s">
        <v>3062</v>
      </c>
      <c r="Y472" s="2" t="s">
        <v>3062</v>
      </c>
      <c r="Z472" s="2" t="s">
        <v>3062</v>
      </c>
      <c r="AA472" s="2" t="s">
        <v>3062</v>
      </c>
      <c r="AB472" s="2" t="s">
        <v>3062</v>
      </c>
      <c r="AC472" s="2" t="s">
        <v>3062</v>
      </c>
      <c r="AD472" s="2" t="s">
        <v>3062</v>
      </c>
      <c r="AE472" s="2" t="s">
        <v>3062</v>
      </c>
      <c r="AF472" s="2" t="s">
        <v>3062</v>
      </c>
      <c r="AG472" s="2" t="s">
        <v>3062</v>
      </c>
      <c r="AH472" s="2" t="s">
        <v>3062</v>
      </c>
      <c r="AI472" s="2" t="s">
        <v>3062</v>
      </c>
      <c r="AJ472" s="2" t="s">
        <v>3062</v>
      </c>
      <c r="AK472" s="2" t="s">
        <v>3062</v>
      </c>
      <c r="AL472" s="2" t="s">
        <v>3062</v>
      </c>
      <c r="AM472" s="2" t="s">
        <v>3062</v>
      </c>
      <c r="AN472" s="2" t="s">
        <v>3062</v>
      </c>
      <c r="AO472" s="2" t="s">
        <v>3062</v>
      </c>
      <c r="AP472" s="2" t="s">
        <v>3062</v>
      </c>
      <c r="AQ472" s="2" t="s">
        <v>3062</v>
      </c>
      <c r="AR472" s="2" t="s">
        <v>3062</v>
      </c>
      <c r="AS472" s="2" t="s">
        <v>3062</v>
      </c>
      <c r="AT472" s="2" t="s">
        <v>3062</v>
      </c>
      <c r="AU472" s="2" t="s">
        <v>3062</v>
      </c>
      <c r="AV472" s="2" t="s">
        <v>3062</v>
      </c>
      <c r="AW472" s="2" t="s">
        <v>3062</v>
      </c>
      <c r="AX472" s="2" t="s">
        <v>3062</v>
      </c>
      <c r="AY472" s="2" t="s">
        <v>3062</v>
      </c>
      <c r="AZ472" s="2" t="s">
        <v>3062</v>
      </c>
      <c r="BA472" s="2" t="s">
        <v>3062</v>
      </c>
      <c r="BB472" s="2" t="s">
        <v>3062</v>
      </c>
      <c r="BC472" s="2" t="s">
        <v>3062</v>
      </c>
      <c r="BD472" s="2" t="s">
        <v>3062</v>
      </c>
      <c r="BE472" s="2" t="s">
        <v>3062</v>
      </c>
      <c r="BF472" s="2" t="s">
        <v>3062</v>
      </c>
      <c r="BG472" s="2" t="s">
        <v>3062</v>
      </c>
      <c r="BH472" s="2" t="s">
        <v>3062</v>
      </c>
      <c r="BI472" s="2" t="s">
        <v>3062</v>
      </c>
      <c r="BJ472" s="2" t="s">
        <v>3062</v>
      </c>
      <c r="BK472" s="2" t="s">
        <v>3062</v>
      </c>
      <c r="BL472" s="2" t="s">
        <v>3062</v>
      </c>
      <c r="BM472" s="2" t="s">
        <v>3062</v>
      </c>
      <c r="BN472" s="2" t="s">
        <v>3062</v>
      </c>
      <c r="BO472" s="2" t="s">
        <v>3062</v>
      </c>
      <c r="BP472" s="2" t="str">
        <f t="shared" si="7"/>
        <v/>
      </c>
      <c r="BQ472" t="s">
        <v>3062</v>
      </c>
      <c r="BR472" t="s">
        <v>3062</v>
      </c>
      <c r="BS472" t="s">
        <v>3062</v>
      </c>
      <c r="BT472" s="2" t="s">
        <v>3062</v>
      </c>
      <c r="BU472" s="2" t="s">
        <v>3062</v>
      </c>
      <c r="BV472" s="2" t="s">
        <v>3062</v>
      </c>
      <c r="BW472" s="2" t="s">
        <v>3062</v>
      </c>
      <c r="BX472" s="2" t="s">
        <v>3062</v>
      </c>
      <c r="BY472" s="2" t="s">
        <v>3062</v>
      </c>
      <c r="BZ472" s="2" t="s">
        <v>3062</v>
      </c>
      <c r="CA472" s="2" t="s">
        <v>3062</v>
      </c>
      <c r="CB472" s="2" t="s">
        <v>3062</v>
      </c>
      <c r="CC472" s="2" t="s">
        <v>3062</v>
      </c>
      <c r="CD472" s="2" t="s">
        <v>3062</v>
      </c>
      <c r="CE472" s="2" t="s">
        <v>3062</v>
      </c>
      <c r="CF472" s="2" t="s">
        <v>791</v>
      </c>
      <c r="CG472" s="2" t="s">
        <v>5350</v>
      </c>
      <c r="CH472" s="17">
        <v>0.41666666666666669</v>
      </c>
      <c r="CI472" s="17">
        <v>0.54166666666666663</v>
      </c>
      <c r="CJ472" s="17">
        <v>0.60416666666666663</v>
      </c>
      <c r="CK472" s="17">
        <v>0.79166666666666663</v>
      </c>
      <c r="CN472" s="17">
        <v>0.41666666666666669</v>
      </c>
      <c r="CO472" s="17">
        <v>0.54166666666666663</v>
      </c>
      <c r="CP472" s="17">
        <v>0.60416666666666663</v>
      </c>
      <c r="CQ472" s="17">
        <v>0.79166666666666663</v>
      </c>
      <c r="CZ472" s="17">
        <v>0.41666666666666669</v>
      </c>
      <c r="DA472" s="17">
        <v>0.54166666666666663</v>
      </c>
      <c r="DB472" s="17">
        <v>0.60416666666666663</v>
      </c>
      <c r="DC472" s="17">
        <v>0.79166666666666663</v>
      </c>
      <c r="DF472" s="17">
        <v>0.41666666666666669</v>
      </c>
      <c r="DG472" s="17">
        <v>0.54166666666666663</v>
      </c>
      <c r="DH472" s="17">
        <v>0.60416666666666663</v>
      </c>
      <c r="DI472" s="17">
        <v>0.70833333333333337</v>
      </c>
      <c r="DX472" s="2" t="s">
        <v>4182</v>
      </c>
    </row>
    <row r="473" spans="1:128" x14ac:dyDescent="0.45">
      <c r="A473" s="16">
        <v>471</v>
      </c>
      <c r="B473" s="2" t="s">
        <v>6682</v>
      </c>
      <c r="C473" s="2" t="s">
        <v>768</v>
      </c>
      <c r="D473" s="2" t="s">
        <v>2985</v>
      </c>
      <c r="E473" s="2" t="s">
        <v>2666</v>
      </c>
      <c r="F473" s="2" t="s">
        <v>2575</v>
      </c>
      <c r="G473" s="2" t="s">
        <v>767</v>
      </c>
      <c r="H473" s="2" t="s">
        <v>766</v>
      </c>
      <c r="I473" s="2" t="s">
        <v>765</v>
      </c>
      <c r="J473" s="2" t="s">
        <v>765</v>
      </c>
      <c r="K473" s="2" t="s">
        <v>12</v>
      </c>
      <c r="L473" s="2" t="s">
        <v>3644</v>
      </c>
      <c r="M473" s="52" t="s">
        <v>3311</v>
      </c>
      <c r="N473" s="2" t="s">
        <v>12</v>
      </c>
      <c r="O473" s="2" t="s">
        <v>12</v>
      </c>
      <c r="P473" s="2" t="s">
        <v>12</v>
      </c>
      <c r="Q473" s="2" t="s">
        <v>12</v>
      </c>
      <c r="R473" s="2" t="s">
        <v>2471</v>
      </c>
      <c r="S473" s="2" t="s">
        <v>3062</v>
      </c>
      <c r="T473" s="2" t="s">
        <v>3062</v>
      </c>
      <c r="U473" s="2" t="s">
        <v>3062</v>
      </c>
      <c r="V473" s="2" t="s">
        <v>3062</v>
      </c>
      <c r="W473" s="2" t="s">
        <v>3062</v>
      </c>
      <c r="X473" s="2" t="s">
        <v>3062</v>
      </c>
      <c r="Y473" s="2" t="s">
        <v>3062</v>
      </c>
      <c r="Z473" s="2" t="s">
        <v>3062</v>
      </c>
      <c r="AA473" s="2" t="s">
        <v>3062</v>
      </c>
      <c r="AB473" s="2" t="s">
        <v>3062</v>
      </c>
      <c r="AC473" s="2" t="s">
        <v>2471</v>
      </c>
      <c r="AD473" s="2" t="s">
        <v>3062</v>
      </c>
      <c r="AE473" s="2" t="s">
        <v>3062</v>
      </c>
      <c r="AF473" s="2" t="s">
        <v>3062</v>
      </c>
      <c r="AG473" s="2" t="s">
        <v>3062</v>
      </c>
      <c r="AH473" s="2" t="s">
        <v>3062</v>
      </c>
      <c r="AI473" s="2" t="s">
        <v>3062</v>
      </c>
      <c r="AJ473" s="2" t="s">
        <v>3062</v>
      </c>
      <c r="AK473" s="2" t="s">
        <v>3062</v>
      </c>
      <c r="AL473" s="2" t="s">
        <v>3062</v>
      </c>
      <c r="AM473" s="2" t="s">
        <v>3062</v>
      </c>
      <c r="AN473" s="2" t="s">
        <v>3062</v>
      </c>
      <c r="AO473" s="2" t="s">
        <v>3062</v>
      </c>
      <c r="AP473" s="2" t="s">
        <v>3062</v>
      </c>
      <c r="AQ473" s="2" t="s">
        <v>3062</v>
      </c>
      <c r="AR473" s="2" t="s">
        <v>3062</v>
      </c>
      <c r="AS473" s="2" t="s">
        <v>3062</v>
      </c>
      <c r="AT473" s="2" t="s">
        <v>3062</v>
      </c>
      <c r="AU473" s="2" t="s">
        <v>3062</v>
      </c>
      <c r="AV473" s="2" t="s">
        <v>3062</v>
      </c>
      <c r="AW473" s="2" t="s">
        <v>3062</v>
      </c>
      <c r="AX473" s="2" t="s">
        <v>3062</v>
      </c>
      <c r="AY473" s="2" t="s">
        <v>3062</v>
      </c>
      <c r="AZ473" s="2" t="s">
        <v>3062</v>
      </c>
      <c r="BA473" s="2" t="s">
        <v>3062</v>
      </c>
      <c r="BB473" s="2" t="s">
        <v>3062</v>
      </c>
      <c r="BC473" s="2" t="s">
        <v>3062</v>
      </c>
      <c r="BD473" s="2" t="s">
        <v>3062</v>
      </c>
      <c r="BE473" s="2" t="s">
        <v>3062</v>
      </c>
      <c r="BF473" s="2" t="s">
        <v>3062</v>
      </c>
      <c r="BG473" s="2" t="s">
        <v>3062</v>
      </c>
      <c r="BH473" s="2" t="s">
        <v>3062</v>
      </c>
      <c r="BI473" s="2" t="s">
        <v>3062</v>
      </c>
      <c r="BJ473" s="2" t="s">
        <v>3062</v>
      </c>
      <c r="BK473" s="2" t="s">
        <v>3062</v>
      </c>
      <c r="BL473" s="2" t="s">
        <v>3062</v>
      </c>
      <c r="BM473" s="2" t="s">
        <v>3062</v>
      </c>
      <c r="BN473" s="2" t="s">
        <v>3062</v>
      </c>
      <c r="BO473" s="2" t="s">
        <v>3062</v>
      </c>
      <c r="BP473" s="2" t="str">
        <f t="shared" si="7"/>
        <v/>
      </c>
      <c r="BQ473" t="s">
        <v>3062</v>
      </c>
      <c r="BR473" t="s">
        <v>3062</v>
      </c>
      <c r="BS473" t="s">
        <v>3062</v>
      </c>
      <c r="BT473" s="2" t="s">
        <v>3062</v>
      </c>
      <c r="BU473" s="2" t="s">
        <v>3062</v>
      </c>
      <c r="BV473" s="2" t="s">
        <v>3062</v>
      </c>
      <c r="BW473" s="2" t="s">
        <v>3062</v>
      </c>
      <c r="BX473" s="2" t="s">
        <v>3062</v>
      </c>
      <c r="BY473" s="2" t="s">
        <v>3062</v>
      </c>
      <c r="BZ473" s="2" t="s">
        <v>3062</v>
      </c>
      <c r="CA473" s="2" t="s">
        <v>3062</v>
      </c>
      <c r="CB473" s="2" t="s">
        <v>3062</v>
      </c>
      <c r="CC473" s="2" t="s">
        <v>3062</v>
      </c>
      <c r="CD473" s="2" t="s">
        <v>3062</v>
      </c>
      <c r="CE473" s="2" t="s">
        <v>3062</v>
      </c>
      <c r="CF473" s="2" t="s">
        <v>764</v>
      </c>
      <c r="CG473" s="2" t="s">
        <v>5350</v>
      </c>
      <c r="CH473" s="17">
        <v>0.4375</v>
      </c>
      <c r="CI473" s="17">
        <v>0.52083333333333337</v>
      </c>
      <c r="CJ473" s="17">
        <v>0.58333333333333337</v>
      </c>
      <c r="CK473" s="17">
        <v>0.77083333333333337</v>
      </c>
      <c r="CN473" s="17">
        <v>0.4375</v>
      </c>
      <c r="CO473" s="17">
        <v>0.52083333333333337</v>
      </c>
      <c r="CP473" s="17">
        <v>0.58333333333333337</v>
      </c>
      <c r="CQ473" s="17">
        <v>0.77083333333333337</v>
      </c>
      <c r="CT473" s="17">
        <v>0.58333333333333337</v>
      </c>
      <c r="CU473" s="17">
        <v>0.77083333333333337</v>
      </c>
      <c r="CZ473" s="17">
        <v>0.58333333333333337</v>
      </c>
      <c r="DA473" s="17">
        <v>0.77083333333333337</v>
      </c>
      <c r="DF473" s="17">
        <v>0.4375</v>
      </c>
      <c r="DG473" s="17">
        <v>0.52083333333333337</v>
      </c>
      <c r="DH473" s="17">
        <v>0.58333333333333337</v>
      </c>
      <c r="DI473" s="17">
        <v>0.77083333333333337</v>
      </c>
      <c r="DL473" s="17">
        <v>0.4375</v>
      </c>
      <c r="DM473" s="17">
        <v>0.54166666666666663</v>
      </c>
      <c r="DX473" s="2" t="s">
        <v>4182</v>
      </c>
    </row>
    <row r="474" spans="1:128" x14ac:dyDescent="0.45">
      <c r="A474" s="16">
        <v>472</v>
      </c>
      <c r="B474" s="2" t="s">
        <v>6683</v>
      </c>
      <c r="C474" s="2" t="s">
        <v>6684</v>
      </c>
      <c r="D474" s="2" t="s">
        <v>2986</v>
      </c>
      <c r="E474" s="2" t="s">
        <v>2666</v>
      </c>
      <c r="F474" s="2" t="s">
        <v>2576</v>
      </c>
      <c r="G474" s="2" t="s">
        <v>1449</v>
      </c>
      <c r="H474" s="2" t="s">
        <v>7970</v>
      </c>
      <c r="I474" s="2" t="s">
        <v>1500</v>
      </c>
      <c r="J474" s="2" t="s">
        <v>1499</v>
      </c>
      <c r="K474" s="2" t="s">
        <v>12</v>
      </c>
      <c r="L474" s="2" t="s">
        <v>3646</v>
      </c>
      <c r="M474" s="52" t="s">
        <v>3311</v>
      </c>
      <c r="N474" s="2" t="s">
        <v>12</v>
      </c>
      <c r="O474" s="2" t="s">
        <v>12</v>
      </c>
      <c r="P474" s="2" t="s">
        <v>12</v>
      </c>
      <c r="Q474" s="2" t="s">
        <v>12</v>
      </c>
      <c r="R474" s="2" t="s">
        <v>2471</v>
      </c>
      <c r="S474" s="2" t="s">
        <v>3062</v>
      </c>
      <c r="T474" s="2" t="s">
        <v>2563</v>
      </c>
      <c r="U474" s="2" t="s">
        <v>3062</v>
      </c>
      <c r="V474" s="2" t="s">
        <v>3062</v>
      </c>
      <c r="W474" s="2" t="s">
        <v>3062</v>
      </c>
      <c r="X474" s="2" t="s">
        <v>3062</v>
      </c>
      <c r="Y474" s="2" t="s">
        <v>3062</v>
      </c>
      <c r="Z474" s="2" t="s">
        <v>3062</v>
      </c>
      <c r="AA474" s="2" t="s">
        <v>3062</v>
      </c>
      <c r="AB474" s="2" t="s">
        <v>3062</v>
      </c>
      <c r="AC474" s="2" t="s">
        <v>3518</v>
      </c>
      <c r="AD474" s="2" t="s">
        <v>2419</v>
      </c>
      <c r="AE474" s="2" t="s">
        <v>3062</v>
      </c>
      <c r="AF474" s="2" t="s">
        <v>3062</v>
      </c>
      <c r="AG474" s="2" t="s">
        <v>3062</v>
      </c>
      <c r="AH474" s="2" t="s">
        <v>3062</v>
      </c>
      <c r="AI474" s="2" t="s">
        <v>3062</v>
      </c>
      <c r="AJ474" s="2" t="s">
        <v>3062</v>
      </c>
      <c r="AK474" s="2" t="s">
        <v>3062</v>
      </c>
      <c r="AL474" s="2" t="s">
        <v>3062</v>
      </c>
      <c r="AM474" s="2" t="s">
        <v>3062</v>
      </c>
      <c r="AN474" s="2" t="s">
        <v>2421</v>
      </c>
      <c r="AO474" s="2" t="s">
        <v>2441</v>
      </c>
      <c r="AP474" s="2" t="s">
        <v>3062</v>
      </c>
      <c r="AQ474" s="2" t="s">
        <v>3062</v>
      </c>
      <c r="AR474" s="2" t="s">
        <v>3062</v>
      </c>
      <c r="AS474" s="2" t="s">
        <v>3062</v>
      </c>
      <c r="AT474" s="2" t="s">
        <v>3062</v>
      </c>
      <c r="AU474" s="2" t="s">
        <v>3062</v>
      </c>
      <c r="AV474" s="2" t="s">
        <v>3062</v>
      </c>
      <c r="AW474" s="2" t="s">
        <v>3062</v>
      </c>
      <c r="AX474" s="2" t="s">
        <v>3062</v>
      </c>
      <c r="AY474" s="2" t="s">
        <v>3062</v>
      </c>
      <c r="AZ474" s="2" t="s">
        <v>3062</v>
      </c>
      <c r="BA474" s="2" t="s">
        <v>3062</v>
      </c>
      <c r="BB474" s="2" t="s">
        <v>3062</v>
      </c>
      <c r="BC474" s="2" t="s">
        <v>2422</v>
      </c>
      <c r="BD474" s="2" t="s">
        <v>3062</v>
      </c>
      <c r="BE474" s="2" t="s">
        <v>3062</v>
      </c>
      <c r="BF474" s="2" t="s">
        <v>3062</v>
      </c>
      <c r="BG474" s="2" t="s">
        <v>3062</v>
      </c>
      <c r="BH474" s="2" t="s">
        <v>3062</v>
      </c>
      <c r="BI474" s="2" t="s">
        <v>3062</v>
      </c>
      <c r="BJ474" s="2" t="s">
        <v>3062</v>
      </c>
      <c r="BK474" s="2" t="s">
        <v>3062</v>
      </c>
      <c r="BL474" s="2" t="s">
        <v>3062</v>
      </c>
      <c r="BM474" s="2" t="s">
        <v>3062</v>
      </c>
      <c r="BN474" s="2" t="s">
        <v>3062</v>
      </c>
      <c r="BO474" s="2" t="s">
        <v>1498</v>
      </c>
      <c r="BP474" s="2" t="str">
        <f t="shared" si="7"/>
        <v>内・整・形・泌　血液内科　腫瘍内科</v>
      </c>
      <c r="BQ474" t="s">
        <v>3062</v>
      </c>
      <c r="BR474" t="s">
        <v>185</v>
      </c>
      <c r="BS474" t="s">
        <v>2185</v>
      </c>
      <c r="BT474" s="2" t="s">
        <v>2459</v>
      </c>
      <c r="BU474" s="2" t="s">
        <v>3062</v>
      </c>
      <c r="BV474" s="2" t="s">
        <v>3062</v>
      </c>
      <c r="BW474" s="2" t="s">
        <v>3062</v>
      </c>
      <c r="BX474" s="2" t="s">
        <v>3062</v>
      </c>
      <c r="BY474" s="2" t="s">
        <v>3062</v>
      </c>
      <c r="BZ474" s="2" t="s">
        <v>3062</v>
      </c>
      <c r="CA474" s="2" t="s">
        <v>3062</v>
      </c>
      <c r="CB474" s="2" t="s">
        <v>3062</v>
      </c>
      <c r="CC474" s="2" t="s">
        <v>3062</v>
      </c>
      <c r="CD474" s="2" t="s">
        <v>3062</v>
      </c>
      <c r="CE474" s="2" t="s">
        <v>3062</v>
      </c>
      <c r="CF474" s="2" t="s">
        <v>6685</v>
      </c>
      <c r="CG474" s="2" t="s">
        <v>3315</v>
      </c>
      <c r="CH474" s="17">
        <v>0.375</v>
      </c>
      <c r="CI474" s="17">
        <v>0.75</v>
      </c>
      <c r="CN474" s="17">
        <v>0.375</v>
      </c>
      <c r="CO474" s="17">
        <v>0.75</v>
      </c>
      <c r="CT474" s="17">
        <v>0.375</v>
      </c>
      <c r="CU474" s="17">
        <v>0.75</v>
      </c>
      <c r="CZ474" s="17">
        <v>0.375</v>
      </c>
      <c r="DA474" s="17">
        <v>0.75</v>
      </c>
      <c r="DF474" s="17">
        <v>0.375</v>
      </c>
      <c r="DG474" s="17">
        <v>0.75</v>
      </c>
      <c r="DL474" s="17">
        <v>0.375</v>
      </c>
      <c r="DM474" s="17">
        <v>0.75</v>
      </c>
      <c r="DX474" s="2" t="s">
        <v>4182</v>
      </c>
    </row>
    <row r="475" spans="1:128" x14ac:dyDescent="0.45">
      <c r="A475" s="16">
        <v>473</v>
      </c>
      <c r="B475" s="2" t="s">
        <v>6686</v>
      </c>
      <c r="C475" s="2" t="s">
        <v>4818</v>
      </c>
      <c r="D475" s="2" t="s">
        <v>4819</v>
      </c>
      <c r="E475" s="2" t="s">
        <v>2666</v>
      </c>
      <c r="F475" s="2" t="s">
        <v>2576</v>
      </c>
      <c r="G475" s="2" t="s">
        <v>1422</v>
      </c>
      <c r="H475" s="2" t="s">
        <v>4820</v>
      </c>
      <c r="I475" s="2" t="s">
        <v>4821</v>
      </c>
      <c r="J475" s="2" t="s">
        <v>4822</v>
      </c>
      <c r="K475" s="2" t="s">
        <v>3062</v>
      </c>
      <c r="L475" s="2" t="s">
        <v>6687</v>
      </c>
      <c r="M475" s="52" t="s">
        <v>3311</v>
      </c>
      <c r="N475" s="2" t="s">
        <v>12</v>
      </c>
      <c r="O475" s="2" t="s">
        <v>12</v>
      </c>
      <c r="P475" s="2" t="s">
        <v>12</v>
      </c>
      <c r="Q475" s="2" t="s">
        <v>12</v>
      </c>
      <c r="R475" s="2" t="s">
        <v>3062</v>
      </c>
      <c r="S475" s="2" t="s">
        <v>3062</v>
      </c>
      <c r="T475" s="2" t="s">
        <v>3062</v>
      </c>
      <c r="U475" s="2" t="s">
        <v>3062</v>
      </c>
      <c r="V475" s="2" t="s">
        <v>3062</v>
      </c>
      <c r="W475" s="2" t="s">
        <v>3062</v>
      </c>
      <c r="X475" s="2" t="s">
        <v>3062</v>
      </c>
      <c r="Y475" s="2" t="s">
        <v>3062</v>
      </c>
      <c r="Z475" s="2" t="s">
        <v>3062</v>
      </c>
      <c r="AA475" s="2" t="s">
        <v>3062</v>
      </c>
      <c r="AB475" s="2" t="s">
        <v>3062</v>
      </c>
      <c r="AC475" s="2" t="s">
        <v>3062</v>
      </c>
      <c r="AD475" s="2" t="s">
        <v>2419</v>
      </c>
      <c r="AE475" s="2" t="s">
        <v>3062</v>
      </c>
      <c r="AF475" s="2" t="s">
        <v>3062</v>
      </c>
      <c r="AG475" s="2" t="s">
        <v>3062</v>
      </c>
      <c r="AH475" s="2" t="s">
        <v>3062</v>
      </c>
      <c r="AI475" s="2" t="s">
        <v>3062</v>
      </c>
      <c r="AJ475" s="2" t="s">
        <v>3062</v>
      </c>
      <c r="AK475" s="2" t="s">
        <v>3062</v>
      </c>
      <c r="AL475" s="2" t="s">
        <v>3062</v>
      </c>
      <c r="AM475" s="2" t="s">
        <v>3062</v>
      </c>
      <c r="AN475" s="2" t="s">
        <v>3062</v>
      </c>
      <c r="AO475" s="2" t="s">
        <v>3062</v>
      </c>
      <c r="AP475" s="2" t="s">
        <v>3062</v>
      </c>
      <c r="AQ475" s="2" t="s">
        <v>3062</v>
      </c>
      <c r="AR475" s="2" t="s">
        <v>3062</v>
      </c>
      <c r="AS475" s="2" t="s">
        <v>3062</v>
      </c>
      <c r="AT475" s="2" t="s">
        <v>3062</v>
      </c>
      <c r="AU475" s="2" t="s">
        <v>3062</v>
      </c>
      <c r="AV475" s="2" t="s">
        <v>3062</v>
      </c>
      <c r="AW475" s="2" t="s">
        <v>3062</v>
      </c>
      <c r="AX475" s="2" t="s">
        <v>3062</v>
      </c>
      <c r="AY475" s="2" t="s">
        <v>3062</v>
      </c>
      <c r="AZ475" s="2" t="s">
        <v>3062</v>
      </c>
      <c r="BA475" s="2" t="s">
        <v>3062</v>
      </c>
      <c r="BB475" s="2" t="s">
        <v>3062</v>
      </c>
      <c r="BC475" s="2" t="s">
        <v>3062</v>
      </c>
      <c r="BD475" s="2" t="s">
        <v>3062</v>
      </c>
      <c r="BE475" s="2" t="s">
        <v>3062</v>
      </c>
      <c r="BF475" s="2" t="s">
        <v>3062</v>
      </c>
      <c r="BG475" s="2" t="s">
        <v>3062</v>
      </c>
      <c r="BH475" s="2" t="s">
        <v>3062</v>
      </c>
      <c r="BI475" s="2" t="s">
        <v>3062</v>
      </c>
      <c r="BJ475" s="2" t="s">
        <v>3062</v>
      </c>
      <c r="BK475" s="2" t="s">
        <v>3062</v>
      </c>
      <c r="BL475" s="2" t="s">
        <v>3062</v>
      </c>
      <c r="BM475" s="2" t="s">
        <v>3062</v>
      </c>
      <c r="BN475" s="2" t="s">
        <v>3062</v>
      </c>
      <c r="BO475" s="2" t="s">
        <v>3062</v>
      </c>
      <c r="BP475" s="2" t="str">
        <f t="shared" si="7"/>
        <v>内</v>
      </c>
      <c r="BQ475" t="s">
        <v>3062</v>
      </c>
      <c r="BR475" t="s">
        <v>3062</v>
      </c>
      <c r="BS475" t="s">
        <v>3062</v>
      </c>
      <c r="BT475" s="2" t="s">
        <v>3062</v>
      </c>
      <c r="BU475" s="2" t="s">
        <v>3062</v>
      </c>
      <c r="BV475" s="2" t="s">
        <v>3062</v>
      </c>
      <c r="BW475" s="2" t="s">
        <v>3062</v>
      </c>
      <c r="BX475" s="2" t="s">
        <v>3062</v>
      </c>
      <c r="BY475" s="2" t="s">
        <v>3062</v>
      </c>
      <c r="BZ475" s="2" t="s">
        <v>3062</v>
      </c>
      <c r="CA475" s="2" t="s">
        <v>3062</v>
      </c>
      <c r="CB475" s="2" t="s">
        <v>3062</v>
      </c>
      <c r="CC475" s="2" t="s">
        <v>3062</v>
      </c>
      <c r="CD475" s="2" t="s">
        <v>3062</v>
      </c>
      <c r="CE475" s="2" t="s">
        <v>3062</v>
      </c>
      <c r="CF475" s="2" t="s">
        <v>6688</v>
      </c>
      <c r="CG475" s="2" t="s">
        <v>5350</v>
      </c>
      <c r="CH475" s="17">
        <v>0.375</v>
      </c>
      <c r="CI475" s="17">
        <v>0.5</v>
      </c>
      <c r="CZ475" s="17">
        <v>0.375</v>
      </c>
      <c r="DA475" s="17">
        <v>0.5</v>
      </c>
      <c r="DB475" s="17">
        <v>0.54166666666666663</v>
      </c>
      <c r="DC475" s="17">
        <v>0.75</v>
      </c>
      <c r="DL475" s="17">
        <v>0.375</v>
      </c>
      <c r="DM475" s="17">
        <v>0.5</v>
      </c>
      <c r="DX475" s="2" t="s">
        <v>4182</v>
      </c>
    </row>
    <row r="476" spans="1:128" x14ac:dyDescent="0.45">
      <c r="A476" s="16">
        <v>474</v>
      </c>
      <c r="B476" s="2" t="s">
        <v>6689</v>
      </c>
      <c r="C476" s="2" t="s">
        <v>4823</v>
      </c>
      <c r="D476" s="2" t="s">
        <v>2987</v>
      </c>
      <c r="E476" s="2" t="s">
        <v>2666</v>
      </c>
      <c r="F476" s="2" t="s">
        <v>2576</v>
      </c>
      <c r="G476" s="2" t="s">
        <v>1466</v>
      </c>
      <c r="H476" s="2" t="s">
        <v>1497</v>
      </c>
      <c r="I476" s="2" t="s">
        <v>1496</v>
      </c>
      <c r="J476" s="2" t="s">
        <v>1495</v>
      </c>
      <c r="K476" s="2" t="s">
        <v>3062</v>
      </c>
      <c r="L476" s="2" t="s">
        <v>6690</v>
      </c>
      <c r="M476" s="52" t="s">
        <v>3311</v>
      </c>
      <c r="N476" s="2" t="s">
        <v>12</v>
      </c>
      <c r="O476" s="2" t="s">
        <v>12</v>
      </c>
      <c r="P476" s="2" t="s">
        <v>3062</v>
      </c>
      <c r="Q476" s="2" t="s">
        <v>3062</v>
      </c>
      <c r="R476" s="2" t="s">
        <v>3062</v>
      </c>
      <c r="S476" s="2" t="s">
        <v>3062</v>
      </c>
      <c r="T476" s="2" t="s">
        <v>3062</v>
      </c>
      <c r="U476" s="2" t="s">
        <v>3062</v>
      </c>
      <c r="V476" s="2" t="s">
        <v>3062</v>
      </c>
      <c r="W476" s="2" t="s">
        <v>3062</v>
      </c>
      <c r="X476" s="2" t="s">
        <v>3062</v>
      </c>
      <c r="Y476" s="2" t="s">
        <v>3062</v>
      </c>
      <c r="Z476" s="2" t="s">
        <v>3062</v>
      </c>
      <c r="AA476" s="2" t="s">
        <v>3062</v>
      </c>
      <c r="AB476" s="2" t="s">
        <v>3062</v>
      </c>
      <c r="AC476" s="2" t="s">
        <v>3062</v>
      </c>
      <c r="AD476" s="2" t="s">
        <v>2419</v>
      </c>
      <c r="AE476" s="2" t="s">
        <v>3062</v>
      </c>
      <c r="AF476" s="2" t="s">
        <v>3062</v>
      </c>
      <c r="AG476" s="2" t="s">
        <v>3062</v>
      </c>
      <c r="AH476" s="2" t="s">
        <v>3062</v>
      </c>
      <c r="AI476" s="2" t="s">
        <v>3062</v>
      </c>
      <c r="AJ476" s="2" t="s">
        <v>3062</v>
      </c>
      <c r="AK476" s="2" t="s">
        <v>3062</v>
      </c>
      <c r="AL476" s="2" t="s">
        <v>3062</v>
      </c>
      <c r="AM476" s="2" t="s">
        <v>3062</v>
      </c>
      <c r="AN476" s="2" t="s">
        <v>3062</v>
      </c>
      <c r="AO476" s="2" t="s">
        <v>3062</v>
      </c>
      <c r="AP476" s="2" t="s">
        <v>3062</v>
      </c>
      <c r="AQ476" s="2" t="s">
        <v>3062</v>
      </c>
      <c r="AR476" s="2" t="s">
        <v>3062</v>
      </c>
      <c r="AS476" s="2" t="s">
        <v>3062</v>
      </c>
      <c r="AT476" s="2" t="s">
        <v>3062</v>
      </c>
      <c r="AU476" s="2" t="s">
        <v>3062</v>
      </c>
      <c r="AV476" s="2" t="s">
        <v>3062</v>
      </c>
      <c r="AW476" s="2" t="s">
        <v>3062</v>
      </c>
      <c r="AX476" s="2" t="s">
        <v>3062</v>
      </c>
      <c r="AY476" s="2" t="s">
        <v>3062</v>
      </c>
      <c r="AZ476" s="2" t="s">
        <v>3062</v>
      </c>
      <c r="BA476" s="2" t="s">
        <v>3062</v>
      </c>
      <c r="BB476" s="2" t="s">
        <v>3062</v>
      </c>
      <c r="BC476" s="2" t="s">
        <v>3062</v>
      </c>
      <c r="BD476" s="2" t="s">
        <v>3062</v>
      </c>
      <c r="BE476" s="2" t="s">
        <v>3062</v>
      </c>
      <c r="BF476" s="2" t="s">
        <v>3062</v>
      </c>
      <c r="BG476" s="2" t="s">
        <v>3062</v>
      </c>
      <c r="BH476" s="2" t="s">
        <v>3062</v>
      </c>
      <c r="BI476" s="2" t="s">
        <v>3062</v>
      </c>
      <c r="BJ476" s="2" t="s">
        <v>3062</v>
      </c>
      <c r="BK476" s="2" t="s">
        <v>3062</v>
      </c>
      <c r="BL476" s="2" t="s">
        <v>3062</v>
      </c>
      <c r="BM476" s="2" t="s">
        <v>3062</v>
      </c>
      <c r="BN476" s="2" t="s">
        <v>3062</v>
      </c>
      <c r="BO476" s="2" t="s">
        <v>3062</v>
      </c>
      <c r="BP476" s="2" t="str">
        <f t="shared" si="7"/>
        <v>内</v>
      </c>
      <c r="BQ476" t="s">
        <v>3062</v>
      </c>
      <c r="BR476" t="s">
        <v>3062</v>
      </c>
      <c r="BS476" t="s">
        <v>3062</v>
      </c>
      <c r="BT476" s="2" t="s">
        <v>3062</v>
      </c>
      <c r="BU476" s="2" t="s">
        <v>3062</v>
      </c>
      <c r="BV476" s="2" t="s">
        <v>3062</v>
      </c>
      <c r="BW476" s="2" t="s">
        <v>3062</v>
      </c>
      <c r="BX476" s="2" t="s">
        <v>3062</v>
      </c>
      <c r="BY476" s="2" t="s">
        <v>3062</v>
      </c>
      <c r="BZ476" s="2" t="s">
        <v>3062</v>
      </c>
      <c r="CA476" s="2" t="s">
        <v>3062</v>
      </c>
      <c r="CB476" s="2" t="s">
        <v>3062</v>
      </c>
      <c r="CC476" s="2" t="s">
        <v>3062</v>
      </c>
      <c r="CD476" s="2" t="s">
        <v>3062</v>
      </c>
      <c r="CE476" s="2" t="s">
        <v>3062</v>
      </c>
      <c r="CF476" s="2" t="s">
        <v>1494</v>
      </c>
      <c r="CG476" s="2" t="s">
        <v>3319</v>
      </c>
      <c r="CH476" s="17">
        <v>0.375</v>
      </c>
      <c r="CI476" s="17">
        <v>0.5</v>
      </c>
      <c r="CJ476" s="17">
        <v>0.66666666666666663</v>
      </c>
      <c r="CK476" s="17">
        <v>0.8125</v>
      </c>
      <c r="CN476" s="17">
        <v>0.375</v>
      </c>
      <c r="CO476" s="17">
        <v>0.5</v>
      </c>
      <c r="CP476" s="17">
        <v>0.66666666666666663</v>
      </c>
      <c r="CQ476" s="17">
        <v>0.8125</v>
      </c>
      <c r="CT476" s="17">
        <v>0.77083333333333337</v>
      </c>
      <c r="CU476" s="17">
        <v>0.83333333333333337</v>
      </c>
      <c r="CZ476" s="17">
        <v>0.375</v>
      </c>
      <c r="DA476" s="17">
        <v>0.5</v>
      </c>
      <c r="DB476" s="17">
        <v>0.66666666666666663</v>
      </c>
      <c r="DC476" s="17">
        <v>0.8125</v>
      </c>
      <c r="DX476" s="2" t="s">
        <v>4182</v>
      </c>
    </row>
    <row r="477" spans="1:128" x14ac:dyDescent="0.45">
      <c r="A477" s="16">
        <v>475</v>
      </c>
      <c r="B477" s="2" t="s">
        <v>6691</v>
      </c>
      <c r="C477" s="2" t="s">
        <v>1493</v>
      </c>
      <c r="D477" s="2" t="s">
        <v>2988</v>
      </c>
      <c r="E477" s="2" t="s">
        <v>2666</v>
      </c>
      <c r="F477" s="2" t="s">
        <v>2576</v>
      </c>
      <c r="G477" s="2" t="s">
        <v>1492</v>
      </c>
      <c r="H477" s="2" t="s">
        <v>1491</v>
      </c>
      <c r="I477" s="2" t="s">
        <v>1490</v>
      </c>
      <c r="J477" s="2" t="s">
        <v>1490</v>
      </c>
      <c r="K477" s="2" t="s">
        <v>3062</v>
      </c>
      <c r="L477" s="2" t="s">
        <v>3647</v>
      </c>
      <c r="M477" s="52" t="s">
        <v>3311</v>
      </c>
      <c r="N477" s="2" t="s">
        <v>12</v>
      </c>
      <c r="O477" s="2" t="s">
        <v>12</v>
      </c>
      <c r="P477" s="2" t="s">
        <v>12</v>
      </c>
      <c r="Q477" s="2" t="s">
        <v>12</v>
      </c>
      <c r="R477" s="2" t="s">
        <v>3062</v>
      </c>
      <c r="S477" s="2" t="s">
        <v>3062</v>
      </c>
      <c r="T477" s="2" t="s">
        <v>3062</v>
      </c>
      <c r="U477" s="2" t="s">
        <v>3062</v>
      </c>
      <c r="V477" s="2" t="s">
        <v>3062</v>
      </c>
      <c r="W477" s="2" t="s">
        <v>3062</v>
      </c>
      <c r="X477" s="2" t="s">
        <v>3062</v>
      </c>
      <c r="Y477" s="2" t="s">
        <v>3062</v>
      </c>
      <c r="Z477" s="2" t="s">
        <v>3062</v>
      </c>
      <c r="AA477" s="2" t="s">
        <v>3062</v>
      </c>
      <c r="AB477" s="2" t="s">
        <v>3062</v>
      </c>
      <c r="AC477" s="2" t="s">
        <v>3062</v>
      </c>
      <c r="AD477" s="2" t="s">
        <v>3062</v>
      </c>
      <c r="AE477" s="2" t="s">
        <v>3062</v>
      </c>
      <c r="AF477" s="2" t="s">
        <v>3062</v>
      </c>
      <c r="AG477" s="2" t="s">
        <v>3062</v>
      </c>
      <c r="AH477" s="2" t="s">
        <v>3062</v>
      </c>
      <c r="AI477" s="2" t="s">
        <v>3062</v>
      </c>
      <c r="AJ477" s="2" t="s">
        <v>3062</v>
      </c>
      <c r="AK477" s="2" t="s">
        <v>3062</v>
      </c>
      <c r="AL477" s="2" t="s">
        <v>3062</v>
      </c>
      <c r="AM477" s="2" t="s">
        <v>3062</v>
      </c>
      <c r="AN477" s="2" t="s">
        <v>3062</v>
      </c>
      <c r="AO477" s="2" t="s">
        <v>3062</v>
      </c>
      <c r="AP477" s="2" t="s">
        <v>3062</v>
      </c>
      <c r="AQ477" s="2" t="s">
        <v>3062</v>
      </c>
      <c r="AR477" s="2" t="s">
        <v>3062</v>
      </c>
      <c r="AS477" s="2" t="s">
        <v>3062</v>
      </c>
      <c r="AT477" s="2" t="s">
        <v>3062</v>
      </c>
      <c r="AU477" s="2" t="s">
        <v>3062</v>
      </c>
      <c r="AV477" s="2" t="s">
        <v>3062</v>
      </c>
      <c r="AW477" s="2" t="s">
        <v>3062</v>
      </c>
      <c r="AX477" s="2" t="s">
        <v>3062</v>
      </c>
      <c r="AY477" s="2" t="s">
        <v>3062</v>
      </c>
      <c r="AZ477" s="2" t="s">
        <v>3062</v>
      </c>
      <c r="BA477" s="2" t="s">
        <v>3062</v>
      </c>
      <c r="BB477" s="2" t="s">
        <v>3062</v>
      </c>
      <c r="BC477" s="2" t="s">
        <v>3062</v>
      </c>
      <c r="BD477" s="2" t="s">
        <v>3062</v>
      </c>
      <c r="BE477" s="2" t="s">
        <v>3062</v>
      </c>
      <c r="BF477" s="2" t="s">
        <v>3062</v>
      </c>
      <c r="BG477" s="2" t="s">
        <v>3062</v>
      </c>
      <c r="BH477" s="2" t="s">
        <v>3062</v>
      </c>
      <c r="BI477" s="2" t="s">
        <v>3062</v>
      </c>
      <c r="BJ477" s="2" t="s">
        <v>3062</v>
      </c>
      <c r="BK477" s="2" t="s">
        <v>3062</v>
      </c>
      <c r="BL477" s="2" t="s">
        <v>3062</v>
      </c>
      <c r="BM477" s="2" t="s">
        <v>3062</v>
      </c>
      <c r="BN477" s="2" t="s">
        <v>3062</v>
      </c>
      <c r="BO477" s="2" t="s">
        <v>3062</v>
      </c>
      <c r="BP477" s="2" t="str">
        <f t="shared" si="7"/>
        <v/>
      </c>
      <c r="BQ477" t="s">
        <v>3062</v>
      </c>
      <c r="BR477" t="s">
        <v>3062</v>
      </c>
      <c r="BS477" t="s">
        <v>3062</v>
      </c>
      <c r="BT477" s="2" t="s">
        <v>3062</v>
      </c>
      <c r="BU477" s="2" t="s">
        <v>3062</v>
      </c>
      <c r="BV477" s="2" t="s">
        <v>3062</v>
      </c>
      <c r="BW477" s="2" t="s">
        <v>3062</v>
      </c>
      <c r="BX477" s="2" t="s">
        <v>3062</v>
      </c>
      <c r="BY477" s="2" t="s">
        <v>3062</v>
      </c>
      <c r="BZ477" s="2" t="s">
        <v>3062</v>
      </c>
      <c r="CA477" s="2" t="s">
        <v>3062</v>
      </c>
      <c r="CB477" s="2" t="s">
        <v>3062</v>
      </c>
      <c r="CC477" s="2" t="s">
        <v>3062</v>
      </c>
      <c r="CD477" s="2" t="s">
        <v>3062</v>
      </c>
      <c r="CE477" s="2" t="s">
        <v>3062</v>
      </c>
      <c r="CF477" s="2" t="s">
        <v>6692</v>
      </c>
      <c r="CG477" s="2" t="s">
        <v>3315</v>
      </c>
      <c r="CH477" s="17">
        <v>0.41666666666666669</v>
      </c>
      <c r="CI477" s="17">
        <v>0.75</v>
      </c>
      <c r="CN477" s="17">
        <v>0.41666666666666669</v>
      </c>
      <c r="CO477" s="17">
        <v>0.75</v>
      </c>
      <c r="CT477" s="17">
        <v>0.41666666666666669</v>
      </c>
      <c r="CU477" s="17">
        <v>0.75</v>
      </c>
      <c r="CZ477" s="17">
        <v>0.41666666666666669</v>
      </c>
      <c r="DA477" s="17">
        <v>0.75</v>
      </c>
      <c r="DF477" s="17">
        <v>0.41666666666666669</v>
      </c>
      <c r="DG477" s="17">
        <v>0.75</v>
      </c>
      <c r="DX477" s="2" t="s">
        <v>4182</v>
      </c>
    </row>
    <row r="478" spans="1:128" x14ac:dyDescent="0.45">
      <c r="A478" s="16">
        <v>476</v>
      </c>
      <c r="B478" s="2" t="s">
        <v>6693</v>
      </c>
      <c r="C478" s="2" t="s">
        <v>4824</v>
      </c>
      <c r="D478" s="2" t="s">
        <v>4825</v>
      </c>
      <c r="E478" s="2" t="s">
        <v>2666</v>
      </c>
      <c r="F478" s="2" t="s">
        <v>2576</v>
      </c>
      <c r="G478" s="2" t="s">
        <v>1442</v>
      </c>
      <c r="H478" s="2" t="s">
        <v>1448</v>
      </c>
      <c r="I478" s="2" t="s">
        <v>1447</v>
      </c>
      <c r="J478" s="2" t="s">
        <v>1446</v>
      </c>
      <c r="K478" s="2" t="s">
        <v>12</v>
      </c>
      <c r="L478" s="2" t="s">
        <v>3666</v>
      </c>
      <c r="M478" s="52" t="s">
        <v>3311</v>
      </c>
      <c r="N478" s="2" t="s">
        <v>12</v>
      </c>
      <c r="O478" s="2" t="s">
        <v>12</v>
      </c>
      <c r="P478" s="2" t="s">
        <v>12</v>
      </c>
      <c r="Q478" s="2" t="s">
        <v>12</v>
      </c>
      <c r="R478" s="2" t="s">
        <v>3062</v>
      </c>
      <c r="S478" s="2" t="s">
        <v>3062</v>
      </c>
      <c r="T478" s="2" t="s">
        <v>3062</v>
      </c>
      <c r="U478" s="2" t="s">
        <v>3062</v>
      </c>
      <c r="V478" s="2" t="s">
        <v>3062</v>
      </c>
      <c r="W478" s="2" t="s">
        <v>3062</v>
      </c>
      <c r="X478" s="2" t="s">
        <v>3062</v>
      </c>
      <c r="Y478" s="2" t="s">
        <v>3062</v>
      </c>
      <c r="Z478" s="2" t="s">
        <v>3062</v>
      </c>
      <c r="AA478" s="2" t="s">
        <v>3062</v>
      </c>
      <c r="AB478" s="2" t="s">
        <v>3062</v>
      </c>
      <c r="AC478" s="2" t="s">
        <v>3062</v>
      </c>
      <c r="AD478" s="2" t="s">
        <v>3062</v>
      </c>
      <c r="AE478" s="2" t="s">
        <v>3062</v>
      </c>
      <c r="AF478" s="2" t="s">
        <v>3062</v>
      </c>
      <c r="AG478" s="2" t="s">
        <v>3062</v>
      </c>
      <c r="AH478" s="2" t="s">
        <v>3062</v>
      </c>
      <c r="AI478" s="2" t="s">
        <v>3062</v>
      </c>
      <c r="AJ478" s="2" t="s">
        <v>3062</v>
      </c>
      <c r="AK478" s="2" t="s">
        <v>3062</v>
      </c>
      <c r="AL478" s="2" t="s">
        <v>3062</v>
      </c>
      <c r="AM478" s="2" t="s">
        <v>3062</v>
      </c>
      <c r="AN478" s="2" t="s">
        <v>3062</v>
      </c>
      <c r="AO478" s="2" t="s">
        <v>3062</v>
      </c>
      <c r="AP478" s="2" t="s">
        <v>3062</v>
      </c>
      <c r="AQ478" s="2" t="s">
        <v>3062</v>
      </c>
      <c r="AR478" s="2" t="s">
        <v>3062</v>
      </c>
      <c r="AS478" s="2" t="s">
        <v>3062</v>
      </c>
      <c r="AT478" s="2" t="s">
        <v>3062</v>
      </c>
      <c r="AU478" s="2" t="s">
        <v>3062</v>
      </c>
      <c r="AV478" s="2" t="s">
        <v>3062</v>
      </c>
      <c r="AW478" s="2" t="s">
        <v>3062</v>
      </c>
      <c r="AX478" s="2" t="s">
        <v>3062</v>
      </c>
      <c r="AY478" s="2" t="s">
        <v>3062</v>
      </c>
      <c r="AZ478" s="2" t="s">
        <v>3062</v>
      </c>
      <c r="BA478" s="2" t="s">
        <v>3062</v>
      </c>
      <c r="BB478" s="2" t="s">
        <v>3062</v>
      </c>
      <c r="BC478" s="2" t="s">
        <v>3062</v>
      </c>
      <c r="BD478" s="2" t="s">
        <v>3062</v>
      </c>
      <c r="BE478" s="2" t="s">
        <v>3062</v>
      </c>
      <c r="BF478" s="2" t="s">
        <v>3062</v>
      </c>
      <c r="BG478" s="2" t="s">
        <v>3062</v>
      </c>
      <c r="BH478" s="2" t="s">
        <v>3062</v>
      </c>
      <c r="BI478" s="2" t="s">
        <v>3062</v>
      </c>
      <c r="BJ478" s="2" t="s">
        <v>3062</v>
      </c>
      <c r="BK478" s="2" t="s">
        <v>3062</v>
      </c>
      <c r="BL478" s="2" t="s">
        <v>3062</v>
      </c>
      <c r="BM478" s="2" t="s">
        <v>3062</v>
      </c>
      <c r="BN478" s="2" t="s">
        <v>3062</v>
      </c>
      <c r="BO478" s="2" t="s">
        <v>3062</v>
      </c>
      <c r="BP478" s="2" t="str">
        <f t="shared" si="7"/>
        <v/>
      </c>
      <c r="BQ478" t="s">
        <v>3062</v>
      </c>
      <c r="BR478" t="s">
        <v>3062</v>
      </c>
      <c r="BS478" t="s">
        <v>2185</v>
      </c>
      <c r="BT478" s="2" t="s">
        <v>2185</v>
      </c>
      <c r="BU478" s="2" t="s">
        <v>3062</v>
      </c>
      <c r="BV478" s="2" t="s">
        <v>3062</v>
      </c>
      <c r="BW478" s="2" t="s">
        <v>3062</v>
      </c>
      <c r="BX478" s="2" t="s">
        <v>3062</v>
      </c>
      <c r="BY478" s="2" t="s">
        <v>3062</v>
      </c>
      <c r="BZ478" s="2" t="s">
        <v>3062</v>
      </c>
      <c r="CA478" s="2" t="s">
        <v>3062</v>
      </c>
      <c r="CB478" s="2" t="s">
        <v>3062</v>
      </c>
      <c r="CC478" s="2" t="s">
        <v>3062</v>
      </c>
      <c r="CD478" s="2" t="s">
        <v>3062</v>
      </c>
      <c r="CE478" s="2" t="s">
        <v>3062</v>
      </c>
      <c r="CF478" s="2" t="s">
        <v>6694</v>
      </c>
      <c r="CG478" s="2" t="s">
        <v>5350</v>
      </c>
      <c r="CH478" s="17">
        <v>0.39583333333333331</v>
      </c>
      <c r="CI478" s="17">
        <v>0.52083333333333337</v>
      </c>
      <c r="CJ478" s="17">
        <v>0.66666666666666663</v>
      </c>
      <c r="CK478" s="17">
        <v>0.8125</v>
      </c>
      <c r="CN478" s="17">
        <v>0.39583333333333331</v>
      </c>
      <c r="CO478" s="17">
        <v>0.52083333333333337</v>
      </c>
      <c r="CP478" s="17">
        <v>0.66666666666666663</v>
      </c>
      <c r="CQ478" s="17">
        <v>0.8125</v>
      </c>
      <c r="CT478" s="17">
        <v>0.39583333333333331</v>
      </c>
      <c r="CU478" s="17">
        <v>0.52083333333333337</v>
      </c>
      <c r="CZ478" s="17">
        <v>0.39583333333333331</v>
      </c>
      <c r="DA478" s="17">
        <v>0.52083333333333337</v>
      </c>
      <c r="DB478" s="17">
        <v>0.66666666666666663</v>
      </c>
      <c r="DC478" s="17">
        <v>0.8125</v>
      </c>
      <c r="DF478" s="17">
        <v>0.39583333333333331</v>
      </c>
      <c r="DG478" s="17">
        <v>0.52083333333333337</v>
      </c>
      <c r="DH478" s="17">
        <v>0.66666666666666663</v>
      </c>
      <c r="DI478" s="17">
        <v>0.8125</v>
      </c>
      <c r="DL478" s="17">
        <v>0.39583333333333331</v>
      </c>
      <c r="DM478" s="17">
        <v>0.64583333333333337</v>
      </c>
      <c r="DX478" s="2" t="s">
        <v>4182</v>
      </c>
    </row>
    <row r="479" spans="1:128" x14ac:dyDescent="0.45">
      <c r="A479" s="16">
        <v>477</v>
      </c>
      <c r="B479" s="2" t="s">
        <v>6695</v>
      </c>
      <c r="C479" s="2" t="s">
        <v>6696</v>
      </c>
      <c r="D479" s="2" t="s">
        <v>6697</v>
      </c>
      <c r="E479" s="2" t="s">
        <v>2666</v>
      </c>
      <c r="F479" s="2" t="s">
        <v>2576</v>
      </c>
      <c r="G479" s="2" t="s">
        <v>1466</v>
      </c>
      <c r="H479" s="2" t="s">
        <v>6698</v>
      </c>
      <c r="I479" s="2" t="s">
        <v>6699</v>
      </c>
      <c r="J479" s="2" t="s">
        <v>6700</v>
      </c>
      <c r="L479" s="2" t="s">
        <v>6701</v>
      </c>
      <c r="M479" s="52" t="s">
        <v>3311</v>
      </c>
      <c r="N479" s="2" t="s">
        <v>12</v>
      </c>
      <c r="O479" s="2" t="s">
        <v>12</v>
      </c>
      <c r="Q479" s="2" t="s">
        <v>12</v>
      </c>
      <c r="R479" s="2" t="s">
        <v>5387</v>
      </c>
      <c r="S479" s="2" t="s">
        <v>3062</v>
      </c>
      <c r="T479" s="2" t="s">
        <v>5794</v>
      </c>
      <c r="U479" s="2" t="s">
        <v>3062</v>
      </c>
      <c r="V479" s="2" t="s">
        <v>3062</v>
      </c>
      <c r="W479" s="2" t="s">
        <v>3062</v>
      </c>
      <c r="X479" s="2" t="s">
        <v>3062</v>
      </c>
      <c r="Y479" s="2" t="s">
        <v>3062</v>
      </c>
      <c r="Z479" s="2" t="s">
        <v>3062</v>
      </c>
      <c r="AA479" s="2" t="s">
        <v>3062</v>
      </c>
      <c r="AB479" s="2" t="s">
        <v>6702</v>
      </c>
      <c r="AC479" s="2" t="s">
        <v>6703</v>
      </c>
      <c r="AD479" s="2" t="s">
        <v>5388</v>
      </c>
      <c r="AE479" s="2" t="s">
        <v>3062</v>
      </c>
      <c r="AF479" s="2" t="s">
        <v>3062</v>
      </c>
      <c r="AG479" s="2" t="s">
        <v>3062</v>
      </c>
      <c r="AH479" s="2" t="s">
        <v>3062</v>
      </c>
      <c r="AI479" s="2" t="s">
        <v>3062</v>
      </c>
      <c r="AJ479" s="2" t="s">
        <v>3062</v>
      </c>
      <c r="AK479" s="2" t="s">
        <v>3062</v>
      </c>
      <c r="AL479" s="2" t="s">
        <v>3062</v>
      </c>
      <c r="AM479" s="2" t="s">
        <v>3062</v>
      </c>
      <c r="AN479" s="2" t="s">
        <v>3062</v>
      </c>
      <c r="AO479" s="2" t="s">
        <v>3062</v>
      </c>
      <c r="AP479" s="2" t="s">
        <v>3062</v>
      </c>
      <c r="AQ479" s="2" t="s">
        <v>3062</v>
      </c>
      <c r="AR479" s="2" t="s">
        <v>3062</v>
      </c>
      <c r="AS479" s="2" t="s">
        <v>3062</v>
      </c>
      <c r="AT479" s="2" t="s">
        <v>3062</v>
      </c>
      <c r="AU479" s="2" t="s">
        <v>3062</v>
      </c>
      <c r="AV479" s="2" t="s">
        <v>3062</v>
      </c>
      <c r="AW479" s="2" t="s">
        <v>3062</v>
      </c>
      <c r="AX479" s="2" t="s">
        <v>3062</v>
      </c>
      <c r="AY479" s="2" t="s">
        <v>3062</v>
      </c>
      <c r="AZ479" s="2" t="s">
        <v>3062</v>
      </c>
      <c r="BA479" s="2" t="s">
        <v>3062</v>
      </c>
      <c r="BB479" s="2" t="s">
        <v>3062</v>
      </c>
      <c r="BC479" s="2" t="s">
        <v>3062</v>
      </c>
      <c r="BD479" s="2" t="s">
        <v>3062</v>
      </c>
      <c r="BE479" s="2" t="s">
        <v>3062</v>
      </c>
      <c r="BF479" s="2" t="s">
        <v>3062</v>
      </c>
      <c r="BG479" s="2" t="s">
        <v>5393</v>
      </c>
      <c r="BH479" s="2" t="s">
        <v>3062</v>
      </c>
      <c r="BI479" s="2" t="s">
        <v>3062</v>
      </c>
      <c r="BJ479" s="2" t="s">
        <v>3062</v>
      </c>
      <c r="BK479" s="2" t="s">
        <v>3062</v>
      </c>
      <c r="BL479" s="2" t="s">
        <v>3062</v>
      </c>
      <c r="BM479" s="2" t="s">
        <v>3062</v>
      </c>
      <c r="BN479" s="2" t="s">
        <v>3062</v>
      </c>
      <c r="BO479" s="2" t="s">
        <v>3062</v>
      </c>
      <c r="BP479" s="2" t="str">
        <f t="shared" si="7"/>
        <v>内・婦</v>
      </c>
      <c r="BQ479" t="s">
        <v>3062</v>
      </c>
      <c r="BR479" t="s">
        <v>3062</v>
      </c>
      <c r="BS479" t="s">
        <v>3062</v>
      </c>
      <c r="BT479" s="2" t="s">
        <v>3062</v>
      </c>
      <c r="BU479" s="2" t="s">
        <v>3062</v>
      </c>
      <c r="BV479" s="2" t="s">
        <v>3062</v>
      </c>
      <c r="BW479" s="2" t="s">
        <v>3062</v>
      </c>
      <c r="BX479" s="2" t="s">
        <v>5470</v>
      </c>
      <c r="BY479" s="2" t="s">
        <v>5471</v>
      </c>
      <c r="BZ479" s="2" t="s">
        <v>5472</v>
      </c>
      <c r="CA479" s="2" t="s">
        <v>3062</v>
      </c>
      <c r="CB479" s="2" t="s">
        <v>5473</v>
      </c>
      <c r="CC479" s="2" t="s">
        <v>3062</v>
      </c>
      <c r="CD479" s="2" t="s">
        <v>5353</v>
      </c>
      <c r="CE479" s="2" t="s">
        <v>5482</v>
      </c>
      <c r="CF479" s="2" t="s">
        <v>6704</v>
      </c>
      <c r="CG479" s="2" t="s">
        <v>5448</v>
      </c>
      <c r="CH479" s="17">
        <v>0.41666666666666669</v>
      </c>
      <c r="CI479" s="17">
        <v>0.54166666666666663</v>
      </c>
      <c r="CJ479" s="17">
        <v>0.625</v>
      </c>
      <c r="CK479" s="17">
        <v>0.79166666666666663</v>
      </c>
      <c r="CN479" s="17">
        <v>0.41666666666666669</v>
      </c>
      <c r="CO479" s="17">
        <v>0.54166666666666663</v>
      </c>
      <c r="CP479" s="17">
        <v>0.625</v>
      </c>
      <c r="CQ479" s="17">
        <v>0.79166666666666663</v>
      </c>
      <c r="CT479" s="17">
        <v>0.41666666666666669</v>
      </c>
      <c r="CU479" s="17">
        <v>0.54166666666666663</v>
      </c>
      <c r="CV479" s="17">
        <v>0.625</v>
      </c>
      <c r="CW479" s="17">
        <v>0.79166666666666663</v>
      </c>
      <c r="DF479" s="17">
        <v>0.41666666666666669</v>
      </c>
      <c r="DG479" s="17">
        <v>0.54166666666666663</v>
      </c>
      <c r="DH479" s="17">
        <v>0.625</v>
      </c>
      <c r="DI479" s="17">
        <v>0.79166666666666663</v>
      </c>
      <c r="DL479" s="17">
        <v>0.41666666666666669</v>
      </c>
      <c r="DM479" s="17">
        <v>0.54166666666666663</v>
      </c>
      <c r="DN479" s="17">
        <v>0.625</v>
      </c>
      <c r="DO479" s="17">
        <v>0.79166666666666663</v>
      </c>
      <c r="DX479" s="2" t="s">
        <v>4182</v>
      </c>
    </row>
    <row r="480" spans="1:128" x14ac:dyDescent="0.45">
      <c r="A480" s="16">
        <v>478</v>
      </c>
      <c r="B480" s="2" t="s">
        <v>6705</v>
      </c>
      <c r="C480" s="2" t="s">
        <v>4826</v>
      </c>
      <c r="D480" s="2" t="s">
        <v>2989</v>
      </c>
      <c r="E480" s="2" t="s">
        <v>2666</v>
      </c>
      <c r="F480" s="2" t="s">
        <v>2576</v>
      </c>
      <c r="G480" s="2" t="s">
        <v>1439</v>
      </c>
      <c r="H480" s="2" t="s">
        <v>1489</v>
      </c>
      <c r="I480" s="2" t="s">
        <v>1488</v>
      </c>
      <c r="J480" s="2" t="s">
        <v>4827</v>
      </c>
      <c r="K480" s="2" t="s">
        <v>3062</v>
      </c>
      <c r="L480" s="2" t="s">
        <v>3645</v>
      </c>
      <c r="M480" s="52" t="s">
        <v>3311</v>
      </c>
      <c r="N480" s="2" t="s">
        <v>12</v>
      </c>
      <c r="O480" s="2" t="s">
        <v>12</v>
      </c>
      <c r="P480" s="2" t="s">
        <v>12</v>
      </c>
      <c r="Q480" s="2" t="s">
        <v>12</v>
      </c>
      <c r="R480" s="2" t="s">
        <v>3062</v>
      </c>
      <c r="S480" s="2" t="s">
        <v>3062</v>
      </c>
      <c r="T480" s="2" t="s">
        <v>3062</v>
      </c>
      <c r="U480" s="2" t="s">
        <v>3062</v>
      </c>
      <c r="V480" s="2" t="s">
        <v>3062</v>
      </c>
      <c r="W480" s="2" t="s">
        <v>3062</v>
      </c>
      <c r="X480" s="2" t="s">
        <v>3062</v>
      </c>
      <c r="Y480" s="2" t="s">
        <v>3062</v>
      </c>
      <c r="Z480" s="2" t="s">
        <v>3062</v>
      </c>
      <c r="AA480" s="2" t="s">
        <v>3062</v>
      </c>
      <c r="AB480" s="2" t="s">
        <v>3062</v>
      </c>
      <c r="AC480" s="2" t="s">
        <v>3062</v>
      </c>
      <c r="AD480" s="2" t="s">
        <v>2419</v>
      </c>
      <c r="AE480" s="2" t="s">
        <v>3062</v>
      </c>
      <c r="AF480" s="2" t="s">
        <v>3062</v>
      </c>
      <c r="AG480" s="2" t="s">
        <v>3062</v>
      </c>
      <c r="AH480" s="2" t="s">
        <v>3062</v>
      </c>
      <c r="AI480" s="2" t="s">
        <v>3062</v>
      </c>
      <c r="AJ480" s="2" t="s">
        <v>3062</v>
      </c>
      <c r="AK480" s="2" t="s">
        <v>3062</v>
      </c>
      <c r="AL480" s="2" t="s">
        <v>3062</v>
      </c>
      <c r="AM480" s="2" t="s">
        <v>3062</v>
      </c>
      <c r="AN480" s="2" t="s">
        <v>3062</v>
      </c>
      <c r="AO480" s="2" t="s">
        <v>3062</v>
      </c>
      <c r="AP480" s="2" t="s">
        <v>3062</v>
      </c>
      <c r="AQ480" s="2" t="s">
        <v>3062</v>
      </c>
      <c r="AR480" s="2" t="s">
        <v>3062</v>
      </c>
      <c r="AS480" s="2" t="s">
        <v>3062</v>
      </c>
      <c r="AT480" s="2" t="s">
        <v>3062</v>
      </c>
      <c r="AU480" s="2" t="s">
        <v>3062</v>
      </c>
      <c r="AV480" s="2" t="s">
        <v>3062</v>
      </c>
      <c r="AW480" s="2" t="s">
        <v>3062</v>
      </c>
      <c r="AX480" s="2" t="s">
        <v>3062</v>
      </c>
      <c r="AY480" s="2" t="s">
        <v>3062</v>
      </c>
      <c r="AZ480" s="2" t="s">
        <v>3062</v>
      </c>
      <c r="BA480" s="2" t="s">
        <v>3062</v>
      </c>
      <c r="BB480" s="2" t="s">
        <v>3062</v>
      </c>
      <c r="BC480" s="2" t="s">
        <v>3062</v>
      </c>
      <c r="BD480" s="2" t="s">
        <v>3062</v>
      </c>
      <c r="BE480" s="2" t="s">
        <v>3062</v>
      </c>
      <c r="BF480" s="2" t="s">
        <v>3062</v>
      </c>
      <c r="BG480" s="2" t="s">
        <v>3062</v>
      </c>
      <c r="BH480" s="2" t="s">
        <v>3062</v>
      </c>
      <c r="BI480" s="2" t="s">
        <v>3062</v>
      </c>
      <c r="BJ480" s="2" t="s">
        <v>3062</v>
      </c>
      <c r="BK480" s="2" t="s">
        <v>3062</v>
      </c>
      <c r="BL480" s="2" t="s">
        <v>3062</v>
      </c>
      <c r="BM480" s="2" t="s">
        <v>3062</v>
      </c>
      <c r="BN480" s="2" t="s">
        <v>3062</v>
      </c>
      <c r="BO480" s="2" t="s">
        <v>3062</v>
      </c>
      <c r="BP480" s="2" t="str">
        <f t="shared" si="7"/>
        <v>内</v>
      </c>
      <c r="BQ480" t="s">
        <v>3062</v>
      </c>
      <c r="BR480" t="s">
        <v>185</v>
      </c>
      <c r="BS480" t="s">
        <v>2185</v>
      </c>
      <c r="BT480" s="2" t="s">
        <v>2459</v>
      </c>
      <c r="BU480" s="2" t="s">
        <v>3062</v>
      </c>
      <c r="BV480" s="2" t="s">
        <v>3062</v>
      </c>
      <c r="BW480" s="2" t="s">
        <v>3062</v>
      </c>
      <c r="BX480" s="2" t="s">
        <v>3062</v>
      </c>
      <c r="BY480" s="2" t="s">
        <v>3062</v>
      </c>
      <c r="BZ480" s="2" t="s">
        <v>3062</v>
      </c>
      <c r="CA480" s="2" t="s">
        <v>3062</v>
      </c>
      <c r="CB480" s="2" t="s">
        <v>3062</v>
      </c>
      <c r="CC480" s="2" t="s">
        <v>3062</v>
      </c>
      <c r="CD480" s="2" t="s">
        <v>3062</v>
      </c>
      <c r="CE480" s="2" t="s">
        <v>3062</v>
      </c>
      <c r="CF480" s="2" t="s">
        <v>6706</v>
      </c>
      <c r="CG480" s="2" t="s">
        <v>3315</v>
      </c>
      <c r="CH480" s="17">
        <v>0.375</v>
      </c>
      <c r="CI480" s="17">
        <v>0.5</v>
      </c>
      <c r="CN480" s="17">
        <v>0.375</v>
      </c>
      <c r="CO480" s="17">
        <v>0.5</v>
      </c>
      <c r="CT480" s="17">
        <v>0.375</v>
      </c>
      <c r="CU480" s="17">
        <v>0.5</v>
      </c>
      <c r="CZ480" s="17">
        <v>0.375</v>
      </c>
      <c r="DA480" s="17">
        <v>0.5</v>
      </c>
      <c r="DF480" s="17">
        <v>0.375</v>
      </c>
      <c r="DG480" s="17">
        <v>0.5</v>
      </c>
      <c r="DL480" s="17">
        <v>0.375</v>
      </c>
      <c r="DM480" s="17">
        <v>0.5</v>
      </c>
      <c r="DX480" s="2" t="s">
        <v>4182</v>
      </c>
    </row>
    <row r="481" spans="1:128" x14ac:dyDescent="0.45">
      <c r="A481" s="16">
        <v>479</v>
      </c>
      <c r="B481" s="2" t="s">
        <v>6707</v>
      </c>
      <c r="C481" s="2" t="s">
        <v>6708</v>
      </c>
      <c r="D481" s="2" t="s">
        <v>6709</v>
      </c>
      <c r="E481" s="2" t="s">
        <v>2666</v>
      </c>
      <c r="F481" s="2" t="s">
        <v>2576</v>
      </c>
      <c r="G481" s="2" t="s">
        <v>1466</v>
      </c>
      <c r="H481" s="2" t="s">
        <v>6710</v>
      </c>
      <c r="I481" s="2" t="s">
        <v>6711</v>
      </c>
      <c r="K481" s="2" t="s">
        <v>12</v>
      </c>
      <c r="L481" s="2" t="s">
        <v>6712</v>
      </c>
      <c r="M481" s="52" t="s">
        <v>3311</v>
      </c>
      <c r="N481" s="2" t="s">
        <v>12</v>
      </c>
      <c r="O481" s="2" t="s">
        <v>12</v>
      </c>
      <c r="P481" s="2" t="s">
        <v>12</v>
      </c>
      <c r="Q481" s="2" t="s">
        <v>12</v>
      </c>
      <c r="R481" s="2" t="s">
        <v>3062</v>
      </c>
      <c r="S481" s="2" t="s">
        <v>3062</v>
      </c>
      <c r="T481" s="2" t="s">
        <v>3062</v>
      </c>
      <c r="U481" s="2" t="s">
        <v>3062</v>
      </c>
      <c r="V481" s="2" t="s">
        <v>3062</v>
      </c>
      <c r="W481" s="2" t="s">
        <v>3062</v>
      </c>
      <c r="X481" s="2" t="s">
        <v>3062</v>
      </c>
      <c r="Y481" s="2" t="s">
        <v>3062</v>
      </c>
      <c r="Z481" s="2" t="s">
        <v>3062</v>
      </c>
      <c r="AA481" s="2" t="s">
        <v>3062</v>
      </c>
      <c r="AB481" s="2" t="s">
        <v>3062</v>
      </c>
      <c r="AC481" s="2" t="s">
        <v>3062</v>
      </c>
      <c r="AD481" s="2" t="s">
        <v>5388</v>
      </c>
      <c r="AE481" s="2" t="s">
        <v>3062</v>
      </c>
      <c r="AF481" s="2" t="s">
        <v>3062</v>
      </c>
      <c r="AG481" s="2" t="s">
        <v>3062</v>
      </c>
      <c r="AH481" s="2" t="s">
        <v>3062</v>
      </c>
      <c r="AI481" s="2" t="s">
        <v>3062</v>
      </c>
      <c r="AJ481" s="2" t="s">
        <v>3062</v>
      </c>
      <c r="AK481" s="2" t="s">
        <v>3062</v>
      </c>
      <c r="AL481" s="2" t="s">
        <v>3062</v>
      </c>
      <c r="AM481" s="2" t="s">
        <v>3062</v>
      </c>
      <c r="AN481" s="2" t="s">
        <v>3062</v>
      </c>
      <c r="AO481" s="2" t="s">
        <v>3062</v>
      </c>
      <c r="AP481" s="2" t="s">
        <v>3062</v>
      </c>
      <c r="AQ481" s="2" t="s">
        <v>3062</v>
      </c>
      <c r="AR481" s="2" t="s">
        <v>3062</v>
      </c>
      <c r="AS481" s="2" t="s">
        <v>3062</v>
      </c>
      <c r="AT481" s="2" t="s">
        <v>3062</v>
      </c>
      <c r="AU481" s="2" t="s">
        <v>3062</v>
      </c>
      <c r="AV481" s="2" t="s">
        <v>3062</v>
      </c>
      <c r="AW481" s="2" t="s">
        <v>3062</v>
      </c>
      <c r="AX481" s="2" t="s">
        <v>3062</v>
      </c>
      <c r="AY481" s="2" t="s">
        <v>3062</v>
      </c>
      <c r="AZ481" s="2" t="s">
        <v>3062</v>
      </c>
      <c r="BA481" s="2" t="s">
        <v>3062</v>
      </c>
      <c r="BB481" s="2" t="s">
        <v>3062</v>
      </c>
      <c r="BC481" s="2" t="s">
        <v>3062</v>
      </c>
      <c r="BD481" s="2" t="s">
        <v>3062</v>
      </c>
      <c r="BE481" s="2" t="s">
        <v>3062</v>
      </c>
      <c r="BF481" s="2" t="s">
        <v>3062</v>
      </c>
      <c r="BG481" s="2" t="s">
        <v>3062</v>
      </c>
      <c r="BH481" s="2" t="s">
        <v>3062</v>
      </c>
      <c r="BI481" s="2" t="s">
        <v>3062</v>
      </c>
      <c r="BJ481" s="2" t="s">
        <v>3062</v>
      </c>
      <c r="BK481" s="2" t="s">
        <v>3062</v>
      </c>
      <c r="BL481" s="2" t="s">
        <v>3062</v>
      </c>
      <c r="BM481" s="2" t="s">
        <v>3062</v>
      </c>
      <c r="BN481" s="2" t="s">
        <v>3062</v>
      </c>
      <c r="BO481" s="2" t="s">
        <v>6713</v>
      </c>
      <c r="BP481" s="2" t="str">
        <f t="shared" si="7"/>
        <v>内　脳神経内科</v>
      </c>
      <c r="BQ481" t="s">
        <v>3062</v>
      </c>
      <c r="BR481" t="s">
        <v>3062</v>
      </c>
      <c r="BS481" t="s">
        <v>3062</v>
      </c>
      <c r="BT481" s="2" t="s">
        <v>3062</v>
      </c>
      <c r="BU481" s="2" t="s">
        <v>3062</v>
      </c>
      <c r="BV481" s="2" t="s">
        <v>3062</v>
      </c>
      <c r="BW481" s="2" t="s">
        <v>3062</v>
      </c>
      <c r="BX481" s="2" t="s">
        <v>3062</v>
      </c>
      <c r="BY481" s="2" t="s">
        <v>3062</v>
      </c>
      <c r="BZ481" s="2" t="s">
        <v>3062</v>
      </c>
      <c r="CA481" s="2" t="s">
        <v>3062</v>
      </c>
      <c r="CB481" s="2" t="s">
        <v>3062</v>
      </c>
      <c r="CC481" s="2" t="s">
        <v>3062</v>
      </c>
      <c r="CD481" s="2" t="s">
        <v>5353</v>
      </c>
      <c r="CE481" s="2" t="s">
        <v>5482</v>
      </c>
      <c r="CF481" s="2" t="s">
        <v>6714</v>
      </c>
      <c r="CG481" s="2" t="s">
        <v>5379</v>
      </c>
      <c r="CN481" s="17">
        <v>0.39583333333333331</v>
      </c>
      <c r="CO481" s="17">
        <v>0.52083333333333337</v>
      </c>
      <c r="CP481" s="17">
        <v>0.58333333333333337</v>
      </c>
      <c r="CQ481" s="17">
        <v>0.70833333333333337</v>
      </c>
      <c r="CT481" s="17">
        <v>0.39583333333333331</v>
      </c>
      <c r="CU481" s="17">
        <v>0.52083333333333337</v>
      </c>
      <c r="CV481" s="17">
        <v>0.58333333333333337</v>
      </c>
      <c r="CW481" s="17">
        <v>0.70833333333333337</v>
      </c>
      <c r="CZ481" s="17">
        <v>0.39583333333333331</v>
      </c>
      <c r="DA481" s="17">
        <v>0.52083333333333337</v>
      </c>
      <c r="DL481" s="17">
        <v>0.39583333333333331</v>
      </c>
      <c r="DM481" s="17">
        <v>0.5625</v>
      </c>
      <c r="DX481" s="2" t="s">
        <v>4182</v>
      </c>
    </row>
    <row r="482" spans="1:128" x14ac:dyDescent="0.45">
      <c r="A482" s="16">
        <v>480</v>
      </c>
      <c r="B482" s="2" t="s">
        <v>6715</v>
      </c>
      <c r="C482" s="2" t="s">
        <v>6716</v>
      </c>
      <c r="D482" s="2" t="s">
        <v>6717</v>
      </c>
      <c r="E482" s="2" t="s">
        <v>2666</v>
      </c>
      <c r="F482" s="2" t="s">
        <v>2576</v>
      </c>
      <c r="G482" s="2" t="s">
        <v>1426</v>
      </c>
      <c r="H482" s="2" t="s">
        <v>6718</v>
      </c>
      <c r="I482" s="2" t="s">
        <v>6719</v>
      </c>
      <c r="J482" s="2" t="s">
        <v>6720</v>
      </c>
      <c r="K482" s="2" t="s">
        <v>12</v>
      </c>
      <c r="L482" s="2" t="s">
        <v>6721</v>
      </c>
      <c r="M482" s="52" t="s">
        <v>3311</v>
      </c>
      <c r="N482" s="2" t="s">
        <v>12</v>
      </c>
      <c r="P482" s="2" t="s">
        <v>12</v>
      </c>
      <c r="Q482" s="2" t="s">
        <v>12</v>
      </c>
      <c r="R482" s="2" t="s">
        <v>3062</v>
      </c>
      <c r="S482" s="2" t="s">
        <v>3062</v>
      </c>
      <c r="T482" s="2" t="s">
        <v>3062</v>
      </c>
      <c r="U482" s="2" t="s">
        <v>3062</v>
      </c>
      <c r="V482" s="2" t="s">
        <v>3062</v>
      </c>
      <c r="W482" s="2" t="s">
        <v>3062</v>
      </c>
      <c r="X482" s="2" t="s">
        <v>3062</v>
      </c>
      <c r="Y482" s="2" t="s">
        <v>3062</v>
      </c>
      <c r="Z482" s="2" t="s">
        <v>3062</v>
      </c>
      <c r="AA482" s="2" t="s">
        <v>3062</v>
      </c>
      <c r="AB482" s="2" t="s">
        <v>3062</v>
      </c>
      <c r="AC482" s="2" t="s">
        <v>3062</v>
      </c>
      <c r="AD482" s="2" t="s">
        <v>3062</v>
      </c>
      <c r="AE482" s="2" t="s">
        <v>3062</v>
      </c>
      <c r="AF482" s="2" t="s">
        <v>3062</v>
      </c>
      <c r="AG482" s="2" t="s">
        <v>3062</v>
      </c>
      <c r="AH482" s="2" t="s">
        <v>3062</v>
      </c>
      <c r="AI482" s="2" t="s">
        <v>3062</v>
      </c>
      <c r="AJ482" s="2" t="s">
        <v>3062</v>
      </c>
      <c r="AK482" s="2" t="s">
        <v>3062</v>
      </c>
      <c r="AL482" s="2" t="s">
        <v>3062</v>
      </c>
      <c r="AM482" s="2" t="s">
        <v>3062</v>
      </c>
      <c r="AN482" s="2" t="s">
        <v>3062</v>
      </c>
      <c r="AO482" s="2" t="s">
        <v>3062</v>
      </c>
      <c r="AP482" s="2" t="s">
        <v>3062</v>
      </c>
      <c r="AQ482" s="2" t="s">
        <v>3062</v>
      </c>
      <c r="AR482" s="2" t="s">
        <v>3062</v>
      </c>
      <c r="AS482" s="2" t="s">
        <v>3062</v>
      </c>
      <c r="AT482" s="2" t="s">
        <v>3062</v>
      </c>
      <c r="AU482" s="2" t="s">
        <v>3062</v>
      </c>
      <c r="AV482" s="2" t="s">
        <v>3062</v>
      </c>
      <c r="AW482" s="2" t="s">
        <v>3062</v>
      </c>
      <c r="AX482" s="2" t="s">
        <v>3062</v>
      </c>
      <c r="AY482" s="2" t="s">
        <v>3062</v>
      </c>
      <c r="AZ482" s="2" t="s">
        <v>3062</v>
      </c>
      <c r="BA482" s="2" t="s">
        <v>3062</v>
      </c>
      <c r="BB482" s="2" t="s">
        <v>3062</v>
      </c>
      <c r="BC482" s="2" t="s">
        <v>3062</v>
      </c>
      <c r="BD482" s="2" t="s">
        <v>3062</v>
      </c>
      <c r="BE482" s="2" t="s">
        <v>3062</v>
      </c>
      <c r="BF482" s="2" t="s">
        <v>3062</v>
      </c>
      <c r="BG482" s="2" t="s">
        <v>3062</v>
      </c>
      <c r="BH482" s="2" t="s">
        <v>3062</v>
      </c>
      <c r="BI482" s="2" t="s">
        <v>3062</v>
      </c>
      <c r="BJ482" s="2" t="s">
        <v>3062</v>
      </c>
      <c r="BK482" s="2" t="s">
        <v>3062</v>
      </c>
      <c r="BL482" s="2" t="s">
        <v>3062</v>
      </c>
      <c r="BM482" s="2" t="s">
        <v>3062</v>
      </c>
      <c r="BN482" s="2" t="s">
        <v>3062</v>
      </c>
      <c r="BO482" s="2" t="s">
        <v>3062</v>
      </c>
      <c r="BP482" s="2" t="str">
        <f t="shared" si="7"/>
        <v/>
      </c>
      <c r="BQ482" t="s">
        <v>3062</v>
      </c>
      <c r="BR482" t="s">
        <v>3062</v>
      </c>
      <c r="BS482" t="s">
        <v>3062</v>
      </c>
      <c r="BX482" s="2" t="s">
        <v>3062</v>
      </c>
      <c r="BY482" s="2" t="s">
        <v>3062</v>
      </c>
      <c r="BZ482" s="2" t="s">
        <v>3062</v>
      </c>
      <c r="CA482" s="2" t="s">
        <v>3062</v>
      </c>
      <c r="CB482" s="2" t="s">
        <v>3062</v>
      </c>
      <c r="CC482" s="2" t="s">
        <v>5427</v>
      </c>
      <c r="CD482" s="2" t="s">
        <v>5482</v>
      </c>
      <c r="CE482" s="2" t="s">
        <v>5354</v>
      </c>
      <c r="CF482" s="2" t="s">
        <v>6722</v>
      </c>
      <c r="CG482" s="2" t="s">
        <v>5953</v>
      </c>
      <c r="CH482" s="17">
        <v>0.39583333333333331</v>
      </c>
      <c r="CI482" s="17">
        <v>0.52083333333333337</v>
      </c>
      <c r="CJ482" s="17">
        <v>0.60416666666666663</v>
      </c>
      <c r="CK482" s="17">
        <v>0.77083333333333337</v>
      </c>
      <c r="CT482" s="17">
        <v>0.39583333333333331</v>
      </c>
      <c r="CU482" s="17">
        <v>0.52083333333333337</v>
      </c>
      <c r="CV482" s="17">
        <v>0.60416666666666663</v>
      </c>
      <c r="CW482" s="17">
        <v>0.77083333333333337</v>
      </c>
      <c r="CZ482" s="17">
        <v>0.39583333333333331</v>
      </c>
      <c r="DA482" s="17">
        <v>0.52083333333333337</v>
      </c>
      <c r="DB482" s="17">
        <v>0.60416666666666663</v>
      </c>
      <c r="DC482" s="17">
        <v>0.77083333333333337</v>
      </c>
      <c r="DF482" s="17">
        <v>0.39583333333333331</v>
      </c>
      <c r="DG482" s="17">
        <v>0.52083333333333337</v>
      </c>
      <c r="DH482" s="17">
        <v>0.60416666666666663</v>
      </c>
      <c r="DI482" s="17">
        <v>0.77083333333333337</v>
      </c>
      <c r="DL482" s="17">
        <v>0.39583333333333331</v>
      </c>
      <c r="DM482" s="17">
        <v>0.52083333333333337</v>
      </c>
      <c r="DN482" s="17">
        <v>0.60416666666666663</v>
      </c>
      <c r="DO482" s="17">
        <v>0.77083333333333337</v>
      </c>
      <c r="DX482" s="2" t="s">
        <v>4182</v>
      </c>
    </row>
    <row r="483" spans="1:128" x14ac:dyDescent="0.45">
      <c r="A483" s="16">
        <v>481</v>
      </c>
      <c r="B483" s="2" t="s">
        <v>6723</v>
      </c>
      <c r="C483" s="2" t="s">
        <v>6724</v>
      </c>
      <c r="D483" s="2" t="s">
        <v>2990</v>
      </c>
      <c r="E483" s="2" t="s">
        <v>2676</v>
      </c>
      <c r="F483" s="2" t="s">
        <v>2576</v>
      </c>
      <c r="G483" s="2" t="s">
        <v>1508</v>
      </c>
      <c r="H483" s="2" t="s">
        <v>7971</v>
      </c>
      <c r="I483" s="2" t="s">
        <v>1507</v>
      </c>
      <c r="J483" s="2" t="s">
        <v>1506</v>
      </c>
      <c r="K483" s="2" t="s">
        <v>12</v>
      </c>
      <c r="L483" s="2" t="s">
        <v>3648</v>
      </c>
      <c r="M483" s="52" t="s">
        <v>3311</v>
      </c>
      <c r="N483" s="2" t="s">
        <v>12</v>
      </c>
      <c r="O483" s="2" t="s">
        <v>12</v>
      </c>
      <c r="P483" s="2" t="s">
        <v>3062</v>
      </c>
      <c r="Q483" s="2" t="s">
        <v>12</v>
      </c>
      <c r="R483" s="2" t="s">
        <v>2471</v>
      </c>
      <c r="S483" s="2" t="s">
        <v>3062</v>
      </c>
      <c r="T483" s="2" t="s">
        <v>3062</v>
      </c>
      <c r="U483" s="2" t="s">
        <v>3062</v>
      </c>
      <c r="V483" s="2" t="s">
        <v>3062</v>
      </c>
      <c r="W483" s="2" t="s">
        <v>3062</v>
      </c>
      <c r="X483" s="2" t="s">
        <v>3062</v>
      </c>
      <c r="Y483" s="2" t="s">
        <v>3062</v>
      </c>
      <c r="Z483" s="2" t="s">
        <v>3062</v>
      </c>
      <c r="AA483" s="2" t="s">
        <v>3062</v>
      </c>
      <c r="AB483" s="2" t="s">
        <v>3062</v>
      </c>
      <c r="AC483" s="2" t="s">
        <v>2471</v>
      </c>
      <c r="AD483" s="2" t="s">
        <v>2419</v>
      </c>
      <c r="AE483" s="2" t="s">
        <v>3062</v>
      </c>
      <c r="AF483" s="2" t="s">
        <v>3062</v>
      </c>
      <c r="AG483" s="2" t="s">
        <v>3062</v>
      </c>
      <c r="AH483" s="2" t="s">
        <v>3062</v>
      </c>
      <c r="AI483" s="2" t="s">
        <v>3062</v>
      </c>
      <c r="AJ483" s="2" t="s">
        <v>2420</v>
      </c>
      <c r="AK483" s="2" t="s">
        <v>2431</v>
      </c>
      <c r="AL483" s="2" t="s">
        <v>3062</v>
      </c>
      <c r="AM483" s="2" t="s">
        <v>2425</v>
      </c>
      <c r="AN483" s="2" t="s">
        <v>2421</v>
      </c>
      <c r="AO483" s="2" t="s">
        <v>2441</v>
      </c>
      <c r="AP483" s="2" t="s">
        <v>2559</v>
      </c>
      <c r="AQ483" s="2" t="s">
        <v>4205</v>
      </c>
      <c r="AR483" s="2" t="s">
        <v>4309</v>
      </c>
      <c r="AS483" s="2" t="s">
        <v>3062</v>
      </c>
      <c r="AT483" s="2" t="s">
        <v>4227</v>
      </c>
      <c r="AU483" s="2" t="s">
        <v>2452</v>
      </c>
      <c r="AV483" s="2" t="s">
        <v>2442</v>
      </c>
      <c r="AW483" s="2" t="s">
        <v>17</v>
      </c>
      <c r="AX483" s="2" t="s">
        <v>2453</v>
      </c>
      <c r="AY483" s="2" t="s">
        <v>2443</v>
      </c>
      <c r="AZ483" s="2" t="s">
        <v>2439</v>
      </c>
      <c r="BA483" s="2" t="s">
        <v>3062</v>
      </c>
      <c r="BB483" s="2" t="s">
        <v>3062</v>
      </c>
      <c r="BC483" s="2" t="s">
        <v>2422</v>
      </c>
      <c r="BD483" s="2" t="s">
        <v>2438</v>
      </c>
      <c r="BE483" s="2" t="s">
        <v>3062</v>
      </c>
      <c r="BF483" s="2" t="s">
        <v>2455</v>
      </c>
      <c r="BG483" s="2" t="s">
        <v>2450</v>
      </c>
      <c r="BH483" s="2" t="s">
        <v>3062</v>
      </c>
      <c r="BI483" s="2" t="s">
        <v>3062</v>
      </c>
      <c r="BJ483" s="2" t="s">
        <v>2444</v>
      </c>
      <c r="BK483" s="2" t="s">
        <v>2445</v>
      </c>
      <c r="BL483" s="2" t="s">
        <v>2434</v>
      </c>
      <c r="BM483" s="2" t="s">
        <v>2423</v>
      </c>
      <c r="BN483" s="2" t="s">
        <v>3062</v>
      </c>
      <c r="BO483" s="2" t="s">
        <v>6725</v>
      </c>
      <c r="BP483" s="2" t="str">
        <f t="shared" si="7"/>
        <v>内・神内・小・外・整・形・循内・消内・呼内・消外・呼外・心外・脳外・美・眼・耳・泌・皮・産・婦・放・麻・リウ・リハ　糖尿病・内分泌・代謝内科　腎臓内科　病理診断科　臨床検査科　救急科　感染症内科　血液内科　疼痛緩和内科　血管外科　乳腺外科　脳血管内科　小児アレルギー科　脳神経内科　頭頸部外科</v>
      </c>
      <c r="BQ483" t="s">
        <v>491</v>
      </c>
      <c r="BR483" t="s">
        <v>185</v>
      </c>
      <c r="BS483" t="s">
        <v>3062</v>
      </c>
      <c r="BT483" s="2" t="s">
        <v>2469</v>
      </c>
      <c r="BU483" s="2" t="s">
        <v>3062</v>
      </c>
      <c r="BV483" s="2" t="s">
        <v>3062</v>
      </c>
      <c r="BW483" s="2" t="s">
        <v>3062</v>
      </c>
      <c r="BX483" s="2" t="s">
        <v>3062</v>
      </c>
      <c r="BY483" s="2" t="s">
        <v>3062</v>
      </c>
      <c r="BZ483" s="2" t="s">
        <v>3062</v>
      </c>
      <c r="CA483" s="2" t="s">
        <v>3062</v>
      </c>
      <c r="CB483" s="2" t="s">
        <v>3062</v>
      </c>
      <c r="CC483" s="2" t="s">
        <v>5427</v>
      </c>
      <c r="CD483" s="2" t="s">
        <v>3062</v>
      </c>
      <c r="CE483" s="2" t="s">
        <v>5427</v>
      </c>
      <c r="CF483" s="2" t="s">
        <v>3649</v>
      </c>
      <c r="CG483" s="2" t="s">
        <v>3315</v>
      </c>
      <c r="CH483" s="17">
        <v>0.375</v>
      </c>
      <c r="CI483" s="17">
        <v>0.47916666666666669</v>
      </c>
      <c r="CJ483" s="17">
        <v>0.58333333333333337</v>
      </c>
      <c r="CK483" s="17">
        <v>0.64583333333333337</v>
      </c>
      <c r="CN483" s="17">
        <v>0.375</v>
      </c>
      <c r="CO483" s="17">
        <v>0.47916666666666669</v>
      </c>
      <c r="CP483" s="17">
        <v>0.58333333333333337</v>
      </c>
      <c r="CQ483" s="17">
        <v>0.64583333333333337</v>
      </c>
      <c r="CT483" s="17">
        <v>0.375</v>
      </c>
      <c r="CU483" s="17">
        <v>0.47916666666666669</v>
      </c>
      <c r="CV483" s="17">
        <v>0.58333333333333337</v>
      </c>
      <c r="CW483" s="17">
        <v>0.64583333333333337</v>
      </c>
      <c r="CZ483" s="17">
        <v>0.375</v>
      </c>
      <c r="DA483" s="17">
        <v>0.47916666666666669</v>
      </c>
      <c r="DB483" s="17">
        <v>0.58333333333333337</v>
      </c>
      <c r="DC483" s="17">
        <v>0.64583333333333337</v>
      </c>
      <c r="DF483" s="17">
        <v>0.375</v>
      </c>
      <c r="DG483" s="17">
        <v>0.47916666666666669</v>
      </c>
      <c r="DH483" s="17">
        <v>0.58333333333333337</v>
      </c>
      <c r="DI483" s="17">
        <v>0.64583333333333337</v>
      </c>
      <c r="DX483" s="2" t="s">
        <v>4182</v>
      </c>
    </row>
    <row r="484" spans="1:128" x14ac:dyDescent="0.45">
      <c r="A484" s="16">
        <v>482</v>
      </c>
      <c r="B484" s="2" t="s">
        <v>6726</v>
      </c>
      <c r="C484" s="2" t="s">
        <v>6727</v>
      </c>
      <c r="D484" s="2" t="s">
        <v>2991</v>
      </c>
      <c r="E484" s="2" t="s">
        <v>2676</v>
      </c>
      <c r="F484" s="2" t="s">
        <v>2576</v>
      </c>
      <c r="G484" s="2" t="s">
        <v>1421</v>
      </c>
      <c r="H484" s="2" t="s">
        <v>1505</v>
      </c>
      <c r="I484" s="2" t="s">
        <v>1504</v>
      </c>
      <c r="J484" s="2" t="s">
        <v>3309</v>
      </c>
      <c r="K484" s="2" t="s">
        <v>12</v>
      </c>
      <c r="L484" s="2" t="s">
        <v>3650</v>
      </c>
      <c r="M484" s="52" t="s">
        <v>3311</v>
      </c>
      <c r="N484" s="2" t="s">
        <v>12</v>
      </c>
      <c r="O484" s="2" t="s">
        <v>12</v>
      </c>
      <c r="P484" s="2" t="s">
        <v>12</v>
      </c>
      <c r="Q484" s="2" t="s">
        <v>12</v>
      </c>
      <c r="R484" s="2" t="s">
        <v>3062</v>
      </c>
      <c r="S484" s="2" t="s">
        <v>3062</v>
      </c>
      <c r="T484" s="2" t="s">
        <v>3062</v>
      </c>
      <c r="U484" s="2" t="s">
        <v>3062</v>
      </c>
      <c r="V484" s="2" t="s">
        <v>3062</v>
      </c>
      <c r="W484" s="2" t="s">
        <v>3062</v>
      </c>
      <c r="X484" s="2" t="s">
        <v>3062</v>
      </c>
      <c r="Y484" s="2" t="s">
        <v>3062</v>
      </c>
      <c r="Z484" s="2" t="s">
        <v>3062</v>
      </c>
      <c r="AA484" s="2" t="s">
        <v>3062</v>
      </c>
      <c r="AB484" s="2" t="s">
        <v>3062</v>
      </c>
      <c r="AC484" s="2" t="s">
        <v>3062</v>
      </c>
      <c r="AD484" s="2" t="s">
        <v>2419</v>
      </c>
      <c r="AE484" s="2" t="s">
        <v>3062</v>
      </c>
      <c r="AF484" s="2" t="s">
        <v>3062</v>
      </c>
      <c r="AG484" s="2" t="s">
        <v>3062</v>
      </c>
      <c r="AH484" s="2" t="s">
        <v>2427</v>
      </c>
      <c r="AI484" s="2" t="s">
        <v>3062</v>
      </c>
      <c r="AJ484" s="2" t="s">
        <v>2420</v>
      </c>
      <c r="AK484" s="2" t="s">
        <v>3062</v>
      </c>
      <c r="AL484" s="2" t="s">
        <v>3062</v>
      </c>
      <c r="AM484" s="2" t="s">
        <v>3062</v>
      </c>
      <c r="AN484" s="2" t="s">
        <v>2421</v>
      </c>
      <c r="AO484" s="2" t="s">
        <v>3062</v>
      </c>
      <c r="AP484" s="2" t="s">
        <v>3062</v>
      </c>
      <c r="AQ484" s="2" t="s">
        <v>3062</v>
      </c>
      <c r="AR484" s="2" t="s">
        <v>3062</v>
      </c>
      <c r="AS484" s="2" t="s">
        <v>3062</v>
      </c>
      <c r="AT484" s="2" t="s">
        <v>3062</v>
      </c>
      <c r="AU484" s="2" t="s">
        <v>3062</v>
      </c>
      <c r="AV484" s="2" t="s">
        <v>3062</v>
      </c>
      <c r="AW484" s="2" t="s">
        <v>3062</v>
      </c>
      <c r="AX484" s="2" t="s">
        <v>3062</v>
      </c>
      <c r="AY484" s="2" t="s">
        <v>2443</v>
      </c>
      <c r="AZ484" s="2" t="s">
        <v>3062</v>
      </c>
      <c r="BA484" s="2" t="s">
        <v>3062</v>
      </c>
      <c r="BB484" s="2" t="s">
        <v>3062</v>
      </c>
      <c r="BC484" s="2" t="s">
        <v>3062</v>
      </c>
      <c r="BD484" s="2" t="s">
        <v>2438</v>
      </c>
      <c r="BE484" s="2" t="s">
        <v>3062</v>
      </c>
      <c r="BF484" s="2" t="s">
        <v>3062</v>
      </c>
      <c r="BG484" s="2" t="s">
        <v>3062</v>
      </c>
      <c r="BH484" s="2" t="s">
        <v>3062</v>
      </c>
      <c r="BI484" s="2" t="s">
        <v>3062</v>
      </c>
      <c r="BJ484" s="2" t="s">
        <v>3062</v>
      </c>
      <c r="BK484" s="2" t="s">
        <v>3062</v>
      </c>
      <c r="BL484" s="2" t="s">
        <v>3062</v>
      </c>
      <c r="BM484" s="2" t="s">
        <v>2423</v>
      </c>
      <c r="BN484" s="2" t="s">
        <v>3062</v>
      </c>
      <c r="BO484" s="2" t="s">
        <v>3062</v>
      </c>
      <c r="BP484" s="2" t="str">
        <f t="shared" si="7"/>
        <v>内・循・神内・整・眼・皮・リハ</v>
      </c>
      <c r="BQ484" t="s">
        <v>3062</v>
      </c>
      <c r="BR484" t="s">
        <v>3062</v>
      </c>
      <c r="BS484" t="s">
        <v>3062</v>
      </c>
      <c r="BT484" s="2" t="s">
        <v>3062</v>
      </c>
      <c r="BU484" s="2" t="s">
        <v>3062</v>
      </c>
      <c r="BV484" s="2" t="s">
        <v>3062</v>
      </c>
      <c r="BW484" s="2" t="s">
        <v>3062</v>
      </c>
      <c r="BX484" s="2" t="s">
        <v>3062</v>
      </c>
      <c r="BY484" s="2" t="s">
        <v>3062</v>
      </c>
      <c r="BZ484" s="2" t="s">
        <v>3062</v>
      </c>
      <c r="CA484" s="2" t="s">
        <v>3062</v>
      </c>
      <c r="CB484" s="2" t="s">
        <v>3062</v>
      </c>
      <c r="CC484" s="2" t="s">
        <v>3062</v>
      </c>
      <c r="CD484" s="2" t="s">
        <v>3062</v>
      </c>
      <c r="CE484" s="2" t="s">
        <v>3062</v>
      </c>
      <c r="CF484" s="2" t="s">
        <v>3651</v>
      </c>
      <c r="CG484" s="2" t="s">
        <v>3315</v>
      </c>
      <c r="CT484" s="17">
        <v>0.35416666666666669</v>
      </c>
      <c r="CU484" s="17">
        <v>0.47916666666666669</v>
      </c>
      <c r="CZ484" s="17">
        <v>0.5</v>
      </c>
      <c r="DA484" s="17">
        <v>0.64583333333333337</v>
      </c>
      <c r="DX484" s="2" t="s">
        <v>4182</v>
      </c>
    </row>
    <row r="485" spans="1:128" x14ac:dyDescent="0.45">
      <c r="A485" s="16">
        <v>483</v>
      </c>
      <c r="B485" s="2" t="s">
        <v>6728</v>
      </c>
      <c r="C485" s="2" t="s">
        <v>4828</v>
      </c>
      <c r="D485" s="2" t="s">
        <v>2992</v>
      </c>
      <c r="E485" s="2" t="s">
        <v>2666</v>
      </c>
      <c r="F485" s="2" t="s">
        <v>2576</v>
      </c>
      <c r="G485" s="2" t="s">
        <v>1457</v>
      </c>
      <c r="H485" s="2" t="s">
        <v>1487</v>
      </c>
      <c r="I485" s="2" t="s">
        <v>1486</v>
      </c>
      <c r="J485" s="2" t="s">
        <v>1486</v>
      </c>
      <c r="K485" s="2" t="s">
        <v>12</v>
      </c>
      <c r="L485" s="2" t="s">
        <v>3652</v>
      </c>
      <c r="M485" s="52" t="s">
        <v>3311</v>
      </c>
      <c r="N485" s="2" t="s">
        <v>12</v>
      </c>
      <c r="O485" s="2" t="s">
        <v>12</v>
      </c>
      <c r="P485" s="2" t="s">
        <v>12</v>
      </c>
      <c r="Q485" s="2" t="s">
        <v>12</v>
      </c>
      <c r="R485" s="2" t="s">
        <v>3062</v>
      </c>
      <c r="S485" s="2" t="s">
        <v>3062</v>
      </c>
      <c r="T485" s="2" t="s">
        <v>3062</v>
      </c>
      <c r="U485" s="2" t="s">
        <v>3062</v>
      </c>
      <c r="V485" s="2" t="s">
        <v>3062</v>
      </c>
      <c r="W485" s="2" t="s">
        <v>3062</v>
      </c>
      <c r="X485" s="2" t="s">
        <v>3062</v>
      </c>
      <c r="Y485" s="2" t="s">
        <v>3062</v>
      </c>
      <c r="Z485" s="2" t="s">
        <v>3062</v>
      </c>
      <c r="AA485" s="2" t="s">
        <v>3062</v>
      </c>
      <c r="AB485" s="2" t="s">
        <v>3062</v>
      </c>
      <c r="AC485" s="2" t="s">
        <v>3062</v>
      </c>
      <c r="AD485" s="2" t="s">
        <v>3062</v>
      </c>
      <c r="AE485" s="2" t="s">
        <v>3062</v>
      </c>
      <c r="AF485" s="2" t="s">
        <v>3062</v>
      </c>
      <c r="AG485" s="2" t="s">
        <v>3062</v>
      </c>
      <c r="AH485" s="2" t="s">
        <v>3062</v>
      </c>
      <c r="AI485" s="2" t="s">
        <v>3062</v>
      </c>
      <c r="AJ485" s="2" t="s">
        <v>3062</v>
      </c>
      <c r="AK485" s="2" t="s">
        <v>3062</v>
      </c>
      <c r="AL485" s="2" t="s">
        <v>3062</v>
      </c>
      <c r="AM485" s="2" t="s">
        <v>3062</v>
      </c>
      <c r="AN485" s="2" t="s">
        <v>3062</v>
      </c>
      <c r="AO485" s="2" t="s">
        <v>3062</v>
      </c>
      <c r="AP485" s="2" t="s">
        <v>3062</v>
      </c>
      <c r="AQ485" s="2" t="s">
        <v>3062</v>
      </c>
      <c r="AR485" s="2" t="s">
        <v>3062</v>
      </c>
      <c r="AS485" s="2" t="s">
        <v>3062</v>
      </c>
      <c r="AT485" s="2" t="s">
        <v>3062</v>
      </c>
      <c r="AU485" s="2" t="s">
        <v>3062</v>
      </c>
      <c r="AV485" s="2" t="s">
        <v>3062</v>
      </c>
      <c r="AW485" s="2" t="s">
        <v>3062</v>
      </c>
      <c r="AX485" s="2" t="s">
        <v>3062</v>
      </c>
      <c r="AY485" s="2" t="s">
        <v>3062</v>
      </c>
      <c r="AZ485" s="2" t="s">
        <v>3062</v>
      </c>
      <c r="BA485" s="2" t="s">
        <v>3062</v>
      </c>
      <c r="BB485" s="2" t="s">
        <v>3062</v>
      </c>
      <c r="BC485" s="2" t="s">
        <v>3062</v>
      </c>
      <c r="BD485" s="2" t="s">
        <v>3062</v>
      </c>
      <c r="BE485" s="2" t="s">
        <v>3062</v>
      </c>
      <c r="BF485" s="2" t="s">
        <v>3062</v>
      </c>
      <c r="BG485" s="2" t="s">
        <v>3062</v>
      </c>
      <c r="BH485" s="2" t="s">
        <v>3062</v>
      </c>
      <c r="BI485" s="2" t="s">
        <v>3062</v>
      </c>
      <c r="BJ485" s="2" t="s">
        <v>3062</v>
      </c>
      <c r="BK485" s="2" t="s">
        <v>3062</v>
      </c>
      <c r="BL485" s="2" t="s">
        <v>3062</v>
      </c>
      <c r="BM485" s="2" t="s">
        <v>3062</v>
      </c>
      <c r="BN485" s="2" t="s">
        <v>3062</v>
      </c>
      <c r="BO485" s="2" t="s">
        <v>3062</v>
      </c>
      <c r="BP485" s="2" t="str">
        <f t="shared" si="7"/>
        <v/>
      </c>
      <c r="BQ485" t="s">
        <v>3062</v>
      </c>
      <c r="BR485" t="s">
        <v>3062</v>
      </c>
      <c r="BS485" t="s">
        <v>3062</v>
      </c>
      <c r="BT485" s="2" t="s">
        <v>3062</v>
      </c>
      <c r="BU485" s="2" t="s">
        <v>3062</v>
      </c>
      <c r="BV485" s="2" t="s">
        <v>3062</v>
      </c>
      <c r="BW485" s="2" t="s">
        <v>3062</v>
      </c>
      <c r="BX485" s="2" t="s">
        <v>3062</v>
      </c>
      <c r="BY485" s="2" t="s">
        <v>3062</v>
      </c>
      <c r="BZ485" s="2" t="s">
        <v>3062</v>
      </c>
      <c r="CA485" s="2" t="s">
        <v>3062</v>
      </c>
      <c r="CB485" s="2" t="s">
        <v>3062</v>
      </c>
      <c r="CC485" s="2" t="s">
        <v>3062</v>
      </c>
      <c r="CD485" s="2" t="s">
        <v>3062</v>
      </c>
      <c r="CE485" s="2" t="s">
        <v>3062</v>
      </c>
      <c r="CF485" s="2" t="s">
        <v>3062</v>
      </c>
      <c r="CG485" s="2" t="s">
        <v>5350</v>
      </c>
      <c r="CN485" s="17">
        <v>0.375</v>
      </c>
      <c r="CO485" s="17">
        <v>0.5</v>
      </c>
      <c r="CP485" s="17">
        <v>0.625</v>
      </c>
      <c r="CQ485" s="17">
        <v>0.75</v>
      </c>
      <c r="CT485" s="17">
        <v>0.375</v>
      </c>
      <c r="CU485" s="17">
        <v>0.5</v>
      </c>
      <c r="CV485" s="17">
        <v>0.625</v>
      </c>
      <c r="CW485" s="17">
        <v>0.75</v>
      </c>
      <c r="DF485" s="17">
        <v>0.375</v>
      </c>
      <c r="DG485" s="17">
        <v>0.5</v>
      </c>
      <c r="DH485" s="17">
        <v>0.625</v>
      </c>
      <c r="DI485" s="17">
        <v>0.75</v>
      </c>
      <c r="DL485" s="17">
        <v>0.375</v>
      </c>
      <c r="DM485" s="17">
        <v>0.5</v>
      </c>
      <c r="DX485" s="2" t="s">
        <v>4182</v>
      </c>
    </row>
    <row r="486" spans="1:128" x14ac:dyDescent="0.45">
      <c r="A486" s="16">
        <v>484</v>
      </c>
      <c r="C486" s="2" t="s">
        <v>1485</v>
      </c>
      <c r="D486" s="2" t="s">
        <v>2993</v>
      </c>
      <c r="E486" s="2" t="s">
        <v>2666</v>
      </c>
      <c r="F486" s="2" t="s">
        <v>2576</v>
      </c>
      <c r="G486" s="2" t="s">
        <v>1439</v>
      </c>
      <c r="H486" s="2" t="s">
        <v>1484</v>
      </c>
      <c r="I486" s="2" t="s">
        <v>1483</v>
      </c>
      <c r="J486" s="2" t="s">
        <v>1483</v>
      </c>
      <c r="K486" s="2" t="s">
        <v>12</v>
      </c>
      <c r="L486" s="2" t="s">
        <v>3653</v>
      </c>
      <c r="M486" s="52" t="s">
        <v>3311</v>
      </c>
      <c r="N486" s="2" t="s">
        <v>3062</v>
      </c>
      <c r="O486" s="2" t="s">
        <v>3062</v>
      </c>
      <c r="P486" s="2" t="s">
        <v>12</v>
      </c>
      <c r="Q486" s="2" t="s">
        <v>3062</v>
      </c>
      <c r="R486" s="2" t="s">
        <v>3062</v>
      </c>
      <c r="S486" s="2" t="s">
        <v>3062</v>
      </c>
      <c r="T486" s="2" t="s">
        <v>3062</v>
      </c>
      <c r="U486" s="2" t="s">
        <v>3062</v>
      </c>
      <c r="V486" s="2" t="s">
        <v>3062</v>
      </c>
      <c r="W486" s="2" t="s">
        <v>3062</v>
      </c>
      <c r="X486" s="2" t="s">
        <v>3062</v>
      </c>
      <c r="Y486" s="2" t="s">
        <v>3062</v>
      </c>
      <c r="Z486" s="2" t="s">
        <v>3062</v>
      </c>
      <c r="AA486" s="2" t="s">
        <v>3062</v>
      </c>
      <c r="AB486" s="2" t="s">
        <v>3062</v>
      </c>
      <c r="AC486" s="2" t="s">
        <v>3062</v>
      </c>
      <c r="AD486" s="2" t="s">
        <v>3062</v>
      </c>
      <c r="AE486" s="2" t="s">
        <v>3062</v>
      </c>
      <c r="AF486" s="2" t="s">
        <v>3062</v>
      </c>
      <c r="AG486" s="2" t="s">
        <v>3062</v>
      </c>
      <c r="AH486" s="2" t="s">
        <v>3062</v>
      </c>
      <c r="AI486" s="2" t="s">
        <v>3062</v>
      </c>
      <c r="AJ486" s="2" t="s">
        <v>3062</v>
      </c>
      <c r="AK486" s="2" t="s">
        <v>3062</v>
      </c>
      <c r="AL486" s="2" t="s">
        <v>3062</v>
      </c>
      <c r="AM486" s="2" t="s">
        <v>3062</v>
      </c>
      <c r="AN486" s="2" t="s">
        <v>3062</v>
      </c>
      <c r="AO486" s="2" t="s">
        <v>3062</v>
      </c>
      <c r="AP486" s="2" t="s">
        <v>3062</v>
      </c>
      <c r="AQ486" s="2" t="s">
        <v>3062</v>
      </c>
      <c r="AR486" s="2" t="s">
        <v>3062</v>
      </c>
      <c r="AS486" s="2" t="s">
        <v>3062</v>
      </c>
      <c r="AT486" s="2" t="s">
        <v>3062</v>
      </c>
      <c r="AU486" s="2" t="s">
        <v>3062</v>
      </c>
      <c r="AV486" s="2" t="s">
        <v>3062</v>
      </c>
      <c r="AW486" s="2" t="s">
        <v>3062</v>
      </c>
      <c r="AX486" s="2" t="s">
        <v>3062</v>
      </c>
      <c r="AY486" s="2" t="s">
        <v>3062</v>
      </c>
      <c r="AZ486" s="2" t="s">
        <v>3062</v>
      </c>
      <c r="BA486" s="2" t="s">
        <v>3062</v>
      </c>
      <c r="BB486" s="2" t="s">
        <v>3062</v>
      </c>
      <c r="BC486" s="2" t="s">
        <v>3062</v>
      </c>
      <c r="BD486" s="2" t="s">
        <v>3062</v>
      </c>
      <c r="BE486" s="2" t="s">
        <v>3062</v>
      </c>
      <c r="BF486" s="2" t="s">
        <v>3062</v>
      </c>
      <c r="BG486" s="2" t="s">
        <v>3062</v>
      </c>
      <c r="BH486" s="2" t="s">
        <v>3062</v>
      </c>
      <c r="BI486" s="2" t="s">
        <v>3062</v>
      </c>
      <c r="BJ486" s="2" t="s">
        <v>3062</v>
      </c>
      <c r="BK486" s="2" t="s">
        <v>3062</v>
      </c>
      <c r="BL486" s="2" t="s">
        <v>3062</v>
      </c>
      <c r="BM486" s="2" t="s">
        <v>3062</v>
      </c>
      <c r="BN486" s="2" t="s">
        <v>3062</v>
      </c>
      <c r="BO486" s="2" t="s">
        <v>3062</v>
      </c>
      <c r="BP486" s="2" t="str">
        <f t="shared" si="7"/>
        <v/>
      </c>
      <c r="BQ486" t="s">
        <v>3062</v>
      </c>
      <c r="BR486" t="s">
        <v>3062</v>
      </c>
      <c r="BS486" t="s">
        <v>3062</v>
      </c>
      <c r="BT486" s="2" t="s">
        <v>3062</v>
      </c>
      <c r="BU486" s="2" t="s">
        <v>3062</v>
      </c>
      <c r="BV486" s="2" t="s">
        <v>3062</v>
      </c>
      <c r="BW486" s="2" t="s">
        <v>3062</v>
      </c>
      <c r="BX486" s="2" t="s">
        <v>3062</v>
      </c>
      <c r="BY486" s="2" t="s">
        <v>3062</v>
      </c>
      <c r="BZ486" s="2" t="s">
        <v>5472</v>
      </c>
      <c r="CA486" s="2" t="s">
        <v>5525</v>
      </c>
      <c r="CB486" s="2" t="s">
        <v>6729</v>
      </c>
      <c r="CC486" s="2" t="s">
        <v>3062</v>
      </c>
      <c r="CD486" s="2" t="s">
        <v>5353</v>
      </c>
      <c r="CE486" s="2" t="s">
        <v>5482</v>
      </c>
      <c r="CF486" s="2" t="s">
        <v>6730</v>
      </c>
      <c r="CG486" s="2" t="s">
        <v>5350</v>
      </c>
      <c r="CH486" s="17">
        <v>0.41666666666666669</v>
      </c>
      <c r="CI486" s="17">
        <v>0.54166666666666663</v>
      </c>
      <c r="CJ486" s="17">
        <v>0.58333333333333337</v>
      </c>
      <c r="CK486" s="17">
        <v>0.79166666666666663</v>
      </c>
      <c r="CN486" s="17">
        <v>0.41666666666666669</v>
      </c>
      <c r="CO486" s="17">
        <v>0.54166666666666663</v>
      </c>
      <c r="CP486" s="17">
        <v>0.58333333333333337</v>
      </c>
      <c r="CQ486" s="17">
        <v>0.79166666666666663</v>
      </c>
      <c r="CZ486" s="17">
        <v>0.41666666666666669</v>
      </c>
      <c r="DA486" s="17">
        <v>0.54166666666666663</v>
      </c>
      <c r="DB486" s="17">
        <v>0.58333333333333337</v>
      </c>
      <c r="DC486" s="17">
        <v>0.79166666666666663</v>
      </c>
      <c r="DF486" s="17">
        <v>0.41666666666666669</v>
      </c>
      <c r="DG486" s="17">
        <v>0.54166666666666663</v>
      </c>
      <c r="DH486" s="17">
        <v>0.58333333333333337</v>
      </c>
      <c r="DI486" s="17">
        <v>0.79166666666666663</v>
      </c>
      <c r="DL486" s="17">
        <v>0.41666666666666669</v>
      </c>
      <c r="DM486" s="17">
        <v>0.54166666666666663</v>
      </c>
      <c r="DN486" s="17">
        <v>0.58333333333333337</v>
      </c>
      <c r="DO486" s="17">
        <v>0.79166666666666663</v>
      </c>
      <c r="DX486" s="2" t="s">
        <v>4182</v>
      </c>
    </row>
    <row r="487" spans="1:128" x14ac:dyDescent="0.45">
      <c r="A487" s="16">
        <v>485</v>
      </c>
      <c r="B487" s="2" t="s">
        <v>6731</v>
      </c>
      <c r="C487" s="2" t="s">
        <v>4829</v>
      </c>
      <c r="D487" s="2" t="s">
        <v>4830</v>
      </c>
      <c r="E487" s="2" t="s">
        <v>2666</v>
      </c>
      <c r="F487" s="2" t="s">
        <v>2576</v>
      </c>
      <c r="G487" s="2" t="s">
        <v>1442</v>
      </c>
      <c r="H487" s="2" t="s">
        <v>4831</v>
      </c>
      <c r="I487" s="2" t="s">
        <v>4832</v>
      </c>
      <c r="J487" s="2" t="s">
        <v>3062</v>
      </c>
      <c r="K487" s="2" t="s">
        <v>3062</v>
      </c>
      <c r="L487" s="2" t="s">
        <v>6732</v>
      </c>
      <c r="M487" s="52" t="s">
        <v>3311</v>
      </c>
      <c r="N487" s="2" t="s">
        <v>12</v>
      </c>
      <c r="O487" s="2" t="s">
        <v>12</v>
      </c>
      <c r="Q487" s="2" t="s">
        <v>12</v>
      </c>
      <c r="R487" s="2" t="s">
        <v>3062</v>
      </c>
      <c r="S487" s="2" t="s">
        <v>3062</v>
      </c>
      <c r="T487" s="2" t="s">
        <v>3062</v>
      </c>
      <c r="U487" s="2" t="s">
        <v>3062</v>
      </c>
      <c r="V487" s="2" t="s">
        <v>3062</v>
      </c>
      <c r="W487" s="2" t="s">
        <v>3062</v>
      </c>
      <c r="X487" s="2" t="s">
        <v>3062</v>
      </c>
      <c r="Y487" s="2" t="s">
        <v>3062</v>
      </c>
      <c r="Z487" s="2" t="s">
        <v>3062</v>
      </c>
      <c r="AA487" s="2" t="s">
        <v>3062</v>
      </c>
      <c r="AB487" s="2" t="s">
        <v>3062</v>
      </c>
      <c r="AC487" s="2" t="s">
        <v>3062</v>
      </c>
      <c r="AD487" s="2" t="s">
        <v>3062</v>
      </c>
      <c r="AE487" s="2" t="s">
        <v>3062</v>
      </c>
      <c r="AF487" s="2" t="s">
        <v>3062</v>
      </c>
      <c r="AG487" s="2" t="s">
        <v>3062</v>
      </c>
      <c r="AH487" s="2" t="s">
        <v>3062</v>
      </c>
      <c r="AI487" s="2" t="s">
        <v>3062</v>
      </c>
      <c r="AJ487" s="2" t="s">
        <v>3062</v>
      </c>
      <c r="AK487" s="2" t="s">
        <v>3062</v>
      </c>
      <c r="AL487" s="2" t="s">
        <v>3062</v>
      </c>
      <c r="AM487" s="2" t="s">
        <v>3062</v>
      </c>
      <c r="AN487" s="2" t="s">
        <v>3062</v>
      </c>
      <c r="AO487" s="2" t="s">
        <v>3062</v>
      </c>
      <c r="AP487" s="2" t="s">
        <v>3062</v>
      </c>
      <c r="AQ487" s="2" t="s">
        <v>3062</v>
      </c>
      <c r="AR487" s="2" t="s">
        <v>3062</v>
      </c>
      <c r="AS487" s="2" t="s">
        <v>3062</v>
      </c>
      <c r="AT487" s="2" t="s">
        <v>3062</v>
      </c>
      <c r="AU487" s="2" t="s">
        <v>3062</v>
      </c>
      <c r="AV487" s="2" t="s">
        <v>3062</v>
      </c>
      <c r="AW487" s="2" t="s">
        <v>3062</v>
      </c>
      <c r="AX487" s="2" t="s">
        <v>3062</v>
      </c>
      <c r="AY487" s="2" t="s">
        <v>3062</v>
      </c>
      <c r="AZ487" s="2" t="s">
        <v>3062</v>
      </c>
      <c r="BA487" s="2" t="s">
        <v>3062</v>
      </c>
      <c r="BB487" s="2" t="s">
        <v>3062</v>
      </c>
      <c r="BC487" s="2" t="s">
        <v>3062</v>
      </c>
      <c r="BD487" s="2" t="s">
        <v>3062</v>
      </c>
      <c r="BE487" s="2" t="s">
        <v>3062</v>
      </c>
      <c r="BF487" s="2" t="s">
        <v>3062</v>
      </c>
      <c r="BG487" s="2" t="s">
        <v>3062</v>
      </c>
      <c r="BH487" s="2" t="s">
        <v>3062</v>
      </c>
      <c r="BI487" s="2" t="s">
        <v>3062</v>
      </c>
      <c r="BJ487" s="2" t="s">
        <v>3062</v>
      </c>
      <c r="BK487" s="2" t="s">
        <v>3062</v>
      </c>
      <c r="BL487" s="2" t="s">
        <v>3062</v>
      </c>
      <c r="BM487" s="2" t="s">
        <v>3062</v>
      </c>
      <c r="BN487" s="2" t="s">
        <v>3062</v>
      </c>
      <c r="BO487" s="2" t="s">
        <v>3062</v>
      </c>
      <c r="BP487" s="2" t="str">
        <f t="shared" si="7"/>
        <v/>
      </c>
      <c r="BQ487" t="s">
        <v>3062</v>
      </c>
      <c r="BR487" t="s">
        <v>3062</v>
      </c>
      <c r="BS487" t="s">
        <v>3062</v>
      </c>
      <c r="BT487" s="2" t="s">
        <v>3062</v>
      </c>
      <c r="BU487" s="2" t="s">
        <v>3062</v>
      </c>
      <c r="BV487" s="2" t="s">
        <v>3062</v>
      </c>
      <c r="BW487" s="2" t="s">
        <v>3062</v>
      </c>
      <c r="BX487" s="2" t="s">
        <v>3062</v>
      </c>
      <c r="BY487" s="2" t="s">
        <v>3062</v>
      </c>
      <c r="BZ487" s="2" t="s">
        <v>3062</v>
      </c>
      <c r="CA487" s="2" t="s">
        <v>3062</v>
      </c>
      <c r="CB487" s="2" t="s">
        <v>3062</v>
      </c>
      <c r="CC487" s="2" t="s">
        <v>3062</v>
      </c>
      <c r="CD487" s="2" t="s">
        <v>3062</v>
      </c>
      <c r="CE487" s="2" t="s">
        <v>3062</v>
      </c>
      <c r="CF487" s="2" t="s">
        <v>3062</v>
      </c>
      <c r="CG487" s="2" t="s">
        <v>5350</v>
      </c>
      <c r="CH487" s="17">
        <v>0.375</v>
      </c>
      <c r="CI487" s="17">
        <v>0.47916666666666669</v>
      </c>
      <c r="CJ487" s="17">
        <v>0.5625</v>
      </c>
      <c r="CK487" s="17">
        <v>0.66666666666666663</v>
      </c>
      <c r="CN487" s="17">
        <v>0.375</v>
      </c>
      <c r="CO487" s="17">
        <v>0.47916666666666669</v>
      </c>
      <c r="CP487" s="17">
        <v>0.5625</v>
      </c>
      <c r="CQ487" s="17">
        <v>0.66666666666666663</v>
      </c>
      <c r="CT487" s="17">
        <v>0.375</v>
      </c>
      <c r="CU487" s="17">
        <v>0.47916666666666669</v>
      </c>
      <c r="DF487" s="17">
        <v>0.375</v>
      </c>
      <c r="DG487" s="17">
        <v>0.47916666666666669</v>
      </c>
      <c r="DH487" s="17">
        <v>0.5625</v>
      </c>
      <c r="DI487" s="17">
        <v>0.66666666666666663</v>
      </c>
      <c r="DL487" s="17">
        <v>0.375</v>
      </c>
      <c r="DM487" s="17">
        <v>0.47916666666666669</v>
      </c>
      <c r="DN487" s="17">
        <v>0.5625</v>
      </c>
      <c r="DO487" s="17">
        <v>0.66666666666666663</v>
      </c>
      <c r="DX487" s="2" t="s">
        <v>4182</v>
      </c>
    </row>
    <row r="488" spans="1:128" x14ac:dyDescent="0.45">
      <c r="A488" s="16">
        <v>486</v>
      </c>
      <c r="B488" s="2" t="s">
        <v>6733</v>
      </c>
      <c r="C488" s="2" t="s">
        <v>4833</v>
      </c>
      <c r="D488" s="2" t="s">
        <v>2994</v>
      </c>
      <c r="E488" s="2" t="s">
        <v>2666</v>
      </c>
      <c r="F488" s="2" t="s">
        <v>2576</v>
      </c>
      <c r="G488" s="2" t="s">
        <v>1449</v>
      </c>
      <c r="H488" s="2" t="s">
        <v>1482</v>
      </c>
      <c r="I488" s="2" t="s">
        <v>1481</v>
      </c>
      <c r="J488" s="2" t="s">
        <v>1480</v>
      </c>
      <c r="K488" s="2" t="s">
        <v>12</v>
      </c>
      <c r="L488" s="2" t="s">
        <v>3654</v>
      </c>
      <c r="M488" s="52" t="s">
        <v>3311</v>
      </c>
      <c r="N488" s="2" t="s">
        <v>12</v>
      </c>
      <c r="O488" s="2" t="s">
        <v>12</v>
      </c>
      <c r="P488" s="2" t="s">
        <v>12</v>
      </c>
      <c r="Q488" s="2" t="s">
        <v>12</v>
      </c>
      <c r="R488" s="2" t="s">
        <v>3062</v>
      </c>
      <c r="S488" s="2" t="s">
        <v>3062</v>
      </c>
      <c r="T488" s="2" t="s">
        <v>3062</v>
      </c>
      <c r="U488" s="2" t="s">
        <v>3062</v>
      </c>
      <c r="V488" s="2" t="s">
        <v>3062</v>
      </c>
      <c r="W488" s="2" t="s">
        <v>3062</v>
      </c>
      <c r="X488" s="2" t="s">
        <v>3062</v>
      </c>
      <c r="Y488" s="2" t="s">
        <v>3062</v>
      </c>
      <c r="Z488" s="2" t="s">
        <v>3062</v>
      </c>
      <c r="AA488" s="2" t="s">
        <v>3062</v>
      </c>
      <c r="AB488" s="2" t="s">
        <v>3062</v>
      </c>
      <c r="AC488" s="2" t="s">
        <v>3062</v>
      </c>
      <c r="AD488" s="2" t="s">
        <v>3062</v>
      </c>
      <c r="AE488" s="2" t="s">
        <v>3062</v>
      </c>
      <c r="AF488" s="2" t="s">
        <v>3062</v>
      </c>
      <c r="AG488" s="2" t="s">
        <v>3062</v>
      </c>
      <c r="AH488" s="2" t="s">
        <v>3062</v>
      </c>
      <c r="AI488" s="2" t="s">
        <v>3062</v>
      </c>
      <c r="AJ488" s="2" t="s">
        <v>3062</v>
      </c>
      <c r="AK488" s="2" t="s">
        <v>3062</v>
      </c>
      <c r="AL488" s="2" t="s">
        <v>3062</v>
      </c>
      <c r="AM488" s="2" t="s">
        <v>3062</v>
      </c>
      <c r="AN488" s="2" t="s">
        <v>3062</v>
      </c>
      <c r="AO488" s="2" t="s">
        <v>3062</v>
      </c>
      <c r="AP488" s="2" t="s">
        <v>3062</v>
      </c>
      <c r="AQ488" s="2" t="s">
        <v>3062</v>
      </c>
      <c r="AR488" s="2" t="s">
        <v>3062</v>
      </c>
      <c r="AS488" s="2" t="s">
        <v>3062</v>
      </c>
      <c r="AT488" s="2" t="s">
        <v>3062</v>
      </c>
      <c r="AU488" s="2" t="s">
        <v>3062</v>
      </c>
      <c r="AV488" s="2" t="s">
        <v>3062</v>
      </c>
      <c r="AW488" s="2" t="s">
        <v>3062</v>
      </c>
      <c r="AX488" s="2" t="s">
        <v>3062</v>
      </c>
      <c r="AY488" s="2" t="s">
        <v>3062</v>
      </c>
      <c r="AZ488" s="2" t="s">
        <v>3062</v>
      </c>
      <c r="BA488" s="2" t="s">
        <v>3062</v>
      </c>
      <c r="BB488" s="2" t="s">
        <v>3062</v>
      </c>
      <c r="BC488" s="2" t="s">
        <v>3062</v>
      </c>
      <c r="BD488" s="2" t="s">
        <v>3062</v>
      </c>
      <c r="BE488" s="2" t="s">
        <v>3062</v>
      </c>
      <c r="BF488" s="2" t="s">
        <v>3062</v>
      </c>
      <c r="BG488" s="2" t="s">
        <v>3062</v>
      </c>
      <c r="BH488" s="2" t="s">
        <v>3062</v>
      </c>
      <c r="BI488" s="2" t="s">
        <v>3062</v>
      </c>
      <c r="BJ488" s="2" t="s">
        <v>3062</v>
      </c>
      <c r="BK488" s="2" t="s">
        <v>3062</v>
      </c>
      <c r="BL488" s="2" t="s">
        <v>3062</v>
      </c>
      <c r="BM488" s="2" t="s">
        <v>3062</v>
      </c>
      <c r="BN488" s="2" t="s">
        <v>3062</v>
      </c>
      <c r="BO488" s="2" t="s">
        <v>3062</v>
      </c>
      <c r="BP488" s="2" t="str">
        <f t="shared" si="7"/>
        <v/>
      </c>
      <c r="BQ488" t="s">
        <v>3062</v>
      </c>
      <c r="BR488" t="s">
        <v>3062</v>
      </c>
      <c r="BS488" t="s">
        <v>3062</v>
      </c>
      <c r="BT488" s="2" t="s">
        <v>3062</v>
      </c>
      <c r="BU488" s="2" t="s">
        <v>3062</v>
      </c>
      <c r="BV488" s="2" t="s">
        <v>3062</v>
      </c>
      <c r="BW488" s="2" t="s">
        <v>3062</v>
      </c>
      <c r="BX488" s="2" t="s">
        <v>3062</v>
      </c>
      <c r="BY488" s="2" t="s">
        <v>3062</v>
      </c>
      <c r="BZ488" s="2" t="s">
        <v>3062</v>
      </c>
      <c r="CA488" s="2" t="s">
        <v>3062</v>
      </c>
      <c r="CB488" s="2" t="s">
        <v>3062</v>
      </c>
      <c r="CC488" s="2" t="s">
        <v>3062</v>
      </c>
      <c r="CD488" s="2" t="s">
        <v>3062</v>
      </c>
      <c r="CE488" s="2" t="s">
        <v>3062</v>
      </c>
      <c r="CF488" s="2" t="s">
        <v>6734</v>
      </c>
      <c r="CG488" s="2" t="s">
        <v>5350</v>
      </c>
      <c r="CH488" s="17">
        <v>0.625</v>
      </c>
      <c r="CI488" s="17">
        <v>0.79166666666666663</v>
      </c>
      <c r="CT488" s="17">
        <v>0.39583333333333331</v>
      </c>
      <c r="CU488" s="17">
        <v>0.52083333333333337</v>
      </c>
      <c r="CV488" s="17">
        <v>0.625</v>
      </c>
      <c r="CW488" s="17">
        <v>0.79166666666666663</v>
      </c>
      <c r="DF488" s="17">
        <v>0.39583333333333331</v>
      </c>
      <c r="DG488" s="17">
        <v>0.52083333333333337</v>
      </c>
      <c r="DH488" s="17">
        <v>0.625</v>
      </c>
      <c r="DI488" s="17">
        <v>0.79166666666666663</v>
      </c>
      <c r="DL488" s="17">
        <v>0.41666666666666669</v>
      </c>
      <c r="DM488" s="17">
        <v>0.54166666666666663</v>
      </c>
      <c r="DX488" s="2" t="s">
        <v>4182</v>
      </c>
    </row>
    <row r="489" spans="1:128" x14ac:dyDescent="0.45">
      <c r="A489" s="16">
        <v>487</v>
      </c>
      <c r="B489" s="2" t="s">
        <v>6735</v>
      </c>
      <c r="C489" s="2" t="s">
        <v>6736</v>
      </c>
      <c r="D489" s="2" t="s">
        <v>6737</v>
      </c>
      <c r="E489" s="2" t="s">
        <v>2666</v>
      </c>
      <c r="F489" s="2" t="s">
        <v>2576</v>
      </c>
      <c r="G489" s="2" t="s">
        <v>1442</v>
      </c>
      <c r="H489" s="2" t="s">
        <v>6738</v>
      </c>
      <c r="I489" s="2" t="s">
        <v>6739</v>
      </c>
      <c r="J489" s="2" t="s">
        <v>6740</v>
      </c>
      <c r="K489" s="2" t="s">
        <v>12</v>
      </c>
      <c r="L489" s="2" t="s">
        <v>3646</v>
      </c>
      <c r="M489" s="52" t="s">
        <v>3311</v>
      </c>
      <c r="N489" s="2" t="s">
        <v>12</v>
      </c>
      <c r="O489" s="2" t="s">
        <v>12</v>
      </c>
      <c r="P489" s="2" t="s">
        <v>12</v>
      </c>
      <c r="Q489" s="2" t="s">
        <v>12</v>
      </c>
      <c r="R489" s="2" t="s">
        <v>2471</v>
      </c>
      <c r="S489" s="2" t="s">
        <v>3062</v>
      </c>
      <c r="T489" s="2" t="s">
        <v>3062</v>
      </c>
      <c r="U489" s="2" t="s">
        <v>3062</v>
      </c>
      <c r="V489" s="2" t="s">
        <v>3062</v>
      </c>
      <c r="W489" s="2" t="s">
        <v>3062</v>
      </c>
      <c r="X489" s="2" t="s">
        <v>3062</v>
      </c>
      <c r="Y489" s="2" t="s">
        <v>3062</v>
      </c>
      <c r="Z489" s="2" t="s">
        <v>3062</v>
      </c>
      <c r="AA489" s="2" t="s">
        <v>3062</v>
      </c>
      <c r="AB489" s="2" t="s">
        <v>3062</v>
      </c>
      <c r="AC489" s="2" t="s">
        <v>2471</v>
      </c>
      <c r="AD489" s="2" t="s">
        <v>2419</v>
      </c>
      <c r="AE489" s="2" t="s">
        <v>3062</v>
      </c>
      <c r="AF489" s="2" t="s">
        <v>3062</v>
      </c>
      <c r="AG489" s="2" t="s">
        <v>3062</v>
      </c>
      <c r="AH489" s="2" t="s">
        <v>3062</v>
      </c>
      <c r="AI489" s="2" t="s">
        <v>3062</v>
      </c>
      <c r="AJ489" s="2" t="s">
        <v>3062</v>
      </c>
      <c r="AK489" s="2" t="s">
        <v>3062</v>
      </c>
      <c r="AL489" s="2" t="s">
        <v>3062</v>
      </c>
      <c r="AM489" s="2" t="s">
        <v>3062</v>
      </c>
      <c r="AN489" s="2" t="s">
        <v>3062</v>
      </c>
      <c r="AO489" s="2" t="s">
        <v>3062</v>
      </c>
      <c r="AP489" s="2" t="s">
        <v>3062</v>
      </c>
      <c r="AQ489" s="2" t="s">
        <v>3062</v>
      </c>
      <c r="AR489" s="2" t="s">
        <v>3062</v>
      </c>
      <c r="AS489" s="2" t="s">
        <v>3062</v>
      </c>
      <c r="AT489" s="2" t="s">
        <v>3062</v>
      </c>
      <c r="AU489" s="2" t="s">
        <v>3062</v>
      </c>
      <c r="AV489" s="2" t="s">
        <v>3062</v>
      </c>
      <c r="AW489" s="2" t="s">
        <v>3062</v>
      </c>
      <c r="AX489" s="2" t="s">
        <v>3062</v>
      </c>
      <c r="AY489" s="2" t="s">
        <v>3062</v>
      </c>
      <c r="AZ489" s="2" t="s">
        <v>3062</v>
      </c>
      <c r="BA489" s="2" t="s">
        <v>3062</v>
      </c>
      <c r="BB489" s="2" t="s">
        <v>3062</v>
      </c>
      <c r="BC489" s="2" t="s">
        <v>3062</v>
      </c>
      <c r="BD489" s="2" t="s">
        <v>3062</v>
      </c>
      <c r="BE489" s="2" t="s">
        <v>3062</v>
      </c>
      <c r="BF489" s="2" t="s">
        <v>3062</v>
      </c>
      <c r="BG489" s="2" t="s">
        <v>3062</v>
      </c>
      <c r="BH489" s="2" t="s">
        <v>3062</v>
      </c>
      <c r="BI489" s="2" t="s">
        <v>3062</v>
      </c>
      <c r="BJ489" s="2" t="s">
        <v>3062</v>
      </c>
      <c r="BK489" s="2" t="s">
        <v>3062</v>
      </c>
      <c r="BL489" s="2" t="s">
        <v>3062</v>
      </c>
      <c r="BM489" s="2" t="s">
        <v>3062</v>
      </c>
      <c r="BN489" s="2" t="s">
        <v>3062</v>
      </c>
      <c r="BO489" s="2" t="s">
        <v>3062</v>
      </c>
      <c r="BP489" s="2" t="str">
        <f t="shared" si="7"/>
        <v>内</v>
      </c>
      <c r="BQ489" t="s">
        <v>3062</v>
      </c>
      <c r="BR489" t="s">
        <v>3062</v>
      </c>
      <c r="BS489" t="s">
        <v>2185</v>
      </c>
      <c r="BT489" s="2" t="s">
        <v>2185</v>
      </c>
      <c r="BX489" s="2" t="s">
        <v>5470</v>
      </c>
      <c r="BY489" s="2" t="s">
        <v>3062</v>
      </c>
      <c r="BZ489" s="2" t="s">
        <v>3062</v>
      </c>
      <c r="CA489" s="2" t="s">
        <v>3062</v>
      </c>
      <c r="CB489" s="2" t="s">
        <v>5470</v>
      </c>
      <c r="CC489" s="2" t="s">
        <v>5427</v>
      </c>
      <c r="CD489" s="2" t="s">
        <v>5482</v>
      </c>
      <c r="CE489" s="2" t="s">
        <v>5354</v>
      </c>
      <c r="CF489" s="2" t="s">
        <v>6741</v>
      </c>
      <c r="CG489" s="2" t="s">
        <v>5350</v>
      </c>
      <c r="CH489" s="17">
        <v>0.41666666666666669</v>
      </c>
      <c r="CI489" s="17">
        <v>0.54166666666666663</v>
      </c>
      <c r="CJ489" s="17">
        <v>0.625</v>
      </c>
      <c r="CK489" s="17">
        <v>0.79166666666666663</v>
      </c>
      <c r="CN489" s="17">
        <v>0.625</v>
      </c>
      <c r="CO489" s="17">
        <v>0.79166666666666663</v>
      </c>
      <c r="CT489" s="17">
        <v>0.41666666666666669</v>
      </c>
      <c r="CU489" s="17">
        <v>0.54166666666666663</v>
      </c>
      <c r="CV489" s="17">
        <v>0.625</v>
      </c>
      <c r="CW489" s="17">
        <v>0.79166666666666663</v>
      </c>
      <c r="DF489" s="17">
        <v>0.41666666666666669</v>
      </c>
      <c r="DG489" s="17">
        <v>0.54166666666666663</v>
      </c>
      <c r="DH489" s="17">
        <v>0.625</v>
      </c>
      <c r="DI489" s="17">
        <v>0.79166666666666663</v>
      </c>
      <c r="DL489" s="17">
        <v>0.41666666666666669</v>
      </c>
      <c r="DM489" s="17">
        <v>0.54166666666666663</v>
      </c>
      <c r="DN489" s="17">
        <v>0.58333333333333337</v>
      </c>
      <c r="DO489" s="17">
        <v>0.70833333333333337</v>
      </c>
      <c r="DX489" s="2" t="s">
        <v>4182</v>
      </c>
    </row>
    <row r="490" spans="1:128" x14ac:dyDescent="0.45">
      <c r="A490" s="16">
        <v>488</v>
      </c>
      <c r="B490" s="2" t="s">
        <v>6742</v>
      </c>
      <c r="C490" s="2" t="s">
        <v>4834</v>
      </c>
      <c r="D490" s="2" t="s">
        <v>2995</v>
      </c>
      <c r="E490" s="2" t="s">
        <v>2666</v>
      </c>
      <c r="F490" s="2" t="s">
        <v>2576</v>
      </c>
      <c r="G490" s="2" t="s">
        <v>1422</v>
      </c>
      <c r="H490" s="2" t="s">
        <v>4835</v>
      </c>
      <c r="I490" s="2" t="s">
        <v>1479</v>
      </c>
      <c r="J490" s="2" t="s">
        <v>3062</v>
      </c>
      <c r="K490" s="2" t="s">
        <v>12</v>
      </c>
      <c r="L490" s="2" t="s">
        <v>6743</v>
      </c>
      <c r="M490" s="52" t="s">
        <v>3311</v>
      </c>
      <c r="N490" s="2" t="s">
        <v>12</v>
      </c>
      <c r="O490" s="2" t="s">
        <v>12</v>
      </c>
      <c r="P490" s="2" t="s">
        <v>12</v>
      </c>
      <c r="Q490" s="2" t="s">
        <v>12</v>
      </c>
      <c r="R490" s="2" t="s">
        <v>3062</v>
      </c>
      <c r="S490" s="2" t="s">
        <v>3062</v>
      </c>
      <c r="T490" s="2" t="s">
        <v>3062</v>
      </c>
      <c r="U490" s="2" t="s">
        <v>3062</v>
      </c>
      <c r="V490" s="2" t="s">
        <v>3062</v>
      </c>
      <c r="W490" s="2" t="s">
        <v>3062</v>
      </c>
      <c r="X490" s="2" t="s">
        <v>3062</v>
      </c>
      <c r="Y490" s="2" t="s">
        <v>3062</v>
      </c>
      <c r="Z490" s="2" t="s">
        <v>3062</v>
      </c>
      <c r="AA490" s="2" t="s">
        <v>3062</v>
      </c>
      <c r="AB490" s="2" t="s">
        <v>3062</v>
      </c>
      <c r="AC490" s="2" t="s">
        <v>3062</v>
      </c>
      <c r="AD490" s="2" t="s">
        <v>3062</v>
      </c>
      <c r="AE490" s="2" t="s">
        <v>3062</v>
      </c>
      <c r="AF490" s="2" t="s">
        <v>3062</v>
      </c>
      <c r="AG490" s="2" t="s">
        <v>3062</v>
      </c>
      <c r="AH490" s="2" t="s">
        <v>3062</v>
      </c>
      <c r="AI490" s="2" t="s">
        <v>3062</v>
      </c>
      <c r="AJ490" s="2" t="s">
        <v>3062</v>
      </c>
      <c r="AK490" s="2" t="s">
        <v>3062</v>
      </c>
      <c r="AL490" s="2" t="s">
        <v>3062</v>
      </c>
      <c r="AM490" s="2" t="s">
        <v>3062</v>
      </c>
      <c r="AN490" s="2" t="s">
        <v>3062</v>
      </c>
      <c r="AO490" s="2" t="s">
        <v>3062</v>
      </c>
      <c r="AP490" s="2" t="s">
        <v>3062</v>
      </c>
      <c r="AQ490" s="2" t="s">
        <v>3062</v>
      </c>
      <c r="AR490" s="2" t="s">
        <v>3062</v>
      </c>
      <c r="AS490" s="2" t="s">
        <v>3062</v>
      </c>
      <c r="AT490" s="2" t="s">
        <v>3062</v>
      </c>
      <c r="AU490" s="2" t="s">
        <v>3062</v>
      </c>
      <c r="AV490" s="2" t="s">
        <v>3062</v>
      </c>
      <c r="AW490" s="2" t="s">
        <v>3062</v>
      </c>
      <c r="AX490" s="2" t="s">
        <v>3062</v>
      </c>
      <c r="AY490" s="2" t="s">
        <v>3062</v>
      </c>
      <c r="AZ490" s="2" t="s">
        <v>3062</v>
      </c>
      <c r="BA490" s="2" t="s">
        <v>3062</v>
      </c>
      <c r="BB490" s="2" t="s">
        <v>3062</v>
      </c>
      <c r="BC490" s="2" t="s">
        <v>3062</v>
      </c>
      <c r="BD490" s="2" t="s">
        <v>3062</v>
      </c>
      <c r="BE490" s="2" t="s">
        <v>3062</v>
      </c>
      <c r="BF490" s="2" t="s">
        <v>3062</v>
      </c>
      <c r="BG490" s="2" t="s">
        <v>3062</v>
      </c>
      <c r="BH490" s="2" t="s">
        <v>3062</v>
      </c>
      <c r="BI490" s="2" t="s">
        <v>3062</v>
      </c>
      <c r="BJ490" s="2" t="s">
        <v>3062</v>
      </c>
      <c r="BK490" s="2" t="s">
        <v>3062</v>
      </c>
      <c r="BL490" s="2" t="s">
        <v>3062</v>
      </c>
      <c r="BM490" s="2" t="s">
        <v>3062</v>
      </c>
      <c r="BN490" s="2" t="s">
        <v>3062</v>
      </c>
      <c r="BO490" s="2" t="s">
        <v>3062</v>
      </c>
      <c r="BP490" s="2" t="str">
        <f t="shared" si="7"/>
        <v/>
      </c>
      <c r="BQ490" t="s">
        <v>3062</v>
      </c>
      <c r="BR490" t="s">
        <v>185</v>
      </c>
      <c r="BS490" t="s">
        <v>3062</v>
      </c>
      <c r="BT490" s="2" t="s">
        <v>185</v>
      </c>
      <c r="BU490" s="2" t="s">
        <v>12</v>
      </c>
      <c r="BV490" s="2" t="s">
        <v>3062</v>
      </c>
      <c r="BW490" s="2" t="s">
        <v>3062</v>
      </c>
      <c r="BX490" s="2" t="s">
        <v>3062</v>
      </c>
      <c r="BY490" s="2" t="s">
        <v>3062</v>
      </c>
      <c r="BZ490" s="2" t="s">
        <v>3062</v>
      </c>
      <c r="CA490" s="2" t="s">
        <v>3062</v>
      </c>
      <c r="CB490" s="2" t="s">
        <v>3062</v>
      </c>
      <c r="CC490" s="2" t="s">
        <v>3062</v>
      </c>
      <c r="CD490" s="2" t="s">
        <v>3062</v>
      </c>
      <c r="CE490" s="2" t="s">
        <v>3062</v>
      </c>
      <c r="CF490" s="2" t="s">
        <v>1478</v>
      </c>
      <c r="CG490" s="2" t="s">
        <v>5953</v>
      </c>
      <c r="CH490" s="17">
        <v>0.375</v>
      </c>
      <c r="CI490" s="17">
        <v>0.5</v>
      </c>
      <c r="CJ490" s="17">
        <v>0.5625</v>
      </c>
      <c r="CK490" s="17">
        <v>0.75</v>
      </c>
      <c r="CN490" s="17">
        <v>0.375</v>
      </c>
      <c r="CO490" s="17">
        <v>0.5</v>
      </c>
      <c r="CP490" s="17">
        <v>0.5625</v>
      </c>
      <c r="CQ490" s="17">
        <v>0.75</v>
      </c>
      <c r="CT490" s="17">
        <v>0.375</v>
      </c>
      <c r="CU490" s="17">
        <v>0.5</v>
      </c>
      <c r="CV490" s="17">
        <v>0.5625</v>
      </c>
      <c r="CW490" s="17">
        <v>0.75</v>
      </c>
      <c r="CZ490" s="17">
        <v>0.375</v>
      </c>
      <c r="DA490" s="17">
        <v>0.5</v>
      </c>
      <c r="DB490" s="17">
        <v>0.5625</v>
      </c>
      <c r="DC490" s="17">
        <v>0.75</v>
      </c>
      <c r="DF490" s="17">
        <v>0.375</v>
      </c>
      <c r="DG490" s="17">
        <v>0.5</v>
      </c>
      <c r="DH490" s="17">
        <v>0.5625</v>
      </c>
      <c r="DI490" s="17">
        <v>0.75</v>
      </c>
      <c r="DX490" s="2" t="s">
        <v>4182</v>
      </c>
    </row>
    <row r="491" spans="1:128" x14ac:dyDescent="0.45">
      <c r="A491" s="16">
        <v>489</v>
      </c>
      <c r="B491" s="2" t="s">
        <v>6744</v>
      </c>
      <c r="C491" s="2" t="s">
        <v>6745</v>
      </c>
      <c r="D491" s="2" t="s">
        <v>2932</v>
      </c>
      <c r="E491" s="2" t="s">
        <v>2666</v>
      </c>
      <c r="F491" s="2" t="s">
        <v>2576</v>
      </c>
      <c r="G491" s="2" t="s">
        <v>1477</v>
      </c>
      <c r="H491" s="2" t="s">
        <v>4836</v>
      </c>
      <c r="I491" s="2" t="s">
        <v>1476</v>
      </c>
      <c r="J491" s="2" t="s">
        <v>1475</v>
      </c>
      <c r="K491" s="2" t="s">
        <v>12</v>
      </c>
      <c r="L491" s="2" t="s">
        <v>3655</v>
      </c>
      <c r="M491" s="52" t="s">
        <v>3311</v>
      </c>
      <c r="N491" s="2" t="s">
        <v>12</v>
      </c>
      <c r="O491" s="2" t="s">
        <v>12</v>
      </c>
      <c r="P491" s="2" t="s">
        <v>12</v>
      </c>
      <c r="Q491" s="2" t="s">
        <v>12</v>
      </c>
      <c r="R491" s="2" t="s">
        <v>3062</v>
      </c>
      <c r="S491" s="2" t="s">
        <v>3062</v>
      </c>
      <c r="T491" s="2" t="s">
        <v>3062</v>
      </c>
      <c r="U491" s="2" t="s">
        <v>3062</v>
      </c>
      <c r="V491" s="2" t="s">
        <v>3062</v>
      </c>
      <c r="W491" s="2" t="s">
        <v>3062</v>
      </c>
      <c r="X491" s="2" t="s">
        <v>3062</v>
      </c>
      <c r="Y491" s="2" t="s">
        <v>3062</v>
      </c>
      <c r="Z491" s="2" t="s">
        <v>3062</v>
      </c>
      <c r="AA491" s="2" t="s">
        <v>3062</v>
      </c>
      <c r="AB491" s="2" t="s">
        <v>3062</v>
      </c>
      <c r="AC491" s="2" t="s">
        <v>3062</v>
      </c>
      <c r="AD491" s="2" t="s">
        <v>3062</v>
      </c>
      <c r="AE491" s="2" t="s">
        <v>3062</v>
      </c>
      <c r="AF491" s="2" t="s">
        <v>3062</v>
      </c>
      <c r="AG491" s="2" t="s">
        <v>3062</v>
      </c>
      <c r="AH491" s="2" t="s">
        <v>3062</v>
      </c>
      <c r="AI491" s="2" t="s">
        <v>3062</v>
      </c>
      <c r="AJ491" s="2" t="s">
        <v>3062</v>
      </c>
      <c r="AK491" s="2" t="s">
        <v>3062</v>
      </c>
      <c r="AL491" s="2" t="s">
        <v>3062</v>
      </c>
      <c r="AM491" s="2" t="s">
        <v>3062</v>
      </c>
      <c r="AN491" s="2" t="s">
        <v>3062</v>
      </c>
      <c r="AO491" s="2" t="s">
        <v>3062</v>
      </c>
      <c r="AP491" s="2" t="s">
        <v>3062</v>
      </c>
      <c r="AQ491" s="2" t="s">
        <v>3062</v>
      </c>
      <c r="AR491" s="2" t="s">
        <v>3062</v>
      </c>
      <c r="AS491" s="2" t="s">
        <v>3062</v>
      </c>
      <c r="AT491" s="2" t="s">
        <v>3062</v>
      </c>
      <c r="AU491" s="2" t="s">
        <v>3062</v>
      </c>
      <c r="AV491" s="2" t="s">
        <v>3062</v>
      </c>
      <c r="AW491" s="2" t="s">
        <v>3062</v>
      </c>
      <c r="AX491" s="2" t="s">
        <v>3062</v>
      </c>
      <c r="AY491" s="2" t="s">
        <v>3062</v>
      </c>
      <c r="AZ491" s="2" t="s">
        <v>3062</v>
      </c>
      <c r="BA491" s="2" t="s">
        <v>3062</v>
      </c>
      <c r="BB491" s="2" t="s">
        <v>3062</v>
      </c>
      <c r="BC491" s="2" t="s">
        <v>3062</v>
      </c>
      <c r="BD491" s="2" t="s">
        <v>3062</v>
      </c>
      <c r="BE491" s="2" t="s">
        <v>3062</v>
      </c>
      <c r="BF491" s="2" t="s">
        <v>3062</v>
      </c>
      <c r="BG491" s="2" t="s">
        <v>3062</v>
      </c>
      <c r="BH491" s="2" t="s">
        <v>3062</v>
      </c>
      <c r="BI491" s="2" t="s">
        <v>3062</v>
      </c>
      <c r="BJ491" s="2" t="s">
        <v>3062</v>
      </c>
      <c r="BK491" s="2" t="s">
        <v>3062</v>
      </c>
      <c r="BL491" s="2" t="s">
        <v>3062</v>
      </c>
      <c r="BM491" s="2" t="s">
        <v>3062</v>
      </c>
      <c r="BN491" s="2" t="s">
        <v>3062</v>
      </c>
      <c r="BO491" s="2" t="s">
        <v>3062</v>
      </c>
      <c r="BP491" s="2" t="str">
        <f t="shared" si="7"/>
        <v/>
      </c>
      <c r="BQ491" t="s">
        <v>491</v>
      </c>
      <c r="BR491" t="s">
        <v>185</v>
      </c>
      <c r="BS491" t="s">
        <v>3062</v>
      </c>
      <c r="BT491" s="2" t="s">
        <v>2469</v>
      </c>
      <c r="BU491" s="2" t="s">
        <v>12</v>
      </c>
      <c r="BV491" s="2" t="s">
        <v>3062</v>
      </c>
      <c r="BW491" s="2" t="s">
        <v>3062</v>
      </c>
      <c r="BX491" s="2" t="s">
        <v>3062</v>
      </c>
      <c r="BY491" s="2" t="s">
        <v>3062</v>
      </c>
      <c r="BZ491" s="2" t="s">
        <v>3062</v>
      </c>
      <c r="CA491" s="2" t="s">
        <v>3062</v>
      </c>
      <c r="CB491" s="2" t="s">
        <v>3062</v>
      </c>
      <c r="CC491" s="2" t="s">
        <v>3062</v>
      </c>
      <c r="CD491" s="2" t="s">
        <v>3062</v>
      </c>
      <c r="CE491" s="2" t="s">
        <v>3062</v>
      </c>
      <c r="CF491" s="2" t="s">
        <v>1474</v>
      </c>
      <c r="CG491" s="2" t="s">
        <v>5350</v>
      </c>
      <c r="CN491" s="17">
        <v>0.58333333333333337</v>
      </c>
      <c r="CO491" s="17">
        <v>0.75</v>
      </c>
      <c r="CT491" s="17">
        <v>0.58333333333333337</v>
      </c>
      <c r="CU491" s="17">
        <v>0.75</v>
      </c>
      <c r="CZ491" s="17">
        <v>0.58333333333333337</v>
      </c>
      <c r="DA491" s="17">
        <v>0.75</v>
      </c>
      <c r="DF491" s="17">
        <v>0.58333333333333337</v>
      </c>
      <c r="DG491" s="17">
        <v>0.75</v>
      </c>
      <c r="DL491" s="17">
        <v>0.41666666666666669</v>
      </c>
      <c r="DM491" s="17">
        <v>0.54166666666666663</v>
      </c>
      <c r="DN491" s="17">
        <v>0.58333333333333337</v>
      </c>
      <c r="DO491" s="17">
        <v>0.75</v>
      </c>
      <c r="DR491" s="17">
        <v>0.41666666666666669</v>
      </c>
      <c r="DS491" s="17">
        <v>0.5</v>
      </c>
      <c r="DT491" s="17">
        <v>0.58333333333333337</v>
      </c>
      <c r="DU491" s="17">
        <v>0.75</v>
      </c>
      <c r="DX491" s="2" t="s">
        <v>4182</v>
      </c>
    </row>
    <row r="492" spans="1:128" x14ac:dyDescent="0.45">
      <c r="A492" s="16">
        <v>490</v>
      </c>
      <c r="B492" s="2" t="s">
        <v>6746</v>
      </c>
      <c r="C492" s="2" t="s">
        <v>6747</v>
      </c>
      <c r="D492" s="2" t="s">
        <v>2996</v>
      </c>
      <c r="E492" s="2" t="s">
        <v>2666</v>
      </c>
      <c r="F492" s="2" t="s">
        <v>2576</v>
      </c>
      <c r="G492" s="2" t="s">
        <v>1422</v>
      </c>
      <c r="H492" s="2" t="s">
        <v>1473</v>
      </c>
      <c r="I492" s="2" t="s">
        <v>1472</v>
      </c>
      <c r="J492" s="2" t="s">
        <v>1471</v>
      </c>
      <c r="K492" s="2" t="s">
        <v>12</v>
      </c>
      <c r="L492" s="2" t="s">
        <v>3656</v>
      </c>
      <c r="M492" s="52" t="s">
        <v>3311</v>
      </c>
      <c r="N492" s="2" t="s">
        <v>12</v>
      </c>
      <c r="O492" s="2" t="s">
        <v>12</v>
      </c>
      <c r="P492" s="2" t="s">
        <v>12</v>
      </c>
      <c r="Q492" s="2" t="s">
        <v>12</v>
      </c>
      <c r="R492" s="2" t="s">
        <v>3062</v>
      </c>
      <c r="S492" s="2" t="s">
        <v>3062</v>
      </c>
      <c r="T492" s="2" t="s">
        <v>3062</v>
      </c>
      <c r="U492" s="2" t="s">
        <v>3062</v>
      </c>
      <c r="V492" s="2" t="s">
        <v>3062</v>
      </c>
      <c r="W492" s="2" t="s">
        <v>3062</v>
      </c>
      <c r="X492" s="2" t="s">
        <v>3062</v>
      </c>
      <c r="Y492" s="2" t="s">
        <v>3062</v>
      </c>
      <c r="Z492" s="2" t="s">
        <v>3062</v>
      </c>
      <c r="AA492" s="2" t="s">
        <v>3062</v>
      </c>
      <c r="AB492" s="2" t="s">
        <v>3062</v>
      </c>
      <c r="AC492" s="2" t="s">
        <v>3062</v>
      </c>
      <c r="AD492" s="2" t="s">
        <v>3062</v>
      </c>
      <c r="AE492" s="2" t="s">
        <v>3062</v>
      </c>
      <c r="AF492" s="2" t="s">
        <v>3062</v>
      </c>
      <c r="AG492" s="2" t="s">
        <v>3062</v>
      </c>
      <c r="AH492" s="2" t="s">
        <v>3062</v>
      </c>
      <c r="AI492" s="2" t="s">
        <v>3062</v>
      </c>
      <c r="AJ492" s="2" t="s">
        <v>3062</v>
      </c>
      <c r="AK492" s="2" t="s">
        <v>3062</v>
      </c>
      <c r="AL492" s="2" t="s">
        <v>3062</v>
      </c>
      <c r="AM492" s="2" t="s">
        <v>3062</v>
      </c>
      <c r="AN492" s="2" t="s">
        <v>3062</v>
      </c>
      <c r="AO492" s="2" t="s">
        <v>3062</v>
      </c>
      <c r="AP492" s="2" t="s">
        <v>3062</v>
      </c>
      <c r="AQ492" s="2" t="s">
        <v>3062</v>
      </c>
      <c r="AR492" s="2" t="s">
        <v>3062</v>
      </c>
      <c r="AS492" s="2" t="s">
        <v>3062</v>
      </c>
      <c r="AT492" s="2" t="s">
        <v>3062</v>
      </c>
      <c r="AU492" s="2" t="s">
        <v>3062</v>
      </c>
      <c r="AV492" s="2" t="s">
        <v>3062</v>
      </c>
      <c r="AW492" s="2" t="s">
        <v>3062</v>
      </c>
      <c r="AX492" s="2" t="s">
        <v>3062</v>
      </c>
      <c r="AY492" s="2" t="s">
        <v>3062</v>
      </c>
      <c r="AZ492" s="2" t="s">
        <v>3062</v>
      </c>
      <c r="BA492" s="2" t="s">
        <v>3062</v>
      </c>
      <c r="BB492" s="2" t="s">
        <v>3062</v>
      </c>
      <c r="BC492" s="2" t="s">
        <v>3062</v>
      </c>
      <c r="BD492" s="2" t="s">
        <v>3062</v>
      </c>
      <c r="BE492" s="2" t="s">
        <v>3062</v>
      </c>
      <c r="BF492" s="2" t="s">
        <v>3062</v>
      </c>
      <c r="BG492" s="2" t="s">
        <v>3062</v>
      </c>
      <c r="BH492" s="2" t="s">
        <v>3062</v>
      </c>
      <c r="BI492" s="2" t="s">
        <v>3062</v>
      </c>
      <c r="BJ492" s="2" t="s">
        <v>3062</v>
      </c>
      <c r="BK492" s="2" t="s">
        <v>3062</v>
      </c>
      <c r="BL492" s="2" t="s">
        <v>3062</v>
      </c>
      <c r="BM492" s="2" t="s">
        <v>3062</v>
      </c>
      <c r="BN492" s="2" t="s">
        <v>3062</v>
      </c>
      <c r="BO492" s="2" t="s">
        <v>3062</v>
      </c>
      <c r="BP492" s="2" t="str">
        <f t="shared" si="7"/>
        <v/>
      </c>
      <c r="BQ492" t="s">
        <v>491</v>
      </c>
      <c r="BR492" t="s">
        <v>3062</v>
      </c>
      <c r="BS492" t="s">
        <v>3062</v>
      </c>
      <c r="BT492" s="2" t="s">
        <v>6748</v>
      </c>
      <c r="BU492" s="2" t="s">
        <v>3062</v>
      </c>
      <c r="BV492" s="2" t="s">
        <v>12</v>
      </c>
      <c r="BW492" s="2" t="s">
        <v>3062</v>
      </c>
      <c r="BX492" s="2" t="s">
        <v>3062</v>
      </c>
      <c r="BY492" s="2" t="s">
        <v>3062</v>
      </c>
      <c r="BZ492" s="2" t="s">
        <v>3062</v>
      </c>
      <c r="CA492" s="2" t="s">
        <v>3062</v>
      </c>
      <c r="CB492" s="2" t="s">
        <v>3062</v>
      </c>
      <c r="CC492" s="2" t="s">
        <v>3062</v>
      </c>
      <c r="CD492" s="2" t="s">
        <v>3062</v>
      </c>
      <c r="CE492" s="2" t="s">
        <v>3062</v>
      </c>
      <c r="CF492" s="2" t="s">
        <v>3657</v>
      </c>
      <c r="CG492" s="2" t="s">
        <v>5350</v>
      </c>
      <c r="CH492" s="17">
        <v>0.39583333333333331</v>
      </c>
      <c r="CI492" s="17">
        <v>0.52083333333333337</v>
      </c>
      <c r="CJ492" s="17">
        <v>0.58333333333333337</v>
      </c>
      <c r="CK492" s="17">
        <v>0.66666666666666663</v>
      </c>
      <c r="CT492" s="17">
        <v>0.39583333333333331</v>
      </c>
      <c r="CU492" s="17">
        <v>0.52083333333333337</v>
      </c>
      <c r="CV492" s="17">
        <v>0.58333333333333337</v>
      </c>
      <c r="CW492" s="17">
        <v>0.66666666666666663</v>
      </c>
      <c r="CZ492" s="17">
        <v>0.39583333333333331</v>
      </c>
      <c r="DA492" s="17">
        <v>0.52083333333333337</v>
      </c>
      <c r="DF492" s="17">
        <v>0.39583333333333331</v>
      </c>
      <c r="DG492" s="17">
        <v>0.52083333333333337</v>
      </c>
      <c r="DH492" s="17">
        <v>0.70833333333333337</v>
      </c>
      <c r="DI492" s="17">
        <v>0.83333333333333337</v>
      </c>
      <c r="DL492" s="17">
        <v>0.39583333333333331</v>
      </c>
      <c r="DM492" s="17">
        <v>0.5625</v>
      </c>
      <c r="DX492" s="2" t="s">
        <v>4182</v>
      </c>
    </row>
    <row r="493" spans="1:128" x14ac:dyDescent="0.45">
      <c r="A493" s="16">
        <v>491</v>
      </c>
      <c r="B493" s="2" t="s">
        <v>6749</v>
      </c>
      <c r="C493" s="2" t="s">
        <v>4837</v>
      </c>
      <c r="D493" s="2" t="s">
        <v>4838</v>
      </c>
      <c r="E493" s="2" t="s">
        <v>2666</v>
      </c>
      <c r="F493" s="2" t="s">
        <v>2576</v>
      </c>
      <c r="G493" s="2" t="s">
        <v>1442</v>
      </c>
      <c r="H493" s="2" t="s">
        <v>4839</v>
      </c>
      <c r="I493" s="2" t="s">
        <v>4840</v>
      </c>
      <c r="J493" s="2" t="s">
        <v>4840</v>
      </c>
      <c r="K493" s="2" t="s">
        <v>12</v>
      </c>
      <c r="L493" s="2" t="s">
        <v>4841</v>
      </c>
      <c r="M493" s="52" t="s">
        <v>3311</v>
      </c>
      <c r="N493" s="2" t="s">
        <v>12</v>
      </c>
      <c r="O493" s="2" t="s">
        <v>12</v>
      </c>
      <c r="P493" s="2" t="s">
        <v>3062</v>
      </c>
      <c r="Q493" s="2" t="s">
        <v>12</v>
      </c>
      <c r="R493" s="2" t="s">
        <v>2471</v>
      </c>
      <c r="S493" s="2" t="s">
        <v>3062</v>
      </c>
      <c r="T493" s="2" t="s">
        <v>3062</v>
      </c>
      <c r="U493" s="2" t="s">
        <v>3062</v>
      </c>
      <c r="V493" s="2" t="s">
        <v>3062</v>
      </c>
      <c r="W493" s="2" t="s">
        <v>3062</v>
      </c>
      <c r="X493" s="2" t="s">
        <v>3062</v>
      </c>
      <c r="Y493" s="2" t="s">
        <v>3062</v>
      </c>
      <c r="Z493" s="2" t="s">
        <v>3062</v>
      </c>
      <c r="AA493" s="2" t="s">
        <v>3062</v>
      </c>
      <c r="AB493" s="2" t="s">
        <v>3062</v>
      </c>
      <c r="AC493" s="2" t="s">
        <v>2471</v>
      </c>
      <c r="AD493" s="2" t="s">
        <v>3062</v>
      </c>
      <c r="AE493" s="2" t="s">
        <v>3062</v>
      </c>
      <c r="AF493" s="2" t="s">
        <v>3062</v>
      </c>
      <c r="AG493" s="2" t="s">
        <v>3062</v>
      </c>
      <c r="AH493" s="2" t="s">
        <v>3062</v>
      </c>
      <c r="AI493" s="2" t="s">
        <v>3062</v>
      </c>
      <c r="AJ493" s="2" t="s">
        <v>3062</v>
      </c>
      <c r="AK493" s="2" t="s">
        <v>3062</v>
      </c>
      <c r="AL493" s="2" t="s">
        <v>3062</v>
      </c>
      <c r="AM493" s="2" t="s">
        <v>3062</v>
      </c>
      <c r="AN493" s="2" t="s">
        <v>3062</v>
      </c>
      <c r="AO493" s="2" t="s">
        <v>3062</v>
      </c>
      <c r="AP493" s="2" t="s">
        <v>3062</v>
      </c>
      <c r="AQ493" s="2" t="s">
        <v>3062</v>
      </c>
      <c r="AR493" s="2" t="s">
        <v>3062</v>
      </c>
      <c r="AS493" s="2" t="s">
        <v>3062</v>
      </c>
      <c r="AT493" s="2" t="s">
        <v>3062</v>
      </c>
      <c r="AU493" s="2" t="s">
        <v>3062</v>
      </c>
      <c r="AV493" s="2" t="s">
        <v>3062</v>
      </c>
      <c r="AW493" s="2" t="s">
        <v>3062</v>
      </c>
      <c r="AX493" s="2" t="s">
        <v>3062</v>
      </c>
      <c r="AY493" s="2" t="s">
        <v>3062</v>
      </c>
      <c r="AZ493" s="2" t="s">
        <v>3062</v>
      </c>
      <c r="BA493" s="2" t="s">
        <v>3062</v>
      </c>
      <c r="BB493" s="2" t="s">
        <v>3062</v>
      </c>
      <c r="BC493" s="2" t="s">
        <v>3062</v>
      </c>
      <c r="BD493" s="2" t="s">
        <v>3062</v>
      </c>
      <c r="BE493" s="2" t="s">
        <v>3062</v>
      </c>
      <c r="BF493" s="2" t="s">
        <v>3062</v>
      </c>
      <c r="BG493" s="2" t="s">
        <v>3062</v>
      </c>
      <c r="BH493" s="2" t="s">
        <v>3062</v>
      </c>
      <c r="BI493" s="2" t="s">
        <v>3062</v>
      </c>
      <c r="BJ493" s="2" t="s">
        <v>3062</v>
      </c>
      <c r="BK493" s="2" t="s">
        <v>3062</v>
      </c>
      <c r="BL493" s="2" t="s">
        <v>3062</v>
      </c>
      <c r="BM493" s="2" t="s">
        <v>3062</v>
      </c>
      <c r="BN493" s="2" t="s">
        <v>3062</v>
      </c>
      <c r="BO493" s="2" t="s">
        <v>132</v>
      </c>
      <c r="BP493" s="2" t="str">
        <f t="shared" si="7"/>
        <v>　漢方内科</v>
      </c>
      <c r="BQ493" t="s">
        <v>3062</v>
      </c>
      <c r="BR493" t="s">
        <v>3062</v>
      </c>
      <c r="BS493" t="s">
        <v>3062</v>
      </c>
      <c r="BT493" s="2" t="s">
        <v>3062</v>
      </c>
      <c r="BU493" s="2" t="s">
        <v>3062</v>
      </c>
      <c r="BV493" s="2" t="s">
        <v>3062</v>
      </c>
      <c r="BW493" s="2" t="s">
        <v>3062</v>
      </c>
      <c r="BX493" s="2" t="s">
        <v>3062</v>
      </c>
      <c r="BY493" s="2" t="s">
        <v>3062</v>
      </c>
      <c r="BZ493" s="2" t="s">
        <v>3062</v>
      </c>
      <c r="CA493" s="2" t="s">
        <v>3062</v>
      </c>
      <c r="CB493" s="2" t="s">
        <v>3062</v>
      </c>
      <c r="CC493" s="2" t="s">
        <v>3062</v>
      </c>
      <c r="CD493" s="2" t="s">
        <v>3062</v>
      </c>
      <c r="CE493" s="2" t="s">
        <v>3062</v>
      </c>
      <c r="CF493" s="2" t="s">
        <v>6750</v>
      </c>
      <c r="CG493" s="2" t="s">
        <v>5350</v>
      </c>
      <c r="CN493" s="17">
        <v>0.58333333333333337</v>
      </c>
      <c r="CO493" s="17">
        <v>0.70833333333333337</v>
      </c>
      <c r="CZ493" s="17">
        <v>0.58333333333333337</v>
      </c>
      <c r="DA493" s="17">
        <v>0.70833333333333337</v>
      </c>
      <c r="DL493" s="17">
        <v>0.58333333333333337</v>
      </c>
      <c r="DM493" s="17">
        <v>0.70833333333333337</v>
      </c>
      <c r="DX493" s="2" t="s">
        <v>4182</v>
      </c>
    </row>
    <row r="494" spans="1:128" x14ac:dyDescent="0.45">
      <c r="A494" s="16">
        <v>492</v>
      </c>
      <c r="B494" s="2" t="s">
        <v>6751</v>
      </c>
      <c r="C494" s="2" t="s">
        <v>6752</v>
      </c>
      <c r="D494" s="2" t="s">
        <v>6753</v>
      </c>
      <c r="E494" s="2" t="s">
        <v>2666</v>
      </c>
      <c r="F494" s="2" t="s">
        <v>2576</v>
      </c>
      <c r="G494" s="2" t="s">
        <v>1449</v>
      </c>
      <c r="H494" s="2" t="s">
        <v>6754</v>
      </c>
      <c r="I494" s="2" t="s">
        <v>6755</v>
      </c>
      <c r="J494" s="2" t="s">
        <v>6756</v>
      </c>
      <c r="K494" s="2" t="s">
        <v>12</v>
      </c>
      <c r="L494" s="2" t="s">
        <v>6757</v>
      </c>
      <c r="M494" s="52" t="s">
        <v>3311</v>
      </c>
      <c r="N494" s="2" t="s">
        <v>12</v>
      </c>
      <c r="O494" s="2" t="s">
        <v>12</v>
      </c>
      <c r="P494" s="2" t="s">
        <v>12</v>
      </c>
      <c r="Q494" s="2" t="s">
        <v>12</v>
      </c>
      <c r="R494" s="2" t="s">
        <v>3062</v>
      </c>
      <c r="S494" s="2" t="s">
        <v>3062</v>
      </c>
      <c r="T494" s="2" t="s">
        <v>3062</v>
      </c>
      <c r="U494" s="2" t="s">
        <v>3062</v>
      </c>
      <c r="V494" s="2" t="s">
        <v>3062</v>
      </c>
      <c r="W494" s="2" t="s">
        <v>3062</v>
      </c>
      <c r="X494" s="2" t="s">
        <v>3062</v>
      </c>
      <c r="Y494" s="2" t="s">
        <v>3062</v>
      </c>
      <c r="Z494" s="2" t="s">
        <v>3062</v>
      </c>
      <c r="AA494" s="2" t="s">
        <v>3062</v>
      </c>
      <c r="AB494" s="2" t="s">
        <v>3062</v>
      </c>
      <c r="AC494" s="2" t="s">
        <v>3062</v>
      </c>
      <c r="AD494" s="2" t="s">
        <v>3062</v>
      </c>
      <c r="AE494" s="2" t="s">
        <v>3062</v>
      </c>
      <c r="AF494" s="2" t="s">
        <v>3062</v>
      </c>
      <c r="AG494" s="2" t="s">
        <v>3062</v>
      </c>
      <c r="AH494" s="2" t="s">
        <v>3062</v>
      </c>
      <c r="AI494" s="2" t="s">
        <v>3062</v>
      </c>
      <c r="AJ494" s="2" t="s">
        <v>3062</v>
      </c>
      <c r="AK494" s="2" t="s">
        <v>3062</v>
      </c>
      <c r="AL494" s="2" t="s">
        <v>3062</v>
      </c>
      <c r="AM494" s="2" t="s">
        <v>3062</v>
      </c>
      <c r="AN494" s="2" t="s">
        <v>3062</v>
      </c>
      <c r="AO494" s="2" t="s">
        <v>3062</v>
      </c>
      <c r="AP494" s="2" t="s">
        <v>3062</v>
      </c>
      <c r="AQ494" s="2" t="s">
        <v>3062</v>
      </c>
      <c r="AR494" s="2" t="s">
        <v>3062</v>
      </c>
      <c r="AS494" s="2" t="s">
        <v>3062</v>
      </c>
      <c r="AT494" s="2" t="s">
        <v>3062</v>
      </c>
      <c r="AU494" s="2" t="s">
        <v>3062</v>
      </c>
      <c r="AV494" s="2" t="s">
        <v>3062</v>
      </c>
      <c r="AW494" s="2" t="s">
        <v>3062</v>
      </c>
      <c r="AX494" s="2" t="s">
        <v>3062</v>
      </c>
      <c r="AY494" s="2" t="s">
        <v>3062</v>
      </c>
      <c r="AZ494" s="2" t="s">
        <v>3062</v>
      </c>
      <c r="BA494" s="2" t="s">
        <v>3062</v>
      </c>
      <c r="BB494" s="2" t="s">
        <v>3062</v>
      </c>
      <c r="BC494" s="2" t="s">
        <v>3062</v>
      </c>
      <c r="BD494" s="2" t="s">
        <v>3062</v>
      </c>
      <c r="BE494" s="2" t="s">
        <v>3062</v>
      </c>
      <c r="BF494" s="2" t="s">
        <v>3062</v>
      </c>
      <c r="BG494" s="2" t="s">
        <v>3062</v>
      </c>
      <c r="BH494" s="2" t="s">
        <v>3062</v>
      </c>
      <c r="BI494" s="2" t="s">
        <v>3062</v>
      </c>
      <c r="BJ494" s="2" t="s">
        <v>3062</v>
      </c>
      <c r="BK494" s="2" t="s">
        <v>3062</v>
      </c>
      <c r="BL494" s="2" t="s">
        <v>3062</v>
      </c>
      <c r="BM494" s="2" t="s">
        <v>3062</v>
      </c>
      <c r="BN494" s="2" t="s">
        <v>3062</v>
      </c>
      <c r="BO494" s="2" t="s">
        <v>3062</v>
      </c>
      <c r="BP494" s="2" t="str">
        <f t="shared" si="7"/>
        <v/>
      </c>
      <c r="BQ494" t="s">
        <v>3062</v>
      </c>
      <c r="BR494" t="s">
        <v>3062</v>
      </c>
      <c r="BS494" t="s">
        <v>3062</v>
      </c>
      <c r="BU494" s="2" t="s">
        <v>3062</v>
      </c>
      <c r="BV494" s="2" t="s">
        <v>3062</v>
      </c>
      <c r="BW494" s="2" t="s">
        <v>3062</v>
      </c>
      <c r="BX494" s="2" t="s">
        <v>5470</v>
      </c>
      <c r="BY494" s="2" t="s">
        <v>5818</v>
      </c>
      <c r="BZ494" s="2" t="s">
        <v>5472</v>
      </c>
      <c r="CA494" s="2" t="s">
        <v>5529</v>
      </c>
      <c r="CB494" s="2" t="s">
        <v>5796</v>
      </c>
      <c r="CC494" s="2" t="s">
        <v>3062</v>
      </c>
      <c r="CD494" s="2" t="s">
        <v>5482</v>
      </c>
      <c r="CE494" s="2" t="s">
        <v>5482</v>
      </c>
      <c r="CF494" s="2" t="s">
        <v>6758</v>
      </c>
      <c r="CG494" s="2" t="s">
        <v>5448</v>
      </c>
      <c r="CH494" s="17">
        <v>0.375</v>
      </c>
      <c r="CI494" s="17">
        <v>0.5</v>
      </c>
      <c r="CJ494" s="17">
        <v>0.61111111111111116</v>
      </c>
      <c r="CK494" s="17">
        <v>0.75</v>
      </c>
      <c r="CT494" s="17">
        <v>0.375</v>
      </c>
      <c r="CU494" s="17">
        <v>0.5</v>
      </c>
      <c r="CV494" s="17">
        <v>0.61111111111111116</v>
      </c>
      <c r="CW494" s="17">
        <v>0.75</v>
      </c>
      <c r="DF494" s="17">
        <v>0.375</v>
      </c>
      <c r="DG494" s="17">
        <v>0.5</v>
      </c>
      <c r="DH494" s="17">
        <v>0.61111111111111116</v>
      </c>
      <c r="DI494" s="17">
        <v>0.75</v>
      </c>
      <c r="DR494" s="17">
        <v>0.39583333333333331</v>
      </c>
      <c r="DS494" s="17">
        <v>0.52083333333333337</v>
      </c>
      <c r="DT494" s="17">
        <v>0.60416666666666663</v>
      </c>
      <c r="DU494" s="17">
        <v>0.72916666666666663</v>
      </c>
      <c r="DX494" s="2" t="s">
        <v>4182</v>
      </c>
    </row>
    <row r="495" spans="1:128" x14ac:dyDescent="0.45">
      <c r="A495" s="16">
        <v>493</v>
      </c>
      <c r="B495" s="2" t="s">
        <v>6759</v>
      </c>
      <c r="C495" s="2" t="s">
        <v>4842</v>
      </c>
      <c r="D495" s="2" t="s">
        <v>2997</v>
      </c>
      <c r="E495" s="2" t="s">
        <v>2666</v>
      </c>
      <c r="F495" s="2" t="s">
        <v>2576</v>
      </c>
      <c r="G495" s="2" t="s">
        <v>1442</v>
      </c>
      <c r="H495" s="2" t="s">
        <v>1470</v>
      </c>
      <c r="I495" s="2" t="s">
        <v>1469</v>
      </c>
      <c r="J495" s="2" t="s">
        <v>1468</v>
      </c>
      <c r="K495" s="2" t="s">
        <v>12</v>
      </c>
      <c r="L495" s="2" t="s">
        <v>6732</v>
      </c>
      <c r="M495" s="52" t="s">
        <v>3311</v>
      </c>
      <c r="N495" s="2" t="s">
        <v>12</v>
      </c>
      <c r="P495" s="2" t="s">
        <v>3062</v>
      </c>
      <c r="Q495" s="2" t="s">
        <v>3062</v>
      </c>
      <c r="R495" s="2" t="s">
        <v>2471</v>
      </c>
      <c r="S495" s="2" t="s">
        <v>3062</v>
      </c>
      <c r="T495" s="2" t="s">
        <v>3062</v>
      </c>
      <c r="U495" s="2" t="s">
        <v>3062</v>
      </c>
      <c r="V495" s="2" t="s">
        <v>3062</v>
      </c>
      <c r="W495" s="2" t="s">
        <v>3062</v>
      </c>
      <c r="X495" s="2" t="s">
        <v>3062</v>
      </c>
      <c r="Y495" s="2" t="s">
        <v>3062</v>
      </c>
      <c r="Z495" s="2" t="s">
        <v>3062</v>
      </c>
      <c r="AA495" s="2" t="s">
        <v>3062</v>
      </c>
      <c r="AB495" s="2" t="s">
        <v>3062</v>
      </c>
      <c r="AC495" s="2" t="s">
        <v>2471</v>
      </c>
      <c r="AD495" s="2" t="s">
        <v>2419</v>
      </c>
      <c r="AE495" s="2" t="s">
        <v>3062</v>
      </c>
      <c r="AF495" s="2" t="s">
        <v>3062</v>
      </c>
      <c r="AG495" s="2" t="s">
        <v>3062</v>
      </c>
      <c r="AH495" s="2" t="s">
        <v>3062</v>
      </c>
      <c r="AI495" s="2" t="s">
        <v>3062</v>
      </c>
      <c r="AJ495" s="2" t="s">
        <v>3062</v>
      </c>
      <c r="AK495" s="2" t="s">
        <v>3062</v>
      </c>
      <c r="AL495" s="2" t="s">
        <v>3062</v>
      </c>
      <c r="AM495" s="2" t="s">
        <v>3062</v>
      </c>
      <c r="AN495" s="2" t="s">
        <v>3062</v>
      </c>
      <c r="AO495" s="2" t="s">
        <v>3062</v>
      </c>
      <c r="AP495" s="2" t="s">
        <v>3062</v>
      </c>
      <c r="AQ495" s="2" t="s">
        <v>3062</v>
      </c>
      <c r="AR495" s="2" t="s">
        <v>3062</v>
      </c>
      <c r="AS495" s="2" t="s">
        <v>3062</v>
      </c>
      <c r="AT495" s="2" t="s">
        <v>3062</v>
      </c>
      <c r="AU495" s="2" t="s">
        <v>3062</v>
      </c>
      <c r="AV495" s="2" t="s">
        <v>3062</v>
      </c>
      <c r="AW495" s="2" t="s">
        <v>3062</v>
      </c>
      <c r="AX495" s="2" t="s">
        <v>3062</v>
      </c>
      <c r="AY495" s="2" t="s">
        <v>3062</v>
      </c>
      <c r="AZ495" s="2" t="s">
        <v>3062</v>
      </c>
      <c r="BA495" s="2" t="s">
        <v>3062</v>
      </c>
      <c r="BB495" s="2" t="s">
        <v>3062</v>
      </c>
      <c r="BC495" s="2" t="s">
        <v>3062</v>
      </c>
      <c r="BD495" s="2" t="s">
        <v>3062</v>
      </c>
      <c r="BE495" s="2" t="s">
        <v>3062</v>
      </c>
      <c r="BF495" s="2" t="s">
        <v>3062</v>
      </c>
      <c r="BG495" s="2" t="s">
        <v>3062</v>
      </c>
      <c r="BH495" s="2" t="s">
        <v>3062</v>
      </c>
      <c r="BI495" s="2" t="s">
        <v>2456</v>
      </c>
      <c r="BJ495" s="2" t="s">
        <v>3062</v>
      </c>
      <c r="BK495" s="2" t="s">
        <v>3062</v>
      </c>
      <c r="BL495" s="2" t="s">
        <v>2434</v>
      </c>
      <c r="BM495" s="2" t="s">
        <v>3062</v>
      </c>
      <c r="BN495" s="2" t="s">
        <v>3062</v>
      </c>
      <c r="BO495" s="2" t="s">
        <v>3062</v>
      </c>
      <c r="BP495" s="2" t="str">
        <f t="shared" si="7"/>
        <v>内・アレ・リウ</v>
      </c>
      <c r="BQ495" t="s">
        <v>3062</v>
      </c>
      <c r="BR495" t="s">
        <v>3062</v>
      </c>
      <c r="BS495" t="s">
        <v>3062</v>
      </c>
      <c r="BT495" s="2" t="s">
        <v>3062</v>
      </c>
      <c r="BU495" s="2" t="s">
        <v>3062</v>
      </c>
      <c r="BV495" s="2" t="s">
        <v>3062</v>
      </c>
      <c r="BW495" s="2" t="s">
        <v>3062</v>
      </c>
      <c r="BX495" s="2" t="s">
        <v>3062</v>
      </c>
      <c r="BY495" s="2" t="s">
        <v>3062</v>
      </c>
      <c r="BZ495" s="2" t="s">
        <v>3062</v>
      </c>
      <c r="CA495" s="2" t="s">
        <v>3062</v>
      </c>
      <c r="CB495" s="2" t="s">
        <v>3062</v>
      </c>
      <c r="CC495" s="2" t="s">
        <v>3062</v>
      </c>
      <c r="CD495" s="2" t="s">
        <v>3062</v>
      </c>
      <c r="CE495" s="2" t="s">
        <v>3062</v>
      </c>
      <c r="CF495" s="2" t="s">
        <v>3659</v>
      </c>
      <c r="CG495" s="2" t="s">
        <v>3319</v>
      </c>
      <c r="CH495" s="17">
        <v>0.29166666666666669</v>
      </c>
      <c r="CI495" s="17">
        <v>0.35416666666666669</v>
      </c>
      <c r="CJ495" s="17">
        <v>0.70833333333333337</v>
      </c>
      <c r="CK495" s="17">
        <v>0.77083333333333337</v>
      </c>
      <c r="CN495" s="17">
        <v>0.29166666666666669</v>
      </c>
      <c r="CO495" s="17">
        <v>0.35416666666666669</v>
      </c>
      <c r="CP495" s="17">
        <v>0.58333333333333337</v>
      </c>
      <c r="CQ495" s="17">
        <v>0.77083333333333337</v>
      </c>
      <c r="CT495" s="17">
        <v>0.29166666666666669</v>
      </c>
      <c r="CU495" s="17">
        <v>0.35416666666666669</v>
      </c>
      <c r="CV495" s="17">
        <v>0.58333333333333337</v>
      </c>
      <c r="CW495" s="17">
        <v>0.77083333333333337</v>
      </c>
      <c r="CZ495" s="17">
        <v>0.29166666666666669</v>
      </c>
      <c r="DA495" s="17">
        <v>0.35416666666666669</v>
      </c>
      <c r="DB495" s="17">
        <v>0.58333333333333337</v>
      </c>
      <c r="DC495" s="17">
        <v>0.77083333333333337</v>
      </c>
      <c r="DF495" s="17">
        <v>0.29166666666666669</v>
      </c>
      <c r="DG495" s="17">
        <v>0.35416666666666669</v>
      </c>
      <c r="DH495" s="17">
        <v>0.58333333333333337</v>
      </c>
      <c r="DI495" s="17">
        <v>0.77083333333333337</v>
      </c>
      <c r="DX495" s="2" t="s">
        <v>4182</v>
      </c>
    </row>
    <row r="496" spans="1:128" x14ac:dyDescent="0.45">
      <c r="A496" s="16">
        <v>494</v>
      </c>
      <c r="B496" s="2" t="s">
        <v>6760</v>
      </c>
      <c r="C496" s="2" t="s">
        <v>6761</v>
      </c>
      <c r="D496" s="2" t="s">
        <v>6762</v>
      </c>
      <c r="E496" s="2" t="s">
        <v>2666</v>
      </c>
      <c r="F496" s="2" t="s">
        <v>2576</v>
      </c>
      <c r="G496" s="2" t="s">
        <v>1426</v>
      </c>
      <c r="H496" s="2" t="s">
        <v>6763</v>
      </c>
      <c r="I496" s="2" t="s">
        <v>6764</v>
      </c>
      <c r="K496" s="2" t="s">
        <v>12</v>
      </c>
      <c r="L496" s="2" t="s">
        <v>6765</v>
      </c>
      <c r="M496" s="52" t="s">
        <v>3311</v>
      </c>
      <c r="N496" s="2" t="s">
        <v>12</v>
      </c>
      <c r="O496" s="2" t="s">
        <v>12</v>
      </c>
      <c r="P496" s="2" t="s">
        <v>12</v>
      </c>
      <c r="Q496" s="2" t="s">
        <v>12</v>
      </c>
      <c r="R496" s="2" t="s">
        <v>3062</v>
      </c>
      <c r="S496" s="2" t="s">
        <v>3062</v>
      </c>
      <c r="T496" s="2" t="s">
        <v>3062</v>
      </c>
      <c r="U496" s="2" t="s">
        <v>3062</v>
      </c>
      <c r="V496" s="2" t="s">
        <v>3062</v>
      </c>
      <c r="W496" s="2" t="s">
        <v>3062</v>
      </c>
      <c r="X496" s="2" t="s">
        <v>3062</v>
      </c>
      <c r="Y496" s="2" t="s">
        <v>3062</v>
      </c>
      <c r="Z496" s="2" t="s">
        <v>3062</v>
      </c>
      <c r="AA496" s="2" t="s">
        <v>3062</v>
      </c>
      <c r="AB496" s="2" t="s">
        <v>3062</v>
      </c>
      <c r="AC496" s="2" t="s">
        <v>3062</v>
      </c>
      <c r="AD496" s="2" t="s">
        <v>3062</v>
      </c>
      <c r="AE496" s="2" t="s">
        <v>3062</v>
      </c>
      <c r="AF496" s="2" t="s">
        <v>3062</v>
      </c>
      <c r="AG496" s="2" t="s">
        <v>3062</v>
      </c>
      <c r="AH496" s="2" t="s">
        <v>3062</v>
      </c>
      <c r="AI496" s="2" t="s">
        <v>3062</v>
      </c>
      <c r="AJ496" s="2" t="s">
        <v>3062</v>
      </c>
      <c r="AK496" s="2" t="s">
        <v>3062</v>
      </c>
      <c r="AL496" s="2" t="s">
        <v>3062</v>
      </c>
      <c r="AM496" s="2" t="s">
        <v>3062</v>
      </c>
      <c r="AN496" s="2" t="s">
        <v>3062</v>
      </c>
      <c r="AO496" s="2" t="s">
        <v>3062</v>
      </c>
      <c r="AP496" s="2" t="s">
        <v>3062</v>
      </c>
      <c r="AQ496" s="2" t="s">
        <v>3062</v>
      </c>
      <c r="AR496" s="2" t="s">
        <v>3062</v>
      </c>
      <c r="AS496" s="2" t="s">
        <v>3062</v>
      </c>
      <c r="AT496" s="2" t="s">
        <v>3062</v>
      </c>
      <c r="AU496" s="2" t="s">
        <v>3062</v>
      </c>
      <c r="AV496" s="2" t="s">
        <v>3062</v>
      </c>
      <c r="AW496" s="2" t="s">
        <v>3062</v>
      </c>
      <c r="AX496" s="2" t="s">
        <v>3062</v>
      </c>
      <c r="AY496" s="2" t="s">
        <v>3062</v>
      </c>
      <c r="AZ496" s="2" t="s">
        <v>3062</v>
      </c>
      <c r="BA496" s="2" t="s">
        <v>3062</v>
      </c>
      <c r="BB496" s="2" t="s">
        <v>3062</v>
      </c>
      <c r="BC496" s="2" t="s">
        <v>3062</v>
      </c>
      <c r="BD496" s="2" t="s">
        <v>3062</v>
      </c>
      <c r="BE496" s="2" t="s">
        <v>3062</v>
      </c>
      <c r="BF496" s="2" t="s">
        <v>3062</v>
      </c>
      <c r="BG496" s="2" t="s">
        <v>3062</v>
      </c>
      <c r="BH496" s="2" t="s">
        <v>3062</v>
      </c>
      <c r="BI496" s="2" t="s">
        <v>3062</v>
      </c>
      <c r="BJ496" s="2" t="s">
        <v>3062</v>
      </c>
      <c r="BK496" s="2" t="s">
        <v>3062</v>
      </c>
      <c r="BL496" s="2" t="s">
        <v>3062</v>
      </c>
      <c r="BM496" s="2" t="s">
        <v>3062</v>
      </c>
      <c r="BN496" s="2" t="s">
        <v>3062</v>
      </c>
      <c r="BO496" s="2" t="s">
        <v>3062</v>
      </c>
      <c r="BP496" s="2" t="str">
        <f t="shared" si="7"/>
        <v/>
      </c>
      <c r="BQ496" t="s">
        <v>3062</v>
      </c>
      <c r="BR496" t="s">
        <v>3062</v>
      </c>
      <c r="BS496" t="s">
        <v>3062</v>
      </c>
      <c r="BT496" s="2" t="s">
        <v>3062</v>
      </c>
      <c r="BU496" s="2" t="s">
        <v>3062</v>
      </c>
      <c r="BV496" s="2" t="s">
        <v>3062</v>
      </c>
      <c r="BW496" s="2" t="s">
        <v>3062</v>
      </c>
      <c r="BX496" s="2" t="s">
        <v>3062</v>
      </c>
      <c r="BY496" s="2" t="s">
        <v>3062</v>
      </c>
      <c r="BZ496" s="2" t="s">
        <v>3062</v>
      </c>
      <c r="CA496" s="2" t="s">
        <v>3062</v>
      </c>
      <c r="CB496" s="2" t="s">
        <v>3062</v>
      </c>
      <c r="CC496" s="2" t="s">
        <v>3062</v>
      </c>
      <c r="CD496" s="2" t="s">
        <v>3062</v>
      </c>
      <c r="CE496" s="2" t="s">
        <v>3062</v>
      </c>
      <c r="CF496" s="2" t="s">
        <v>6766</v>
      </c>
      <c r="CG496" s="2" t="s">
        <v>5379</v>
      </c>
      <c r="CH496" s="17">
        <v>0.40625</v>
      </c>
      <c r="CI496" s="17">
        <v>0.625</v>
      </c>
      <c r="CZ496" s="17">
        <v>0.59375</v>
      </c>
      <c r="DA496" s="17">
        <v>0.75</v>
      </c>
      <c r="DF496" s="17">
        <v>0.40625</v>
      </c>
      <c r="DG496" s="17">
        <v>0.54166666666666663</v>
      </c>
      <c r="DH496" s="17">
        <v>0.59375</v>
      </c>
      <c r="DI496" s="17">
        <v>0.75</v>
      </c>
      <c r="DL496" s="17">
        <v>0.40625</v>
      </c>
      <c r="DM496" s="17">
        <v>0.54166666666666663</v>
      </c>
      <c r="DN496" s="17">
        <v>0.59375</v>
      </c>
      <c r="DO496" s="17">
        <v>0.75</v>
      </c>
      <c r="DR496" s="17">
        <v>0.40625</v>
      </c>
      <c r="DS496" s="17">
        <v>0.54166666666666663</v>
      </c>
      <c r="DT496" s="17">
        <v>0.59375</v>
      </c>
      <c r="DU496" s="17">
        <v>0.75</v>
      </c>
      <c r="DX496" s="2" t="s">
        <v>4182</v>
      </c>
    </row>
    <row r="497" spans="1:128" x14ac:dyDescent="0.45">
      <c r="A497" s="16">
        <v>495</v>
      </c>
      <c r="B497" s="2" t="s">
        <v>6767</v>
      </c>
      <c r="C497" s="2" t="s">
        <v>4843</v>
      </c>
      <c r="D497" s="2" t="s">
        <v>2998</v>
      </c>
      <c r="E497" s="2" t="s">
        <v>2666</v>
      </c>
      <c r="F497" s="2" t="s">
        <v>2576</v>
      </c>
      <c r="G497" s="2" t="s">
        <v>1426</v>
      </c>
      <c r="H497" s="2" t="s">
        <v>1465</v>
      </c>
      <c r="I497" s="2" t="s">
        <v>1464</v>
      </c>
      <c r="J497" s="2" t="s">
        <v>1463</v>
      </c>
      <c r="K497" s="2" t="s">
        <v>12</v>
      </c>
      <c r="L497" s="2" t="s">
        <v>3660</v>
      </c>
      <c r="M497" s="52" t="s">
        <v>3311</v>
      </c>
      <c r="N497" s="2" t="s">
        <v>12</v>
      </c>
      <c r="O497" s="2" t="s">
        <v>12</v>
      </c>
      <c r="P497" s="2" t="s">
        <v>12</v>
      </c>
      <c r="Q497" s="2" t="s">
        <v>12</v>
      </c>
      <c r="R497" s="2" t="s">
        <v>3062</v>
      </c>
      <c r="S497" s="2" t="s">
        <v>3062</v>
      </c>
      <c r="T497" s="2" t="s">
        <v>3062</v>
      </c>
      <c r="U497" s="2" t="s">
        <v>3062</v>
      </c>
      <c r="V497" s="2" t="s">
        <v>3062</v>
      </c>
      <c r="W497" s="2" t="s">
        <v>3062</v>
      </c>
      <c r="X497" s="2" t="s">
        <v>3062</v>
      </c>
      <c r="Y497" s="2" t="s">
        <v>3062</v>
      </c>
      <c r="Z497" s="2" t="s">
        <v>3062</v>
      </c>
      <c r="AA497" s="2" t="s">
        <v>3062</v>
      </c>
      <c r="AB497" s="2" t="s">
        <v>3062</v>
      </c>
      <c r="AC497" s="2" t="s">
        <v>3062</v>
      </c>
      <c r="AD497" s="2" t="s">
        <v>3062</v>
      </c>
      <c r="AE497" s="2" t="s">
        <v>3062</v>
      </c>
      <c r="AF497" s="2" t="s">
        <v>3062</v>
      </c>
      <c r="AG497" s="2" t="s">
        <v>3062</v>
      </c>
      <c r="AH497" s="2" t="s">
        <v>3062</v>
      </c>
      <c r="AI497" s="2" t="s">
        <v>3062</v>
      </c>
      <c r="AJ497" s="2" t="s">
        <v>3062</v>
      </c>
      <c r="AK497" s="2" t="s">
        <v>3062</v>
      </c>
      <c r="AL497" s="2" t="s">
        <v>3062</v>
      </c>
      <c r="AM497" s="2" t="s">
        <v>3062</v>
      </c>
      <c r="AN497" s="2" t="s">
        <v>3062</v>
      </c>
      <c r="AO497" s="2" t="s">
        <v>3062</v>
      </c>
      <c r="AP497" s="2" t="s">
        <v>3062</v>
      </c>
      <c r="AQ497" s="2" t="s">
        <v>3062</v>
      </c>
      <c r="AR497" s="2" t="s">
        <v>3062</v>
      </c>
      <c r="AS497" s="2" t="s">
        <v>3062</v>
      </c>
      <c r="AT497" s="2" t="s">
        <v>3062</v>
      </c>
      <c r="AU497" s="2" t="s">
        <v>3062</v>
      </c>
      <c r="AV497" s="2" t="s">
        <v>3062</v>
      </c>
      <c r="AW497" s="2" t="s">
        <v>3062</v>
      </c>
      <c r="AX497" s="2" t="s">
        <v>3062</v>
      </c>
      <c r="AY497" s="2" t="s">
        <v>3062</v>
      </c>
      <c r="AZ497" s="2" t="s">
        <v>3062</v>
      </c>
      <c r="BA497" s="2" t="s">
        <v>3062</v>
      </c>
      <c r="BB497" s="2" t="s">
        <v>3062</v>
      </c>
      <c r="BC497" s="2" t="s">
        <v>3062</v>
      </c>
      <c r="BD497" s="2" t="s">
        <v>3062</v>
      </c>
      <c r="BE497" s="2" t="s">
        <v>3062</v>
      </c>
      <c r="BF497" s="2" t="s">
        <v>3062</v>
      </c>
      <c r="BG497" s="2" t="s">
        <v>3062</v>
      </c>
      <c r="BH497" s="2" t="s">
        <v>3062</v>
      </c>
      <c r="BI497" s="2" t="s">
        <v>3062</v>
      </c>
      <c r="BJ497" s="2" t="s">
        <v>3062</v>
      </c>
      <c r="BK497" s="2" t="s">
        <v>3062</v>
      </c>
      <c r="BL497" s="2" t="s">
        <v>3062</v>
      </c>
      <c r="BM497" s="2" t="s">
        <v>3062</v>
      </c>
      <c r="BN497" s="2" t="s">
        <v>3062</v>
      </c>
      <c r="BO497" s="2" t="s">
        <v>3062</v>
      </c>
      <c r="BP497" s="2" t="str">
        <f t="shared" si="7"/>
        <v/>
      </c>
      <c r="BQ497" t="s">
        <v>3062</v>
      </c>
      <c r="BR497" t="s">
        <v>3062</v>
      </c>
      <c r="BS497" t="s">
        <v>3062</v>
      </c>
      <c r="BT497" s="2" t="s">
        <v>3062</v>
      </c>
      <c r="BU497" s="2" t="s">
        <v>3062</v>
      </c>
      <c r="BV497" s="2" t="s">
        <v>3062</v>
      </c>
      <c r="BW497" s="2" t="s">
        <v>3062</v>
      </c>
      <c r="BX497" s="2" t="s">
        <v>3062</v>
      </c>
      <c r="BY497" s="2" t="s">
        <v>3062</v>
      </c>
      <c r="BZ497" s="2" t="s">
        <v>3062</v>
      </c>
      <c r="CA497" s="2" t="s">
        <v>3062</v>
      </c>
      <c r="CB497" s="2" t="s">
        <v>3062</v>
      </c>
      <c r="CC497" s="2" t="s">
        <v>3062</v>
      </c>
      <c r="CD497" s="2" t="s">
        <v>3062</v>
      </c>
      <c r="CE497" s="2" t="s">
        <v>3062</v>
      </c>
      <c r="CF497" s="2" t="s">
        <v>1462</v>
      </c>
      <c r="CG497" s="2" t="s">
        <v>5350</v>
      </c>
      <c r="CN497" s="17">
        <v>0.375</v>
      </c>
      <c r="CO497" s="17">
        <v>0.5</v>
      </c>
      <c r="CP497" s="17">
        <v>0.625</v>
      </c>
      <c r="CQ497" s="17">
        <v>0.79166666666666663</v>
      </c>
      <c r="CT497" s="17">
        <v>0.375</v>
      </c>
      <c r="CU497" s="17">
        <v>0.5</v>
      </c>
      <c r="CV497" s="17">
        <v>0.58333333333333337</v>
      </c>
      <c r="CW497" s="17">
        <v>0.70833333333333337</v>
      </c>
      <c r="CZ497" s="17">
        <v>0.375</v>
      </c>
      <c r="DA497" s="17">
        <v>0.5</v>
      </c>
      <c r="DB497" s="17">
        <v>0.625</v>
      </c>
      <c r="DC497" s="17">
        <v>0.79166666666666663</v>
      </c>
      <c r="DF497" s="17">
        <v>0.375</v>
      </c>
      <c r="DG497" s="17">
        <v>0.5</v>
      </c>
      <c r="DL497" s="17">
        <v>0.375</v>
      </c>
      <c r="DM497" s="17">
        <v>0.5</v>
      </c>
      <c r="DX497" s="2" t="s">
        <v>4182</v>
      </c>
    </row>
    <row r="498" spans="1:128" x14ac:dyDescent="0.45">
      <c r="A498" s="16">
        <v>496</v>
      </c>
      <c r="B498" s="2" t="s">
        <v>6768</v>
      </c>
      <c r="C498" s="2" t="s">
        <v>4844</v>
      </c>
      <c r="D498" s="2" t="s">
        <v>2844</v>
      </c>
      <c r="E498" s="2" t="s">
        <v>2666</v>
      </c>
      <c r="F498" s="2" t="s">
        <v>2576</v>
      </c>
      <c r="G498" s="2" t="s">
        <v>1422</v>
      </c>
      <c r="H498" s="2" t="s">
        <v>1461</v>
      </c>
      <c r="I498" s="2" t="s">
        <v>1460</v>
      </c>
      <c r="J498" s="2" t="s">
        <v>1459</v>
      </c>
      <c r="K498" s="2" t="s">
        <v>12</v>
      </c>
      <c r="L498" s="2" t="s">
        <v>3662</v>
      </c>
      <c r="M498" s="52" t="s">
        <v>3311</v>
      </c>
      <c r="N498" s="2" t="s">
        <v>12</v>
      </c>
      <c r="O498" s="2" t="s">
        <v>12</v>
      </c>
      <c r="P498" s="2" t="s">
        <v>12</v>
      </c>
      <c r="Q498" s="2" t="s">
        <v>12</v>
      </c>
      <c r="R498" s="2" t="s">
        <v>3062</v>
      </c>
      <c r="S498" s="2" t="s">
        <v>3062</v>
      </c>
      <c r="T498" s="2" t="s">
        <v>3062</v>
      </c>
      <c r="U498" s="2" t="s">
        <v>3062</v>
      </c>
      <c r="V498" s="2" t="s">
        <v>3062</v>
      </c>
      <c r="W498" s="2" t="s">
        <v>3062</v>
      </c>
      <c r="X498" s="2" t="s">
        <v>3062</v>
      </c>
      <c r="Y498" s="2" t="s">
        <v>3062</v>
      </c>
      <c r="Z498" s="2" t="s">
        <v>3062</v>
      </c>
      <c r="AA498" s="2" t="s">
        <v>3062</v>
      </c>
      <c r="AB498" s="2" t="s">
        <v>3062</v>
      </c>
      <c r="AC498" s="2" t="s">
        <v>3062</v>
      </c>
      <c r="AD498" s="2" t="s">
        <v>3062</v>
      </c>
      <c r="AE498" s="2" t="s">
        <v>3062</v>
      </c>
      <c r="AF498" s="2" t="s">
        <v>3062</v>
      </c>
      <c r="AG498" s="2" t="s">
        <v>3062</v>
      </c>
      <c r="AH498" s="2" t="s">
        <v>3062</v>
      </c>
      <c r="AI498" s="2" t="s">
        <v>3062</v>
      </c>
      <c r="AJ498" s="2" t="s">
        <v>3062</v>
      </c>
      <c r="AK498" s="2" t="s">
        <v>3062</v>
      </c>
      <c r="AL498" s="2" t="s">
        <v>3062</v>
      </c>
      <c r="AM498" s="2" t="s">
        <v>3062</v>
      </c>
      <c r="AN498" s="2" t="s">
        <v>3062</v>
      </c>
      <c r="AO498" s="2" t="s">
        <v>3062</v>
      </c>
      <c r="AP498" s="2" t="s">
        <v>3062</v>
      </c>
      <c r="AQ498" s="2" t="s">
        <v>3062</v>
      </c>
      <c r="AR498" s="2" t="s">
        <v>3062</v>
      </c>
      <c r="AS498" s="2" t="s">
        <v>3062</v>
      </c>
      <c r="AT498" s="2" t="s">
        <v>3062</v>
      </c>
      <c r="AU498" s="2" t="s">
        <v>3062</v>
      </c>
      <c r="AV498" s="2" t="s">
        <v>3062</v>
      </c>
      <c r="AW498" s="2" t="s">
        <v>3062</v>
      </c>
      <c r="AX498" s="2" t="s">
        <v>3062</v>
      </c>
      <c r="AY498" s="2" t="s">
        <v>3062</v>
      </c>
      <c r="AZ498" s="2" t="s">
        <v>3062</v>
      </c>
      <c r="BA498" s="2" t="s">
        <v>3062</v>
      </c>
      <c r="BB498" s="2" t="s">
        <v>3062</v>
      </c>
      <c r="BC498" s="2" t="s">
        <v>3062</v>
      </c>
      <c r="BD498" s="2" t="s">
        <v>3062</v>
      </c>
      <c r="BE498" s="2" t="s">
        <v>3062</v>
      </c>
      <c r="BF498" s="2" t="s">
        <v>3062</v>
      </c>
      <c r="BG498" s="2" t="s">
        <v>3062</v>
      </c>
      <c r="BH498" s="2" t="s">
        <v>3062</v>
      </c>
      <c r="BI498" s="2" t="s">
        <v>3062</v>
      </c>
      <c r="BJ498" s="2" t="s">
        <v>3062</v>
      </c>
      <c r="BK498" s="2" t="s">
        <v>3062</v>
      </c>
      <c r="BL498" s="2" t="s">
        <v>3062</v>
      </c>
      <c r="BM498" s="2" t="s">
        <v>3062</v>
      </c>
      <c r="BN498" s="2" t="s">
        <v>3062</v>
      </c>
      <c r="BO498" s="2" t="s">
        <v>3062</v>
      </c>
      <c r="BP498" s="2" t="str">
        <f t="shared" si="7"/>
        <v/>
      </c>
      <c r="BQ498" t="s">
        <v>491</v>
      </c>
      <c r="BR498" t="s">
        <v>3062</v>
      </c>
      <c r="BS498" t="s">
        <v>3062</v>
      </c>
      <c r="BT498" s="2" t="s">
        <v>491</v>
      </c>
      <c r="BU498" s="2" t="s">
        <v>3062</v>
      </c>
      <c r="BV498" s="2" t="s">
        <v>3062</v>
      </c>
      <c r="BW498" s="2" t="s">
        <v>3062</v>
      </c>
      <c r="BX498" s="2" t="s">
        <v>3062</v>
      </c>
      <c r="BY498" s="2" t="s">
        <v>3062</v>
      </c>
      <c r="BZ498" s="2" t="s">
        <v>3062</v>
      </c>
      <c r="CA498" s="2" t="s">
        <v>3062</v>
      </c>
      <c r="CB498" s="2" t="s">
        <v>3062</v>
      </c>
      <c r="CC498" s="2" t="s">
        <v>3062</v>
      </c>
      <c r="CD498" s="2" t="s">
        <v>3062</v>
      </c>
      <c r="CE498" s="2" t="s">
        <v>3062</v>
      </c>
      <c r="CF498" s="2" t="s">
        <v>1458</v>
      </c>
      <c r="CG498" s="2" t="s">
        <v>5350</v>
      </c>
      <c r="CH498" s="17">
        <v>0.41666666666666669</v>
      </c>
      <c r="CI498" s="17">
        <v>0.54166666666666663</v>
      </c>
      <c r="CJ498" s="17">
        <v>0.58333333333333337</v>
      </c>
      <c r="CK498" s="17">
        <v>0.8125</v>
      </c>
      <c r="CN498" s="17">
        <v>0.41666666666666669</v>
      </c>
      <c r="CO498" s="17">
        <v>0.54166666666666663</v>
      </c>
      <c r="CP498" s="17">
        <v>0.58333333333333337</v>
      </c>
      <c r="CQ498" s="17">
        <v>0.75</v>
      </c>
      <c r="CT498" s="17">
        <v>0.41666666666666669</v>
      </c>
      <c r="CU498" s="17">
        <v>0.8125</v>
      </c>
      <c r="CZ498" s="17">
        <v>0.41666666666666669</v>
      </c>
      <c r="DA498" s="17">
        <v>0.54166666666666663</v>
      </c>
      <c r="DB498" s="17">
        <v>0.58333333333333337</v>
      </c>
      <c r="DC498" s="17">
        <v>0.70833333333333337</v>
      </c>
      <c r="DF498" s="17">
        <v>0.41666666666666669</v>
      </c>
      <c r="DG498" s="17">
        <v>0.79166666666666663</v>
      </c>
      <c r="DL498" s="17">
        <v>0.41666666666666669</v>
      </c>
      <c r="DM498" s="17">
        <v>0.54166666666666663</v>
      </c>
      <c r="DN498" s="17">
        <v>0.58333333333333337</v>
      </c>
      <c r="DO498" s="17">
        <v>0.75</v>
      </c>
      <c r="DX498" s="2" t="s">
        <v>4182</v>
      </c>
    </row>
    <row r="499" spans="1:128" x14ac:dyDescent="0.45">
      <c r="A499" s="16">
        <v>497</v>
      </c>
      <c r="B499" s="2" t="s">
        <v>6769</v>
      </c>
      <c r="C499" s="2" t="s">
        <v>4845</v>
      </c>
      <c r="D499" s="2" t="s">
        <v>4846</v>
      </c>
      <c r="E499" s="2" t="s">
        <v>2666</v>
      </c>
      <c r="F499" s="2" t="s">
        <v>2576</v>
      </c>
      <c r="G499" s="2" t="s">
        <v>1467</v>
      </c>
      <c r="H499" s="2" t="s">
        <v>4847</v>
      </c>
      <c r="I499" s="2" t="s">
        <v>4848</v>
      </c>
      <c r="J499" s="2" t="s">
        <v>3062</v>
      </c>
      <c r="K499" s="2" t="s">
        <v>12</v>
      </c>
      <c r="L499" s="2" t="s">
        <v>4849</v>
      </c>
      <c r="M499" s="52" t="s">
        <v>3311</v>
      </c>
      <c r="N499" s="2" t="s">
        <v>12</v>
      </c>
      <c r="O499" s="2" t="s">
        <v>12</v>
      </c>
      <c r="P499" s="2" t="s">
        <v>12</v>
      </c>
      <c r="Q499" s="2" t="s">
        <v>12</v>
      </c>
      <c r="R499" s="2" t="s">
        <v>3062</v>
      </c>
      <c r="S499" s="2" t="s">
        <v>3062</v>
      </c>
      <c r="T499" s="2" t="s">
        <v>3062</v>
      </c>
      <c r="U499" s="2" t="s">
        <v>3062</v>
      </c>
      <c r="V499" s="2" t="s">
        <v>3062</v>
      </c>
      <c r="W499" s="2" t="s">
        <v>3062</v>
      </c>
      <c r="X499" s="2" t="s">
        <v>3062</v>
      </c>
      <c r="Y499" s="2" t="s">
        <v>3062</v>
      </c>
      <c r="Z499" s="2" t="s">
        <v>3062</v>
      </c>
      <c r="AA499" s="2" t="s">
        <v>3062</v>
      </c>
      <c r="AB499" s="2" t="s">
        <v>3062</v>
      </c>
      <c r="AC499" s="2" t="s">
        <v>3062</v>
      </c>
      <c r="AD499" s="2" t="s">
        <v>3062</v>
      </c>
      <c r="AE499" s="2" t="s">
        <v>3062</v>
      </c>
      <c r="AF499" s="2" t="s">
        <v>3062</v>
      </c>
      <c r="AG499" s="2" t="s">
        <v>3062</v>
      </c>
      <c r="AH499" s="2" t="s">
        <v>3062</v>
      </c>
      <c r="AI499" s="2" t="s">
        <v>3062</v>
      </c>
      <c r="AJ499" s="2" t="s">
        <v>3062</v>
      </c>
      <c r="AK499" s="2" t="s">
        <v>3062</v>
      </c>
      <c r="AL499" s="2" t="s">
        <v>3062</v>
      </c>
      <c r="AM499" s="2" t="s">
        <v>3062</v>
      </c>
      <c r="AN499" s="2" t="s">
        <v>3062</v>
      </c>
      <c r="AO499" s="2" t="s">
        <v>3062</v>
      </c>
      <c r="AP499" s="2" t="s">
        <v>3062</v>
      </c>
      <c r="AQ499" s="2" t="s">
        <v>3062</v>
      </c>
      <c r="AR499" s="2" t="s">
        <v>3062</v>
      </c>
      <c r="AS499" s="2" t="s">
        <v>3062</v>
      </c>
      <c r="AT499" s="2" t="s">
        <v>3062</v>
      </c>
      <c r="AU499" s="2" t="s">
        <v>3062</v>
      </c>
      <c r="AV499" s="2" t="s">
        <v>3062</v>
      </c>
      <c r="AW499" s="2" t="s">
        <v>3062</v>
      </c>
      <c r="AX499" s="2" t="s">
        <v>3062</v>
      </c>
      <c r="AY499" s="2" t="s">
        <v>3062</v>
      </c>
      <c r="AZ499" s="2" t="s">
        <v>3062</v>
      </c>
      <c r="BA499" s="2" t="s">
        <v>3062</v>
      </c>
      <c r="BB499" s="2" t="s">
        <v>3062</v>
      </c>
      <c r="BC499" s="2" t="s">
        <v>3062</v>
      </c>
      <c r="BD499" s="2" t="s">
        <v>3062</v>
      </c>
      <c r="BE499" s="2" t="s">
        <v>3062</v>
      </c>
      <c r="BF499" s="2" t="s">
        <v>3062</v>
      </c>
      <c r="BG499" s="2" t="s">
        <v>3062</v>
      </c>
      <c r="BH499" s="2" t="s">
        <v>3062</v>
      </c>
      <c r="BI499" s="2" t="s">
        <v>3062</v>
      </c>
      <c r="BJ499" s="2" t="s">
        <v>3062</v>
      </c>
      <c r="BK499" s="2" t="s">
        <v>3062</v>
      </c>
      <c r="BL499" s="2" t="s">
        <v>3062</v>
      </c>
      <c r="BM499" s="2" t="s">
        <v>3062</v>
      </c>
      <c r="BN499" s="2" t="s">
        <v>3062</v>
      </c>
      <c r="BO499" s="2" t="s">
        <v>3062</v>
      </c>
      <c r="BP499" s="2" t="str">
        <f t="shared" si="7"/>
        <v/>
      </c>
      <c r="BQ499" t="s">
        <v>3062</v>
      </c>
      <c r="BR499" t="s">
        <v>3062</v>
      </c>
      <c r="BS499" t="s">
        <v>3062</v>
      </c>
      <c r="BT499" s="2" t="s">
        <v>3062</v>
      </c>
      <c r="BU499" s="2" t="s">
        <v>3062</v>
      </c>
      <c r="BV499" s="2" t="s">
        <v>3062</v>
      </c>
      <c r="BW499" s="2" t="s">
        <v>3062</v>
      </c>
      <c r="BX499" s="2" t="s">
        <v>3062</v>
      </c>
      <c r="BY499" s="2" t="s">
        <v>3062</v>
      </c>
      <c r="BZ499" s="2" t="s">
        <v>3062</v>
      </c>
      <c r="CA499" s="2" t="s">
        <v>3062</v>
      </c>
      <c r="CB499" s="2" t="s">
        <v>3062</v>
      </c>
      <c r="CC499" s="2" t="s">
        <v>3062</v>
      </c>
      <c r="CD499" s="2" t="s">
        <v>3062</v>
      </c>
      <c r="CE499" s="2" t="s">
        <v>3062</v>
      </c>
      <c r="CF499" s="2" t="s">
        <v>4850</v>
      </c>
      <c r="CG499" s="2" t="s">
        <v>5448</v>
      </c>
      <c r="CH499" s="17">
        <v>0.375</v>
      </c>
      <c r="CI499" s="17">
        <v>0.5</v>
      </c>
      <c r="CJ499" s="17">
        <v>0.625</v>
      </c>
      <c r="CK499" s="17">
        <v>0.77083333333333337</v>
      </c>
      <c r="CN499" s="17">
        <v>0.375</v>
      </c>
      <c r="CO499" s="17">
        <v>0.5</v>
      </c>
      <c r="CP499" s="17">
        <v>0.625</v>
      </c>
      <c r="CQ499" s="17">
        <v>0.77083333333333337</v>
      </c>
      <c r="CT499" s="17">
        <v>0.375</v>
      </c>
      <c r="CU499" s="17">
        <v>0.5</v>
      </c>
      <c r="CV499" s="17">
        <v>0.625</v>
      </c>
      <c r="CW499" s="17">
        <v>0.77083333333333337</v>
      </c>
      <c r="DF499" s="17">
        <v>0.375</v>
      </c>
      <c r="DG499" s="17">
        <v>0.5</v>
      </c>
      <c r="DH499" s="17">
        <v>0.625</v>
      </c>
      <c r="DI499" s="17">
        <v>0.77083333333333337</v>
      </c>
      <c r="DL499" s="17">
        <v>0.375</v>
      </c>
      <c r="DM499" s="17">
        <v>0.54166666666666663</v>
      </c>
      <c r="DX499" s="2" t="s">
        <v>4182</v>
      </c>
    </row>
    <row r="500" spans="1:128" x14ac:dyDescent="0.45">
      <c r="A500" s="16">
        <v>498</v>
      </c>
      <c r="B500" s="2" t="s">
        <v>6770</v>
      </c>
      <c r="C500" s="2" t="s">
        <v>2492</v>
      </c>
      <c r="D500" s="2" t="s">
        <v>2999</v>
      </c>
      <c r="E500" s="2" t="s">
        <v>2666</v>
      </c>
      <c r="F500" s="2" t="s">
        <v>2576</v>
      </c>
      <c r="G500" s="2" t="s">
        <v>1422</v>
      </c>
      <c r="H500" s="2" t="s">
        <v>1456</v>
      </c>
      <c r="I500" s="2" t="s">
        <v>1455</v>
      </c>
      <c r="J500" s="2" t="s">
        <v>1454</v>
      </c>
      <c r="K500" s="2" t="s">
        <v>3062</v>
      </c>
      <c r="L500" s="2" t="s">
        <v>3663</v>
      </c>
      <c r="M500" s="52" t="s">
        <v>3311</v>
      </c>
      <c r="N500" s="2" t="s">
        <v>12</v>
      </c>
      <c r="O500" s="2" t="s">
        <v>12</v>
      </c>
      <c r="P500" s="2" t="s">
        <v>12</v>
      </c>
      <c r="Q500" s="2" t="s">
        <v>12</v>
      </c>
      <c r="R500" s="2" t="s">
        <v>2471</v>
      </c>
      <c r="S500" s="2" t="s">
        <v>3062</v>
      </c>
      <c r="T500" s="2" t="s">
        <v>3062</v>
      </c>
      <c r="U500" s="2" t="s">
        <v>3062</v>
      </c>
      <c r="V500" s="2" t="s">
        <v>3062</v>
      </c>
      <c r="W500" s="2" t="s">
        <v>3062</v>
      </c>
      <c r="X500" s="2" t="s">
        <v>3062</v>
      </c>
      <c r="Y500" s="2" t="s">
        <v>3062</v>
      </c>
      <c r="Z500" s="2" t="s">
        <v>3062</v>
      </c>
      <c r="AA500" s="2" t="s">
        <v>3062</v>
      </c>
      <c r="AB500" s="2" t="s">
        <v>3062</v>
      </c>
      <c r="AC500" s="2" t="s">
        <v>2471</v>
      </c>
      <c r="AD500" s="2" t="s">
        <v>3062</v>
      </c>
      <c r="AE500" s="2" t="s">
        <v>3062</v>
      </c>
      <c r="AF500" s="2" t="s">
        <v>3062</v>
      </c>
      <c r="AG500" s="2" t="s">
        <v>3062</v>
      </c>
      <c r="AH500" s="2" t="s">
        <v>3062</v>
      </c>
      <c r="AI500" s="2" t="s">
        <v>3062</v>
      </c>
      <c r="AJ500" s="2" t="s">
        <v>3062</v>
      </c>
      <c r="AK500" s="2" t="s">
        <v>3062</v>
      </c>
      <c r="AL500" s="2" t="s">
        <v>3062</v>
      </c>
      <c r="AM500" s="2" t="s">
        <v>3062</v>
      </c>
      <c r="AN500" s="2" t="s">
        <v>3062</v>
      </c>
      <c r="AO500" s="2" t="s">
        <v>3062</v>
      </c>
      <c r="AP500" s="2" t="s">
        <v>3062</v>
      </c>
      <c r="AQ500" s="2" t="s">
        <v>3062</v>
      </c>
      <c r="AR500" s="2" t="s">
        <v>3062</v>
      </c>
      <c r="AS500" s="2" t="s">
        <v>3062</v>
      </c>
      <c r="AT500" s="2" t="s">
        <v>3062</v>
      </c>
      <c r="AU500" s="2" t="s">
        <v>3062</v>
      </c>
      <c r="AV500" s="2" t="s">
        <v>3062</v>
      </c>
      <c r="AW500" s="2" t="s">
        <v>3062</v>
      </c>
      <c r="AX500" s="2" t="s">
        <v>3062</v>
      </c>
      <c r="AY500" s="2" t="s">
        <v>3062</v>
      </c>
      <c r="AZ500" s="2" t="s">
        <v>3062</v>
      </c>
      <c r="BA500" s="2" t="s">
        <v>3062</v>
      </c>
      <c r="BB500" s="2" t="s">
        <v>3062</v>
      </c>
      <c r="BC500" s="2" t="s">
        <v>3062</v>
      </c>
      <c r="BD500" s="2" t="s">
        <v>3062</v>
      </c>
      <c r="BE500" s="2" t="s">
        <v>3062</v>
      </c>
      <c r="BF500" s="2" t="s">
        <v>3062</v>
      </c>
      <c r="BG500" s="2" t="s">
        <v>3062</v>
      </c>
      <c r="BH500" s="2" t="s">
        <v>3062</v>
      </c>
      <c r="BI500" s="2" t="s">
        <v>3062</v>
      </c>
      <c r="BJ500" s="2" t="s">
        <v>3062</v>
      </c>
      <c r="BK500" s="2" t="s">
        <v>3062</v>
      </c>
      <c r="BL500" s="2" t="s">
        <v>3062</v>
      </c>
      <c r="BM500" s="2" t="s">
        <v>3062</v>
      </c>
      <c r="BN500" s="2" t="s">
        <v>3062</v>
      </c>
      <c r="BO500" s="2" t="s">
        <v>3062</v>
      </c>
      <c r="BP500" s="2" t="str">
        <f t="shared" si="7"/>
        <v/>
      </c>
      <c r="BQ500" t="s">
        <v>3062</v>
      </c>
      <c r="BR500" t="s">
        <v>3062</v>
      </c>
      <c r="BS500" t="s">
        <v>3062</v>
      </c>
      <c r="BT500" s="2" t="s">
        <v>3062</v>
      </c>
      <c r="BU500" s="2" t="s">
        <v>3062</v>
      </c>
      <c r="BV500" s="2" t="s">
        <v>3062</v>
      </c>
      <c r="BW500" s="2" t="s">
        <v>3062</v>
      </c>
      <c r="BX500" s="2" t="s">
        <v>3062</v>
      </c>
      <c r="BY500" s="2" t="s">
        <v>3062</v>
      </c>
      <c r="BZ500" s="2" t="s">
        <v>3062</v>
      </c>
      <c r="CA500" s="2" t="s">
        <v>3062</v>
      </c>
      <c r="CB500" s="2" t="s">
        <v>3062</v>
      </c>
      <c r="CC500" s="2" t="s">
        <v>3062</v>
      </c>
      <c r="CD500" s="2" t="s">
        <v>3062</v>
      </c>
      <c r="CE500" s="2" t="s">
        <v>3062</v>
      </c>
      <c r="CF500" s="2" t="s">
        <v>1453</v>
      </c>
      <c r="CG500" s="2" t="s">
        <v>5350</v>
      </c>
      <c r="CT500" s="17">
        <v>0.41666666666666669</v>
      </c>
      <c r="CU500" s="17">
        <v>0.54166666666666663</v>
      </c>
      <c r="CV500" s="17">
        <v>0.58333333333333337</v>
      </c>
      <c r="CW500" s="17">
        <v>0.70833333333333337</v>
      </c>
      <c r="CZ500" s="17">
        <v>0.41666666666666669</v>
      </c>
      <c r="DA500" s="17">
        <v>0.54166666666666663</v>
      </c>
      <c r="DB500" s="17">
        <v>0.58333333333333337</v>
      </c>
      <c r="DC500" s="17">
        <v>0.70833333333333337</v>
      </c>
      <c r="DF500" s="17">
        <v>0.41666666666666669</v>
      </c>
      <c r="DG500" s="17">
        <v>0.54166666666666663</v>
      </c>
      <c r="DH500" s="17">
        <v>0.58333333333333337</v>
      </c>
      <c r="DI500" s="17">
        <v>0.70833333333333337</v>
      </c>
      <c r="DX500" s="2" t="s">
        <v>4182</v>
      </c>
    </row>
    <row r="501" spans="1:128" x14ac:dyDescent="0.45">
      <c r="A501" s="16">
        <v>499</v>
      </c>
      <c r="B501" s="2" t="s">
        <v>6771</v>
      </c>
      <c r="C501" s="2" t="s">
        <v>2493</v>
      </c>
      <c r="D501" s="2" t="s">
        <v>3000</v>
      </c>
      <c r="E501" s="2" t="s">
        <v>2666</v>
      </c>
      <c r="F501" s="2" t="s">
        <v>2576</v>
      </c>
      <c r="G501" s="2" t="s">
        <v>1452</v>
      </c>
      <c r="H501" s="2" t="s">
        <v>7972</v>
      </c>
      <c r="I501" s="2" t="s">
        <v>1451</v>
      </c>
      <c r="J501" s="2" t="s">
        <v>1450</v>
      </c>
      <c r="K501" s="2" t="s">
        <v>12</v>
      </c>
      <c r="L501" s="2" t="s">
        <v>3664</v>
      </c>
      <c r="M501" s="52" t="s">
        <v>3311</v>
      </c>
      <c r="N501" s="2" t="s">
        <v>12</v>
      </c>
      <c r="O501" s="2" t="s">
        <v>12</v>
      </c>
      <c r="P501" s="2" t="s">
        <v>12</v>
      </c>
      <c r="Q501" s="2" t="s">
        <v>12</v>
      </c>
      <c r="R501" s="2" t="s">
        <v>3062</v>
      </c>
      <c r="S501" s="2" t="s">
        <v>3062</v>
      </c>
      <c r="T501" s="2" t="s">
        <v>3062</v>
      </c>
      <c r="U501" s="2" t="s">
        <v>3062</v>
      </c>
      <c r="V501" s="2" t="s">
        <v>3062</v>
      </c>
      <c r="W501" s="2" t="s">
        <v>3062</v>
      </c>
      <c r="X501" s="2" t="s">
        <v>3062</v>
      </c>
      <c r="Y501" s="2" t="s">
        <v>3062</v>
      </c>
      <c r="Z501" s="2" t="s">
        <v>3062</v>
      </c>
      <c r="AA501" s="2" t="s">
        <v>3062</v>
      </c>
      <c r="AB501" s="2" t="s">
        <v>3062</v>
      </c>
      <c r="AC501" s="2" t="s">
        <v>3062</v>
      </c>
      <c r="AD501" s="2" t="s">
        <v>3062</v>
      </c>
      <c r="AE501" s="2" t="s">
        <v>3062</v>
      </c>
      <c r="AF501" s="2" t="s">
        <v>3062</v>
      </c>
      <c r="AG501" s="2" t="s">
        <v>3062</v>
      </c>
      <c r="AH501" s="2" t="s">
        <v>3062</v>
      </c>
      <c r="AI501" s="2" t="s">
        <v>3062</v>
      </c>
      <c r="AJ501" s="2" t="s">
        <v>3062</v>
      </c>
      <c r="AK501" s="2" t="s">
        <v>3062</v>
      </c>
      <c r="AL501" s="2" t="s">
        <v>3062</v>
      </c>
      <c r="AM501" s="2" t="s">
        <v>3062</v>
      </c>
      <c r="AN501" s="2" t="s">
        <v>3062</v>
      </c>
      <c r="AO501" s="2" t="s">
        <v>3062</v>
      </c>
      <c r="AP501" s="2" t="s">
        <v>3062</v>
      </c>
      <c r="AQ501" s="2" t="s">
        <v>3062</v>
      </c>
      <c r="AR501" s="2" t="s">
        <v>3062</v>
      </c>
      <c r="AS501" s="2" t="s">
        <v>3062</v>
      </c>
      <c r="AT501" s="2" t="s">
        <v>3062</v>
      </c>
      <c r="AU501" s="2" t="s">
        <v>3062</v>
      </c>
      <c r="AV501" s="2" t="s">
        <v>3062</v>
      </c>
      <c r="AW501" s="2" t="s">
        <v>3062</v>
      </c>
      <c r="AX501" s="2" t="s">
        <v>3062</v>
      </c>
      <c r="AY501" s="2" t="s">
        <v>3062</v>
      </c>
      <c r="AZ501" s="2" t="s">
        <v>3062</v>
      </c>
      <c r="BA501" s="2" t="s">
        <v>3062</v>
      </c>
      <c r="BB501" s="2" t="s">
        <v>3062</v>
      </c>
      <c r="BC501" s="2" t="s">
        <v>3062</v>
      </c>
      <c r="BD501" s="2" t="s">
        <v>3062</v>
      </c>
      <c r="BE501" s="2" t="s">
        <v>3062</v>
      </c>
      <c r="BF501" s="2" t="s">
        <v>3062</v>
      </c>
      <c r="BG501" s="2" t="s">
        <v>3062</v>
      </c>
      <c r="BH501" s="2" t="s">
        <v>3062</v>
      </c>
      <c r="BI501" s="2" t="s">
        <v>3062</v>
      </c>
      <c r="BJ501" s="2" t="s">
        <v>3062</v>
      </c>
      <c r="BK501" s="2" t="s">
        <v>3062</v>
      </c>
      <c r="BL501" s="2" t="s">
        <v>3062</v>
      </c>
      <c r="BM501" s="2" t="s">
        <v>3062</v>
      </c>
      <c r="BN501" s="2" t="s">
        <v>3062</v>
      </c>
      <c r="BO501" s="2" t="s">
        <v>3062</v>
      </c>
      <c r="BP501" s="2" t="str">
        <f t="shared" si="7"/>
        <v/>
      </c>
      <c r="BQ501" t="s">
        <v>3062</v>
      </c>
      <c r="BR501" t="s">
        <v>3062</v>
      </c>
      <c r="BS501" t="s">
        <v>2185</v>
      </c>
      <c r="BT501" s="2" t="s">
        <v>2185</v>
      </c>
      <c r="BU501" s="2" t="s">
        <v>3062</v>
      </c>
      <c r="BV501" s="2" t="s">
        <v>3062</v>
      </c>
      <c r="BW501" s="2" t="s">
        <v>3062</v>
      </c>
      <c r="BX501" s="2" t="s">
        <v>3062</v>
      </c>
      <c r="BY501" s="2" t="s">
        <v>3062</v>
      </c>
      <c r="BZ501" s="2" t="s">
        <v>3062</v>
      </c>
      <c r="CA501" s="2" t="s">
        <v>3062</v>
      </c>
      <c r="CB501" s="2" t="s">
        <v>3062</v>
      </c>
      <c r="CC501" s="2" t="s">
        <v>3062</v>
      </c>
      <c r="CD501" s="2" t="s">
        <v>3062</v>
      </c>
      <c r="CE501" s="2" t="s">
        <v>3062</v>
      </c>
      <c r="CF501" s="2" t="s">
        <v>3665</v>
      </c>
      <c r="CG501" s="2" t="s">
        <v>5350</v>
      </c>
      <c r="CH501" s="17">
        <v>0.39583333333333331</v>
      </c>
      <c r="CI501" s="17">
        <v>0.52083333333333337</v>
      </c>
      <c r="CJ501" s="17">
        <v>0.58333333333333337</v>
      </c>
      <c r="CK501" s="17">
        <v>0.70833333333333337</v>
      </c>
      <c r="CN501" s="17">
        <v>0.39583333333333331</v>
      </c>
      <c r="CO501" s="17">
        <v>0.52083333333333337</v>
      </c>
      <c r="CP501" s="17">
        <v>0.58333333333333337</v>
      </c>
      <c r="CQ501" s="17">
        <v>0.70833333333333337</v>
      </c>
      <c r="DF501" s="17">
        <v>0.39583333333333331</v>
      </c>
      <c r="DG501" s="17">
        <v>0.52083333333333337</v>
      </c>
      <c r="DH501" s="17">
        <v>0.58333333333333337</v>
      </c>
      <c r="DI501" s="17">
        <v>0.70833333333333337</v>
      </c>
      <c r="DL501" s="17">
        <v>0.39583333333333331</v>
      </c>
      <c r="DM501" s="17">
        <v>0.52083333333333337</v>
      </c>
      <c r="DN501" s="17">
        <v>0.58333333333333337</v>
      </c>
      <c r="DO501" s="17">
        <v>0.70833333333333337</v>
      </c>
      <c r="DR501" s="17">
        <v>0.39583333333333331</v>
      </c>
      <c r="DS501" s="17">
        <v>0.52083333333333337</v>
      </c>
      <c r="DT501" s="17">
        <v>0.58333333333333337</v>
      </c>
      <c r="DU501" s="17">
        <v>0.70833333333333337</v>
      </c>
      <c r="DX501" s="2" t="s">
        <v>4182</v>
      </c>
    </row>
    <row r="502" spans="1:128" x14ac:dyDescent="0.45">
      <c r="A502" s="16">
        <v>500</v>
      </c>
      <c r="B502" s="2" t="s">
        <v>6772</v>
      </c>
      <c r="C502" s="2" t="s">
        <v>4851</v>
      </c>
      <c r="D502" s="2" t="s">
        <v>4852</v>
      </c>
      <c r="E502" s="2" t="s">
        <v>2666</v>
      </c>
      <c r="F502" s="2" t="s">
        <v>2576</v>
      </c>
      <c r="G502" s="2" t="s">
        <v>4853</v>
      </c>
      <c r="H502" s="2" t="s">
        <v>4854</v>
      </c>
      <c r="J502" s="2" t="s">
        <v>3062</v>
      </c>
      <c r="K502" s="2" t="s">
        <v>3062</v>
      </c>
      <c r="L502" s="2" t="s">
        <v>6773</v>
      </c>
      <c r="M502" s="52" t="s">
        <v>3311</v>
      </c>
      <c r="N502" s="2" t="s">
        <v>12</v>
      </c>
      <c r="O502" s="2" t="s">
        <v>3062</v>
      </c>
      <c r="P502" s="2" t="s">
        <v>12</v>
      </c>
      <c r="Q502" s="2" t="s">
        <v>3062</v>
      </c>
      <c r="R502" s="2" t="s">
        <v>3062</v>
      </c>
      <c r="S502" s="2" t="s">
        <v>3062</v>
      </c>
      <c r="T502" s="2" t="s">
        <v>3062</v>
      </c>
      <c r="U502" s="2" t="s">
        <v>3062</v>
      </c>
      <c r="V502" s="2" t="s">
        <v>3062</v>
      </c>
      <c r="W502" s="2" t="s">
        <v>3062</v>
      </c>
      <c r="X502" s="2" t="s">
        <v>3062</v>
      </c>
      <c r="Y502" s="2" t="s">
        <v>3062</v>
      </c>
      <c r="Z502" s="2" t="s">
        <v>3062</v>
      </c>
      <c r="AA502" s="2" t="s">
        <v>3062</v>
      </c>
      <c r="AB502" s="2" t="s">
        <v>3062</v>
      </c>
      <c r="AC502" s="2" t="s">
        <v>3062</v>
      </c>
      <c r="AD502" s="2" t="s">
        <v>3062</v>
      </c>
      <c r="AE502" s="2" t="s">
        <v>3062</v>
      </c>
      <c r="AF502" s="2" t="s">
        <v>3062</v>
      </c>
      <c r="AG502" s="2" t="s">
        <v>3062</v>
      </c>
      <c r="AH502" s="2" t="s">
        <v>3062</v>
      </c>
      <c r="AI502" s="2" t="s">
        <v>3062</v>
      </c>
      <c r="AJ502" s="2" t="s">
        <v>3062</v>
      </c>
      <c r="AK502" s="2" t="s">
        <v>3062</v>
      </c>
      <c r="AL502" s="2" t="s">
        <v>3062</v>
      </c>
      <c r="AM502" s="2" t="s">
        <v>3062</v>
      </c>
      <c r="AN502" s="2" t="s">
        <v>3062</v>
      </c>
      <c r="AO502" s="2" t="s">
        <v>3062</v>
      </c>
      <c r="AP502" s="2" t="s">
        <v>3062</v>
      </c>
      <c r="AQ502" s="2" t="s">
        <v>3062</v>
      </c>
      <c r="AR502" s="2" t="s">
        <v>3062</v>
      </c>
      <c r="AS502" s="2" t="s">
        <v>3062</v>
      </c>
      <c r="AT502" s="2" t="s">
        <v>3062</v>
      </c>
      <c r="AU502" s="2" t="s">
        <v>3062</v>
      </c>
      <c r="AV502" s="2" t="s">
        <v>3062</v>
      </c>
      <c r="AW502" s="2" t="s">
        <v>3062</v>
      </c>
      <c r="AX502" s="2" t="s">
        <v>3062</v>
      </c>
      <c r="AY502" s="2" t="s">
        <v>3062</v>
      </c>
      <c r="AZ502" s="2" t="s">
        <v>3062</v>
      </c>
      <c r="BA502" s="2" t="s">
        <v>3062</v>
      </c>
      <c r="BB502" s="2" t="s">
        <v>3062</v>
      </c>
      <c r="BC502" s="2" t="s">
        <v>3062</v>
      </c>
      <c r="BD502" s="2" t="s">
        <v>3062</v>
      </c>
      <c r="BE502" s="2" t="s">
        <v>3062</v>
      </c>
      <c r="BF502" s="2" t="s">
        <v>3062</v>
      </c>
      <c r="BG502" s="2" t="s">
        <v>3062</v>
      </c>
      <c r="BH502" s="2" t="s">
        <v>3062</v>
      </c>
      <c r="BI502" s="2" t="s">
        <v>3062</v>
      </c>
      <c r="BJ502" s="2" t="s">
        <v>3062</v>
      </c>
      <c r="BK502" s="2" t="s">
        <v>3062</v>
      </c>
      <c r="BL502" s="2" t="s">
        <v>3062</v>
      </c>
      <c r="BM502" s="2" t="s">
        <v>3062</v>
      </c>
      <c r="BN502" s="2" t="s">
        <v>3062</v>
      </c>
      <c r="BO502" s="2" t="s">
        <v>3062</v>
      </c>
      <c r="BP502" s="2" t="str">
        <f t="shared" si="7"/>
        <v/>
      </c>
      <c r="BQ502" t="s">
        <v>3062</v>
      </c>
      <c r="BR502" t="s">
        <v>3062</v>
      </c>
      <c r="BS502" t="s">
        <v>3062</v>
      </c>
      <c r="BT502" s="2" t="s">
        <v>3062</v>
      </c>
      <c r="BU502" s="2" t="s">
        <v>3062</v>
      </c>
      <c r="BV502" s="2" t="s">
        <v>3062</v>
      </c>
      <c r="BW502" s="2" t="s">
        <v>3062</v>
      </c>
      <c r="BX502" s="2" t="s">
        <v>3062</v>
      </c>
      <c r="BY502" s="2" t="s">
        <v>3062</v>
      </c>
      <c r="BZ502" s="2" t="s">
        <v>3062</v>
      </c>
      <c r="CA502" s="2" t="s">
        <v>3062</v>
      </c>
      <c r="CB502" s="2" t="s">
        <v>3062</v>
      </c>
      <c r="CC502" s="2" t="s">
        <v>3062</v>
      </c>
      <c r="CD502" s="2" t="s">
        <v>3062</v>
      </c>
      <c r="CE502" s="2" t="s">
        <v>3062</v>
      </c>
      <c r="CF502" s="2" t="s">
        <v>3062</v>
      </c>
      <c r="CG502" s="2" t="s">
        <v>5350</v>
      </c>
      <c r="CH502" s="17">
        <v>0.58333333333333337</v>
      </c>
      <c r="CI502" s="17">
        <v>0.83333333333333337</v>
      </c>
      <c r="CN502" s="17">
        <v>0.58333333333333337</v>
      </c>
      <c r="CO502" s="17">
        <v>0.83333333333333337</v>
      </c>
      <c r="CT502" s="17">
        <v>0.58333333333333337</v>
      </c>
      <c r="CU502" s="17">
        <v>0.83333333333333337</v>
      </c>
      <c r="CZ502" s="17">
        <v>0.58333333333333337</v>
      </c>
      <c r="DA502" s="17">
        <v>0.83333333333333337</v>
      </c>
      <c r="DX502" s="2" t="s">
        <v>4182</v>
      </c>
    </row>
    <row r="503" spans="1:128" x14ac:dyDescent="0.45">
      <c r="A503" s="16">
        <v>501</v>
      </c>
      <c r="B503" s="2" t="s">
        <v>6774</v>
      </c>
      <c r="C503" s="2" t="s">
        <v>2494</v>
      </c>
      <c r="D503" s="2" t="s">
        <v>2494</v>
      </c>
      <c r="E503" s="2" t="s">
        <v>2666</v>
      </c>
      <c r="F503" s="2" t="s">
        <v>2576</v>
      </c>
      <c r="G503" s="2" t="s">
        <v>1442</v>
      </c>
      <c r="H503" s="2" t="s">
        <v>4855</v>
      </c>
      <c r="I503" s="2" t="s">
        <v>1445</v>
      </c>
      <c r="J503" s="2" t="s">
        <v>1444</v>
      </c>
      <c r="K503" s="2" t="s">
        <v>12</v>
      </c>
      <c r="L503" s="2" t="s">
        <v>3658</v>
      </c>
      <c r="M503" s="52" t="s">
        <v>3311</v>
      </c>
      <c r="N503" s="2" t="s">
        <v>12</v>
      </c>
      <c r="O503" s="2" t="s">
        <v>12</v>
      </c>
      <c r="P503" s="2" t="s">
        <v>12</v>
      </c>
      <c r="Q503" s="2" t="s">
        <v>12</v>
      </c>
      <c r="R503" s="2" t="s">
        <v>3062</v>
      </c>
      <c r="S503" s="2" t="s">
        <v>3062</v>
      </c>
      <c r="T503" s="2" t="s">
        <v>3062</v>
      </c>
      <c r="U503" s="2" t="s">
        <v>3062</v>
      </c>
      <c r="V503" s="2" t="s">
        <v>3062</v>
      </c>
      <c r="W503" s="2" t="s">
        <v>3062</v>
      </c>
      <c r="X503" s="2" t="s">
        <v>3062</v>
      </c>
      <c r="Y503" s="2" t="s">
        <v>3062</v>
      </c>
      <c r="Z503" s="2" t="s">
        <v>3062</v>
      </c>
      <c r="AA503" s="2" t="s">
        <v>3062</v>
      </c>
      <c r="AB503" s="2" t="s">
        <v>3062</v>
      </c>
      <c r="AC503" s="2" t="s">
        <v>3062</v>
      </c>
      <c r="AD503" s="2" t="s">
        <v>3062</v>
      </c>
      <c r="AE503" s="2" t="s">
        <v>3062</v>
      </c>
      <c r="AF503" s="2" t="s">
        <v>3062</v>
      </c>
      <c r="AG503" s="2" t="s">
        <v>3062</v>
      </c>
      <c r="AH503" s="2" t="s">
        <v>3062</v>
      </c>
      <c r="AI503" s="2" t="s">
        <v>3062</v>
      </c>
      <c r="AJ503" s="2" t="s">
        <v>3062</v>
      </c>
      <c r="AK503" s="2" t="s">
        <v>3062</v>
      </c>
      <c r="AL503" s="2" t="s">
        <v>3062</v>
      </c>
      <c r="AM503" s="2" t="s">
        <v>3062</v>
      </c>
      <c r="AN503" s="2" t="s">
        <v>3062</v>
      </c>
      <c r="AO503" s="2" t="s">
        <v>3062</v>
      </c>
      <c r="AP503" s="2" t="s">
        <v>3062</v>
      </c>
      <c r="AQ503" s="2" t="s">
        <v>3062</v>
      </c>
      <c r="AR503" s="2" t="s">
        <v>3062</v>
      </c>
      <c r="AS503" s="2" t="s">
        <v>3062</v>
      </c>
      <c r="AT503" s="2" t="s">
        <v>3062</v>
      </c>
      <c r="AU503" s="2" t="s">
        <v>3062</v>
      </c>
      <c r="AV503" s="2" t="s">
        <v>3062</v>
      </c>
      <c r="AW503" s="2" t="s">
        <v>3062</v>
      </c>
      <c r="AX503" s="2" t="s">
        <v>3062</v>
      </c>
      <c r="AY503" s="2" t="s">
        <v>3062</v>
      </c>
      <c r="AZ503" s="2" t="s">
        <v>3062</v>
      </c>
      <c r="BA503" s="2" t="s">
        <v>3062</v>
      </c>
      <c r="BB503" s="2" t="s">
        <v>3062</v>
      </c>
      <c r="BC503" s="2" t="s">
        <v>3062</v>
      </c>
      <c r="BD503" s="2" t="s">
        <v>3062</v>
      </c>
      <c r="BE503" s="2" t="s">
        <v>3062</v>
      </c>
      <c r="BF503" s="2" t="s">
        <v>3062</v>
      </c>
      <c r="BG503" s="2" t="s">
        <v>3062</v>
      </c>
      <c r="BH503" s="2" t="s">
        <v>3062</v>
      </c>
      <c r="BI503" s="2" t="s">
        <v>3062</v>
      </c>
      <c r="BJ503" s="2" t="s">
        <v>3062</v>
      </c>
      <c r="BK503" s="2" t="s">
        <v>3062</v>
      </c>
      <c r="BL503" s="2" t="s">
        <v>3062</v>
      </c>
      <c r="BM503" s="2" t="s">
        <v>3062</v>
      </c>
      <c r="BN503" s="2" t="s">
        <v>3062</v>
      </c>
      <c r="BO503" s="2" t="s">
        <v>3062</v>
      </c>
      <c r="BP503" s="2" t="str">
        <f t="shared" si="7"/>
        <v/>
      </c>
      <c r="BQ503" t="s">
        <v>3062</v>
      </c>
      <c r="BR503" t="s">
        <v>3062</v>
      </c>
      <c r="BS503" t="s">
        <v>3062</v>
      </c>
      <c r="BT503" s="2" t="s">
        <v>3062</v>
      </c>
      <c r="BU503" s="2" t="s">
        <v>3062</v>
      </c>
      <c r="BV503" s="2" t="s">
        <v>3062</v>
      </c>
      <c r="BW503" s="2" t="s">
        <v>3062</v>
      </c>
      <c r="BX503" s="2" t="s">
        <v>3062</v>
      </c>
      <c r="BY503" s="2" t="s">
        <v>3062</v>
      </c>
      <c r="BZ503" s="2" t="s">
        <v>3062</v>
      </c>
      <c r="CA503" s="2" t="s">
        <v>3062</v>
      </c>
      <c r="CB503" s="2" t="s">
        <v>3062</v>
      </c>
      <c r="CC503" s="2" t="s">
        <v>3062</v>
      </c>
      <c r="CD503" s="2" t="s">
        <v>3062</v>
      </c>
      <c r="CE503" s="2" t="s">
        <v>3062</v>
      </c>
      <c r="CF503" s="2" t="s">
        <v>1443</v>
      </c>
      <c r="CG503" s="2" t="s">
        <v>5350</v>
      </c>
      <c r="CH503" s="17">
        <v>0.41666666666666669</v>
      </c>
      <c r="CI503" s="17">
        <v>0.58333333333333337</v>
      </c>
      <c r="CJ503" s="17">
        <v>0.625</v>
      </c>
      <c r="CK503" s="17">
        <v>0.77083333333333337</v>
      </c>
      <c r="CN503" s="17">
        <v>0.41666666666666669</v>
      </c>
      <c r="CO503" s="17">
        <v>0.58333333333333337</v>
      </c>
      <c r="CP503" s="17">
        <v>0.625</v>
      </c>
      <c r="CQ503" s="17">
        <v>0.77083333333333337</v>
      </c>
      <c r="CT503" s="17">
        <v>0.58333333333333337</v>
      </c>
      <c r="CU503" s="17">
        <v>0.77083333333333337</v>
      </c>
      <c r="CZ503" s="17">
        <v>0.41666666666666669</v>
      </c>
      <c r="DA503" s="17">
        <v>0.58333333333333337</v>
      </c>
      <c r="DB503" s="17">
        <v>0.625</v>
      </c>
      <c r="DC503" s="17">
        <v>0.77083333333333337</v>
      </c>
      <c r="DL503" s="17">
        <v>0.41666666666666669</v>
      </c>
      <c r="DM503" s="17">
        <v>0.58333333333333337</v>
      </c>
      <c r="DX503" s="2" t="s">
        <v>4182</v>
      </c>
    </row>
    <row r="504" spans="1:128" x14ac:dyDescent="0.45">
      <c r="A504" s="16">
        <v>502</v>
      </c>
      <c r="B504" s="2" t="s">
        <v>6775</v>
      </c>
      <c r="C504" s="2" t="s">
        <v>4856</v>
      </c>
      <c r="D504" s="2" t="s">
        <v>4857</v>
      </c>
      <c r="E504" s="2" t="s">
        <v>2666</v>
      </c>
      <c r="F504" s="2" t="s">
        <v>2576</v>
      </c>
      <c r="G504" s="2" t="s">
        <v>1422</v>
      </c>
      <c r="H504" s="2" t="s">
        <v>4858</v>
      </c>
      <c r="I504" s="2" t="s">
        <v>4859</v>
      </c>
      <c r="J504" s="2" t="s">
        <v>4860</v>
      </c>
      <c r="K504" s="2" t="s">
        <v>12</v>
      </c>
      <c r="L504" s="2" t="s">
        <v>4861</v>
      </c>
      <c r="M504" s="52" t="s">
        <v>3311</v>
      </c>
      <c r="N504" s="2" t="s">
        <v>12</v>
      </c>
      <c r="O504" s="2" t="s">
        <v>12</v>
      </c>
      <c r="P504" s="2" t="s">
        <v>12</v>
      </c>
      <c r="Q504" s="2" t="s">
        <v>12</v>
      </c>
      <c r="R504" s="2" t="s">
        <v>3062</v>
      </c>
      <c r="S504" s="2" t="s">
        <v>3062</v>
      </c>
      <c r="T504" s="2" t="s">
        <v>3062</v>
      </c>
      <c r="U504" s="2" t="s">
        <v>3062</v>
      </c>
      <c r="V504" s="2" t="s">
        <v>3062</v>
      </c>
      <c r="W504" s="2" t="s">
        <v>3062</v>
      </c>
      <c r="X504" s="2" t="s">
        <v>3062</v>
      </c>
      <c r="Y504" s="2" t="s">
        <v>3062</v>
      </c>
      <c r="Z504" s="2" t="s">
        <v>3062</v>
      </c>
      <c r="AA504" s="2" t="s">
        <v>3062</v>
      </c>
      <c r="AB504" s="2" t="s">
        <v>3062</v>
      </c>
      <c r="AC504" s="2" t="s">
        <v>3062</v>
      </c>
      <c r="AD504" s="2" t="s">
        <v>3062</v>
      </c>
      <c r="AE504" s="2" t="s">
        <v>3062</v>
      </c>
      <c r="AF504" s="2" t="s">
        <v>3062</v>
      </c>
      <c r="AG504" s="2" t="s">
        <v>3062</v>
      </c>
      <c r="AH504" s="2" t="s">
        <v>3062</v>
      </c>
      <c r="AI504" s="2" t="s">
        <v>3062</v>
      </c>
      <c r="AJ504" s="2" t="s">
        <v>3062</v>
      </c>
      <c r="AK504" s="2" t="s">
        <v>3062</v>
      </c>
      <c r="AL504" s="2" t="s">
        <v>3062</v>
      </c>
      <c r="AM504" s="2" t="s">
        <v>3062</v>
      </c>
      <c r="AN504" s="2" t="s">
        <v>3062</v>
      </c>
      <c r="AO504" s="2" t="s">
        <v>3062</v>
      </c>
      <c r="AP504" s="2" t="s">
        <v>3062</v>
      </c>
      <c r="AQ504" s="2" t="s">
        <v>3062</v>
      </c>
      <c r="AR504" s="2" t="s">
        <v>3062</v>
      </c>
      <c r="AS504" s="2" t="s">
        <v>3062</v>
      </c>
      <c r="AT504" s="2" t="s">
        <v>3062</v>
      </c>
      <c r="AU504" s="2" t="s">
        <v>3062</v>
      </c>
      <c r="AV504" s="2" t="s">
        <v>3062</v>
      </c>
      <c r="AW504" s="2" t="s">
        <v>3062</v>
      </c>
      <c r="AX504" s="2" t="s">
        <v>3062</v>
      </c>
      <c r="AY504" s="2" t="s">
        <v>3062</v>
      </c>
      <c r="AZ504" s="2" t="s">
        <v>3062</v>
      </c>
      <c r="BA504" s="2" t="s">
        <v>3062</v>
      </c>
      <c r="BB504" s="2" t="s">
        <v>3062</v>
      </c>
      <c r="BC504" s="2" t="s">
        <v>3062</v>
      </c>
      <c r="BD504" s="2" t="s">
        <v>3062</v>
      </c>
      <c r="BE504" s="2" t="s">
        <v>3062</v>
      </c>
      <c r="BF504" s="2" t="s">
        <v>3062</v>
      </c>
      <c r="BG504" s="2" t="s">
        <v>3062</v>
      </c>
      <c r="BH504" s="2" t="s">
        <v>3062</v>
      </c>
      <c r="BI504" s="2" t="s">
        <v>3062</v>
      </c>
      <c r="BJ504" s="2" t="s">
        <v>3062</v>
      </c>
      <c r="BK504" s="2" t="s">
        <v>3062</v>
      </c>
      <c r="BL504" s="2" t="s">
        <v>3062</v>
      </c>
      <c r="BM504" s="2" t="s">
        <v>3062</v>
      </c>
      <c r="BN504" s="2" t="s">
        <v>3062</v>
      </c>
      <c r="BO504" s="2" t="s">
        <v>3062</v>
      </c>
      <c r="BP504" s="2" t="str">
        <f t="shared" si="7"/>
        <v/>
      </c>
      <c r="BQ504" t="s">
        <v>491</v>
      </c>
      <c r="BR504" t="s">
        <v>185</v>
      </c>
      <c r="BS504" t="s">
        <v>2185</v>
      </c>
      <c r="BT504" s="2" t="s">
        <v>2424</v>
      </c>
      <c r="BU504" s="2" t="s">
        <v>12</v>
      </c>
      <c r="BV504" s="2" t="s">
        <v>3062</v>
      </c>
      <c r="BW504" s="2" t="s">
        <v>3062</v>
      </c>
      <c r="BX504" s="2" t="s">
        <v>3062</v>
      </c>
      <c r="BY504" s="2" t="s">
        <v>3062</v>
      </c>
      <c r="BZ504" s="2" t="s">
        <v>3062</v>
      </c>
      <c r="CA504" s="2" t="s">
        <v>3062</v>
      </c>
      <c r="CB504" s="2" t="s">
        <v>3062</v>
      </c>
      <c r="CC504" s="2" t="s">
        <v>3062</v>
      </c>
      <c r="CD504" s="2" t="s">
        <v>5353</v>
      </c>
      <c r="CE504" s="2" t="s">
        <v>5482</v>
      </c>
      <c r="CF504" s="2" t="s">
        <v>6776</v>
      </c>
      <c r="CG504" s="2" t="s">
        <v>5350</v>
      </c>
      <c r="CN504" s="17">
        <v>0.41666666666666669</v>
      </c>
      <c r="CO504" s="17">
        <v>0.5625</v>
      </c>
      <c r="CP504" s="17">
        <v>0.60416666666666663</v>
      </c>
      <c r="CQ504" s="17">
        <v>0.75</v>
      </c>
      <c r="CT504" s="17">
        <v>0.41666666666666669</v>
      </c>
      <c r="CU504" s="17">
        <v>0.5625</v>
      </c>
      <c r="CV504" s="17">
        <v>0.60416666666666663</v>
      </c>
      <c r="CW504" s="17">
        <v>0.75</v>
      </c>
      <c r="CZ504" s="17">
        <v>0.41666666666666669</v>
      </c>
      <c r="DA504" s="17">
        <v>0.5625</v>
      </c>
      <c r="DF504" s="17">
        <v>0.41666666666666669</v>
      </c>
      <c r="DG504" s="17">
        <v>0.5625</v>
      </c>
      <c r="DH504" s="17">
        <v>0.60416666666666663</v>
      </c>
      <c r="DI504" s="17">
        <v>0.75</v>
      </c>
      <c r="DL504" s="17">
        <v>0.45833333333333331</v>
      </c>
      <c r="DM504" s="17">
        <v>0.5625</v>
      </c>
      <c r="DN504" s="17">
        <v>0.60416666666666663</v>
      </c>
      <c r="DO504" s="17">
        <v>0.75</v>
      </c>
      <c r="DX504" s="2" t="s">
        <v>4182</v>
      </c>
    </row>
    <row r="505" spans="1:128" x14ac:dyDescent="0.45">
      <c r="A505" s="16">
        <v>503</v>
      </c>
      <c r="B505" s="2" t="s">
        <v>6777</v>
      </c>
      <c r="C505" s="2" t="s">
        <v>6778</v>
      </c>
      <c r="D505" s="2" t="s">
        <v>3001</v>
      </c>
      <c r="E505" s="2" t="s">
        <v>2666</v>
      </c>
      <c r="F505" s="2" t="s">
        <v>2576</v>
      </c>
      <c r="G505" s="2" t="s">
        <v>1426</v>
      </c>
      <c r="H505" s="2" t="s">
        <v>1441</v>
      </c>
      <c r="I505" s="2" t="s">
        <v>1440</v>
      </c>
      <c r="J505" s="2" t="s">
        <v>1440</v>
      </c>
      <c r="K505" s="2" t="s">
        <v>12</v>
      </c>
      <c r="L505" s="2" t="s">
        <v>3667</v>
      </c>
      <c r="M505" s="52" t="s">
        <v>3311</v>
      </c>
      <c r="N505" s="2" t="s">
        <v>12</v>
      </c>
      <c r="O505" s="2" t="s">
        <v>12</v>
      </c>
      <c r="P505" s="2" t="s">
        <v>12</v>
      </c>
      <c r="Q505" s="2" t="s">
        <v>12</v>
      </c>
      <c r="R505" s="2" t="s">
        <v>3062</v>
      </c>
      <c r="S505" s="2" t="s">
        <v>3062</v>
      </c>
      <c r="T505" s="2" t="s">
        <v>3062</v>
      </c>
      <c r="U505" s="2" t="s">
        <v>3062</v>
      </c>
      <c r="V505" s="2" t="s">
        <v>3062</v>
      </c>
      <c r="W505" s="2" t="s">
        <v>3062</v>
      </c>
      <c r="X505" s="2" t="s">
        <v>3062</v>
      </c>
      <c r="Y505" s="2" t="s">
        <v>3062</v>
      </c>
      <c r="Z505" s="2" t="s">
        <v>3062</v>
      </c>
      <c r="AA505" s="2" t="s">
        <v>3062</v>
      </c>
      <c r="AB505" s="2" t="s">
        <v>3062</v>
      </c>
      <c r="AC505" s="2" t="s">
        <v>3062</v>
      </c>
      <c r="AD505" s="2" t="s">
        <v>2419</v>
      </c>
      <c r="AE505" s="2" t="s">
        <v>3062</v>
      </c>
      <c r="AF505" s="2" t="s">
        <v>3062</v>
      </c>
      <c r="AG505" s="2" t="s">
        <v>3062</v>
      </c>
      <c r="AH505" s="2" t="s">
        <v>3062</v>
      </c>
      <c r="AI505" s="2" t="s">
        <v>3062</v>
      </c>
      <c r="AJ505" s="2" t="s">
        <v>3062</v>
      </c>
      <c r="AK505" s="2" t="s">
        <v>3062</v>
      </c>
      <c r="AL505" s="2" t="s">
        <v>3062</v>
      </c>
      <c r="AM505" s="2" t="s">
        <v>3062</v>
      </c>
      <c r="AN505" s="2" t="s">
        <v>3062</v>
      </c>
      <c r="AO505" s="2" t="s">
        <v>3062</v>
      </c>
      <c r="AP505" s="2" t="s">
        <v>3062</v>
      </c>
      <c r="AQ505" s="2" t="s">
        <v>3062</v>
      </c>
      <c r="AR505" s="2" t="s">
        <v>3062</v>
      </c>
      <c r="AS505" s="2" t="s">
        <v>3062</v>
      </c>
      <c r="AT505" s="2" t="s">
        <v>3062</v>
      </c>
      <c r="AU505" s="2" t="s">
        <v>3062</v>
      </c>
      <c r="AV505" s="2" t="s">
        <v>3062</v>
      </c>
      <c r="AW505" s="2" t="s">
        <v>3062</v>
      </c>
      <c r="AX505" s="2" t="s">
        <v>3062</v>
      </c>
      <c r="AY505" s="2" t="s">
        <v>3062</v>
      </c>
      <c r="AZ505" s="2" t="s">
        <v>3062</v>
      </c>
      <c r="BA505" s="2" t="s">
        <v>3062</v>
      </c>
      <c r="BB505" s="2" t="s">
        <v>3062</v>
      </c>
      <c r="BC505" s="2" t="s">
        <v>3062</v>
      </c>
      <c r="BD505" s="2" t="s">
        <v>3062</v>
      </c>
      <c r="BE505" s="2" t="s">
        <v>3062</v>
      </c>
      <c r="BF505" s="2" t="s">
        <v>3062</v>
      </c>
      <c r="BG505" s="2" t="s">
        <v>3062</v>
      </c>
      <c r="BH505" s="2" t="s">
        <v>3062</v>
      </c>
      <c r="BI505" s="2" t="s">
        <v>3062</v>
      </c>
      <c r="BJ505" s="2" t="s">
        <v>3062</v>
      </c>
      <c r="BK505" s="2" t="s">
        <v>3062</v>
      </c>
      <c r="BL505" s="2" t="s">
        <v>3062</v>
      </c>
      <c r="BM505" s="2" t="s">
        <v>3062</v>
      </c>
      <c r="BN505" s="2" t="s">
        <v>3062</v>
      </c>
      <c r="BO505" s="2" t="s">
        <v>3062</v>
      </c>
      <c r="BP505" s="2" t="str">
        <f t="shared" si="7"/>
        <v>内</v>
      </c>
      <c r="BQ505" t="s">
        <v>3062</v>
      </c>
      <c r="BR505" t="s">
        <v>3062</v>
      </c>
      <c r="BS505" t="s">
        <v>3062</v>
      </c>
      <c r="BT505" s="2" t="s">
        <v>3062</v>
      </c>
      <c r="BU505" s="2" t="s">
        <v>3062</v>
      </c>
      <c r="BV505" s="2" t="s">
        <v>3062</v>
      </c>
      <c r="BW505" s="2" t="s">
        <v>3062</v>
      </c>
      <c r="BX505" s="2" t="s">
        <v>3062</v>
      </c>
      <c r="BY505" s="2" t="s">
        <v>3062</v>
      </c>
      <c r="BZ505" s="2" t="s">
        <v>3062</v>
      </c>
      <c r="CA505" s="2" t="s">
        <v>3062</v>
      </c>
      <c r="CB505" s="2" t="s">
        <v>3062</v>
      </c>
      <c r="CC505" s="2" t="s">
        <v>3062</v>
      </c>
      <c r="CD505" s="2" t="s">
        <v>3062</v>
      </c>
      <c r="CE505" s="2" t="s">
        <v>3062</v>
      </c>
      <c r="CF505" s="2" t="s">
        <v>6779</v>
      </c>
      <c r="CG505" s="2" t="s">
        <v>3315</v>
      </c>
      <c r="CH505" s="17">
        <v>0.39583333333333331</v>
      </c>
      <c r="CI505" s="17">
        <v>0.5</v>
      </c>
      <c r="CJ505" s="17">
        <v>0.54166666666666663</v>
      </c>
      <c r="CK505" s="17">
        <v>0.6875</v>
      </c>
      <c r="CT505" s="17">
        <v>0.39583333333333331</v>
      </c>
      <c r="CU505" s="17">
        <v>0.5</v>
      </c>
      <c r="CV505" s="17">
        <v>0.54166666666666663</v>
      </c>
      <c r="CW505" s="17">
        <v>0.6875</v>
      </c>
      <c r="CZ505" s="17">
        <v>0.39583333333333331</v>
      </c>
      <c r="DA505" s="17">
        <v>0.58333333333333337</v>
      </c>
      <c r="DF505" s="17">
        <v>0.39583333333333331</v>
      </c>
      <c r="DG505" s="17">
        <v>0.5</v>
      </c>
      <c r="DH505" s="17">
        <v>0.54166666666666663</v>
      </c>
      <c r="DI505" s="17">
        <v>0.6875</v>
      </c>
      <c r="DL505" s="17">
        <v>0.58333333333333337</v>
      </c>
      <c r="DM505" s="17">
        <v>0.79166666666666663</v>
      </c>
      <c r="DX505" s="2" t="s">
        <v>4182</v>
      </c>
    </row>
    <row r="506" spans="1:128" x14ac:dyDescent="0.45">
      <c r="A506" s="16">
        <v>504</v>
      </c>
      <c r="B506" s="2" t="s">
        <v>6780</v>
      </c>
      <c r="C506" s="2" t="s">
        <v>6781</v>
      </c>
      <c r="D506" s="2" t="s">
        <v>3002</v>
      </c>
      <c r="E506" s="2" t="s">
        <v>2666</v>
      </c>
      <c r="F506" s="2" t="s">
        <v>2576</v>
      </c>
      <c r="G506" s="2" t="s">
        <v>1439</v>
      </c>
      <c r="H506" s="2" t="s">
        <v>1438</v>
      </c>
      <c r="I506" s="2" t="s">
        <v>1437</v>
      </c>
      <c r="J506" s="2" t="s">
        <v>1436</v>
      </c>
      <c r="K506" s="2" t="s">
        <v>12</v>
      </c>
      <c r="L506" s="2" t="s">
        <v>3645</v>
      </c>
      <c r="M506" s="52" t="s">
        <v>3311</v>
      </c>
      <c r="N506" s="2" t="s">
        <v>12</v>
      </c>
      <c r="O506" s="2" t="s">
        <v>12</v>
      </c>
      <c r="P506" s="2" t="s">
        <v>12</v>
      </c>
      <c r="Q506" s="2" t="s">
        <v>12</v>
      </c>
      <c r="R506" s="2" t="s">
        <v>5387</v>
      </c>
      <c r="S506" s="2" t="s">
        <v>3062</v>
      </c>
      <c r="T506" s="2" t="s">
        <v>3062</v>
      </c>
      <c r="U506" s="2" t="s">
        <v>3062</v>
      </c>
      <c r="V506" s="2" t="s">
        <v>3062</v>
      </c>
      <c r="W506" s="2" t="s">
        <v>3062</v>
      </c>
      <c r="X506" s="2" t="s">
        <v>6782</v>
      </c>
      <c r="Y506" s="2" t="s">
        <v>3062</v>
      </c>
      <c r="Z506" s="2" t="s">
        <v>3062</v>
      </c>
      <c r="AA506" s="2" t="s">
        <v>3062</v>
      </c>
      <c r="AB506" s="2" t="s">
        <v>3062</v>
      </c>
      <c r="AC506" s="2" t="s">
        <v>3320</v>
      </c>
      <c r="AD506" s="2" t="s">
        <v>3062</v>
      </c>
      <c r="AE506" s="2" t="s">
        <v>3062</v>
      </c>
      <c r="AF506" s="2" t="s">
        <v>3062</v>
      </c>
      <c r="AG506" s="2" t="s">
        <v>3062</v>
      </c>
      <c r="AH506" s="2" t="s">
        <v>3062</v>
      </c>
      <c r="AI506" s="2" t="s">
        <v>3062</v>
      </c>
      <c r="AJ506" s="2" t="s">
        <v>3062</v>
      </c>
      <c r="AK506" s="2" t="s">
        <v>3062</v>
      </c>
      <c r="AL506" s="2" t="s">
        <v>3062</v>
      </c>
      <c r="AM506" s="2" t="s">
        <v>3062</v>
      </c>
      <c r="AN506" s="2" t="s">
        <v>3062</v>
      </c>
      <c r="AO506" s="2" t="s">
        <v>3062</v>
      </c>
      <c r="AP506" s="2" t="s">
        <v>3062</v>
      </c>
      <c r="AQ506" s="2" t="s">
        <v>3062</v>
      </c>
      <c r="AR506" s="2" t="s">
        <v>3062</v>
      </c>
      <c r="AS506" s="2" t="s">
        <v>3062</v>
      </c>
      <c r="AT506" s="2" t="s">
        <v>3062</v>
      </c>
      <c r="AU506" s="2" t="s">
        <v>3062</v>
      </c>
      <c r="AV506" s="2" t="s">
        <v>3062</v>
      </c>
      <c r="AW506" s="2" t="s">
        <v>3062</v>
      </c>
      <c r="AX506" s="2" t="s">
        <v>3062</v>
      </c>
      <c r="AY506" s="2" t="s">
        <v>3062</v>
      </c>
      <c r="AZ506" s="2" t="s">
        <v>3062</v>
      </c>
      <c r="BA506" s="2" t="s">
        <v>3062</v>
      </c>
      <c r="BB506" s="2" t="s">
        <v>3062</v>
      </c>
      <c r="BC506" s="2" t="s">
        <v>3062</v>
      </c>
      <c r="BD506" s="2" t="s">
        <v>3062</v>
      </c>
      <c r="BE506" s="2" t="s">
        <v>3062</v>
      </c>
      <c r="BF506" s="2" t="s">
        <v>3062</v>
      </c>
      <c r="BG506" s="2" t="s">
        <v>3062</v>
      </c>
      <c r="BH506" s="2" t="s">
        <v>3062</v>
      </c>
      <c r="BI506" s="2" t="s">
        <v>3062</v>
      </c>
      <c r="BJ506" s="2" t="s">
        <v>3062</v>
      </c>
      <c r="BK506" s="2" t="s">
        <v>3062</v>
      </c>
      <c r="BL506" s="2" t="s">
        <v>3062</v>
      </c>
      <c r="BM506" s="2" t="s">
        <v>3062</v>
      </c>
      <c r="BN506" s="2" t="s">
        <v>3062</v>
      </c>
      <c r="BO506" s="2" t="s">
        <v>3062</v>
      </c>
      <c r="BP506" s="2" t="str">
        <f t="shared" si="7"/>
        <v/>
      </c>
      <c r="BQ506" t="s">
        <v>3062</v>
      </c>
      <c r="BR506" t="s">
        <v>3062</v>
      </c>
      <c r="BS506" t="s">
        <v>3062</v>
      </c>
      <c r="BT506" s="2" t="s">
        <v>3062</v>
      </c>
      <c r="BU506" s="2" t="s">
        <v>3062</v>
      </c>
      <c r="BV506" s="2" t="s">
        <v>3062</v>
      </c>
      <c r="BW506" s="2" t="s">
        <v>3062</v>
      </c>
      <c r="BX506" s="2" t="s">
        <v>5470</v>
      </c>
      <c r="BY506" s="2" t="s">
        <v>5471</v>
      </c>
      <c r="BZ506" s="2" t="s">
        <v>3062</v>
      </c>
      <c r="CA506" s="2" t="s">
        <v>3062</v>
      </c>
      <c r="CB506" s="2" t="s">
        <v>5898</v>
      </c>
      <c r="CC506" s="2" t="s">
        <v>3062</v>
      </c>
      <c r="CD506" s="2" t="s">
        <v>3062</v>
      </c>
      <c r="CE506" s="2" t="s">
        <v>3062</v>
      </c>
      <c r="CF506" s="2" t="s">
        <v>1435</v>
      </c>
      <c r="CG506" s="2" t="s">
        <v>3315</v>
      </c>
      <c r="CH506" s="17">
        <v>0.39583333333333331</v>
      </c>
      <c r="CI506" s="17">
        <v>0.52083333333333337</v>
      </c>
      <c r="CJ506" s="17">
        <v>0.58333333333333337</v>
      </c>
      <c r="CK506" s="17">
        <v>0.75</v>
      </c>
      <c r="CN506" s="17">
        <v>0.39583333333333331</v>
      </c>
      <c r="CO506" s="17">
        <v>0.52083333333333337</v>
      </c>
      <c r="CP506" s="17">
        <v>0.58333333333333337</v>
      </c>
      <c r="CQ506" s="17">
        <v>0.75</v>
      </c>
      <c r="CT506" s="17">
        <v>0.39583333333333331</v>
      </c>
      <c r="CU506" s="17">
        <v>0.52083333333333337</v>
      </c>
      <c r="CV506" s="17">
        <v>0.58333333333333337</v>
      </c>
      <c r="CW506" s="17">
        <v>0.75</v>
      </c>
      <c r="DF506" s="17">
        <v>0.39583333333333331</v>
      </c>
      <c r="DG506" s="17">
        <v>0.52083333333333337</v>
      </c>
      <c r="DH506" s="17">
        <v>0.58333333333333337</v>
      </c>
      <c r="DI506" s="17">
        <v>0.75</v>
      </c>
      <c r="DL506" s="17">
        <v>0.375</v>
      </c>
      <c r="DM506" s="17">
        <v>0.54166666666666663</v>
      </c>
      <c r="DN506" s="17">
        <v>0.58333333333333337</v>
      </c>
      <c r="DO506" s="17">
        <v>0.70833333333333337</v>
      </c>
      <c r="DX506" s="2" t="s">
        <v>4182</v>
      </c>
    </row>
    <row r="507" spans="1:128" x14ac:dyDescent="0.45">
      <c r="A507" s="16">
        <v>505</v>
      </c>
      <c r="B507" s="2" t="s">
        <v>6783</v>
      </c>
      <c r="C507" s="2" t="s">
        <v>4862</v>
      </c>
      <c r="D507" s="2" t="s">
        <v>3003</v>
      </c>
      <c r="E507" s="2" t="s">
        <v>2666</v>
      </c>
      <c r="F507" s="2" t="s">
        <v>2576</v>
      </c>
      <c r="G507" s="2" t="s">
        <v>1434</v>
      </c>
      <c r="H507" s="2" t="s">
        <v>1433</v>
      </c>
      <c r="I507" s="2" t="s">
        <v>1432</v>
      </c>
      <c r="J507" s="2" t="s">
        <v>1431</v>
      </c>
      <c r="K507" s="2" t="s">
        <v>12</v>
      </c>
      <c r="L507" s="2" t="s">
        <v>3668</v>
      </c>
      <c r="M507" s="52" t="s">
        <v>3311</v>
      </c>
      <c r="N507" s="2" t="s">
        <v>12</v>
      </c>
      <c r="O507" s="2" t="s">
        <v>12</v>
      </c>
      <c r="P507" s="2" t="s">
        <v>12</v>
      </c>
      <c r="Q507" s="2" t="s">
        <v>12</v>
      </c>
      <c r="R507" s="2" t="s">
        <v>2471</v>
      </c>
      <c r="S507" s="2" t="s">
        <v>3062</v>
      </c>
      <c r="T507" s="2" t="s">
        <v>3062</v>
      </c>
      <c r="U507" s="2" t="s">
        <v>3062</v>
      </c>
      <c r="V507" s="2" t="s">
        <v>3062</v>
      </c>
      <c r="W507" s="2" t="s">
        <v>3062</v>
      </c>
      <c r="X507" s="2" t="s">
        <v>3062</v>
      </c>
      <c r="Y507" s="2" t="s">
        <v>3062</v>
      </c>
      <c r="Z507" s="2" t="s">
        <v>3062</v>
      </c>
      <c r="AA507" s="2" t="s">
        <v>3062</v>
      </c>
      <c r="AB507" s="2" t="s">
        <v>3062</v>
      </c>
      <c r="AC507" s="2" t="s">
        <v>2471</v>
      </c>
      <c r="AD507" s="2" t="s">
        <v>2419</v>
      </c>
      <c r="AE507" s="2" t="s">
        <v>3062</v>
      </c>
      <c r="AF507" s="2" t="s">
        <v>3062</v>
      </c>
      <c r="AG507" s="2" t="s">
        <v>3062</v>
      </c>
      <c r="AH507" s="2" t="s">
        <v>3062</v>
      </c>
      <c r="AI507" s="2" t="s">
        <v>3062</v>
      </c>
      <c r="AJ507" s="2" t="s">
        <v>3062</v>
      </c>
      <c r="AK507" s="2" t="s">
        <v>2431</v>
      </c>
      <c r="AL507" s="2" t="s">
        <v>3062</v>
      </c>
      <c r="AM507" s="2" t="s">
        <v>3062</v>
      </c>
      <c r="AN507" s="2" t="s">
        <v>3062</v>
      </c>
      <c r="AO507" s="2" t="s">
        <v>3062</v>
      </c>
      <c r="AP507" s="2" t="s">
        <v>3062</v>
      </c>
      <c r="AQ507" s="2" t="s">
        <v>3062</v>
      </c>
      <c r="AR507" s="2" t="s">
        <v>3062</v>
      </c>
      <c r="AS507" s="2" t="s">
        <v>3062</v>
      </c>
      <c r="AT507" s="2" t="s">
        <v>3062</v>
      </c>
      <c r="AU507" s="2" t="s">
        <v>3062</v>
      </c>
      <c r="AV507" s="2" t="s">
        <v>3062</v>
      </c>
      <c r="AW507" s="2" t="s">
        <v>3062</v>
      </c>
      <c r="AX507" s="2" t="s">
        <v>3062</v>
      </c>
      <c r="AY507" s="2" t="s">
        <v>3062</v>
      </c>
      <c r="AZ507" s="2" t="s">
        <v>3062</v>
      </c>
      <c r="BA507" s="2" t="s">
        <v>3062</v>
      </c>
      <c r="BB507" s="2" t="s">
        <v>3062</v>
      </c>
      <c r="BC507" s="2" t="s">
        <v>3062</v>
      </c>
      <c r="BD507" s="2" t="s">
        <v>3062</v>
      </c>
      <c r="BE507" s="2" t="s">
        <v>3062</v>
      </c>
      <c r="BF507" s="2" t="s">
        <v>3062</v>
      </c>
      <c r="BG507" s="2" t="s">
        <v>3062</v>
      </c>
      <c r="BH507" s="2" t="s">
        <v>3062</v>
      </c>
      <c r="BI507" s="2" t="s">
        <v>3062</v>
      </c>
      <c r="BJ507" s="2" t="s">
        <v>3062</v>
      </c>
      <c r="BK507" s="2" t="s">
        <v>3062</v>
      </c>
      <c r="BL507" s="2" t="s">
        <v>3062</v>
      </c>
      <c r="BM507" s="2" t="s">
        <v>3062</v>
      </c>
      <c r="BN507" s="2" t="s">
        <v>3062</v>
      </c>
      <c r="BO507" s="2" t="s">
        <v>3062</v>
      </c>
      <c r="BP507" s="2" t="str">
        <f t="shared" si="7"/>
        <v>内・小</v>
      </c>
      <c r="BQ507" t="s">
        <v>3062</v>
      </c>
      <c r="BR507" t="s">
        <v>3062</v>
      </c>
      <c r="BS507" t="s">
        <v>3062</v>
      </c>
      <c r="BT507" s="2" t="s">
        <v>3062</v>
      </c>
      <c r="BU507" s="2" t="s">
        <v>3062</v>
      </c>
      <c r="BV507" s="2" t="s">
        <v>3062</v>
      </c>
      <c r="BW507" s="2" t="s">
        <v>3062</v>
      </c>
      <c r="BX507" s="2" t="s">
        <v>3062</v>
      </c>
      <c r="BY507" s="2" t="s">
        <v>3062</v>
      </c>
      <c r="BZ507" s="2" t="s">
        <v>3062</v>
      </c>
      <c r="CA507" s="2" t="s">
        <v>3062</v>
      </c>
      <c r="CB507" s="2" t="s">
        <v>3062</v>
      </c>
      <c r="CC507" s="2" t="s">
        <v>3062</v>
      </c>
      <c r="CD507" s="2" t="s">
        <v>3062</v>
      </c>
      <c r="CE507" s="2" t="s">
        <v>3062</v>
      </c>
      <c r="CF507" s="2" t="s">
        <v>6784</v>
      </c>
      <c r="CG507" s="2" t="s">
        <v>3315</v>
      </c>
      <c r="CH507" s="17">
        <v>0.375</v>
      </c>
      <c r="CI507" s="17">
        <v>0.5</v>
      </c>
      <c r="CJ507" s="17">
        <v>0.625</v>
      </c>
      <c r="CK507" s="17">
        <v>0.79166666666666663</v>
      </c>
      <c r="CT507" s="17">
        <v>0.375</v>
      </c>
      <c r="CU507" s="17">
        <v>0.5</v>
      </c>
      <c r="CV507" s="17">
        <v>0.625</v>
      </c>
      <c r="CW507" s="17">
        <v>0.79166666666666663</v>
      </c>
      <c r="DF507" s="17">
        <v>0.625</v>
      </c>
      <c r="DG507" s="17">
        <v>0.79166666666666663</v>
      </c>
      <c r="DL507" s="17">
        <v>0.375</v>
      </c>
      <c r="DM507" s="17">
        <v>0.5</v>
      </c>
      <c r="DN507" s="17">
        <v>0.625</v>
      </c>
      <c r="DO507" s="17">
        <v>0.79166666666666663</v>
      </c>
      <c r="DX507" s="2" t="s">
        <v>4182</v>
      </c>
    </row>
    <row r="508" spans="1:128" x14ac:dyDescent="0.45">
      <c r="A508" s="16">
        <v>506</v>
      </c>
      <c r="B508" s="2" t="s">
        <v>6785</v>
      </c>
      <c r="C508" s="2" t="s">
        <v>6786</v>
      </c>
      <c r="D508" s="2" t="s">
        <v>3004</v>
      </c>
      <c r="E508" s="2" t="s">
        <v>2666</v>
      </c>
      <c r="F508" s="2" t="s">
        <v>2576</v>
      </c>
      <c r="G508" s="2" t="s">
        <v>1426</v>
      </c>
      <c r="H508" s="2" t="s">
        <v>4863</v>
      </c>
      <c r="I508" s="2" t="s">
        <v>1430</v>
      </c>
      <c r="J508" s="2" t="s">
        <v>1429</v>
      </c>
      <c r="K508" s="2" t="s">
        <v>12</v>
      </c>
      <c r="L508" s="2" t="s">
        <v>3661</v>
      </c>
      <c r="M508" s="52" t="s">
        <v>3311</v>
      </c>
      <c r="N508" s="2" t="s">
        <v>12</v>
      </c>
      <c r="O508" s="2" t="s">
        <v>12</v>
      </c>
      <c r="P508" s="2" t="s">
        <v>12</v>
      </c>
      <c r="Q508" s="2" t="s">
        <v>12</v>
      </c>
      <c r="R508" s="2" t="s">
        <v>3062</v>
      </c>
      <c r="S508" s="2" t="s">
        <v>3062</v>
      </c>
      <c r="T508" s="2" t="s">
        <v>3062</v>
      </c>
      <c r="U508" s="2" t="s">
        <v>3062</v>
      </c>
      <c r="V508" s="2" t="s">
        <v>3062</v>
      </c>
      <c r="W508" s="2" t="s">
        <v>3062</v>
      </c>
      <c r="X508" s="2" t="s">
        <v>3062</v>
      </c>
      <c r="Y508" s="2" t="s">
        <v>3062</v>
      </c>
      <c r="Z508" s="2" t="s">
        <v>3062</v>
      </c>
      <c r="AA508" s="2" t="s">
        <v>3062</v>
      </c>
      <c r="AB508" s="2" t="s">
        <v>3062</v>
      </c>
      <c r="AC508" s="2" t="s">
        <v>3062</v>
      </c>
      <c r="AD508" s="2" t="s">
        <v>3062</v>
      </c>
      <c r="AE508" s="2" t="s">
        <v>3062</v>
      </c>
      <c r="AF508" s="2" t="s">
        <v>3062</v>
      </c>
      <c r="AG508" s="2" t="s">
        <v>3062</v>
      </c>
      <c r="AH508" s="2" t="s">
        <v>3062</v>
      </c>
      <c r="AI508" s="2" t="s">
        <v>3062</v>
      </c>
      <c r="AJ508" s="2" t="s">
        <v>3062</v>
      </c>
      <c r="AK508" s="2" t="s">
        <v>3062</v>
      </c>
      <c r="AL508" s="2" t="s">
        <v>3062</v>
      </c>
      <c r="AM508" s="2" t="s">
        <v>3062</v>
      </c>
      <c r="AN508" s="2" t="s">
        <v>3062</v>
      </c>
      <c r="AO508" s="2" t="s">
        <v>3062</v>
      </c>
      <c r="AP508" s="2" t="s">
        <v>3062</v>
      </c>
      <c r="AQ508" s="2" t="s">
        <v>3062</v>
      </c>
      <c r="AR508" s="2" t="s">
        <v>3062</v>
      </c>
      <c r="AS508" s="2" t="s">
        <v>3062</v>
      </c>
      <c r="AT508" s="2" t="s">
        <v>3062</v>
      </c>
      <c r="AU508" s="2" t="s">
        <v>3062</v>
      </c>
      <c r="AV508" s="2" t="s">
        <v>3062</v>
      </c>
      <c r="AW508" s="2" t="s">
        <v>3062</v>
      </c>
      <c r="AX508" s="2" t="s">
        <v>3062</v>
      </c>
      <c r="AY508" s="2" t="s">
        <v>3062</v>
      </c>
      <c r="AZ508" s="2" t="s">
        <v>3062</v>
      </c>
      <c r="BA508" s="2" t="s">
        <v>3062</v>
      </c>
      <c r="BB508" s="2" t="s">
        <v>3062</v>
      </c>
      <c r="BC508" s="2" t="s">
        <v>3062</v>
      </c>
      <c r="BD508" s="2" t="s">
        <v>3062</v>
      </c>
      <c r="BE508" s="2" t="s">
        <v>3062</v>
      </c>
      <c r="BF508" s="2" t="s">
        <v>3062</v>
      </c>
      <c r="BG508" s="2" t="s">
        <v>3062</v>
      </c>
      <c r="BH508" s="2" t="s">
        <v>3062</v>
      </c>
      <c r="BI508" s="2" t="s">
        <v>3062</v>
      </c>
      <c r="BJ508" s="2" t="s">
        <v>3062</v>
      </c>
      <c r="BK508" s="2" t="s">
        <v>3062</v>
      </c>
      <c r="BL508" s="2" t="s">
        <v>3062</v>
      </c>
      <c r="BM508" s="2" t="s">
        <v>3062</v>
      </c>
      <c r="BN508" s="2" t="s">
        <v>3062</v>
      </c>
      <c r="BO508" s="2" t="s">
        <v>3062</v>
      </c>
      <c r="BP508" s="2" t="str">
        <f t="shared" si="7"/>
        <v/>
      </c>
      <c r="BQ508" t="s">
        <v>3062</v>
      </c>
      <c r="BR508" t="s">
        <v>3062</v>
      </c>
      <c r="BS508" t="s">
        <v>3062</v>
      </c>
      <c r="BT508" s="2" t="s">
        <v>3062</v>
      </c>
      <c r="BU508" s="2" t="s">
        <v>3062</v>
      </c>
      <c r="BV508" s="2" t="s">
        <v>3062</v>
      </c>
      <c r="BW508" s="2" t="s">
        <v>3062</v>
      </c>
      <c r="BX508" s="2" t="s">
        <v>3062</v>
      </c>
      <c r="BY508" s="2" t="s">
        <v>3062</v>
      </c>
      <c r="BZ508" s="2" t="s">
        <v>3062</v>
      </c>
      <c r="CA508" s="2" t="s">
        <v>3062</v>
      </c>
      <c r="CB508" s="2" t="s">
        <v>3062</v>
      </c>
      <c r="CC508" s="2" t="s">
        <v>5427</v>
      </c>
      <c r="CD508" s="2" t="s">
        <v>3062</v>
      </c>
      <c r="CE508" s="2" t="s">
        <v>5427</v>
      </c>
      <c r="CF508" s="2" t="s">
        <v>1428</v>
      </c>
      <c r="CG508" s="2" t="s">
        <v>5350</v>
      </c>
      <c r="CH508" s="17">
        <v>0.375</v>
      </c>
      <c r="CI508" s="17">
        <v>0.58333333333333337</v>
      </c>
      <c r="CJ508" s="17">
        <v>0.625</v>
      </c>
      <c r="CK508" s="17">
        <v>0.8125</v>
      </c>
      <c r="CN508" s="17">
        <v>0.41666666666666669</v>
      </c>
      <c r="CO508" s="17">
        <v>0.58333333333333337</v>
      </c>
      <c r="CP508" s="17">
        <v>0.625</v>
      </c>
      <c r="CQ508" s="17">
        <v>0.79166666666666663</v>
      </c>
      <c r="CT508" s="17">
        <v>0.41666666666666669</v>
      </c>
      <c r="CU508" s="17">
        <v>0.58333333333333337</v>
      </c>
      <c r="CV508" s="17">
        <v>0.625</v>
      </c>
      <c r="CW508" s="17">
        <v>0.79166666666666663</v>
      </c>
      <c r="CZ508" s="17">
        <v>0.375</v>
      </c>
      <c r="DA508" s="17">
        <v>0.58333333333333337</v>
      </c>
      <c r="DB508" s="17">
        <v>0.625</v>
      </c>
      <c r="DC508" s="17">
        <v>0.83333333333333337</v>
      </c>
      <c r="DF508" s="17">
        <v>0.375</v>
      </c>
      <c r="DG508" s="17">
        <v>0.58333333333333337</v>
      </c>
      <c r="DH508" s="17">
        <v>0.625</v>
      </c>
      <c r="DI508" s="17">
        <v>0.79166666666666663</v>
      </c>
      <c r="DL508" s="17">
        <v>0.375</v>
      </c>
      <c r="DM508" s="17">
        <v>0.58333333333333337</v>
      </c>
      <c r="DN508" s="17">
        <v>0.625</v>
      </c>
      <c r="DO508" s="17">
        <v>0.77083333333333337</v>
      </c>
      <c r="DX508" s="2" t="s">
        <v>4182</v>
      </c>
    </row>
    <row r="509" spans="1:128" x14ac:dyDescent="0.45">
      <c r="A509" s="16">
        <v>507</v>
      </c>
      <c r="B509" s="2" t="s">
        <v>6787</v>
      </c>
      <c r="C509" s="2" t="s">
        <v>1427</v>
      </c>
      <c r="D509" s="2" t="s">
        <v>3005</v>
      </c>
      <c r="E509" s="2" t="s">
        <v>2666</v>
      </c>
      <c r="F509" s="2" t="s">
        <v>2576</v>
      </c>
      <c r="G509" s="2" t="s">
        <v>1426</v>
      </c>
      <c r="H509" s="2" t="s">
        <v>1425</v>
      </c>
      <c r="I509" s="2" t="s">
        <v>1424</v>
      </c>
      <c r="J509" s="2" t="s">
        <v>1424</v>
      </c>
      <c r="K509" s="2" t="s">
        <v>3062</v>
      </c>
      <c r="L509" s="2" t="s">
        <v>3661</v>
      </c>
      <c r="M509" s="52" t="s">
        <v>3311</v>
      </c>
      <c r="N509" s="2" t="s">
        <v>12</v>
      </c>
      <c r="O509" s="2" t="s">
        <v>12</v>
      </c>
      <c r="P509" s="2" t="s">
        <v>12</v>
      </c>
      <c r="Q509" s="2" t="s">
        <v>12</v>
      </c>
      <c r="R509" s="2" t="s">
        <v>3062</v>
      </c>
      <c r="S509" s="2" t="s">
        <v>3062</v>
      </c>
      <c r="T509" s="2" t="s">
        <v>3062</v>
      </c>
      <c r="U509" s="2" t="s">
        <v>3062</v>
      </c>
      <c r="V509" s="2" t="s">
        <v>3062</v>
      </c>
      <c r="W509" s="2" t="s">
        <v>3062</v>
      </c>
      <c r="X509" s="2" t="s">
        <v>3062</v>
      </c>
      <c r="Y509" s="2" t="s">
        <v>3062</v>
      </c>
      <c r="Z509" s="2" t="s">
        <v>3062</v>
      </c>
      <c r="AA509" s="2" t="s">
        <v>3062</v>
      </c>
      <c r="AB509" s="2" t="s">
        <v>3062</v>
      </c>
      <c r="AC509" s="2" t="s">
        <v>3062</v>
      </c>
      <c r="AD509" s="2" t="s">
        <v>3062</v>
      </c>
      <c r="AE509" s="2" t="s">
        <v>3062</v>
      </c>
      <c r="AF509" s="2" t="s">
        <v>3062</v>
      </c>
      <c r="AG509" s="2" t="s">
        <v>3062</v>
      </c>
      <c r="AH509" s="2" t="s">
        <v>3062</v>
      </c>
      <c r="AI509" s="2" t="s">
        <v>3062</v>
      </c>
      <c r="AJ509" s="2" t="s">
        <v>3062</v>
      </c>
      <c r="AK509" s="2" t="s">
        <v>3062</v>
      </c>
      <c r="AL509" s="2" t="s">
        <v>3062</v>
      </c>
      <c r="AM509" s="2" t="s">
        <v>3062</v>
      </c>
      <c r="AN509" s="2" t="s">
        <v>3062</v>
      </c>
      <c r="AO509" s="2" t="s">
        <v>3062</v>
      </c>
      <c r="AP509" s="2" t="s">
        <v>3062</v>
      </c>
      <c r="AQ509" s="2" t="s">
        <v>3062</v>
      </c>
      <c r="AR509" s="2" t="s">
        <v>3062</v>
      </c>
      <c r="AS509" s="2" t="s">
        <v>3062</v>
      </c>
      <c r="AT509" s="2" t="s">
        <v>3062</v>
      </c>
      <c r="AU509" s="2" t="s">
        <v>3062</v>
      </c>
      <c r="AV509" s="2" t="s">
        <v>3062</v>
      </c>
      <c r="AW509" s="2" t="s">
        <v>3062</v>
      </c>
      <c r="AX509" s="2" t="s">
        <v>3062</v>
      </c>
      <c r="AY509" s="2" t="s">
        <v>3062</v>
      </c>
      <c r="AZ509" s="2" t="s">
        <v>3062</v>
      </c>
      <c r="BA509" s="2" t="s">
        <v>3062</v>
      </c>
      <c r="BB509" s="2" t="s">
        <v>3062</v>
      </c>
      <c r="BC509" s="2" t="s">
        <v>3062</v>
      </c>
      <c r="BD509" s="2" t="s">
        <v>3062</v>
      </c>
      <c r="BE509" s="2" t="s">
        <v>3062</v>
      </c>
      <c r="BF509" s="2" t="s">
        <v>3062</v>
      </c>
      <c r="BG509" s="2" t="s">
        <v>3062</v>
      </c>
      <c r="BH509" s="2" t="s">
        <v>3062</v>
      </c>
      <c r="BI509" s="2" t="s">
        <v>3062</v>
      </c>
      <c r="BJ509" s="2" t="s">
        <v>3062</v>
      </c>
      <c r="BK509" s="2" t="s">
        <v>3062</v>
      </c>
      <c r="BL509" s="2" t="s">
        <v>3062</v>
      </c>
      <c r="BM509" s="2" t="s">
        <v>3062</v>
      </c>
      <c r="BN509" s="2" t="s">
        <v>3062</v>
      </c>
      <c r="BO509" s="2" t="s">
        <v>3062</v>
      </c>
      <c r="BP509" s="2" t="str">
        <f t="shared" si="7"/>
        <v/>
      </c>
      <c r="BQ509" t="s">
        <v>3062</v>
      </c>
      <c r="BR509" t="s">
        <v>3062</v>
      </c>
      <c r="BS509" t="s">
        <v>3062</v>
      </c>
      <c r="BT509" s="2" t="s">
        <v>3062</v>
      </c>
      <c r="BU509" s="2" t="s">
        <v>3062</v>
      </c>
      <c r="BV509" s="2" t="s">
        <v>3062</v>
      </c>
      <c r="BW509" s="2" t="s">
        <v>3062</v>
      </c>
      <c r="BX509" s="2" t="s">
        <v>3062</v>
      </c>
      <c r="BY509" s="2" t="s">
        <v>3062</v>
      </c>
      <c r="BZ509" s="2" t="s">
        <v>3062</v>
      </c>
      <c r="CA509" s="2" t="s">
        <v>3062</v>
      </c>
      <c r="CB509" s="2" t="s">
        <v>3062</v>
      </c>
      <c r="CC509" s="2" t="s">
        <v>3062</v>
      </c>
      <c r="CD509" s="2" t="s">
        <v>3062</v>
      </c>
      <c r="CE509" s="2" t="s">
        <v>3062</v>
      </c>
      <c r="CF509" s="2" t="s">
        <v>1423</v>
      </c>
      <c r="CG509" s="2" t="s">
        <v>5350</v>
      </c>
      <c r="CN509" s="17">
        <v>0.39583333333333331</v>
      </c>
      <c r="CO509" s="17">
        <v>0.54166666666666663</v>
      </c>
      <c r="CT509" s="17">
        <v>0.39583333333333331</v>
      </c>
      <c r="CU509" s="17">
        <v>0.54166666666666663</v>
      </c>
      <c r="CV509" s="17">
        <v>0.72916666666666663</v>
      </c>
      <c r="CW509" s="17">
        <v>0.79166666666666663</v>
      </c>
      <c r="DL509" s="17">
        <v>0.39583333333333331</v>
      </c>
      <c r="DM509" s="17">
        <v>0.54166666666666663</v>
      </c>
      <c r="DN509" s="17">
        <v>0.72916666666666663</v>
      </c>
      <c r="DO509" s="17">
        <v>0.79166666666666663</v>
      </c>
      <c r="DX509" s="2" t="s">
        <v>4182</v>
      </c>
    </row>
    <row r="510" spans="1:128" x14ac:dyDescent="0.45">
      <c r="A510" s="16">
        <v>508</v>
      </c>
      <c r="B510" s="2" t="s">
        <v>6788</v>
      </c>
      <c r="C510" s="2" t="s">
        <v>6789</v>
      </c>
      <c r="D510" s="2" t="s">
        <v>6790</v>
      </c>
      <c r="E510" s="2" t="s">
        <v>2676</v>
      </c>
      <c r="F510" s="2" t="s">
        <v>2576</v>
      </c>
      <c r="G510" s="2" t="s">
        <v>6791</v>
      </c>
      <c r="H510" s="2" t="s">
        <v>6792</v>
      </c>
      <c r="I510" s="2" t="s">
        <v>6793</v>
      </c>
      <c r="J510" s="2" t="s">
        <v>6794</v>
      </c>
      <c r="K510" s="2" t="s">
        <v>12</v>
      </c>
      <c r="L510" s="2" t="s">
        <v>6795</v>
      </c>
      <c r="M510" s="52" t="s">
        <v>3311</v>
      </c>
      <c r="N510" s="2" t="s">
        <v>12</v>
      </c>
      <c r="O510" s="2" t="s">
        <v>12</v>
      </c>
      <c r="P510" s="2" t="s">
        <v>12</v>
      </c>
      <c r="Q510" s="2" t="s">
        <v>12</v>
      </c>
      <c r="R510" s="2" t="s">
        <v>3062</v>
      </c>
      <c r="S510" s="2" t="s">
        <v>3062</v>
      </c>
      <c r="T510" s="2" t="s">
        <v>3062</v>
      </c>
      <c r="U510" s="2" t="s">
        <v>3062</v>
      </c>
      <c r="V510" s="2" t="s">
        <v>3062</v>
      </c>
      <c r="W510" s="2" t="s">
        <v>3062</v>
      </c>
      <c r="X510" s="2" t="s">
        <v>3062</v>
      </c>
      <c r="Y510" s="2" t="s">
        <v>3062</v>
      </c>
      <c r="Z510" s="2" t="s">
        <v>3062</v>
      </c>
      <c r="AA510" s="2" t="s">
        <v>3062</v>
      </c>
      <c r="AB510" s="2" t="s">
        <v>3062</v>
      </c>
      <c r="AC510" s="2" t="s">
        <v>3062</v>
      </c>
      <c r="AD510" s="2" t="s">
        <v>2419</v>
      </c>
      <c r="AE510" s="2" t="s">
        <v>3062</v>
      </c>
      <c r="AF510" s="2" t="s">
        <v>3062</v>
      </c>
      <c r="AG510" s="2" t="s">
        <v>3062</v>
      </c>
      <c r="AH510" s="2" t="s">
        <v>3062</v>
      </c>
      <c r="AI510" s="2" t="s">
        <v>3062</v>
      </c>
      <c r="AJ510" s="2" t="s">
        <v>2420</v>
      </c>
      <c r="AK510" s="2" t="s">
        <v>3062</v>
      </c>
      <c r="AL510" s="2" t="s">
        <v>3062</v>
      </c>
      <c r="AM510" s="2" t="s">
        <v>3062</v>
      </c>
      <c r="AN510" s="2" t="s">
        <v>2421</v>
      </c>
      <c r="AO510" s="2" t="s">
        <v>3062</v>
      </c>
      <c r="AP510" s="2" t="s">
        <v>2559</v>
      </c>
      <c r="AQ510" s="2" t="s">
        <v>3062</v>
      </c>
      <c r="AR510" s="2" t="s">
        <v>4309</v>
      </c>
      <c r="AS510" s="2" t="s">
        <v>3062</v>
      </c>
      <c r="AT510" s="2" t="s">
        <v>3062</v>
      </c>
      <c r="AU510" s="2" t="s">
        <v>3062</v>
      </c>
      <c r="AV510" s="2" t="s">
        <v>3062</v>
      </c>
      <c r="AW510" s="2" t="s">
        <v>3062</v>
      </c>
      <c r="AX510" s="2" t="s">
        <v>3062</v>
      </c>
      <c r="AY510" s="2" t="s">
        <v>2443</v>
      </c>
      <c r="AZ510" s="2" t="s">
        <v>2439</v>
      </c>
      <c r="BA510" s="2" t="s">
        <v>3062</v>
      </c>
      <c r="BB510" s="2" t="s">
        <v>3062</v>
      </c>
      <c r="BC510" s="2" t="s">
        <v>2422</v>
      </c>
      <c r="BD510" s="2" t="s">
        <v>2438</v>
      </c>
      <c r="BE510" s="2" t="s">
        <v>3062</v>
      </c>
      <c r="BF510" s="2" t="s">
        <v>3062</v>
      </c>
      <c r="BG510" s="2" t="s">
        <v>3062</v>
      </c>
      <c r="BH510" s="2" t="s">
        <v>3062</v>
      </c>
      <c r="BI510" s="2" t="s">
        <v>3062</v>
      </c>
      <c r="BJ510" s="2" t="s">
        <v>3062</v>
      </c>
      <c r="BK510" s="2" t="s">
        <v>3062</v>
      </c>
      <c r="BL510" s="2" t="s">
        <v>3062</v>
      </c>
      <c r="BM510" s="2" t="s">
        <v>2423</v>
      </c>
      <c r="BN510" s="2" t="s">
        <v>2560</v>
      </c>
      <c r="BO510" s="2" t="s">
        <v>6796</v>
      </c>
      <c r="BP510" s="2" t="str">
        <f t="shared" si="7"/>
        <v>内・神内・整・循内・呼内・眼・耳・泌・皮・リハ・歯　代謝内科</v>
      </c>
      <c r="BQ510" t="s">
        <v>3062</v>
      </c>
      <c r="BR510" t="s">
        <v>3062</v>
      </c>
      <c r="BS510" t="s">
        <v>3062</v>
      </c>
      <c r="BT510" s="2" t="s">
        <v>3062</v>
      </c>
      <c r="BU510" s="2" t="s">
        <v>3062</v>
      </c>
      <c r="BV510" s="2" t="s">
        <v>3062</v>
      </c>
      <c r="BW510" s="2" t="s">
        <v>3062</v>
      </c>
      <c r="BX510" s="2" t="s">
        <v>3062</v>
      </c>
      <c r="BY510" s="2" t="s">
        <v>3062</v>
      </c>
      <c r="BZ510" s="2" t="s">
        <v>3062</v>
      </c>
      <c r="CA510" s="2" t="s">
        <v>3062</v>
      </c>
      <c r="CB510" s="2" t="s">
        <v>3062</v>
      </c>
      <c r="CC510" s="2" t="s">
        <v>3062</v>
      </c>
      <c r="CD510" s="2" t="s">
        <v>3062</v>
      </c>
      <c r="CE510" s="2" t="s">
        <v>3062</v>
      </c>
      <c r="CF510" s="2" t="s">
        <v>6797</v>
      </c>
      <c r="CG510" s="2" t="s">
        <v>3315</v>
      </c>
      <c r="CH510" s="17">
        <v>0.35416666666666669</v>
      </c>
      <c r="CI510" s="17">
        <v>0.47916666666666669</v>
      </c>
      <c r="CN510" s="17">
        <v>0.35416666666666669</v>
      </c>
      <c r="CO510" s="17">
        <v>0.47916666666666669</v>
      </c>
      <c r="CT510" s="17">
        <v>0.35416666666666669</v>
      </c>
      <c r="CU510" s="17">
        <v>0.47916666666666669</v>
      </c>
      <c r="CZ510" s="17">
        <v>0.35416666666666669</v>
      </c>
      <c r="DA510" s="17">
        <v>0.47916666666666669</v>
      </c>
      <c r="DF510" s="17">
        <v>0.35416666666666669</v>
      </c>
      <c r="DG510" s="17">
        <v>0.47916666666666669</v>
      </c>
      <c r="DX510" s="2" t="s">
        <v>4182</v>
      </c>
    </row>
    <row r="511" spans="1:128" x14ac:dyDescent="0.45">
      <c r="A511" s="16">
        <v>509</v>
      </c>
      <c r="B511" s="2" t="s">
        <v>6798</v>
      </c>
      <c r="C511" s="2" t="s">
        <v>6799</v>
      </c>
      <c r="D511" s="2" t="s">
        <v>3006</v>
      </c>
      <c r="E511" s="2" t="s">
        <v>2676</v>
      </c>
      <c r="F511" s="2" t="s">
        <v>2576</v>
      </c>
      <c r="G511" s="2" t="s">
        <v>1421</v>
      </c>
      <c r="H511" s="2" t="s">
        <v>1503</v>
      </c>
      <c r="I511" s="2" t="s">
        <v>1502</v>
      </c>
      <c r="J511" s="2" t="s">
        <v>1501</v>
      </c>
      <c r="K511" s="2" t="s">
        <v>12</v>
      </c>
      <c r="L511" s="2" t="s">
        <v>3669</v>
      </c>
      <c r="M511" s="52" t="s">
        <v>3311</v>
      </c>
      <c r="N511" s="2" t="s">
        <v>12</v>
      </c>
      <c r="O511" s="2" t="s">
        <v>12</v>
      </c>
      <c r="P511" s="2" t="s">
        <v>12</v>
      </c>
      <c r="Q511" s="2" t="s">
        <v>12</v>
      </c>
      <c r="R511" s="2" t="s">
        <v>3062</v>
      </c>
      <c r="S511" s="2" t="s">
        <v>3062</v>
      </c>
      <c r="T511" s="2" t="s">
        <v>3062</v>
      </c>
      <c r="U511" s="2" t="s">
        <v>3062</v>
      </c>
      <c r="V511" s="2" t="s">
        <v>3062</v>
      </c>
      <c r="W511" s="2" t="s">
        <v>3062</v>
      </c>
      <c r="X511" s="2" t="s">
        <v>3062</v>
      </c>
      <c r="Y511" s="2" t="s">
        <v>3062</v>
      </c>
      <c r="Z511" s="2" t="s">
        <v>3062</v>
      </c>
      <c r="AA511" s="2" t="s">
        <v>3062</v>
      </c>
      <c r="AB511" s="2" t="s">
        <v>3062</v>
      </c>
      <c r="AC511" s="2" t="s">
        <v>3062</v>
      </c>
      <c r="AD511" s="2" t="s">
        <v>2419</v>
      </c>
      <c r="AE511" s="2" t="s">
        <v>3062</v>
      </c>
      <c r="AF511" s="2" t="s">
        <v>3062</v>
      </c>
      <c r="AG511" s="2" t="s">
        <v>3062</v>
      </c>
      <c r="AH511" s="2" t="s">
        <v>2427</v>
      </c>
      <c r="AI511" s="2" t="s">
        <v>3062</v>
      </c>
      <c r="AJ511" s="2" t="s">
        <v>3062</v>
      </c>
      <c r="AK511" s="2" t="s">
        <v>2431</v>
      </c>
      <c r="AL511" s="2" t="s">
        <v>3062</v>
      </c>
      <c r="AM511" s="2" t="s">
        <v>2425</v>
      </c>
      <c r="AN511" s="2" t="s">
        <v>2421</v>
      </c>
      <c r="AO511" s="2" t="s">
        <v>2441</v>
      </c>
      <c r="AP511" s="2" t="s">
        <v>3062</v>
      </c>
      <c r="AQ511" s="2" t="s">
        <v>6800</v>
      </c>
      <c r="AR511" s="2" t="s">
        <v>6801</v>
      </c>
      <c r="AS511" s="2" t="s">
        <v>3062</v>
      </c>
      <c r="AT511" s="2" t="s">
        <v>6802</v>
      </c>
      <c r="AU511" s="2" t="s">
        <v>6803</v>
      </c>
      <c r="AV511" s="2" t="s">
        <v>2442</v>
      </c>
      <c r="AW511" s="2" t="s">
        <v>17</v>
      </c>
      <c r="AX511" s="2" t="s">
        <v>3062</v>
      </c>
      <c r="AY511" s="2" t="s">
        <v>2443</v>
      </c>
      <c r="AZ511" s="2" t="s">
        <v>2439</v>
      </c>
      <c r="BA511" s="2" t="s">
        <v>3062</v>
      </c>
      <c r="BB511" s="2" t="s">
        <v>3062</v>
      </c>
      <c r="BC511" s="2" t="s">
        <v>2422</v>
      </c>
      <c r="BD511" s="2" t="s">
        <v>2438</v>
      </c>
      <c r="BE511" s="2" t="s">
        <v>3062</v>
      </c>
      <c r="BF511" s="2" t="s">
        <v>3062</v>
      </c>
      <c r="BG511" s="2" t="s">
        <v>3062</v>
      </c>
      <c r="BH511" s="2" t="s">
        <v>6804</v>
      </c>
      <c r="BI511" s="2" t="s">
        <v>3062</v>
      </c>
      <c r="BJ511" s="2" t="s">
        <v>2444</v>
      </c>
      <c r="BK511" s="2" t="s">
        <v>6805</v>
      </c>
      <c r="BL511" s="2" t="s">
        <v>2434</v>
      </c>
      <c r="BM511" s="2" t="s">
        <v>2423</v>
      </c>
      <c r="BN511" s="2" t="s">
        <v>3062</v>
      </c>
      <c r="BO511" s="2" t="s">
        <v>6806</v>
      </c>
      <c r="BP511" s="2" t="str">
        <f t="shared" si="7"/>
        <v>内・循・小・外・整・形・消内・呼内・消外・呼外・心外・脳外・眼・耳・泌・皮・産婦・放・麻・リウ・リハ　病理　乳外　臨床検査科　緩和ケア内科　気管食道外科</v>
      </c>
      <c r="BQ511" t="s">
        <v>3062</v>
      </c>
      <c r="BR511" t="s">
        <v>3062</v>
      </c>
      <c r="BS511" t="s">
        <v>3062</v>
      </c>
      <c r="BT511" s="2" t="s">
        <v>3062</v>
      </c>
      <c r="BU511" s="2" t="s">
        <v>3062</v>
      </c>
      <c r="BV511" s="2" t="s">
        <v>3062</v>
      </c>
      <c r="BW511" s="2" t="s">
        <v>3062</v>
      </c>
      <c r="BX511" s="2" t="s">
        <v>3062</v>
      </c>
      <c r="BY511" s="2" t="s">
        <v>3062</v>
      </c>
      <c r="BZ511" s="2" t="s">
        <v>3062</v>
      </c>
      <c r="CA511" s="2" t="s">
        <v>3062</v>
      </c>
      <c r="CB511" s="2" t="s">
        <v>3062</v>
      </c>
      <c r="CC511" s="2" t="s">
        <v>3062</v>
      </c>
      <c r="CD511" s="2" t="s">
        <v>3062</v>
      </c>
      <c r="CE511" s="2" t="s">
        <v>3062</v>
      </c>
      <c r="CF511" s="2" t="s">
        <v>6807</v>
      </c>
      <c r="CG511" s="2" t="s">
        <v>3315</v>
      </c>
      <c r="CH511" s="17">
        <v>0.375</v>
      </c>
      <c r="CI511" s="17">
        <v>0.47916666666666669</v>
      </c>
      <c r="CN511" s="17">
        <v>0.375</v>
      </c>
      <c r="CO511" s="17">
        <v>0.41666666666666669</v>
      </c>
      <c r="CT511" s="17">
        <v>0.375</v>
      </c>
      <c r="CU511" s="17">
        <v>0.47916666666666669</v>
      </c>
      <c r="CZ511" s="17">
        <v>0.375</v>
      </c>
      <c r="DA511" s="17">
        <v>0.47916666666666669</v>
      </c>
      <c r="DF511" s="17">
        <v>0.375</v>
      </c>
      <c r="DG511" s="17">
        <v>0.47916666666666669</v>
      </c>
      <c r="DL511" s="17">
        <v>0.375</v>
      </c>
      <c r="DM511" s="17">
        <v>0.47916666666666669</v>
      </c>
      <c r="DX511" s="2" t="s">
        <v>4182</v>
      </c>
    </row>
    <row r="512" spans="1:128" x14ac:dyDescent="0.45">
      <c r="A512" s="16">
        <v>510</v>
      </c>
      <c r="B512" s="2" t="s">
        <v>6808</v>
      </c>
      <c r="C512" s="2" t="s">
        <v>2515</v>
      </c>
      <c r="D512" s="2" t="s">
        <v>3010</v>
      </c>
      <c r="E512" s="2" t="s">
        <v>2666</v>
      </c>
      <c r="F512" s="2" t="s">
        <v>2577</v>
      </c>
      <c r="G512" s="2" t="s">
        <v>810</v>
      </c>
      <c r="H512" s="2" t="s">
        <v>870</v>
      </c>
      <c r="I512" s="2" t="s">
        <v>869</v>
      </c>
      <c r="J512" s="2" t="s">
        <v>4864</v>
      </c>
      <c r="K512" s="2" t="s">
        <v>12</v>
      </c>
      <c r="L512" s="2" t="s">
        <v>2516</v>
      </c>
      <c r="M512" s="52" t="s">
        <v>3311</v>
      </c>
      <c r="N512" s="2" t="s">
        <v>12</v>
      </c>
      <c r="O512" s="2" t="s">
        <v>3062</v>
      </c>
      <c r="P512" s="2" t="s">
        <v>12</v>
      </c>
      <c r="Q512" s="2" t="s">
        <v>12</v>
      </c>
      <c r="R512" s="2" t="s">
        <v>2471</v>
      </c>
      <c r="S512" s="2" t="s">
        <v>3062</v>
      </c>
      <c r="T512" s="2" t="s">
        <v>3062</v>
      </c>
      <c r="V512" s="2" t="s">
        <v>3062</v>
      </c>
      <c r="W512" s="2" t="s">
        <v>3062</v>
      </c>
      <c r="X512" s="2" t="s">
        <v>3062</v>
      </c>
      <c r="Y512" s="2" t="s">
        <v>3062</v>
      </c>
      <c r="Z512" s="2" t="s">
        <v>3062</v>
      </c>
      <c r="AA512" s="2" t="s">
        <v>3062</v>
      </c>
      <c r="AB512" s="2" t="s">
        <v>3062</v>
      </c>
      <c r="AC512" s="2" t="s">
        <v>2471</v>
      </c>
      <c r="AD512" s="2" t="s">
        <v>2419</v>
      </c>
      <c r="AE512" s="2" t="s">
        <v>3062</v>
      </c>
      <c r="AF512" s="2" t="s">
        <v>3062</v>
      </c>
      <c r="AG512" s="2" t="s">
        <v>3062</v>
      </c>
      <c r="AH512" s="2" t="s">
        <v>3062</v>
      </c>
      <c r="AI512" s="2" t="s">
        <v>3062</v>
      </c>
      <c r="AJ512" s="2" t="s">
        <v>3062</v>
      </c>
      <c r="AK512" s="2" t="s">
        <v>3062</v>
      </c>
      <c r="AL512" s="2" t="s">
        <v>3062</v>
      </c>
      <c r="AM512" s="2" t="s">
        <v>3062</v>
      </c>
      <c r="AN512" s="2" t="s">
        <v>3062</v>
      </c>
      <c r="AO512" s="2" t="s">
        <v>3062</v>
      </c>
      <c r="AP512" s="2" t="s">
        <v>3062</v>
      </c>
      <c r="AQ512" s="2" t="s">
        <v>3062</v>
      </c>
      <c r="AR512" s="2" t="s">
        <v>3062</v>
      </c>
      <c r="AS512" s="2" t="s">
        <v>3062</v>
      </c>
      <c r="AT512" s="2" t="s">
        <v>3062</v>
      </c>
      <c r="AU512" s="2" t="s">
        <v>3062</v>
      </c>
      <c r="AV512" s="2" t="s">
        <v>3062</v>
      </c>
      <c r="AW512" s="2" t="s">
        <v>3062</v>
      </c>
      <c r="AX512" s="2" t="s">
        <v>3062</v>
      </c>
      <c r="AY512" s="2" t="s">
        <v>3062</v>
      </c>
      <c r="AZ512" s="2" t="s">
        <v>3062</v>
      </c>
      <c r="BA512" s="2" t="s">
        <v>3062</v>
      </c>
      <c r="BB512" s="2" t="s">
        <v>3062</v>
      </c>
      <c r="BC512" s="2" t="s">
        <v>3062</v>
      </c>
      <c r="BD512" s="2" t="s">
        <v>3062</v>
      </c>
      <c r="BE512" s="2" t="s">
        <v>3062</v>
      </c>
      <c r="BF512" s="2" t="s">
        <v>3062</v>
      </c>
      <c r="BG512" s="2" t="s">
        <v>3062</v>
      </c>
      <c r="BH512" s="2" t="s">
        <v>3062</v>
      </c>
      <c r="BI512" s="2" t="s">
        <v>3062</v>
      </c>
      <c r="BJ512" s="2" t="s">
        <v>3062</v>
      </c>
      <c r="BK512" s="2" t="s">
        <v>3062</v>
      </c>
      <c r="BL512" s="2" t="s">
        <v>3062</v>
      </c>
      <c r="BM512" s="2" t="s">
        <v>3062</v>
      </c>
      <c r="BN512" s="2" t="s">
        <v>3062</v>
      </c>
      <c r="BO512" s="2" t="s">
        <v>3062</v>
      </c>
      <c r="BP512" s="2" t="str">
        <f t="shared" si="7"/>
        <v>内</v>
      </c>
      <c r="BQ512" t="s">
        <v>3062</v>
      </c>
      <c r="BR512" t="s">
        <v>185</v>
      </c>
      <c r="BS512" t="s">
        <v>2185</v>
      </c>
      <c r="BT512" s="2" t="s">
        <v>2459</v>
      </c>
      <c r="BU512" s="2" t="s">
        <v>3062</v>
      </c>
      <c r="BV512" s="2" t="s">
        <v>3062</v>
      </c>
      <c r="BW512" s="2" t="s">
        <v>3062</v>
      </c>
      <c r="BX512" s="2" t="s">
        <v>3062</v>
      </c>
      <c r="BY512" s="2" t="s">
        <v>3062</v>
      </c>
      <c r="BZ512" s="2" t="s">
        <v>3062</v>
      </c>
      <c r="CA512" s="2" t="s">
        <v>3062</v>
      </c>
      <c r="CB512" s="2" t="s">
        <v>3062</v>
      </c>
      <c r="CC512" s="2" t="s">
        <v>3062</v>
      </c>
      <c r="CD512" s="2" t="s">
        <v>3062</v>
      </c>
      <c r="CE512" s="2" t="s">
        <v>3062</v>
      </c>
      <c r="CF512" s="2" t="s">
        <v>6809</v>
      </c>
      <c r="CG512" s="2" t="s">
        <v>5953</v>
      </c>
      <c r="CH512" s="17">
        <v>0.41666666666666669</v>
      </c>
      <c r="CI512" s="17">
        <v>0.54166666666666663</v>
      </c>
      <c r="CJ512" s="17">
        <v>0.625</v>
      </c>
      <c r="CK512" s="17">
        <v>0.83333333333333337</v>
      </c>
      <c r="CN512" s="17">
        <v>0.41666666666666669</v>
      </c>
      <c r="CO512" s="17">
        <v>0.54166666666666663</v>
      </c>
      <c r="CP512" s="17">
        <v>0.625</v>
      </c>
      <c r="CQ512" s="17">
        <v>0.83333333333333337</v>
      </c>
      <c r="CT512" s="17">
        <v>0.625</v>
      </c>
      <c r="CU512" s="17">
        <v>0.83333333333333337</v>
      </c>
      <c r="CZ512" s="17">
        <v>0.41666666666666669</v>
      </c>
      <c r="DA512" s="17">
        <v>0.54166666666666663</v>
      </c>
      <c r="DB512" s="17">
        <v>0.625</v>
      </c>
      <c r="DC512" s="17">
        <v>0.83333333333333337</v>
      </c>
      <c r="DL512" s="17">
        <v>0.41666666666666669</v>
      </c>
      <c r="DM512" s="17">
        <v>0.54166666666666663</v>
      </c>
      <c r="DN512" s="17">
        <v>0.625</v>
      </c>
      <c r="DO512" s="17">
        <v>0.83333333333333337</v>
      </c>
      <c r="DR512" s="17">
        <v>0.41666666666666669</v>
      </c>
      <c r="DS512" s="17">
        <v>0.54166666666666663</v>
      </c>
      <c r="DT512" s="17">
        <v>0.625</v>
      </c>
      <c r="DU512" s="17">
        <v>0.83333333333333337</v>
      </c>
      <c r="DX512" s="2" t="s">
        <v>4182</v>
      </c>
    </row>
    <row r="513" spans="1:128" x14ac:dyDescent="0.45">
      <c r="A513" s="16">
        <v>511</v>
      </c>
      <c r="B513" s="2" t="s">
        <v>6810</v>
      </c>
      <c r="C513" s="2" t="s">
        <v>4865</v>
      </c>
      <c r="D513" s="2" t="s">
        <v>3011</v>
      </c>
      <c r="E513" s="2" t="s">
        <v>2666</v>
      </c>
      <c r="F513" s="2" t="s">
        <v>2577</v>
      </c>
      <c r="G513" s="2" t="s">
        <v>821</v>
      </c>
      <c r="H513" s="2" t="s">
        <v>868</v>
      </c>
      <c r="I513" s="2" t="s">
        <v>867</v>
      </c>
      <c r="J513" s="2" t="s">
        <v>4062</v>
      </c>
      <c r="K513" s="2" t="s">
        <v>12</v>
      </c>
      <c r="L513" s="2" t="s">
        <v>3673</v>
      </c>
      <c r="M513" s="52" t="s">
        <v>3311</v>
      </c>
      <c r="N513" s="2" t="s">
        <v>12</v>
      </c>
      <c r="O513" s="2" t="s">
        <v>3062</v>
      </c>
      <c r="P513" s="2" t="s">
        <v>12</v>
      </c>
      <c r="Q513" s="2" t="s">
        <v>12</v>
      </c>
      <c r="R513" s="2" t="s">
        <v>3062</v>
      </c>
      <c r="S513" s="2" t="s">
        <v>3062</v>
      </c>
      <c r="T513" s="2" t="s">
        <v>3062</v>
      </c>
      <c r="U513" s="2" t="s">
        <v>3062</v>
      </c>
      <c r="V513" s="2" t="s">
        <v>3062</v>
      </c>
      <c r="W513" s="2" t="s">
        <v>3062</v>
      </c>
      <c r="X513" s="2" t="s">
        <v>3062</v>
      </c>
      <c r="Y513" s="2" t="s">
        <v>3062</v>
      </c>
      <c r="Z513" s="2" t="s">
        <v>3062</v>
      </c>
      <c r="AA513" s="2" t="s">
        <v>3062</v>
      </c>
      <c r="AB513" s="2" t="s">
        <v>3062</v>
      </c>
      <c r="AC513" s="2" t="s">
        <v>3062</v>
      </c>
      <c r="AD513" s="2" t="s">
        <v>3062</v>
      </c>
      <c r="AE513" s="2" t="s">
        <v>3062</v>
      </c>
      <c r="AF513" s="2" t="s">
        <v>3062</v>
      </c>
      <c r="AG513" s="2" t="s">
        <v>3062</v>
      </c>
      <c r="AH513" s="2" t="s">
        <v>3062</v>
      </c>
      <c r="AI513" s="2" t="s">
        <v>3062</v>
      </c>
      <c r="AJ513" s="2" t="s">
        <v>3062</v>
      </c>
      <c r="AK513" s="2" t="s">
        <v>3062</v>
      </c>
      <c r="AL513" s="2" t="s">
        <v>3062</v>
      </c>
      <c r="AM513" s="2" t="s">
        <v>3062</v>
      </c>
      <c r="AN513" s="2" t="s">
        <v>3062</v>
      </c>
      <c r="AO513" s="2" t="s">
        <v>3062</v>
      </c>
      <c r="AP513" s="2" t="s">
        <v>3062</v>
      </c>
      <c r="AQ513" s="2" t="s">
        <v>3062</v>
      </c>
      <c r="AR513" s="2" t="s">
        <v>3062</v>
      </c>
      <c r="AS513" s="2" t="s">
        <v>3062</v>
      </c>
      <c r="AT513" s="2" t="s">
        <v>3062</v>
      </c>
      <c r="AU513" s="2" t="s">
        <v>3062</v>
      </c>
      <c r="AV513" s="2" t="s">
        <v>3062</v>
      </c>
      <c r="AW513" s="2" t="s">
        <v>3062</v>
      </c>
      <c r="AX513" s="2" t="s">
        <v>3062</v>
      </c>
      <c r="AY513" s="2" t="s">
        <v>3062</v>
      </c>
      <c r="AZ513" s="2" t="s">
        <v>3062</v>
      </c>
      <c r="BA513" s="2" t="s">
        <v>3062</v>
      </c>
      <c r="BB513" s="2" t="s">
        <v>3062</v>
      </c>
      <c r="BC513" s="2" t="s">
        <v>3062</v>
      </c>
      <c r="BD513" s="2" t="s">
        <v>3062</v>
      </c>
      <c r="BE513" s="2" t="s">
        <v>3062</v>
      </c>
      <c r="BF513" s="2" t="s">
        <v>3062</v>
      </c>
      <c r="BG513" s="2" t="s">
        <v>3062</v>
      </c>
      <c r="BH513" s="2" t="s">
        <v>3062</v>
      </c>
      <c r="BI513" s="2" t="s">
        <v>3062</v>
      </c>
      <c r="BJ513" s="2" t="s">
        <v>3062</v>
      </c>
      <c r="BK513" s="2" t="s">
        <v>3062</v>
      </c>
      <c r="BL513" s="2" t="s">
        <v>3062</v>
      </c>
      <c r="BM513" s="2" t="s">
        <v>3062</v>
      </c>
      <c r="BN513" s="2" t="s">
        <v>3062</v>
      </c>
      <c r="BO513" s="2" t="s">
        <v>3062</v>
      </c>
      <c r="BP513" s="2" t="str">
        <f t="shared" si="7"/>
        <v/>
      </c>
      <c r="BQ513" t="s">
        <v>3062</v>
      </c>
      <c r="BR513" t="s">
        <v>3062</v>
      </c>
      <c r="BS513" t="s">
        <v>3062</v>
      </c>
      <c r="BT513" s="2" t="s">
        <v>3062</v>
      </c>
      <c r="BU513" s="2" t="s">
        <v>3062</v>
      </c>
      <c r="BV513" s="2" t="s">
        <v>3062</v>
      </c>
      <c r="BW513" s="2" t="s">
        <v>3062</v>
      </c>
      <c r="BX513" s="2" t="s">
        <v>3062</v>
      </c>
      <c r="BY513" s="2" t="s">
        <v>3062</v>
      </c>
      <c r="BZ513" s="2" t="s">
        <v>3062</v>
      </c>
      <c r="CA513" s="2" t="s">
        <v>3062</v>
      </c>
      <c r="CB513" s="2" t="s">
        <v>3062</v>
      </c>
      <c r="CC513" s="2" t="s">
        <v>3062</v>
      </c>
      <c r="CD513" s="2" t="s">
        <v>3062</v>
      </c>
      <c r="CE513" s="2" t="s">
        <v>3062</v>
      </c>
      <c r="CF513" s="2" t="s">
        <v>6811</v>
      </c>
      <c r="CG513" s="2" t="s">
        <v>5350</v>
      </c>
      <c r="CH513" s="17">
        <v>0.39583333333333331</v>
      </c>
      <c r="CI513" s="17">
        <v>0.54166666666666663</v>
      </c>
      <c r="CJ513" s="17">
        <v>0.60416666666666663</v>
      </c>
      <c r="CK513" s="17">
        <v>0.79166666666666663</v>
      </c>
      <c r="CN513" s="17">
        <v>0.39583333333333331</v>
      </c>
      <c r="CO513" s="17">
        <v>0.54166666666666663</v>
      </c>
      <c r="CP513" s="17">
        <v>0.60416666666666663</v>
      </c>
      <c r="CQ513" s="17">
        <v>0.79166666666666663</v>
      </c>
      <c r="CT513" s="17">
        <v>0.39583333333333331</v>
      </c>
      <c r="CU513" s="17">
        <v>0.54166666666666663</v>
      </c>
      <c r="CV513" s="17">
        <v>0.60416666666666663</v>
      </c>
      <c r="CW513" s="17">
        <v>0.79166666666666663</v>
      </c>
      <c r="DF513" s="17">
        <v>0.39583333333333331</v>
      </c>
      <c r="DG513" s="17">
        <v>0.54166666666666663</v>
      </c>
      <c r="DH513" s="17">
        <v>0.60416666666666663</v>
      </c>
      <c r="DI513" s="17">
        <v>0.79166666666666663</v>
      </c>
      <c r="DL513" s="17">
        <v>0.39583333333333331</v>
      </c>
      <c r="DM513" s="17">
        <v>0.54166666666666663</v>
      </c>
      <c r="DN513" s="17">
        <v>0.58333333333333337</v>
      </c>
      <c r="DO513" s="17">
        <v>0.70833333333333337</v>
      </c>
      <c r="DX513" s="2" t="s">
        <v>4182</v>
      </c>
    </row>
    <row r="514" spans="1:128" x14ac:dyDescent="0.45">
      <c r="A514" s="16">
        <v>512</v>
      </c>
      <c r="B514" s="2" t="s">
        <v>6812</v>
      </c>
      <c r="C514" s="2" t="s">
        <v>4866</v>
      </c>
      <c r="D514" s="2" t="s">
        <v>3012</v>
      </c>
      <c r="E514" s="2" t="s">
        <v>2666</v>
      </c>
      <c r="F514" s="2" t="s">
        <v>2577</v>
      </c>
      <c r="G514" s="2" t="s">
        <v>810</v>
      </c>
      <c r="H514" s="2" t="s">
        <v>866</v>
      </c>
      <c r="I514" s="2" t="s">
        <v>865</v>
      </c>
      <c r="J514" s="2" t="s">
        <v>864</v>
      </c>
      <c r="K514" s="2" t="s">
        <v>12</v>
      </c>
      <c r="L514" s="2" t="s">
        <v>3674</v>
      </c>
      <c r="M514" s="52" t="s">
        <v>3311</v>
      </c>
      <c r="N514" s="2" t="s">
        <v>12</v>
      </c>
      <c r="O514" s="2" t="s">
        <v>12</v>
      </c>
      <c r="P514" s="2" t="s">
        <v>3062</v>
      </c>
      <c r="Q514" s="2" t="s">
        <v>12</v>
      </c>
      <c r="R514" s="2" t="s">
        <v>3062</v>
      </c>
      <c r="S514" s="2" t="s">
        <v>3062</v>
      </c>
      <c r="T514" s="2" t="s">
        <v>3062</v>
      </c>
      <c r="U514" s="2" t="s">
        <v>3062</v>
      </c>
      <c r="V514" s="2" t="s">
        <v>3062</v>
      </c>
      <c r="W514" s="2" t="s">
        <v>3062</v>
      </c>
      <c r="X514" s="2" t="s">
        <v>3062</v>
      </c>
      <c r="Y514" s="2" t="s">
        <v>3062</v>
      </c>
      <c r="Z514" s="2" t="s">
        <v>3062</v>
      </c>
      <c r="AA514" s="2" t="s">
        <v>3062</v>
      </c>
      <c r="AB514" s="2" t="s">
        <v>3062</v>
      </c>
      <c r="AC514" s="2" t="s">
        <v>3062</v>
      </c>
      <c r="AD514" s="2" t="s">
        <v>2419</v>
      </c>
      <c r="AE514" s="2" t="s">
        <v>3062</v>
      </c>
      <c r="AF514" s="2" t="s">
        <v>3062</v>
      </c>
      <c r="AG514" s="2" t="s">
        <v>3062</v>
      </c>
      <c r="AH514" s="2" t="s">
        <v>3062</v>
      </c>
      <c r="AI514" s="2" t="s">
        <v>3062</v>
      </c>
      <c r="AJ514" s="2" t="s">
        <v>3062</v>
      </c>
      <c r="AK514" s="2" t="s">
        <v>3062</v>
      </c>
      <c r="AL514" s="2" t="s">
        <v>3062</v>
      </c>
      <c r="AM514" s="2" t="s">
        <v>3062</v>
      </c>
      <c r="AN514" s="2" t="s">
        <v>3062</v>
      </c>
      <c r="AO514" s="2" t="s">
        <v>3062</v>
      </c>
      <c r="AP514" s="2" t="s">
        <v>3062</v>
      </c>
      <c r="AQ514" s="2" t="s">
        <v>3062</v>
      </c>
      <c r="AR514" s="2" t="s">
        <v>3062</v>
      </c>
      <c r="AS514" s="2" t="s">
        <v>3062</v>
      </c>
      <c r="AT514" s="2" t="s">
        <v>3062</v>
      </c>
      <c r="AU514" s="2" t="s">
        <v>3062</v>
      </c>
      <c r="AV514" s="2" t="s">
        <v>3062</v>
      </c>
      <c r="AW514" s="2" t="s">
        <v>3062</v>
      </c>
      <c r="AX514" s="2" t="s">
        <v>3062</v>
      </c>
      <c r="AY514" s="2" t="s">
        <v>3062</v>
      </c>
      <c r="AZ514" s="2" t="s">
        <v>3062</v>
      </c>
      <c r="BA514" s="2" t="s">
        <v>3062</v>
      </c>
      <c r="BB514" s="2" t="s">
        <v>3062</v>
      </c>
      <c r="BC514" s="2" t="s">
        <v>3062</v>
      </c>
      <c r="BD514" s="2" t="s">
        <v>3062</v>
      </c>
      <c r="BE514" s="2" t="s">
        <v>3062</v>
      </c>
      <c r="BF514" s="2" t="s">
        <v>3062</v>
      </c>
      <c r="BG514" s="2" t="s">
        <v>3062</v>
      </c>
      <c r="BH514" s="2" t="s">
        <v>3062</v>
      </c>
      <c r="BI514" s="2" t="s">
        <v>3062</v>
      </c>
      <c r="BJ514" s="2" t="s">
        <v>3062</v>
      </c>
      <c r="BK514" s="2" t="s">
        <v>3062</v>
      </c>
      <c r="BL514" s="2" t="s">
        <v>3062</v>
      </c>
      <c r="BM514" s="2" t="s">
        <v>3062</v>
      </c>
      <c r="BN514" s="2" t="s">
        <v>3062</v>
      </c>
      <c r="BO514" s="2" t="s">
        <v>3062</v>
      </c>
      <c r="BP514" s="2" t="str">
        <f t="shared" si="7"/>
        <v>内</v>
      </c>
      <c r="BQ514" t="s">
        <v>3062</v>
      </c>
      <c r="BR514" t="s">
        <v>3062</v>
      </c>
      <c r="BS514" t="s">
        <v>3062</v>
      </c>
      <c r="BT514" s="2" t="s">
        <v>3062</v>
      </c>
      <c r="BU514" s="2" t="s">
        <v>3062</v>
      </c>
      <c r="BV514" s="2" t="s">
        <v>3062</v>
      </c>
      <c r="BW514" s="2" t="s">
        <v>3062</v>
      </c>
      <c r="BX514" s="2" t="s">
        <v>3062</v>
      </c>
      <c r="BY514" s="2" t="s">
        <v>3062</v>
      </c>
      <c r="BZ514" s="2" t="s">
        <v>3062</v>
      </c>
      <c r="CA514" s="2" t="s">
        <v>3062</v>
      </c>
      <c r="CB514" s="2" t="s">
        <v>3062</v>
      </c>
      <c r="CC514" s="2" t="s">
        <v>3062</v>
      </c>
      <c r="CD514" s="2" t="s">
        <v>3062</v>
      </c>
      <c r="CE514" s="2" t="s">
        <v>3062</v>
      </c>
      <c r="CF514" s="2" t="s">
        <v>863</v>
      </c>
      <c r="CG514" s="2" t="s">
        <v>5350</v>
      </c>
      <c r="CH514" s="17">
        <v>0.41666666666666669</v>
      </c>
      <c r="CI514" s="17">
        <v>0.54166666666666663</v>
      </c>
      <c r="CJ514" s="17">
        <v>0.58333333333333337</v>
      </c>
      <c r="CK514" s="17">
        <v>0.75</v>
      </c>
      <c r="CN514" s="17">
        <v>0.41666666666666669</v>
      </c>
      <c r="CO514" s="17">
        <v>0.54166666666666663</v>
      </c>
      <c r="CP514" s="17">
        <v>0.58333333333333337</v>
      </c>
      <c r="CQ514" s="17">
        <v>0.75</v>
      </c>
      <c r="CT514" s="17">
        <v>0.41666666666666669</v>
      </c>
      <c r="CU514" s="17">
        <v>0.54166666666666663</v>
      </c>
      <c r="CV514" s="17">
        <v>0.58333333333333337</v>
      </c>
      <c r="CW514" s="17">
        <v>0.75</v>
      </c>
      <c r="CZ514" s="17">
        <v>0.41666666666666669</v>
      </c>
      <c r="DA514" s="17">
        <v>0.54166666666666663</v>
      </c>
      <c r="DB514" s="17">
        <v>0.58333333333333337</v>
      </c>
      <c r="DC514" s="17">
        <v>0.75</v>
      </c>
      <c r="DF514" s="17">
        <v>0.41666666666666669</v>
      </c>
      <c r="DG514" s="17">
        <v>0.54166666666666663</v>
      </c>
      <c r="DH514" s="17">
        <v>0.58333333333333337</v>
      </c>
      <c r="DI514" s="17">
        <v>0.75</v>
      </c>
      <c r="DL514" s="17">
        <v>0.41666666666666669</v>
      </c>
      <c r="DM514" s="17">
        <v>0.54166666666666663</v>
      </c>
      <c r="DX514" s="2" t="s">
        <v>4182</v>
      </c>
    </row>
    <row r="515" spans="1:128" x14ac:dyDescent="0.45">
      <c r="A515" s="16">
        <v>513</v>
      </c>
      <c r="B515" s="2" t="s">
        <v>6813</v>
      </c>
      <c r="C515" s="2" t="s">
        <v>4867</v>
      </c>
      <c r="D515" s="2" t="s">
        <v>3013</v>
      </c>
      <c r="E515" s="2" t="s">
        <v>2666</v>
      </c>
      <c r="F515" s="2" t="s">
        <v>2577</v>
      </c>
      <c r="G515" s="2" t="s">
        <v>810</v>
      </c>
      <c r="H515" s="2" t="s">
        <v>862</v>
      </c>
      <c r="I515" s="2" t="s">
        <v>861</v>
      </c>
      <c r="J515" s="2" t="s">
        <v>861</v>
      </c>
      <c r="K515" s="2" t="s">
        <v>12</v>
      </c>
      <c r="L515" s="2" t="s">
        <v>3675</v>
      </c>
      <c r="M515" s="52" t="s">
        <v>3311</v>
      </c>
      <c r="N515" s="2" t="s">
        <v>12</v>
      </c>
      <c r="O515" s="2" t="s">
        <v>12</v>
      </c>
      <c r="P515" s="2" t="s">
        <v>12</v>
      </c>
      <c r="Q515" s="2" t="s">
        <v>12</v>
      </c>
      <c r="R515" s="2" t="s">
        <v>3062</v>
      </c>
      <c r="S515" s="2" t="s">
        <v>3062</v>
      </c>
      <c r="T515" s="2" t="s">
        <v>3062</v>
      </c>
      <c r="U515" s="2" t="s">
        <v>3062</v>
      </c>
      <c r="V515" s="2" t="s">
        <v>3062</v>
      </c>
      <c r="W515" s="2" t="s">
        <v>3062</v>
      </c>
      <c r="X515" s="2" t="s">
        <v>3062</v>
      </c>
      <c r="Y515" s="2" t="s">
        <v>3062</v>
      </c>
      <c r="Z515" s="2" t="s">
        <v>3062</v>
      </c>
      <c r="AA515" s="2" t="s">
        <v>3062</v>
      </c>
      <c r="AB515" s="2" t="s">
        <v>3062</v>
      </c>
      <c r="AC515" s="2" t="s">
        <v>3062</v>
      </c>
      <c r="AD515" s="2" t="s">
        <v>3062</v>
      </c>
      <c r="AE515" s="2" t="s">
        <v>3062</v>
      </c>
      <c r="AF515" s="2" t="s">
        <v>3062</v>
      </c>
      <c r="AG515" s="2" t="s">
        <v>3062</v>
      </c>
      <c r="AH515" s="2" t="s">
        <v>3062</v>
      </c>
      <c r="AI515" s="2" t="s">
        <v>3062</v>
      </c>
      <c r="AJ515" s="2" t="s">
        <v>3062</v>
      </c>
      <c r="AK515" s="2" t="s">
        <v>3062</v>
      </c>
      <c r="AL515" s="2" t="s">
        <v>3062</v>
      </c>
      <c r="AM515" s="2" t="s">
        <v>3062</v>
      </c>
      <c r="AN515" s="2" t="s">
        <v>3062</v>
      </c>
      <c r="AO515" s="2" t="s">
        <v>3062</v>
      </c>
      <c r="AP515" s="2" t="s">
        <v>3062</v>
      </c>
      <c r="AQ515" s="2" t="s">
        <v>3062</v>
      </c>
      <c r="AR515" s="2" t="s">
        <v>3062</v>
      </c>
      <c r="AS515" s="2" t="s">
        <v>3062</v>
      </c>
      <c r="AT515" s="2" t="s">
        <v>3062</v>
      </c>
      <c r="AU515" s="2" t="s">
        <v>3062</v>
      </c>
      <c r="AV515" s="2" t="s">
        <v>3062</v>
      </c>
      <c r="AW515" s="2" t="s">
        <v>3062</v>
      </c>
      <c r="AX515" s="2" t="s">
        <v>3062</v>
      </c>
      <c r="AY515" s="2" t="s">
        <v>3062</v>
      </c>
      <c r="AZ515" s="2" t="s">
        <v>3062</v>
      </c>
      <c r="BA515" s="2" t="s">
        <v>3062</v>
      </c>
      <c r="BB515" s="2" t="s">
        <v>3062</v>
      </c>
      <c r="BC515" s="2" t="s">
        <v>3062</v>
      </c>
      <c r="BD515" s="2" t="s">
        <v>3062</v>
      </c>
      <c r="BE515" s="2" t="s">
        <v>3062</v>
      </c>
      <c r="BF515" s="2" t="s">
        <v>3062</v>
      </c>
      <c r="BG515" s="2" t="s">
        <v>3062</v>
      </c>
      <c r="BH515" s="2" t="s">
        <v>3062</v>
      </c>
      <c r="BI515" s="2" t="s">
        <v>3062</v>
      </c>
      <c r="BJ515" s="2" t="s">
        <v>3062</v>
      </c>
      <c r="BK515" s="2" t="s">
        <v>3062</v>
      </c>
      <c r="BL515" s="2" t="s">
        <v>3062</v>
      </c>
      <c r="BM515" s="2" t="s">
        <v>3062</v>
      </c>
      <c r="BN515" s="2" t="s">
        <v>3062</v>
      </c>
      <c r="BO515" s="2" t="s">
        <v>3062</v>
      </c>
      <c r="BP515" s="2" t="str">
        <f t="shared" si="7"/>
        <v/>
      </c>
      <c r="BQ515" t="s">
        <v>3062</v>
      </c>
      <c r="BR515" t="s">
        <v>3062</v>
      </c>
      <c r="BS515" t="s">
        <v>3062</v>
      </c>
      <c r="BT515" s="2" t="s">
        <v>3062</v>
      </c>
      <c r="BU515" s="2" t="s">
        <v>3062</v>
      </c>
      <c r="BV515" s="2" t="s">
        <v>3062</v>
      </c>
      <c r="BW515" s="2" t="s">
        <v>3062</v>
      </c>
      <c r="BX515" s="2" t="s">
        <v>3062</v>
      </c>
      <c r="BY515" s="2" t="s">
        <v>3062</v>
      </c>
      <c r="BZ515" s="2" t="s">
        <v>3062</v>
      </c>
      <c r="CA515" s="2" t="s">
        <v>3062</v>
      </c>
      <c r="CB515" s="2" t="s">
        <v>3062</v>
      </c>
      <c r="CC515" s="2" t="s">
        <v>3062</v>
      </c>
      <c r="CD515" s="2" t="s">
        <v>3062</v>
      </c>
      <c r="CE515" s="2" t="s">
        <v>3062</v>
      </c>
      <c r="CF515" s="2" t="s">
        <v>860</v>
      </c>
      <c r="CG515" s="2" t="s">
        <v>5350</v>
      </c>
      <c r="CH515" s="17">
        <v>0.39583333333333331</v>
      </c>
      <c r="CI515" s="17">
        <v>0.52083333333333337</v>
      </c>
      <c r="CJ515" s="17">
        <v>0.625</v>
      </c>
      <c r="CK515" s="17">
        <v>0.77083333333333337</v>
      </c>
      <c r="CN515" s="17">
        <v>0.39583333333333331</v>
      </c>
      <c r="CO515" s="17">
        <v>0.52083333333333337</v>
      </c>
      <c r="CP515" s="17">
        <v>0.625</v>
      </c>
      <c r="CQ515" s="17">
        <v>0.77083333333333337</v>
      </c>
      <c r="CZ515" s="17">
        <v>0.39583333333333331</v>
      </c>
      <c r="DA515" s="17">
        <v>0.52083333333333337</v>
      </c>
      <c r="DB515" s="17">
        <v>0.625</v>
      </c>
      <c r="DC515" s="17">
        <v>0.77083333333333337</v>
      </c>
      <c r="DF515" s="17">
        <v>0.39583333333333331</v>
      </c>
      <c r="DG515" s="17">
        <v>0.52083333333333337</v>
      </c>
      <c r="DH515" s="17">
        <v>0.625</v>
      </c>
      <c r="DI515" s="17">
        <v>0.77083333333333337</v>
      </c>
      <c r="DL515" s="17">
        <v>0.39583333333333331</v>
      </c>
      <c r="DM515" s="17">
        <v>0.52083333333333337</v>
      </c>
      <c r="DX515" s="2" t="s">
        <v>4182</v>
      </c>
    </row>
    <row r="516" spans="1:128" x14ac:dyDescent="0.45">
      <c r="A516" s="16">
        <v>514</v>
      </c>
      <c r="B516" s="2" t="s">
        <v>6814</v>
      </c>
      <c r="C516" s="2" t="s">
        <v>6815</v>
      </c>
      <c r="D516" s="2" t="s">
        <v>3014</v>
      </c>
      <c r="E516" s="2" t="s">
        <v>2666</v>
      </c>
      <c r="F516" s="2" t="s">
        <v>2577</v>
      </c>
      <c r="G516" s="2" t="s">
        <v>810</v>
      </c>
      <c r="H516" s="2" t="s">
        <v>859</v>
      </c>
      <c r="I516" s="2" t="s">
        <v>858</v>
      </c>
      <c r="J516" s="2" t="s">
        <v>857</v>
      </c>
      <c r="K516" s="2" t="s">
        <v>12</v>
      </c>
      <c r="L516" s="2" t="s">
        <v>3676</v>
      </c>
      <c r="M516" s="52" t="s">
        <v>3311</v>
      </c>
      <c r="N516" s="2" t="s">
        <v>12</v>
      </c>
      <c r="O516" s="2" t="s">
        <v>12</v>
      </c>
      <c r="P516" s="2" t="s">
        <v>12</v>
      </c>
      <c r="Q516" s="2" t="s">
        <v>12</v>
      </c>
      <c r="R516" s="2" t="s">
        <v>3062</v>
      </c>
      <c r="S516" s="2" t="s">
        <v>3062</v>
      </c>
      <c r="T516" s="2" t="s">
        <v>3062</v>
      </c>
      <c r="U516" s="2" t="s">
        <v>3062</v>
      </c>
      <c r="V516" s="2" t="s">
        <v>3062</v>
      </c>
      <c r="W516" s="2" t="s">
        <v>3062</v>
      </c>
      <c r="X516" s="2" t="s">
        <v>3062</v>
      </c>
      <c r="Y516" s="2" t="s">
        <v>3062</v>
      </c>
      <c r="Z516" s="2" t="s">
        <v>3062</v>
      </c>
      <c r="AA516" s="2" t="s">
        <v>3062</v>
      </c>
      <c r="AB516" s="2" t="s">
        <v>3062</v>
      </c>
      <c r="AC516" s="2" t="s">
        <v>3062</v>
      </c>
      <c r="AD516" s="2" t="s">
        <v>3062</v>
      </c>
      <c r="AE516" s="2" t="s">
        <v>3062</v>
      </c>
      <c r="AF516" s="2" t="s">
        <v>3062</v>
      </c>
      <c r="AG516" s="2" t="s">
        <v>3062</v>
      </c>
      <c r="AH516" s="2" t="s">
        <v>3062</v>
      </c>
      <c r="AI516" s="2" t="s">
        <v>3062</v>
      </c>
      <c r="AJ516" s="2" t="s">
        <v>3062</v>
      </c>
      <c r="AK516" s="2" t="s">
        <v>3062</v>
      </c>
      <c r="AL516" s="2" t="s">
        <v>3062</v>
      </c>
      <c r="AM516" s="2" t="s">
        <v>3062</v>
      </c>
      <c r="AN516" s="2" t="s">
        <v>3062</v>
      </c>
      <c r="AO516" s="2" t="s">
        <v>3062</v>
      </c>
      <c r="AP516" s="2" t="s">
        <v>3062</v>
      </c>
      <c r="AQ516" s="2" t="s">
        <v>3062</v>
      </c>
      <c r="AR516" s="2" t="s">
        <v>3062</v>
      </c>
      <c r="AS516" s="2" t="s">
        <v>3062</v>
      </c>
      <c r="AT516" s="2" t="s">
        <v>3062</v>
      </c>
      <c r="AU516" s="2" t="s">
        <v>3062</v>
      </c>
      <c r="AV516" s="2" t="s">
        <v>3062</v>
      </c>
      <c r="AW516" s="2" t="s">
        <v>3062</v>
      </c>
      <c r="AX516" s="2" t="s">
        <v>3062</v>
      </c>
      <c r="AY516" s="2" t="s">
        <v>3062</v>
      </c>
      <c r="AZ516" s="2" t="s">
        <v>3062</v>
      </c>
      <c r="BA516" s="2" t="s">
        <v>3062</v>
      </c>
      <c r="BB516" s="2" t="s">
        <v>3062</v>
      </c>
      <c r="BC516" s="2" t="s">
        <v>3062</v>
      </c>
      <c r="BD516" s="2" t="s">
        <v>3062</v>
      </c>
      <c r="BE516" s="2" t="s">
        <v>3062</v>
      </c>
      <c r="BF516" s="2" t="s">
        <v>3062</v>
      </c>
      <c r="BG516" s="2" t="s">
        <v>3062</v>
      </c>
      <c r="BH516" s="2" t="s">
        <v>3062</v>
      </c>
      <c r="BI516" s="2" t="s">
        <v>3062</v>
      </c>
      <c r="BJ516" s="2" t="s">
        <v>3062</v>
      </c>
      <c r="BK516" s="2" t="s">
        <v>3062</v>
      </c>
      <c r="BL516" s="2" t="s">
        <v>3062</v>
      </c>
      <c r="BM516" s="2" t="s">
        <v>3062</v>
      </c>
      <c r="BN516" s="2" t="s">
        <v>3062</v>
      </c>
      <c r="BO516" s="2" t="s">
        <v>3062</v>
      </c>
      <c r="BP516" s="2" t="str">
        <f t="shared" ref="BP516:BP579" si="8">_xlfn.TEXTJOIN("・",TRUE,AD516:BN516)&amp; IF(BO516&lt;&gt;"","　" &amp; BO516,"")</f>
        <v/>
      </c>
      <c r="BQ516" t="s">
        <v>3062</v>
      </c>
      <c r="BR516" t="s">
        <v>3062</v>
      </c>
      <c r="BS516" t="s">
        <v>3062</v>
      </c>
      <c r="BT516" s="2" t="s">
        <v>3062</v>
      </c>
      <c r="BU516" s="2" t="s">
        <v>3062</v>
      </c>
      <c r="BV516" s="2" t="s">
        <v>12</v>
      </c>
      <c r="BW516" s="2" t="s">
        <v>3062</v>
      </c>
      <c r="BX516" s="2" t="s">
        <v>3062</v>
      </c>
      <c r="BY516" s="2" t="s">
        <v>3062</v>
      </c>
      <c r="BZ516" s="2" t="s">
        <v>3062</v>
      </c>
      <c r="CA516" s="2" t="s">
        <v>3062</v>
      </c>
      <c r="CB516" s="2" t="s">
        <v>3062</v>
      </c>
      <c r="CC516" s="2" t="s">
        <v>3062</v>
      </c>
      <c r="CD516" s="2" t="s">
        <v>3062</v>
      </c>
      <c r="CE516" s="2" t="s">
        <v>3062</v>
      </c>
      <c r="CF516" s="2" t="s">
        <v>3677</v>
      </c>
      <c r="CG516" s="2" t="s">
        <v>5350</v>
      </c>
      <c r="CH516" s="17">
        <v>0.39583333333333331</v>
      </c>
      <c r="CI516" s="17">
        <v>0.5</v>
      </c>
      <c r="CJ516" s="17">
        <v>0.5625</v>
      </c>
      <c r="CK516" s="17">
        <v>0.66666666666666663</v>
      </c>
      <c r="CN516" s="17">
        <v>0.39583333333333331</v>
      </c>
      <c r="CO516" s="17">
        <v>0.5</v>
      </c>
      <c r="CP516" s="17">
        <v>0.5625</v>
      </c>
      <c r="CQ516" s="17">
        <v>0.66666666666666663</v>
      </c>
      <c r="CT516" s="17">
        <v>0.39583333333333331</v>
      </c>
      <c r="CU516" s="17">
        <v>0.5</v>
      </c>
      <c r="CV516" s="17">
        <v>0.5625</v>
      </c>
      <c r="CW516" s="17">
        <v>0.66666666666666663</v>
      </c>
      <c r="CZ516" s="17">
        <v>0.39583333333333331</v>
      </c>
      <c r="DA516" s="17">
        <v>0.5</v>
      </c>
      <c r="DB516" s="17">
        <v>0.5625</v>
      </c>
      <c r="DC516" s="17">
        <v>0.66666666666666663</v>
      </c>
      <c r="DF516" s="17">
        <v>0.39583333333333331</v>
      </c>
      <c r="DG516" s="17">
        <v>0.5</v>
      </c>
      <c r="DH516" s="17">
        <v>0.5625</v>
      </c>
      <c r="DI516" s="17">
        <v>0.66666666666666663</v>
      </c>
      <c r="DL516" s="17">
        <v>0.39583333333333331</v>
      </c>
      <c r="DM516" s="17">
        <v>0.5</v>
      </c>
      <c r="DN516" s="17">
        <v>0.5625</v>
      </c>
      <c r="DO516" s="17">
        <v>0.6875</v>
      </c>
      <c r="DX516" s="2" t="s">
        <v>4182</v>
      </c>
    </row>
    <row r="517" spans="1:128" x14ac:dyDescent="0.45">
      <c r="A517" s="16">
        <v>515</v>
      </c>
      <c r="B517" s="2" t="s">
        <v>6816</v>
      </c>
      <c r="C517" s="2" t="s">
        <v>6817</v>
      </c>
      <c r="D517" s="2" t="s">
        <v>3015</v>
      </c>
      <c r="E517" s="2" t="s">
        <v>2666</v>
      </c>
      <c r="F517" s="2" t="s">
        <v>2577</v>
      </c>
      <c r="G517" s="2" t="s">
        <v>817</v>
      </c>
      <c r="H517" s="2" t="s">
        <v>4868</v>
      </c>
      <c r="I517" s="2" t="s">
        <v>856</v>
      </c>
      <c r="J517" s="2" t="s">
        <v>3062</v>
      </c>
      <c r="K517" s="2" t="s">
        <v>12</v>
      </c>
      <c r="L517" s="2" t="s">
        <v>3678</v>
      </c>
      <c r="M517" s="52" t="s">
        <v>3311</v>
      </c>
      <c r="N517" s="2" t="s">
        <v>12</v>
      </c>
      <c r="O517" s="2" t="s">
        <v>12</v>
      </c>
      <c r="P517" s="2" t="s">
        <v>12</v>
      </c>
      <c r="Q517" s="2" t="s">
        <v>12</v>
      </c>
      <c r="R517" s="2" t="s">
        <v>5387</v>
      </c>
      <c r="S517" s="2" t="s">
        <v>3062</v>
      </c>
      <c r="T517" s="2" t="s">
        <v>3062</v>
      </c>
      <c r="U517" s="2" t="s">
        <v>3062</v>
      </c>
      <c r="V517" s="2" t="s">
        <v>3062</v>
      </c>
      <c r="W517" s="2" t="s">
        <v>3062</v>
      </c>
      <c r="X517" s="2" t="s">
        <v>3062</v>
      </c>
      <c r="Y517" s="2" t="s">
        <v>3062</v>
      </c>
      <c r="Z517" s="2" t="s">
        <v>3062</v>
      </c>
      <c r="AA517" s="2" t="s">
        <v>3062</v>
      </c>
      <c r="AB517" s="2" t="s">
        <v>3062</v>
      </c>
      <c r="AC517" s="2" t="s">
        <v>2471</v>
      </c>
      <c r="AD517" s="2" t="s">
        <v>3062</v>
      </c>
      <c r="AE517" s="2" t="s">
        <v>3062</v>
      </c>
      <c r="AF517" s="2" t="s">
        <v>3062</v>
      </c>
      <c r="AG517" s="2" t="s">
        <v>3062</v>
      </c>
      <c r="AH517" s="2" t="s">
        <v>3062</v>
      </c>
      <c r="AI517" s="2" t="s">
        <v>3062</v>
      </c>
      <c r="AJ517" s="2" t="s">
        <v>3062</v>
      </c>
      <c r="AK517" s="2" t="s">
        <v>3062</v>
      </c>
      <c r="AL517" s="2" t="s">
        <v>3062</v>
      </c>
      <c r="AM517" s="2" t="s">
        <v>3062</v>
      </c>
      <c r="AN517" s="2" t="s">
        <v>3062</v>
      </c>
      <c r="AO517" s="2" t="s">
        <v>3062</v>
      </c>
      <c r="AP517" s="2" t="s">
        <v>3062</v>
      </c>
      <c r="AQ517" s="2" t="s">
        <v>3062</v>
      </c>
      <c r="AR517" s="2" t="s">
        <v>3062</v>
      </c>
      <c r="AS517" s="2" t="s">
        <v>3062</v>
      </c>
      <c r="AT517" s="2" t="s">
        <v>3062</v>
      </c>
      <c r="AU517" s="2" t="s">
        <v>3062</v>
      </c>
      <c r="AV517" s="2" t="s">
        <v>3062</v>
      </c>
      <c r="AW517" s="2" t="s">
        <v>3062</v>
      </c>
      <c r="AX517" s="2" t="s">
        <v>3062</v>
      </c>
      <c r="AY517" s="2" t="s">
        <v>3062</v>
      </c>
      <c r="AZ517" s="2" t="s">
        <v>3062</v>
      </c>
      <c r="BA517" s="2" t="s">
        <v>3062</v>
      </c>
      <c r="BB517" s="2" t="s">
        <v>3062</v>
      </c>
      <c r="BC517" s="2" t="s">
        <v>3062</v>
      </c>
      <c r="BD517" s="2" t="s">
        <v>3062</v>
      </c>
      <c r="BE517" s="2" t="s">
        <v>3062</v>
      </c>
      <c r="BF517" s="2" t="s">
        <v>3062</v>
      </c>
      <c r="BG517" s="2" t="s">
        <v>3062</v>
      </c>
      <c r="BH517" s="2" t="s">
        <v>3062</v>
      </c>
      <c r="BI517" s="2" t="s">
        <v>3062</v>
      </c>
      <c r="BJ517" s="2" t="s">
        <v>3062</v>
      </c>
      <c r="BK517" s="2" t="s">
        <v>3062</v>
      </c>
      <c r="BL517" s="2" t="s">
        <v>3062</v>
      </c>
      <c r="BM517" s="2" t="s">
        <v>3062</v>
      </c>
      <c r="BN517" s="2" t="s">
        <v>3062</v>
      </c>
      <c r="BO517" s="2" t="s">
        <v>3062</v>
      </c>
      <c r="BP517" s="2" t="str">
        <f t="shared" si="8"/>
        <v/>
      </c>
      <c r="BQ517" t="s">
        <v>3062</v>
      </c>
      <c r="BR517" t="s">
        <v>3062</v>
      </c>
      <c r="BS517" t="s">
        <v>3062</v>
      </c>
      <c r="BT517" s="2" t="s">
        <v>3062</v>
      </c>
      <c r="BU517" s="2" t="s">
        <v>12</v>
      </c>
      <c r="BV517" s="2" t="s">
        <v>12</v>
      </c>
      <c r="BW517" s="2" t="s">
        <v>3062</v>
      </c>
      <c r="BX517" s="2" t="s">
        <v>3062</v>
      </c>
      <c r="BY517" s="2" t="s">
        <v>3062</v>
      </c>
      <c r="BZ517" s="2" t="s">
        <v>3062</v>
      </c>
      <c r="CA517" s="2" t="s">
        <v>3062</v>
      </c>
      <c r="CB517" s="2" t="s">
        <v>3062</v>
      </c>
      <c r="CC517" s="2" t="s">
        <v>5352</v>
      </c>
      <c r="CD517" s="2" t="s">
        <v>5353</v>
      </c>
      <c r="CE517" s="2" t="s">
        <v>5354</v>
      </c>
      <c r="CF517" s="2" t="s">
        <v>6818</v>
      </c>
      <c r="CG517" s="2" t="s">
        <v>5953</v>
      </c>
      <c r="CH517" s="17">
        <v>0.41666666666666669</v>
      </c>
      <c r="CI517" s="17">
        <v>0.54166666666666663</v>
      </c>
      <c r="CJ517" s="17">
        <v>0.625</v>
      </c>
      <c r="CK517" s="17">
        <v>0.75</v>
      </c>
      <c r="CN517" s="17">
        <v>0.41666666666666669</v>
      </c>
      <c r="CO517" s="17">
        <v>0.54166666666666663</v>
      </c>
      <c r="CP517" s="17">
        <v>0.625</v>
      </c>
      <c r="CQ517" s="17">
        <v>0.75</v>
      </c>
      <c r="CT517" s="17">
        <v>0.39583333333333331</v>
      </c>
      <c r="CU517" s="17">
        <v>0.52083333333333337</v>
      </c>
      <c r="CV517" s="17">
        <v>0.58333333333333337</v>
      </c>
      <c r="CW517" s="17">
        <v>0.70833333333333337</v>
      </c>
      <c r="CZ517" s="17">
        <v>0.39583333333333331</v>
      </c>
      <c r="DA517" s="17">
        <v>0.52083333333333337</v>
      </c>
      <c r="DB517" s="17">
        <v>0.58333333333333337</v>
      </c>
      <c r="DC517" s="17">
        <v>0.70833333333333337</v>
      </c>
      <c r="DF517" s="17">
        <v>0.39583333333333331</v>
      </c>
      <c r="DG517" s="17">
        <v>0.52083333333333337</v>
      </c>
      <c r="DH517" s="17">
        <v>0.58333333333333337</v>
      </c>
      <c r="DI517" s="17">
        <v>0.70833333333333337</v>
      </c>
      <c r="DL517" s="17">
        <v>0.39583333333333331</v>
      </c>
      <c r="DM517" s="17">
        <v>0.52083333333333337</v>
      </c>
      <c r="DN517" s="17">
        <v>0.58333333333333337</v>
      </c>
      <c r="DO517" s="17">
        <v>0.70833333333333337</v>
      </c>
      <c r="DX517" s="2" t="s">
        <v>4182</v>
      </c>
    </row>
    <row r="518" spans="1:128" x14ac:dyDescent="0.45">
      <c r="A518" s="16">
        <v>516</v>
      </c>
      <c r="B518" s="2" t="s">
        <v>6819</v>
      </c>
      <c r="C518" s="2" t="s">
        <v>855</v>
      </c>
      <c r="D518" s="2" t="s">
        <v>6820</v>
      </c>
      <c r="E518" s="2" t="s">
        <v>2666</v>
      </c>
      <c r="F518" s="2" t="s">
        <v>2577</v>
      </c>
      <c r="G518" s="2" t="s">
        <v>837</v>
      </c>
      <c r="H518" s="2" t="s">
        <v>854</v>
      </c>
      <c r="I518" s="2" t="s">
        <v>853</v>
      </c>
      <c r="J518" s="2" t="s">
        <v>3062</v>
      </c>
      <c r="K518" s="2" t="s">
        <v>12</v>
      </c>
      <c r="L518" s="2" t="s">
        <v>3679</v>
      </c>
      <c r="M518" s="52" t="s">
        <v>3311</v>
      </c>
      <c r="N518" s="2" t="s">
        <v>12</v>
      </c>
      <c r="O518" s="2" t="s">
        <v>12</v>
      </c>
      <c r="P518" s="2" t="s">
        <v>3062</v>
      </c>
      <c r="Q518" s="2" t="s">
        <v>12</v>
      </c>
      <c r="R518" s="2" t="s">
        <v>3062</v>
      </c>
      <c r="S518" s="2" t="s">
        <v>3062</v>
      </c>
      <c r="T518" s="2" t="s">
        <v>3062</v>
      </c>
      <c r="U518" s="2" t="s">
        <v>3062</v>
      </c>
      <c r="V518" s="2" t="s">
        <v>3062</v>
      </c>
      <c r="W518" s="2" t="s">
        <v>3062</v>
      </c>
      <c r="X518" s="2" t="s">
        <v>3062</v>
      </c>
      <c r="Y518" s="2" t="s">
        <v>3062</v>
      </c>
      <c r="Z518" s="2" t="s">
        <v>3062</v>
      </c>
      <c r="AA518" s="2" t="s">
        <v>3062</v>
      </c>
      <c r="AB518" s="2" t="s">
        <v>3062</v>
      </c>
      <c r="AC518" s="2" t="s">
        <v>3062</v>
      </c>
      <c r="AD518" s="2" t="s">
        <v>2419</v>
      </c>
      <c r="AE518" s="2" t="s">
        <v>3062</v>
      </c>
      <c r="AF518" s="2" t="s">
        <v>3062</v>
      </c>
      <c r="AG518" s="2" t="s">
        <v>3062</v>
      </c>
      <c r="AH518" s="2" t="s">
        <v>3062</v>
      </c>
      <c r="AI518" s="2" t="s">
        <v>3062</v>
      </c>
      <c r="AJ518" s="2" t="s">
        <v>3062</v>
      </c>
      <c r="AK518" s="2" t="s">
        <v>3062</v>
      </c>
      <c r="AL518" s="2" t="s">
        <v>3062</v>
      </c>
      <c r="AM518" s="2" t="s">
        <v>3062</v>
      </c>
      <c r="AN518" s="2" t="s">
        <v>3062</v>
      </c>
      <c r="AO518" s="2" t="s">
        <v>3062</v>
      </c>
      <c r="AP518" s="2" t="s">
        <v>3062</v>
      </c>
      <c r="AQ518" s="2" t="s">
        <v>3062</v>
      </c>
      <c r="AR518" s="2" t="s">
        <v>3062</v>
      </c>
      <c r="AS518" s="2" t="s">
        <v>3062</v>
      </c>
      <c r="AT518" s="2" t="s">
        <v>3062</v>
      </c>
      <c r="AU518" s="2" t="s">
        <v>3062</v>
      </c>
      <c r="AV518" s="2" t="s">
        <v>3062</v>
      </c>
      <c r="AW518" s="2" t="s">
        <v>3062</v>
      </c>
      <c r="AX518" s="2" t="s">
        <v>3062</v>
      </c>
      <c r="AY518" s="2" t="s">
        <v>3062</v>
      </c>
      <c r="AZ518" s="2" t="s">
        <v>3062</v>
      </c>
      <c r="BA518" s="2" t="s">
        <v>3062</v>
      </c>
      <c r="BB518" s="2" t="s">
        <v>3062</v>
      </c>
      <c r="BC518" s="2" t="s">
        <v>3062</v>
      </c>
      <c r="BD518" s="2" t="s">
        <v>3062</v>
      </c>
      <c r="BE518" s="2" t="s">
        <v>3062</v>
      </c>
      <c r="BF518" s="2" t="s">
        <v>3062</v>
      </c>
      <c r="BG518" s="2" t="s">
        <v>3062</v>
      </c>
      <c r="BH518" s="2" t="s">
        <v>3062</v>
      </c>
      <c r="BI518" s="2" t="s">
        <v>2456</v>
      </c>
      <c r="BJ518" s="2" t="s">
        <v>3062</v>
      </c>
      <c r="BK518" s="2" t="s">
        <v>3062</v>
      </c>
      <c r="BL518" s="2" t="s">
        <v>3062</v>
      </c>
      <c r="BM518" s="2" t="s">
        <v>3062</v>
      </c>
      <c r="BN518" s="2" t="s">
        <v>2560</v>
      </c>
      <c r="BO518" s="2" t="s">
        <v>3062</v>
      </c>
      <c r="BP518" s="2" t="str">
        <f t="shared" si="8"/>
        <v>内・アレ・歯</v>
      </c>
      <c r="BQ518" t="s">
        <v>3062</v>
      </c>
      <c r="BR518" t="s">
        <v>3062</v>
      </c>
      <c r="BS518" t="s">
        <v>3062</v>
      </c>
      <c r="BT518" s="2" t="s">
        <v>3062</v>
      </c>
      <c r="BU518" s="2" t="s">
        <v>12</v>
      </c>
      <c r="BV518" s="2" t="s">
        <v>3062</v>
      </c>
      <c r="BW518" s="2" t="s">
        <v>3062</v>
      </c>
      <c r="BX518" s="2" t="s">
        <v>3062</v>
      </c>
      <c r="BY518" s="2" t="s">
        <v>3062</v>
      </c>
      <c r="BZ518" s="2" t="s">
        <v>3062</v>
      </c>
      <c r="CA518" s="2" t="s">
        <v>3062</v>
      </c>
      <c r="CB518" s="2" t="s">
        <v>3062</v>
      </c>
      <c r="CC518" s="2" t="s">
        <v>3062</v>
      </c>
      <c r="CD518" s="2" t="s">
        <v>3062</v>
      </c>
      <c r="CE518" s="2" t="s">
        <v>3062</v>
      </c>
      <c r="CF518" s="2" t="s">
        <v>6821</v>
      </c>
      <c r="CG518" s="2" t="s">
        <v>5350</v>
      </c>
      <c r="CH518" s="17">
        <v>0.41666666666666669</v>
      </c>
      <c r="CI518" s="17">
        <v>0.52083333333333337</v>
      </c>
      <c r="CJ518" s="17">
        <v>0.60416666666666663</v>
      </c>
      <c r="CK518" s="17">
        <v>0.70833333333333337</v>
      </c>
      <c r="CN518" s="17">
        <v>0.41666666666666669</v>
      </c>
      <c r="CO518" s="17">
        <v>0.52083333333333337</v>
      </c>
      <c r="CP518" s="17">
        <v>0.60416666666666663</v>
      </c>
      <c r="CQ518" s="17">
        <v>0.75</v>
      </c>
      <c r="CZ518" s="17">
        <v>0.41666666666666669</v>
      </c>
      <c r="DA518" s="17">
        <v>0.52083333333333337</v>
      </c>
      <c r="DB518" s="17">
        <v>0.58333333333333337</v>
      </c>
      <c r="DC518" s="17">
        <v>0.75</v>
      </c>
      <c r="DL518" s="17">
        <v>0.3888888888888889</v>
      </c>
      <c r="DM518" s="17">
        <v>0.52083333333333337</v>
      </c>
      <c r="DN518" s="17">
        <v>0.60416666666666663</v>
      </c>
      <c r="DO518" s="17">
        <v>0.70833333333333337</v>
      </c>
      <c r="DX518" s="2" t="s">
        <v>4182</v>
      </c>
    </row>
    <row r="519" spans="1:128" x14ac:dyDescent="0.45">
      <c r="A519" s="16">
        <v>517</v>
      </c>
      <c r="B519" s="2" t="s">
        <v>6822</v>
      </c>
      <c r="C519" s="2" t="s">
        <v>6823</v>
      </c>
      <c r="D519" s="2" t="s">
        <v>6824</v>
      </c>
      <c r="E519" s="2" t="s">
        <v>2666</v>
      </c>
      <c r="F519" s="2" t="s">
        <v>2577</v>
      </c>
      <c r="G519" s="2" t="s">
        <v>811</v>
      </c>
      <c r="H519" s="2" t="s">
        <v>6825</v>
      </c>
      <c r="I519" s="2" t="s">
        <v>6826</v>
      </c>
      <c r="J519" s="2" t="s">
        <v>6827</v>
      </c>
      <c r="K519" s="2" t="s">
        <v>12</v>
      </c>
      <c r="L519" s="2" t="s">
        <v>6828</v>
      </c>
      <c r="M519" s="52" t="s">
        <v>3311</v>
      </c>
      <c r="N519" s="2" t="s">
        <v>12</v>
      </c>
      <c r="O519" s="2" t="s">
        <v>12</v>
      </c>
      <c r="P519" s="2" t="s">
        <v>12</v>
      </c>
      <c r="Q519" s="2" t="s">
        <v>12</v>
      </c>
      <c r="R519" s="2" t="s">
        <v>3062</v>
      </c>
      <c r="S519" s="2" t="s">
        <v>3062</v>
      </c>
      <c r="T519" s="2" t="s">
        <v>3062</v>
      </c>
      <c r="U519" s="2" t="s">
        <v>3062</v>
      </c>
      <c r="V519" s="2" t="s">
        <v>3062</v>
      </c>
      <c r="W519" s="2" t="s">
        <v>3062</v>
      </c>
      <c r="X519" s="2" t="s">
        <v>3062</v>
      </c>
      <c r="Y519" s="2" t="s">
        <v>3062</v>
      </c>
      <c r="Z519" s="2" t="s">
        <v>3062</v>
      </c>
      <c r="AA519" s="2" t="s">
        <v>3062</v>
      </c>
      <c r="AB519" s="2" t="s">
        <v>3062</v>
      </c>
      <c r="AC519" s="2" t="s">
        <v>3062</v>
      </c>
      <c r="AD519" s="2" t="s">
        <v>3062</v>
      </c>
      <c r="AE519" s="2" t="s">
        <v>3062</v>
      </c>
      <c r="AF519" s="2" t="s">
        <v>3062</v>
      </c>
      <c r="AG519" s="2" t="s">
        <v>3062</v>
      </c>
      <c r="AH519" s="2" t="s">
        <v>3062</v>
      </c>
      <c r="AI519" s="2" t="s">
        <v>3062</v>
      </c>
      <c r="AJ519" s="2" t="s">
        <v>3062</v>
      </c>
      <c r="AK519" s="2" t="s">
        <v>3062</v>
      </c>
      <c r="AL519" s="2" t="s">
        <v>3062</v>
      </c>
      <c r="AM519" s="2" t="s">
        <v>3062</v>
      </c>
      <c r="AN519" s="2" t="s">
        <v>3062</v>
      </c>
      <c r="AO519" s="2" t="s">
        <v>3062</v>
      </c>
      <c r="AP519" s="2" t="s">
        <v>3062</v>
      </c>
      <c r="AQ519" s="2" t="s">
        <v>3062</v>
      </c>
      <c r="AR519" s="2" t="s">
        <v>3062</v>
      </c>
      <c r="AS519" s="2" t="s">
        <v>3062</v>
      </c>
      <c r="AT519" s="2" t="s">
        <v>3062</v>
      </c>
      <c r="AU519" s="2" t="s">
        <v>3062</v>
      </c>
      <c r="AV519" s="2" t="s">
        <v>3062</v>
      </c>
      <c r="AW519" s="2" t="s">
        <v>3062</v>
      </c>
      <c r="AX519" s="2" t="s">
        <v>3062</v>
      </c>
      <c r="AY519" s="2" t="s">
        <v>3062</v>
      </c>
      <c r="AZ519" s="2" t="s">
        <v>3062</v>
      </c>
      <c r="BA519" s="2" t="s">
        <v>3062</v>
      </c>
      <c r="BB519" s="2" t="s">
        <v>3062</v>
      </c>
      <c r="BC519" s="2" t="s">
        <v>3062</v>
      </c>
      <c r="BD519" s="2" t="s">
        <v>3062</v>
      </c>
      <c r="BE519" s="2" t="s">
        <v>3062</v>
      </c>
      <c r="BF519" s="2" t="s">
        <v>3062</v>
      </c>
      <c r="BG519" s="2" t="s">
        <v>3062</v>
      </c>
      <c r="BH519" s="2" t="s">
        <v>3062</v>
      </c>
      <c r="BI519" s="2" t="s">
        <v>3062</v>
      </c>
      <c r="BJ519" s="2" t="s">
        <v>3062</v>
      </c>
      <c r="BK519" s="2" t="s">
        <v>3062</v>
      </c>
      <c r="BL519" s="2" t="s">
        <v>3062</v>
      </c>
      <c r="BM519" s="2" t="s">
        <v>3062</v>
      </c>
      <c r="BN519" s="2" t="s">
        <v>3062</v>
      </c>
      <c r="BO519" s="2" t="s">
        <v>3062</v>
      </c>
      <c r="BP519" s="2" t="str">
        <f t="shared" si="8"/>
        <v/>
      </c>
      <c r="BQ519" t="s">
        <v>3062</v>
      </c>
      <c r="BR519" t="s">
        <v>3062</v>
      </c>
      <c r="BS519" t="s">
        <v>3062</v>
      </c>
      <c r="BT519" s="2" t="s">
        <v>3062</v>
      </c>
      <c r="BU519" s="2" t="s">
        <v>3062</v>
      </c>
      <c r="BV519" s="2" t="s">
        <v>3062</v>
      </c>
      <c r="BW519" s="2" t="s">
        <v>3062</v>
      </c>
      <c r="BX519" s="2" t="s">
        <v>3062</v>
      </c>
      <c r="BY519" s="2" t="s">
        <v>3062</v>
      </c>
      <c r="BZ519" s="2" t="s">
        <v>3062</v>
      </c>
      <c r="CA519" s="2" t="s">
        <v>3062</v>
      </c>
      <c r="CB519" s="2" t="s">
        <v>3062</v>
      </c>
      <c r="CC519" s="2" t="s">
        <v>3062</v>
      </c>
      <c r="CD519" s="2" t="s">
        <v>3062</v>
      </c>
      <c r="CE519" s="2" t="s">
        <v>3062</v>
      </c>
      <c r="CF519" s="2" t="s">
        <v>6829</v>
      </c>
      <c r="CG519" s="2" t="s">
        <v>5379</v>
      </c>
      <c r="CH519" s="17">
        <v>0.35416666666666669</v>
      </c>
      <c r="CI519" s="17">
        <v>0.5</v>
      </c>
      <c r="CJ519" s="17">
        <v>0.58333333333333337</v>
      </c>
      <c r="CK519" s="17">
        <v>0.75</v>
      </c>
      <c r="CN519" s="17">
        <v>0.35416666666666669</v>
      </c>
      <c r="CO519" s="17">
        <v>0.5</v>
      </c>
      <c r="CP519" s="17">
        <v>0.58333333333333337</v>
      </c>
      <c r="CQ519" s="17">
        <v>0.75</v>
      </c>
      <c r="CT519" s="17">
        <v>0.35416666666666669</v>
      </c>
      <c r="CU519" s="17">
        <v>0.5</v>
      </c>
      <c r="CZ519" s="17">
        <v>0.35416666666666669</v>
      </c>
      <c r="DA519" s="17">
        <v>0.5</v>
      </c>
      <c r="DB519" s="17">
        <v>0.58333333333333337</v>
      </c>
      <c r="DC519" s="17">
        <v>0.75</v>
      </c>
      <c r="DF519" s="17">
        <v>0.35416666666666669</v>
      </c>
      <c r="DG519" s="17">
        <v>0.5</v>
      </c>
      <c r="DH519" s="17">
        <v>0.58333333333333337</v>
      </c>
      <c r="DI519" s="17">
        <v>0.75</v>
      </c>
      <c r="DL519" s="17">
        <v>0.35416666666666669</v>
      </c>
      <c r="DM519" s="17">
        <v>0.5</v>
      </c>
      <c r="DN519" s="17">
        <v>0.58333333333333337</v>
      </c>
      <c r="DO519" s="17">
        <v>0.75</v>
      </c>
      <c r="DX519" s="2" t="s">
        <v>4182</v>
      </c>
    </row>
    <row r="520" spans="1:128" x14ac:dyDescent="0.45">
      <c r="A520" s="16">
        <v>518</v>
      </c>
      <c r="C520" s="2" t="s">
        <v>852</v>
      </c>
      <c r="D520" s="2" t="s">
        <v>4869</v>
      </c>
      <c r="E520" s="2" t="s">
        <v>2666</v>
      </c>
      <c r="F520" s="2" t="s">
        <v>2577</v>
      </c>
      <c r="G520" s="2" t="s">
        <v>806</v>
      </c>
      <c r="H520" s="2" t="s">
        <v>851</v>
      </c>
      <c r="I520" s="2" t="s">
        <v>850</v>
      </c>
      <c r="J520" s="2" t="s">
        <v>3062</v>
      </c>
      <c r="K520" s="2" t="s">
        <v>12</v>
      </c>
      <c r="L520" s="2" t="s">
        <v>3680</v>
      </c>
      <c r="M520" s="52" t="s">
        <v>3311</v>
      </c>
      <c r="N520" s="2" t="s">
        <v>3062</v>
      </c>
      <c r="O520" s="2" t="s">
        <v>3062</v>
      </c>
      <c r="P520" s="2" t="s">
        <v>12</v>
      </c>
      <c r="Q520" s="2" t="s">
        <v>3062</v>
      </c>
      <c r="R520" s="2" t="s">
        <v>3062</v>
      </c>
      <c r="S520" s="2" t="s">
        <v>3062</v>
      </c>
      <c r="T520" s="2" t="s">
        <v>3062</v>
      </c>
      <c r="U520" s="2" t="s">
        <v>3062</v>
      </c>
      <c r="V520" s="2" t="s">
        <v>3062</v>
      </c>
      <c r="W520" s="2" t="s">
        <v>3062</v>
      </c>
      <c r="X520" s="2" t="s">
        <v>3062</v>
      </c>
      <c r="Y520" s="2" t="s">
        <v>3062</v>
      </c>
      <c r="Z520" s="2" t="s">
        <v>3062</v>
      </c>
      <c r="AA520" s="2" t="s">
        <v>3062</v>
      </c>
      <c r="AB520" s="2" t="s">
        <v>3062</v>
      </c>
      <c r="AC520" s="2" t="s">
        <v>3062</v>
      </c>
      <c r="AD520" s="2" t="s">
        <v>3062</v>
      </c>
      <c r="AE520" s="2" t="s">
        <v>3062</v>
      </c>
      <c r="AF520" s="2" t="s">
        <v>3062</v>
      </c>
      <c r="AG520" s="2" t="s">
        <v>3062</v>
      </c>
      <c r="AH520" s="2" t="s">
        <v>3062</v>
      </c>
      <c r="AI520" s="2" t="s">
        <v>3062</v>
      </c>
      <c r="AJ520" s="2" t="s">
        <v>3062</v>
      </c>
      <c r="AK520" s="2" t="s">
        <v>3062</v>
      </c>
      <c r="AL520" s="2" t="s">
        <v>3062</v>
      </c>
      <c r="AM520" s="2" t="s">
        <v>3062</v>
      </c>
      <c r="AN520" s="2" t="s">
        <v>3062</v>
      </c>
      <c r="AO520" s="2" t="s">
        <v>3062</v>
      </c>
      <c r="AP520" s="2" t="s">
        <v>3062</v>
      </c>
      <c r="AQ520" s="2" t="s">
        <v>3062</v>
      </c>
      <c r="AR520" s="2" t="s">
        <v>3062</v>
      </c>
      <c r="AS520" s="2" t="s">
        <v>3062</v>
      </c>
      <c r="AT520" s="2" t="s">
        <v>3062</v>
      </c>
      <c r="AU520" s="2" t="s">
        <v>3062</v>
      </c>
      <c r="AV520" s="2" t="s">
        <v>3062</v>
      </c>
      <c r="AW520" s="2" t="s">
        <v>3062</v>
      </c>
      <c r="AX520" s="2" t="s">
        <v>3062</v>
      </c>
      <c r="AY520" s="2" t="s">
        <v>3062</v>
      </c>
      <c r="AZ520" s="2" t="s">
        <v>3062</v>
      </c>
      <c r="BA520" s="2" t="s">
        <v>3062</v>
      </c>
      <c r="BB520" s="2" t="s">
        <v>3062</v>
      </c>
      <c r="BC520" s="2" t="s">
        <v>3062</v>
      </c>
      <c r="BD520" s="2" t="s">
        <v>3062</v>
      </c>
      <c r="BE520" s="2" t="s">
        <v>3062</v>
      </c>
      <c r="BF520" s="2" t="s">
        <v>3062</v>
      </c>
      <c r="BG520" s="2" t="s">
        <v>3062</v>
      </c>
      <c r="BH520" s="2" t="s">
        <v>3062</v>
      </c>
      <c r="BI520" s="2" t="s">
        <v>3062</v>
      </c>
      <c r="BJ520" s="2" t="s">
        <v>3062</v>
      </c>
      <c r="BK520" s="2" t="s">
        <v>3062</v>
      </c>
      <c r="BL520" s="2" t="s">
        <v>3062</v>
      </c>
      <c r="BM520" s="2" t="s">
        <v>3062</v>
      </c>
      <c r="BN520" s="2" t="s">
        <v>3062</v>
      </c>
      <c r="BO520" s="2" t="s">
        <v>3062</v>
      </c>
      <c r="BP520" s="2" t="str">
        <f t="shared" si="8"/>
        <v/>
      </c>
      <c r="BQ520" t="s">
        <v>3062</v>
      </c>
      <c r="BR520" t="s">
        <v>3062</v>
      </c>
      <c r="BS520" t="s">
        <v>3062</v>
      </c>
      <c r="BT520" s="2" t="s">
        <v>3062</v>
      </c>
      <c r="BU520" s="2" t="s">
        <v>3062</v>
      </c>
      <c r="BV520" s="2" t="s">
        <v>3062</v>
      </c>
      <c r="BW520" s="2" t="s">
        <v>3062</v>
      </c>
      <c r="BX520" s="2" t="s">
        <v>3062</v>
      </c>
      <c r="BY520" s="2" t="s">
        <v>3062</v>
      </c>
      <c r="BZ520" s="2" t="s">
        <v>3062</v>
      </c>
      <c r="CA520" s="2" t="s">
        <v>3062</v>
      </c>
      <c r="CB520" s="2" t="s">
        <v>3062</v>
      </c>
      <c r="CC520" s="2" t="s">
        <v>3062</v>
      </c>
      <c r="CD520" s="2" t="s">
        <v>3062</v>
      </c>
      <c r="CE520" s="2" t="s">
        <v>3062</v>
      </c>
      <c r="CF520" s="2" t="s">
        <v>4870</v>
      </c>
      <c r="CG520" s="2" t="s">
        <v>5350</v>
      </c>
      <c r="CH520" s="17">
        <v>0.41666666666666669</v>
      </c>
      <c r="CI520" s="17">
        <v>0.70833333333333337</v>
      </c>
      <c r="CN520" s="17">
        <v>0.41666666666666669</v>
      </c>
      <c r="CO520" s="17">
        <v>0.70833333333333337</v>
      </c>
      <c r="CZ520" s="17">
        <v>0.41666666666666669</v>
      </c>
      <c r="DA520" s="17">
        <v>0.54166666666666663</v>
      </c>
      <c r="DF520" s="17">
        <v>0.58333333333333337</v>
      </c>
      <c r="DG520" s="17">
        <v>0.70833333333333337</v>
      </c>
      <c r="DL520" s="17">
        <v>0.41666666666666669</v>
      </c>
      <c r="DM520" s="17">
        <v>0.70833333333333337</v>
      </c>
      <c r="DX520" s="2" t="s">
        <v>4182</v>
      </c>
    </row>
    <row r="521" spans="1:128" x14ac:dyDescent="0.45">
      <c r="A521" s="16">
        <v>519</v>
      </c>
      <c r="B521" s="2" t="s">
        <v>6830</v>
      </c>
      <c r="C521" s="2" t="s">
        <v>6831</v>
      </c>
      <c r="D521" s="2" t="s">
        <v>3016</v>
      </c>
      <c r="E521" s="2" t="s">
        <v>2666</v>
      </c>
      <c r="F521" s="2" t="s">
        <v>2577</v>
      </c>
      <c r="G521" s="2" t="s">
        <v>837</v>
      </c>
      <c r="H521" s="2" t="s">
        <v>3017</v>
      </c>
      <c r="I521" s="2" t="s">
        <v>849</v>
      </c>
      <c r="J521" s="2" t="s">
        <v>848</v>
      </c>
      <c r="K521" s="2" t="s">
        <v>12</v>
      </c>
      <c r="L521" s="2" t="s">
        <v>3682</v>
      </c>
      <c r="M521" s="52" t="s">
        <v>3311</v>
      </c>
      <c r="N521" s="2" t="s">
        <v>12</v>
      </c>
      <c r="O521" s="2" t="s">
        <v>12</v>
      </c>
      <c r="P521" s="2" t="s">
        <v>12</v>
      </c>
      <c r="Q521" s="2" t="s">
        <v>12</v>
      </c>
      <c r="R521" s="2" t="s">
        <v>3062</v>
      </c>
      <c r="S521" s="2" t="s">
        <v>3062</v>
      </c>
      <c r="T521" s="2" t="s">
        <v>3062</v>
      </c>
      <c r="U521" s="2" t="s">
        <v>3062</v>
      </c>
      <c r="V521" s="2" t="s">
        <v>3062</v>
      </c>
      <c r="W521" s="2" t="s">
        <v>3062</v>
      </c>
      <c r="X521" s="2" t="s">
        <v>3062</v>
      </c>
      <c r="Y521" s="2" t="s">
        <v>3062</v>
      </c>
      <c r="Z521" s="2" t="s">
        <v>3062</v>
      </c>
      <c r="AA521" s="2" t="s">
        <v>3062</v>
      </c>
      <c r="AB521" s="2" t="s">
        <v>3062</v>
      </c>
      <c r="AC521" s="2" t="s">
        <v>3062</v>
      </c>
      <c r="AD521" s="2" t="s">
        <v>2419</v>
      </c>
      <c r="AE521" s="2" t="s">
        <v>3062</v>
      </c>
      <c r="AF521" s="2" t="s">
        <v>3062</v>
      </c>
      <c r="AG521" s="2" t="s">
        <v>3062</v>
      </c>
      <c r="AH521" s="2" t="s">
        <v>3062</v>
      </c>
      <c r="AI521" s="2" t="s">
        <v>3062</v>
      </c>
      <c r="AJ521" s="2" t="s">
        <v>3062</v>
      </c>
      <c r="AK521" s="2" t="s">
        <v>3062</v>
      </c>
      <c r="AL521" s="2" t="s">
        <v>3062</v>
      </c>
      <c r="AM521" s="2" t="s">
        <v>3062</v>
      </c>
      <c r="AN521" s="2" t="s">
        <v>3062</v>
      </c>
      <c r="AO521" s="2" t="s">
        <v>3062</v>
      </c>
      <c r="AP521" s="2" t="s">
        <v>3062</v>
      </c>
      <c r="AQ521" s="2" t="s">
        <v>3062</v>
      </c>
      <c r="AR521" s="2" t="s">
        <v>3062</v>
      </c>
      <c r="AS521" s="2" t="s">
        <v>3062</v>
      </c>
      <c r="AT521" s="2" t="s">
        <v>3062</v>
      </c>
      <c r="AU521" s="2" t="s">
        <v>3062</v>
      </c>
      <c r="AV521" s="2" t="s">
        <v>3062</v>
      </c>
      <c r="AW521" s="2" t="s">
        <v>3062</v>
      </c>
      <c r="AX521" s="2" t="s">
        <v>3062</v>
      </c>
      <c r="AY521" s="2" t="s">
        <v>3062</v>
      </c>
      <c r="AZ521" s="2" t="s">
        <v>3062</v>
      </c>
      <c r="BA521" s="2" t="s">
        <v>3062</v>
      </c>
      <c r="BB521" s="2" t="s">
        <v>3062</v>
      </c>
      <c r="BC521" s="2" t="s">
        <v>3062</v>
      </c>
      <c r="BD521" s="2" t="s">
        <v>3062</v>
      </c>
      <c r="BE521" s="2" t="s">
        <v>3062</v>
      </c>
      <c r="BF521" s="2" t="s">
        <v>3062</v>
      </c>
      <c r="BG521" s="2" t="s">
        <v>3062</v>
      </c>
      <c r="BH521" s="2" t="s">
        <v>3062</v>
      </c>
      <c r="BI521" s="2" t="s">
        <v>3062</v>
      </c>
      <c r="BJ521" s="2" t="s">
        <v>3062</v>
      </c>
      <c r="BK521" s="2" t="s">
        <v>3062</v>
      </c>
      <c r="BL521" s="2" t="s">
        <v>3062</v>
      </c>
      <c r="BM521" s="2" t="s">
        <v>3062</v>
      </c>
      <c r="BN521" s="2" t="s">
        <v>3062</v>
      </c>
      <c r="BO521" s="2" t="s">
        <v>3062</v>
      </c>
      <c r="BP521" s="2" t="str">
        <f t="shared" si="8"/>
        <v>内</v>
      </c>
      <c r="BQ521" t="s">
        <v>3062</v>
      </c>
      <c r="BR521" t="s">
        <v>3062</v>
      </c>
      <c r="BS521" t="s">
        <v>2185</v>
      </c>
      <c r="BT521" s="2" t="s">
        <v>2185</v>
      </c>
      <c r="BU521" s="2" t="s">
        <v>3062</v>
      </c>
      <c r="BV521" s="2" t="s">
        <v>3062</v>
      </c>
      <c r="BW521" s="2" t="s">
        <v>3062</v>
      </c>
      <c r="BX521" s="2" t="s">
        <v>3062</v>
      </c>
      <c r="BY521" s="2" t="s">
        <v>3062</v>
      </c>
      <c r="BZ521" s="2" t="s">
        <v>3062</v>
      </c>
      <c r="CA521" s="2" t="s">
        <v>3062</v>
      </c>
      <c r="CB521" s="2" t="s">
        <v>3062</v>
      </c>
      <c r="CC521" s="2" t="s">
        <v>3062</v>
      </c>
      <c r="CD521" s="2" t="s">
        <v>3062</v>
      </c>
      <c r="CE521" s="2" t="s">
        <v>3062</v>
      </c>
      <c r="CF521" s="2" t="s">
        <v>847</v>
      </c>
      <c r="CG521" s="2" t="s">
        <v>5350</v>
      </c>
      <c r="CH521" s="17">
        <v>0.41666666666666669</v>
      </c>
      <c r="CI521" s="17">
        <v>0.54166666666666663</v>
      </c>
      <c r="CJ521" s="17">
        <v>0.625</v>
      </c>
      <c r="CK521" s="17">
        <v>0.79166666666666663</v>
      </c>
      <c r="CN521" s="17">
        <v>0.625</v>
      </c>
      <c r="CO521" s="17">
        <v>0.79166666666666663</v>
      </c>
      <c r="DF521" s="17">
        <v>0.41666666666666669</v>
      </c>
      <c r="DG521" s="17">
        <v>0.54166666666666663</v>
      </c>
      <c r="DH521" s="17">
        <v>0.625</v>
      </c>
      <c r="DI521" s="17">
        <v>0.79166666666666663</v>
      </c>
      <c r="DL521" s="17">
        <v>0.41666666666666669</v>
      </c>
      <c r="DM521" s="17">
        <v>0.625</v>
      </c>
      <c r="DR521" s="17">
        <v>0.41666666666666669</v>
      </c>
      <c r="DS521" s="17">
        <v>0.625</v>
      </c>
      <c r="DX521" s="2" t="s">
        <v>4182</v>
      </c>
    </row>
    <row r="522" spans="1:128" x14ac:dyDescent="0.45">
      <c r="A522" s="16">
        <v>520</v>
      </c>
      <c r="B522" s="2" t="s">
        <v>6832</v>
      </c>
      <c r="C522" s="2" t="s">
        <v>6833</v>
      </c>
      <c r="D522" s="2" t="s">
        <v>6834</v>
      </c>
      <c r="E522" s="2" t="s">
        <v>2666</v>
      </c>
      <c r="F522" s="2" t="s">
        <v>2577</v>
      </c>
      <c r="G522" s="2" t="s">
        <v>6835</v>
      </c>
      <c r="H522" s="2" t="s">
        <v>6836</v>
      </c>
      <c r="I522" s="2" t="s">
        <v>6837</v>
      </c>
      <c r="J522" s="2" t="s">
        <v>3062</v>
      </c>
      <c r="K522" s="2" t="s">
        <v>12</v>
      </c>
      <c r="L522" s="2" t="s">
        <v>6838</v>
      </c>
      <c r="M522" s="52" t="s">
        <v>3311</v>
      </c>
      <c r="N522" s="2" t="s">
        <v>12</v>
      </c>
      <c r="O522" s="2" t="s">
        <v>12</v>
      </c>
      <c r="P522" s="2" t="s">
        <v>12</v>
      </c>
      <c r="Q522" s="2" t="s">
        <v>12</v>
      </c>
      <c r="R522" s="2" t="s">
        <v>3062</v>
      </c>
      <c r="S522" s="2" t="s">
        <v>3062</v>
      </c>
      <c r="T522" s="2" t="s">
        <v>3062</v>
      </c>
      <c r="U522" s="2" t="s">
        <v>3062</v>
      </c>
      <c r="V522" s="2" t="s">
        <v>3062</v>
      </c>
      <c r="W522" s="2" t="s">
        <v>3062</v>
      </c>
      <c r="X522" s="2" t="s">
        <v>3062</v>
      </c>
      <c r="Y522" s="2" t="s">
        <v>3062</v>
      </c>
      <c r="Z522" s="2" t="s">
        <v>3062</v>
      </c>
      <c r="AA522" s="2" t="s">
        <v>3062</v>
      </c>
      <c r="AB522" s="2" t="s">
        <v>3062</v>
      </c>
      <c r="AC522" s="2" t="s">
        <v>3062</v>
      </c>
      <c r="AD522" s="2" t="s">
        <v>3062</v>
      </c>
      <c r="AE522" s="2" t="s">
        <v>3062</v>
      </c>
      <c r="AF522" s="2" t="s">
        <v>3062</v>
      </c>
      <c r="AG522" s="2" t="s">
        <v>3062</v>
      </c>
      <c r="AH522" s="2" t="s">
        <v>3062</v>
      </c>
      <c r="AI522" s="2" t="s">
        <v>3062</v>
      </c>
      <c r="AJ522" s="2" t="s">
        <v>3062</v>
      </c>
      <c r="AK522" s="2" t="s">
        <v>3062</v>
      </c>
      <c r="AL522" s="2" t="s">
        <v>3062</v>
      </c>
      <c r="AM522" s="2" t="s">
        <v>3062</v>
      </c>
      <c r="AN522" s="2" t="s">
        <v>3062</v>
      </c>
      <c r="AO522" s="2" t="s">
        <v>3062</v>
      </c>
      <c r="AP522" s="2" t="s">
        <v>3062</v>
      </c>
      <c r="AQ522" s="2" t="s">
        <v>3062</v>
      </c>
      <c r="AR522" s="2" t="s">
        <v>3062</v>
      </c>
      <c r="AS522" s="2" t="s">
        <v>3062</v>
      </c>
      <c r="AT522" s="2" t="s">
        <v>3062</v>
      </c>
      <c r="AU522" s="2" t="s">
        <v>3062</v>
      </c>
      <c r="AV522" s="2" t="s">
        <v>3062</v>
      </c>
      <c r="AW522" s="2" t="s">
        <v>3062</v>
      </c>
      <c r="AX522" s="2" t="s">
        <v>3062</v>
      </c>
      <c r="AY522" s="2" t="s">
        <v>3062</v>
      </c>
      <c r="AZ522" s="2" t="s">
        <v>3062</v>
      </c>
      <c r="BA522" s="2" t="s">
        <v>3062</v>
      </c>
      <c r="BB522" s="2" t="s">
        <v>3062</v>
      </c>
      <c r="BC522" s="2" t="s">
        <v>3062</v>
      </c>
      <c r="BD522" s="2" t="s">
        <v>3062</v>
      </c>
      <c r="BE522" s="2" t="s">
        <v>3062</v>
      </c>
      <c r="BF522" s="2" t="s">
        <v>3062</v>
      </c>
      <c r="BG522" s="2" t="s">
        <v>3062</v>
      </c>
      <c r="BH522" s="2" t="s">
        <v>3062</v>
      </c>
      <c r="BI522" s="2" t="s">
        <v>3062</v>
      </c>
      <c r="BJ522" s="2" t="s">
        <v>3062</v>
      </c>
      <c r="BK522" s="2" t="s">
        <v>3062</v>
      </c>
      <c r="BL522" s="2" t="s">
        <v>3062</v>
      </c>
      <c r="BM522" s="2" t="s">
        <v>3062</v>
      </c>
      <c r="BN522" s="2" t="s">
        <v>3062</v>
      </c>
      <c r="BO522" s="2" t="s">
        <v>3062</v>
      </c>
      <c r="BP522" s="2" t="str">
        <f t="shared" si="8"/>
        <v/>
      </c>
      <c r="BQ522" t="s">
        <v>3062</v>
      </c>
      <c r="BR522" t="s">
        <v>185</v>
      </c>
      <c r="BS522" t="s">
        <v>3062</v>
      </c>
      <c r="BT522" s="2" t="s">
        <v>185</v>
      </c>
      <c r="BU522" s="2" t="s">
        <v>12</v>
      </c>
      <c r="BX522" s="2" t="s">
        <v>3062</v>
      </c>
      <c r="BY522" s="2" t="s">
        <v>3062</v>
      </c>
      <c r="BZ522" s="2" t="s">
        <v>3062</v>
      </c>
      <c r="CA522" s="2" t="s">
        <v>3062</v>
      </c>
      <c r="CB522" s="2" t="s">
        <v>3062</v>
      </c>
      <c r="CC522" s="2" t="s">
        <v>3062</v>
      </c>
      <c r="CD522" s="2" t="s">
        <v>5482</v>
      </c>
      <c r="CE522" s="2" t="s">
        <v>5482</v>
      </c>
      <c r="CF522" s="2" t="s">
        <v>6839</v>
      </c>
      <c r="CG522" s="2" t="s">
        <v>5448</v>
      </c>
      <c r="CH522" s="17">
        <v>0.375</v>
      </c>
      <c r="CI522" s="17">
        <v>0.5</v>
      </c>
      <c r="CJ522" s="17">
        <v>0.5625</v>
      </c>
      <c r="CK522" s="17">
        <v>0.70833333333333337</v>
      </c>
      <c r="CN522" s="17">
        <v>0.375</v>
      </c>
      <c r="CO522" s="17">
        <v>0.5</v>
      </c>
      <c r="CZ522" s="17">
        <v>0.375</v>
      </c>
      <c r="DA522" s="17">
        <v>0.5</v>
      </c>
      <c r="DF522" s="17">
        <v>0.375</v>
      </c>
      <c r="DG522" s="17">
        <v>0.5</v>
      </c>
      <c r="DH522" s="17">
        <v>0.5625</v>
      </c>
      <c r="DI522" s="17">
        <v>0.70833333333333337</v>
      </c>
      <c r="DL522" s="17">
        <v>0.375</v>
      </c>
      <c r="DM522" s="17">
        <v>0.5</v>
      </c>
      <c r="DX522" s="2" t="s">
        <v>4182</v>
      </c>
    </row>
    <row r="523" spans="1:128" x14ac:dyDescent="0.45">
      <c r="A523" s="16">
        <v>521</v>
      </c>
      <c r="B523" s="2" t="s">
        <v>6840</v>
      </c>
      <c r="C523" s="2" t="s">
        <v>4871</v>
      </c>
      <c r="D523" s="2" t="s">
        <v>3007</v>
      </c>
      <c r="E523" s="2" t="s">
        <v>2666</v>
      </c>
      <c r="F523" s="2" t="s">
        <v>2577</v>
      </c>
      <c r="G523" s="2" t="s">
        <v>837</v>
      </c>
      <c r="H523" s="2" t="s">
        <v>884</v>
      </c>
      <c r="I523" s="2" t="s">
        <v>883</v>
      </c>
      <c r="J523" s="2" t="s">
        <v>882</v>
      </c>
      <c r="K523" s="2" t="s">
        <v>12</v>
      </c>
      <c r="L523" s="2" t="s">
        <v>3670</v>
      </c>
      <c r="M523" s="52" t="s">
        <v>3311</v>
      </c>
      <c r="N523" s="2" t="s">
        <v>12</v>
      </c>
      <c r="O523" s="2" t="s">
        <v>12</v>
      </c>
      <c r="P523" s="2" t="s">
        <v>12</v>
      </c>
      <c r="Q523" s="2" t="s">
        <v>12</v>
      </c>
      <c r="R523" s="2" t="s">
        <v>3062</v>
      </c>
      <c r="S523" s="2" t="s">
        <v>3062</v>
      </c>
      <c r="T523" s="2" t="s">
        <v>3062</v>
      </c>
      <c r="U523" s="2" t="s">
        <v>3062</v>
      </c>
      <c r="V523" s="2" t="s">
        <v>3062</v>
      </c>
      <c r="W523" s="2" t="s">
        <v>3062</v>
      </c>
      <c r="X523" s="2" t="s">
        <v>3062</v>
      </c>
      <c r="Y523" s="2" t="s">
        <v>3062</v>
      </c>
      <c r="Z523" s="2" t="s">
        <v>3062</v>
      </c>
      <c r="AA523" s="2" t="s">
        <v>3062</v>
      </c>
      <c r="AB523" s="2" t="s">
        <v>3062</v>
      </c>
      <c r="AC523" s="2" t="s">
        <v>3062</v>
      </c>
      <c r="AD523" s="2" t="s">
        <v>3062</v>
      </c>
      <c r="AE523" s="2" t="s">
        <v>3062</v>
      </c>
      <c r="AF523" s="2" t="s">
        <v>3062</v>
      </c>
      <c r="AG523" s="2" t="s">
        <v>3062</v>
      </c>
      <c r="AH523" s="2" t="s">
        <v>3062</v>
      </c>
      <c r="AI523" s="2" t="s">
        <v>3062</v>
      </c>
      <c r="AJ523" s="2" t="s">
        <v>3062</v>
      </c>
      <c r="AK523" s="2" t="s">
        <v>3062</v>
      </c>
      <c r="AL523" s="2" t="s">
        <v>3062</v>
      </c>
      <c r="AM523" s="2" t="s">
        <v>3062</v>
      </c>
      <c r="AN523" s="2" t="s">
        <v>3062</v>
      </c>
      <c r="AO523" s="2" t="s">
        <v>3062</v>
      </c>
      <c r="AP523" s="2" t="s">
        <v>3062</v>
      </c>
      <c r="AQ523" s="2" t="s">
        <v>3062</v>
      </c>
      <c r="AR523" s="2" t="s">
        <v>3062</v>
      </c>
      <c r="AS523" s="2" t="s">
        <v>3062</v>
      </c>
      <c r="AT523" s="2" t="s">
        <v>3062</v>
      </c>
      <c r="AU523" s="2" t="s">
        <v>3062</v>
      </c>
      <c r="AV523" s="2" t="s">
        <v>3062</v>
      </c>
      <c r="AW523" s="2" t="s">
        <v>3062</v>
      </c>
      <c r="AX523" s="2" t="s">
        <v>3062</v>
      </c>
      <c r="AY523" s="2" t="s">
        <v>3062</v>
      </c>
      <c r="AZ523" s="2" t="s">
        <v>3062</v>
      </c>
      <c r="BA523" s="2" t="s">
        <v>3062</v>
      </c>
      <c r="BB523" s="2" t="s">
        <v>3062</v>
      </c>
      <c r="BC523" s="2" t="s">
        <v>3062</v>
      </c>
      <c r="BD523" s="2" t="s">
        <v>3062</v>
      </c>
      <c r="BE523" s="2" t="s">
        <v>3062</v>
      </c>
      <c r="BF523" s="2" t="s">
        <v>3062</v>
      </c>
      <c r="BG523" s="2" t="s">
        <v>3062</v>
      </c>
      <c r="BH523" s="2" t="s">
        <v>3062</v>
      </c>
      <c r="BI523" s="2" t="s">
        <v>3062</v>
      </c>
      <c r="BJ523" s="2" t="s">
        <v>3062</v>
      </c>
      <c r="BK523" s="2" t="s">
        <v>3062</v>
      </c>
      <c r="BL523" s="2" t="s">
        <v>3062</v>
      </c>
      <c r="BM523" s="2" t="s">
        <v>3062</v>
      </c>
      <c r="BN523" s="2" t="s">
        <v>3062</v>
      </c>
      <c r="BO523" s="2" t="s">
        <v>3062</v>
      </c>
      <c r="BP523" s="2" t="str">
        <f t="shared" si="8"/>
        <v/>
      </c>
      <c r="BQ523" t="s">
        <v>3062</v>
      </c>
      <c r="BR523" t="s">
        <v>3062</v>
      </c>
      <c r="BS523" t="s">
        <v>3062</v>
      </c>
      <c r="BT523" s="2" t="s">
        <v>3062</v>
      </c>
      <c r="BU523" s="2" t="s">
        <v>3062</v>
      </c>
      <c r="BV523" s="2" t="s">
        <v>3062</v>
      </c>
      <c r="BW523" s="2" t="s">
        <v>3062</v>
      </c>
      <c r="BX523" s="2" t="s">
        <v>3062</v>
      </c>
      <c r="BY523" s="2" t="s">
        <v>3062</v>
      </c>
      <c r="BZ523" s="2" t="s">
        <v>3062</v>
      </c>
      <c r="CA523" s="2" t="s">
        <v>3062</v>
      </c>
      <c r="CB523" s="2" t="s">
        <v>3062</v>
      </c>
      <c r="CC523" s="2" t="s">
        <v>5352</v>
      </c>
      <c r="CD523" s="2" t="s">
        <v>5353</v>
      </c>
      <c r="CE523" s="2" t="s">
        <v>5354</v>
      </c>
      <c r="CF523" s="2" t="s">
        <v>6841</v>
      </c>
      <c r="CG523" s="2" t="s">
        <v>5953</v>
      </c>
      <c r="CH523" s="17">
        <v>0.41666666666666669</v>
      </c>
      <c r="CI523" s="17">
        <v>0.5</v>
      </c>
      <c r="CJ523" s="17">
        <v>0.58333333333333337</v>
      </c>
      <c r="CK523" s="17">
        <v>0.79166666666666663</v>
      </c>
      <c r="CN523" s="17">
        <v>0.41666666666666669</v>
      </c>
      <c r="CO523" s="17">
        <v>0.5</v>
      </c>
      <c r="CP523" s="17">
        <v>0.58333333333333337</v>
      </c>
      <c r="CQ523" s="17">
        <v>0.79166666666666663</v>
      </c>
      <c r="CT523" s="17">
        <v>0.41666666666666669</v>
      </c>
      <c r="CU523" s="17">
        <v>0.5</v>
      </c>
      <c r="CV523" s="17">
        <v>0.58333333333333337</v>
      </c>
      <c r="CW523" s="17">
        <v>0.79166666666666663</v>
      </c>
      <c r="CZ523" s="17">
        <v>0.41666666666666669</v>
      </c>
      <c r="DA523" s="17">
        <v>0.5</v>
      </c>
      <c r="DB523" s="17">
        <v>0.58333333333333337</v>
      </c>
      <c r="DC523" s="17">
        <v>0.79166666666666663</v>
      </c>
      <c r="DL523" s="17">
        <v>0.41666666666666669</v>
      </c>
      <c r="DM523" s="17">
        <v>0.5</v>
      </c>
      <c r="DN523" s="17">
        <v>0.58333333333333337</v>
      </c>
      <c r="DO523" s="17">
        <v>0.79166666666666663</v>
      </c>
      <c r="DR523" s="17">
        <v>0.41666666666666669</v>
      </c>
      <c r="DS523" s="17">
        <v>0.5</v>
      </c>
      <c r="DT523" s="17">
        <v>0.58333333333333337</v>
      </c>
      <c r="DU523" s="17">
        <v>0.79166666666666663</v>
      </c>
      <c r="DX523" s="2" t="s">
        <v>4182</v>
      </c>
    </row>
    <row r="524" spans="1:128" x14ac:dyDescent="0.45">
      <c r="A524" s="16">
        <v>522</v>
      </c>
      <c r="B524" s="2" t="s">
        <v>6842</v>
      </c>
      <c r="C524" s="2" t="s">
        <v>6843</v>
      </c>
      <c r="D524" s="2" t="s">
        <v>6844</v>
      </c>
      <c r="E524" s="2" t="s">
        <v>2666</v>
      </c>
      <c r="F524" s="2" t="s">
        <v>2577</v>
      </c>
      <c r="G524" s="2" t="s">
        <v>6845</v>
      </c>
      <c r="H524" s="2" t="s">
        <v>6846</v>
      </c>
      <c r="I524" s="2" t="s">
        <v>6847</v>
      </c>
      <c r="J524" s="2" t="s">
        <v>3062</v>
      </c>
      <c r="K524" s="2" t="s">
        <v>12</v>
      </c>
      <c r="L524" s="2" t="s">
        <v>6848</v>
      </c>
      <c r="M524" s="52" t="s">
        <v>3311</v>
      </c>
      <c r="N524" s="2" t="s">
        <v>12</v>
      </c>
      <c r="O524" s="2" t="s">
        <v>12</v>
      </c>
      <c r="P524" s="2" t="s">
        <v>12</v>
      </c>
      <c r="Q524" s="2" t="s">
        <v>12</v>
      </c>
      <c r="R524" s="2" t="s">
        <v>2471</v>
      </c>
      <c r="S524" s="2" t="s">
        <v>3062</v>
      </c>
      <c r="T524" s="2" t="s">
        <v>3062</v>
      </c>
      <c r="U524" s="2" t="s">
        <v>3062</v>
      </c>
      <c r="V524" s="2" t="s">
        <v>3062</v>
      </c>
      <c r="W524" s="2" t="s">
        <v>3062</v>
      </c>
      <c r="X524" s="2" t="s">
        <v>3062</v>
      </c>
      <c r="Y524" s="2" t="s">
        <v>3062</v>
      </c>
      <c r="Z524" s="2" t="s">
        <v>3062</v>
      </c>
      <c r="AA524" s="2" t="s">
        <v>3062</v>
      </c>
      <c r="AB524" s="2" t="s">
        <v>3062</v>
      </c>
      <c r="AC524" s="2" t="s">
        <v>2471</v>
      </c>
      <c r="AD524" s="2" t="s">
        <v>2419</v>
      </c>
      <c r="AE524" s="2" t="s">
        <v>3062</v>
      </c>
      <c r="AF524" s="2" t="s">
        <v>3062</v>
      </c>
      <c r="AG524" s="2" t="s">
        <v>3062</v>
      </c>
      <c r="AH524" s="2" t="s">
        <v>3062</v>
      </c>
      <c r="AI524" s="2" t="s">
        <v>3062</v>
      </c>
      <c r="AJ524" s="2" t="s">
        <v>3062</v>
      </c>
      <c r="AK524" s="2" t="s">
        <v>3062</v>
      </c>
      <c r="AL524" s="2" t="s">
        <v>3062</v>
      </c>
      <c r="AM524" s="2" t="s">
        <v>3062</v>
      </c>
      <c r="AN524" s="2" t="s">
        <v>3062</v>
      </c>
      <c r="AO524" s="2" t="s">
        <v>3062</v>
      </c>
      <c r="AP524" s="2" t="s">
        <v>3062</v>
      </c>
      <c r="AQ524" s="2" t="s">
        <v>3062</v>
      </c>
      <c r="AR524" s="2" t="s">
        <v>3062</v>
      </c>
      <c r="AS524" s="2" t="s">
        <v>3062</v>
      </c>
      <c r="AT524" s="2" t="s">
        <v>3062</v>
      </c>
      <c r="AU524" s="2" t="s">
        <v>3062</v>
      </c>
      <c r="AV524" s="2" t="s">
        <v>3062</v>
      </c>
      <c r="AW524" s="2" t="s">
        <v>3062</v>
      </c>
      <c r="AX524" s="2" t="s">
        <v>3062</v>
      </c>
      <c r="AY524" s="2" t="s">
        <v>3062</v>
      </c>
      <c r="AZ524" s="2" t="s">
        <v>3062</v>
      </c>
      <c r="BA524" s="2" t="s">
        <v>3062</v>
      </c>
      <c r="BB524" s="2" t="s">
        <v>3062</v>
      </c>
      <c r="BC524" s="2" t="s">
        <v>3062</v>
      </c>
      <c r="BD524" s="2" t="s">
        <v>3062</v>
      </c>
      <c r="BE524" s="2" t="s">
        <v>3062</v>
      </c>
      <c r="BF524" s="2" t="s">
        <v>3062</v>
      </c>
      <c r="BG524" s="2" t="s">
        <v>3062</v>
      </c>
      <c r="BH524" s="2" t="s">
        <v>3062</v>
      </c>
      <c r="BI524" s="2" t="s">
        <v>3062</v>
      </c>
      <c r="BJ524" s="2" t="s">
        <v>3062</v>
      </c>
      <c r="BK524" s="2" t="s">
        <v>3062</v>
      </c>
      <c r="BL524" s="2" t="s">
        <v>3062</v>
      </c>
      <c r="BM524" s="2" t="s">
        <v>3062</v>
      </c>
      <c r="BN524" s="2" t="s">
        <v>3062</v>
      </c>
      <c r="BO524" s="2" t="s">
        <v>3062</v>
      </c>
      <c r="BP524" s="2" t="str">
        <f t="shared" si="8"/>
        <v>内</v>
      </c>
      <c r="BQ524" t="s">
        <v>3062</v>
      </c>
      <c r="BR524" t="s">
        <v>3062</v>
      </c>
      <c r="BS524" t="s">
        <v>3062</v>
      </c>
      <c r="BU524" s="2" t="s">
        <v>3062</v>
      </c>
      <c r="BW524" s="2" t="s">
        <v>3062</v>
      </c>
      <c r="BX524" s="2" t="s">
        <v>5470</v>
      </c>
      <c r="BY524" s="2" t="s">
        <v>3062</v>
      </c>
      <c r="BZ524" s="2" t="s">
        <v>3062</v>
      </c>
      <c r="CA524" s="2" t="s">
        <v>3062</v>
      </c>
      <c r="CB524" s="2" t="s">
        <v>5470</v>
      </c>
      <c r="CC524" s="2" t="s">
        <v>5427</v>
      </c>
      <c r="CD524" s="2" t="s">
        <v>3062</v>
      </c>
      <c r="CE524" s="2" t="s">
        <v>5427</v>
      </c>
      <c r="CF524" s="2" t="s">
        <v>6849</v>
      </c>
      <c r="CG524" s="2" t="s">
        <v>5350</v>
      </c>
      <c r="CH524" s="17">
        <v>0.39583333333333331</v>
      </c>
      <c r="CI524" s="17">
        <v>0.52083333333333337</v>
      </c>
      <c r="CJ524" s="17">
        <v>0.625</v>
      </c>
      <c r="CK524" s="17">
        <v>0.75</v>
      </c>
      <c r="CN524" s="17">
        <v>0.39583333333333331</v>
      </c>
      <c r="CO524" s="17">
        <v>0.52083333333333337</v>
      </c>
      <c r="CP524" s="17">
        <v>0.625</v>
      </c>
      <c r="CQ524" s="17">
        <v>0.75</v>
      </c>
      <c r="CZ524" s="17">
        <v>0.39583333333333331</v>
      </c>
      <c r="DA524" s="17">
        <v>0.52083333333333337</v>
      </c>
      <c r="DB524" s="17">
        <v>0.625</v>
      </c>
      <c r="DC524" s="17">
        <v>0.75</v>
      </c>
      <c r="DD524" s="17">
        <v>0.75</v>
      </c>
      <c r="DE524" s="17">
        <v>0.79166666666666663</v>
      </c>
      <c r="DF524" s="17">
        <v>0.39583333333333331</v>
      </c>
      <c r="DG524" s="17">
        <v>0.52083333333333337</v>
      </c>
      <c r="DH524" s="17">
        <v>0.625</v>
      </c>
      <c r="DI524" s="17">
        <v>0.75</v>
      </c>
      <c r="DX524" s="2" t="s">
        <v>4182</v>
      </c>
    </row>
    <row r="525" spans="1:128" x14ac:dyDescent="0.45">
      <c r="A525" s="16">
        <v>523</v>
      </c>
      <c r="B525" s="2" t="s">
        <v>6850</v>
      </c>
      <c r="C525" s="2" t="s">
        <v>4872</v>
      </c>
      <c r="D525" s="2" t="s">
        <v>3018</v>
      </c>
      <c r="E525" s="2" t="s">
        <v>2666</v>
      </c>
      <c r="F525" s="2" t="s">
        <v>2577</v>
      </c>
      <c r="G525" s="2" t="s">
        <v>810</v>
      </c>
      <c r="H525" s="2" t="s">
        <v>4873</v>
      </c>
      <c r="I525" s="2" t="s">
        <v>846</v>
      </c>
      <c r="J525" s="2" t="s">
        <v>3062</v>
      </c>
      <c r="K525" s="2" t="s">
        <v>12</v>
      </c>
      <c r="L525" s="2" t="s">
        <v>3683</v>
      </c>
      <c r="M525" s="52" t="s">
        <v>3311</v>
      </c>
      <c r="N525" s="2" t="s">
        <v>12</v>
      </c>
      <c r="O525" s="2" t="s">
        <v>3062</v>
      </c>
      <c r="P525" s="2" t="s">
        <v>12</v>
      </c>
      <c r="Q525" s="2" t="s">
        <v>12</v>
      </c>
      <c r="R525" s="2" t="s">
        <v>3062</v>
      </c>
      <c r="S525" s="2" t="s">
        <v>3062</v>
      </c>
      <c r="T525" s="2" t="s">
        <v>3062</v>
      </c>
      <c r="U525" s="2" t="s">
        <v>3062</v>
      </c>
      <c r="V525" s="2" t="s">
        <v>3062</v>
      </c>
      <c r="W525" s="2" t="s">
        <v>3062</v>
      </c>
      <c r="X525" s="2" t="s">
        <v>3062</v>
      </c>
      <c r="Y525" s="2" t="s">
        <v>3062</v>
      </c>
      <c r="Z525" s="2" t="s">
        <v>3062</v>
      </c>
      <c r="AA525" s="2" t="s">
        <v>3062</v>
      </c>
      <c r="AB525" s="2" t="s">
        <v>3062</v>
      </c>
      <c r="AC525" s="2" t="s">
        <v>3062</v>
      </c>
      <c r="AD525" s="2" t="s">
        <v>3062</v>
      </c>
      <c r="AE525" s="2" t="s">
        <v>3062</v>
      </c>
      <c r="AF525" s="2" t="s">
        <v>3062</v>
      </c>
      <c r="AG525" s="2" t="s">
        <v>3062</v>
      </c>
      <c r="AH525" s="2" t="s">
        <v>3062</v>
      </c>
      <c r="AI525" s="2" t="s">
        <v>3062</v>
      </c>
      <c r="AJ525" s="2" t="s">
        <v>3062</v>
      </c>
      <c r="AK525" s="2" t="s">
        <v>3062</v>
      </c>
      <c r="AL525" s="2" t="s">
        <v>3062</v>
      </c>
      <c r="AM525" s="2" t="s">
        <v>3062</v>
      </c>
      <c r="AN525" s="2" t="s">
        <v>3062</v>
      </c>
      <c r="AO525" s="2" t="s">
        <v>3062</v>
      </c>
      <c r="AP525" s="2" t="s">
        <v>3062</v>
      </c>
      <c r="AQ525" s="2" t="s">
        <v>3062</v>
      </c>
      <c r="AR525" s="2" t="s">
        <v>3062</v>
      </c>
      <c r="AS525" s="2" t="s">
        <v>3062</v>
      </c>
      <c r="AT525" s="2" t="s">
        <v>3062</v>
      </c>
      <c r="AU525" s="2" t="s">
        <v>3062</v>
      </c>
      <c r="AV525" s="2" t="s">
        <v>3062</v>
      </c>
      <c r="AW525" s="2" t="s">
        <v>3062</v>
      </c>
      <c r="AX525" s="2" t="s">
        <v>3062</v>
      </c>
      <c r="AY525" s="2" t="s">
        <v>3062</v>
      </c>
      <c r="AZ525" s="2" t="s">
        <v>3062</v>
      </c>
      <c r="BA525" s="2" t="s">
        <v>3062</v>
      </c>
      <c r="BB525" s="2" t="s">
        <v>3062</v>
      </c>
      <c r="BC525" s="2" t="s">
        <v>3062</v>
      </c>
      <c r="BD525" s="2" t="s">
        <v>3062</v>
      </c>
      <c r="BE525" s="2" t="s">
        <v>3062</v>
      </c>
      <c r="BF525" s="2" t="s">
        <v>3062</v>
      </c>
      <c r="BG525" s="2" t="s">
        <v>3062</v>
      </c>
      <c r="BH525" s="2" t="s">
        <v>3062</v>
      </c>
      <c r="BI525" s="2" t="s">
        <v>3062</v>
      </c>
      <c r="BJ525" s="2" t="s">
        <v>3062</v>
      </c>
      <c r="BK525" s="2" t="s">
        <v>3062</v>
      </c>
      <c r="BL525" s="2" t="s">
        <v>3062</v>
      </c>
      <c r="BM525" s="2" t="s">
        <v>3062</v>
      </c>
      <c r="BN525" s="2" t="s">
        <v>3062</v>
      </c>
      <c r="BO525" s="2" t="s">
        <v>3062</v>
      </c>
      <c r="BP525" s="2" t="str">
        <f t="shared" si="8"/>
        <v/>
      </c>
      <c r="BQ525" t="s">
        <v>3062</v>
      </c>
      <c r="BR525" t="s">
        <v>3062</v>
      </c>
      <c r="BS525" t="s">
        <v>3062</v>
      </c>
      <c r="BT525" s="2" t="s">
        <v>3062</v>
      </c>
      <c r="BU525" s="2" t="s">
        <v>3062</v>
      </c>
      <c r="BV525" s="2" t="s">
        <v>3062</v>
      </c>
      <c r="BW525" s="2" t="s">
        <v>3062</v>
      </c>
      <c r="BX525" s="2" t="s">
        <v>3062</v>
      </c>
      <c r="BY525" s="2" t="s">
        <v>3062</v>
      </c>
      <c r="BZ525" s="2" t="s">
        <v>3062</v>
      </c>
      <c r="CA525" s="2" t="s">
        <v>3062</v>
      </c>
      <c r="CB525" s="2" t="s">
        <v>3062</v>
      </c>
      <c r="CC525" s="2" t="s">
        <v>3062</v>
      </c>
      <c r="CD525" s="2" t="s">
        <v>3062</v>
      </c>
      <c r="CE525" s="2" t="s">
        <v>3062</v>
      </c>
      <c r="CF525" s="2" t="s">
        <v>845</v>
      </c>
      <c r="CG525" s="2" t="s">
        <v>5350</v>
      </c>
      <c r="CH525" s="17">
        <v>0.41666666666666669</v>
      </c>
      <c r="CI525" s="17">
        <v>0.54166666666666663</v>
      </c>
      <c r="CJ525" s="17">
        <v>0.625</v>
      </c>
      <c r="CK525" s="17">
        <v>0.75</v>
      </c>
      <c r="CN525" s="17">
        <v>0.625</v>
      </c>
      <c r="CO525" s="17">
        <v>0.77083333333333337</v>
      </c>
      <c r="CZ525" s="17">
        <v>0.41666666666666669</v>
      </c>
      <c r="DA525" s="17">
        <v>0.54166666666666663</v>
      </c>
      <c r="DB525" s="17">
        <v>0.625</v>
      </c>
      <c r="DC525" s="17">
        <v>0.75</v>
      </c>
      <c r="DF525" s="17">
        <v>0.41666666666666669</v>
      </c>
      <c r="DG525" s="17">
        <v>0.54166666666666663</v>
      </c>
      <c r="DH525" s="17">
        <v>0.625</v>
      </c>
      <c r="DI525" s="17">
        <v>0.77083333333333337</v>
      </c>
      <c r="DL525" s="17">
        <v>0.41666666666666669</v>
      </c>
      <c r="DM525" s="17">
        <v>0.54166666666666663</v>
      </c>
      <c r="DN525" s="17">
        <v>0.625</v>
      </c>
      <c r="DO525" s="17">
        <v>0.75</v>
      </c>
      <c r="DX525" s="2" t="s">
        <v>4182</v>
      </c>
    </row>
    <row r="526" spans="1:128" x14ac:dyDescent="0.45">
      <c r="A526" s="16">
        <v>524</v>
      </c>
      <c r="B526" s="2" t="s">
        <v>6851</v>
      </c>
      <c r="C526" s="2" t="s">
        <v>6852</v>
      </c>
      <c r="D526" s="2" t="s">
        <v>6853</v>
      </c>
      <c r="E526" s="2" t="s">
        <v>2666</v>
      </c>
      <c r="F526" s="2" t="s">
        <v>2577</v>
      </c>
      <c r="G526" s="2" t="s">
        <v>6854</v>
      </c>
      <c r="H526" s="2" t="s">
        <v>6855</v>
      </c>
      <c r="I526" s="2" t="s">
        <v>6856</v>
      </c>
      <c r="J526" s="2" t="s">
        <v>3062</v>
      </c>
      <c r="K526" s="2" t="s">
        <v>12</v>
      </c>
      <c r="L526" s="2" t="s">
        <v>6857</v>
      </c>
      <c r="M526" s="52" t="s">
        <v>3311</v>
      </c>
      <c r="N526" s="2" t="s">
        <v>12</v>
      </c>
      <c r="O526" s="2" t="s">
        <v>12</v>
      </c>
      <c r="P526" s="2" t="s">
        <v>12</v>
      </c>
      <c r="Q526" s="2" t="s">
        <v>12</v>
      </c>
      <c r="R526" s="2" t="s">
        <v>3062</v>
      </c>
      <c r="S526" s="2" t="s">
        <v>3062</v>
      </c>
      <c r="T526" s="2" t="s">
        <v>3062</v>
      </c>
      <c r="U526" s="2" t="s">
        <v>3062</v>
      </c>
      <c r="V526" s="2" t="s">
        <v>3062</v>
      </c>
      <c r="W526" s="2" t="s">
        <v>3062</v>
      </c>
      <c r="X526" s="2" t="s">
        <v>3062</v>
      </c>
      <c r="Y526" s="2" t="s">
        <v>3062</v>
      </c>
      <c r="Z526" s="2" t="s">
        <v>3062</v>
      </c>
      <c r="AA526" s="2" t="s">
        <v>3062</v>
      </c>
      <c r="AB526" s="2" t="s">
        <v>3062</v>
      </c>
      <c r="AC526" s="2" t="s">
        <v>3062</v>
      </c>
      <c r="AD526" s="2" t="s">
        <v>3062</v>
      </c>
      <c r="AE526" s="2" t="s">
        <v>3062</v>
      </c>
      <c r="AF526" s="2" t="s">
        <v>3062</v>
      </c>
      <c r="AG526" s="2" t="s">
        <v>3062</v>
      </c>
      <c r="AH526" s="2" t="s">
        <v>3062</v>
      </c>
      <c r="AI526" s="2" t="s">
        <v>3062</v>
      </c>
      <c r="AJ526" s="2" t="s">
        <v>3062</v>
      </c>
      <c r="AK526" s="2" t="s">
        <v>3062</v>
      </c>
      <c r="AL526" s="2" t="s">
        <v>3062</v>
      </c>
      <c r="AM526" s="2" t="s">
        <v>3062</v>
      </c>
      <c r="AN526" s="2" t="s">
        <v>3062</v>
      </c>
      <c r="AO526" s="2" t="s">
        <v>3062</v>
      </c>
      <c r="AP526" s="2" t="s">
        <v>3062</v>
      </c>
      <c r="AQ526" s="2" t="s">
        <v>3062</v>
      </c>
      <c r="AR526" s="2" t="s">
        <v>3062</v>
      </c>
      <c r="AS526" s="2" t="s">
        <v>3062</v>
      </c>
      <c r="AT526" s="2" t="s">
        <v>3062</v>
      </c>
      <c r="AU526" s="2" t="s">
        <v>3062</v>
      </c>
      <c r="AV526" s="2" t="s">
        <v>3062</v>
      </c>
      <c r="AW526" s="2" t="s">
        <v>3062</v>
      </c>
      <c r="AX526" s="2" t="s">
        <v>3062</v>
      </c>
      <c r="AY526" s="2" t="s">
        <v>3062</v>
      </c>
      <c r="AZ526" s="2" t="s">
        <v>3062</v>
      </c>
      <c r="BA526" s="2" t="s">
        <v>3062</v>
      </c>
      <c r="BB526" s="2" t="s">
        <v>3062</v>
      </c>
      <c r="BC526" s="2" t="s">
        <v>3062</v>
      </c>
      <c r="BD526" s="2" t="s">
        <v>3062</v>
      </c>
      <c r="BE526" s="2" t="s">
        <v>3062</v>
      </c>
      <c r="BF526" s="2" t="s">
        <v>3062</v>
      </c>
      <c r="BG526" s="2" t="s">
        <v>3062</v>
      </c>
      <c r="BH526" s="2" t="s">
        <v>3062</v>
      </c>
      <c r="BI526" s="2" t="s">
        <v>3062</v>
      </c>
      <c r="BJ526" s="2" t="s">
        <v>3062</v>
      </c>
      <c r="BK526" s="2" t="s">
        <v>3062</v>
      </c>
      <c r="BL526" s="2" t="s">
        <v>3062</v>
      </c>
      <c r="BM526" s="2" t="s">
        <v>3062</v>
      </c>
      <c r="BN526" s="2" t="s">
        <v>3062</v>
      </c>
      <c r="BO526" s="2" t="s">
        <v>3062</v>
      </c>
      <c r="BP526" s="2" t="str">
        <f t="shared" si="8"/>
        <v/>
      </c>
      <c r="BQ526" t="s">
        <v>3062</v>
      </c>
      <c r="BR526" t="s">
        <v>3062</v>
      </c>
      <c r="BS526" t="s">
        <v>3062</v>
      </c>
      <c r="BT526" s="2" t="s">
        <v>3062</v>
      </c>
      <c r="BX526" s="2" t="s">
        <v>3062</v>
      </c>
      <c r="BY526" s="2" t="s">
        <v>3062</v>
      </c>
      <c r="BZ526" s="2" t="s">
        <v>3062</v>
      </c>
      <c r="CA526" s="2" t="s">
        <v>3062</v>
      </c>
      <c r="CB526" s="2" t="s">
        <v>3062</v>
      </c>
      <c r="CC526" s="2" t="s">
        <v>3062</v>
      </c>
      <c r="CD526" s="2" t="s">
        <v>3062</v>
      </c>
      <c r="CE526" s="2" t="s">
        <v>3062</v>
      </c>
      <c r="CF526" s="2" t="s">
        <v>6858</v>
      </c>
      <c r="CG526" s="2" t="s">
        <v>5350</v>
      </c>
      <c r="CN526" s="17">
        <v>0.41666666666666669</v>
      </c>
      <c r="CO526" s="17">
        <v>0.53472222222222221</v>
      </c>
      <c r="CP526" s="17">
        <v>0.625</v>
      </c>
      <c r="CQ526" s="17">
        <v>0.77083333333333337</v>
      </c>
      <c r="CT526" s="17">
        <v>0.41666666666666669</v>
      </c>
      <c r="CU526" s="17">
        <v>0.53472222222222221</v>
      </c>
      <c r="CV526" s="17">
        <v>0.625</v>
      </c>
      <c r="CW526" s="17">
        <v>0.77083333333333337</v>
      </c>
      <c r="CZ526" s="17">
        <v>0.41666666666666669</v>
      </c>
      <c r="DA526" s="17">
        <v>0.53472222222222221</v>
      </c>
      <c r="DB526" s="17">
        <v>0.625</v>
      </c>
      <c r="DC526" s="17">
        <v>0.77083333333333337</v>
      </c>
      <c r="DF526" s="17">
        <v>0.625</v>
      </c>
      <c r="DG526" s="17">
        <v>0.8125</v>
      </c>
      <c r="DL526" s="17">
        <v>0.41666666666666669</v>
      </c>
      <c r="DM526" s="17">
        <v>0.6875</v>
      </c>
      <c r="DX526" s="2" t="s">
        <v>4182</v>
      </c>
    </row>
    <row r="527" spans="1:128" x14ac:dyDescent="0.45">
      <c r="A527" s="16">
        <v>525</v>
      </c>
      <c r="B527" s="2" t="s">
        <v>6859</v>
      </c>
      <c r="C527" s="2" t="s">
        <v>844</v>
      </c>
      <c r="D527" s="2" t="s">
        <v>3019</v>
      </c>
      <c r="E527" s="2" t="s">
        <v>2666</v>
      </c>
      <c r="F527" s="2" t="s">
        <v>2577</v>
      </c>
      <c r="G527" s="2" t="s">
        <v>817</v>
      </c>
      <c r="H527" s="2" t="s">
        <v>843</v>
      </c>
      <c r="I527" s="2" t="s">
        <v>842</v>
      </c>
      <c r="J527" s="2" t="s">
        <v>842</v>
      </c>
      <c r="K527" s="2" t="s">
        <v>3062</v>
      </c>
      <c r="L527" s="2" t="s">
        <v>3684</v>
      </c>
      <c r="M527" s="52" t="s">
        <v>3311</v>
      </c>
      <c r="N527" s="2" t="s">
        <v>12</v>
      </c>
      <c r="O527" s="2" t="s">
        <v>12</v>
      </c>
      <c r="P527" s="2" t="s">
        <v>12</v>
      </c>
      <c r="Q527" s="2" t="s">
        <v>12</v>
      </c>
      <c r="R527" s="2" t="s">
        <v>3062</v>
      </c>
      <c r="S527" s="2" t="s">
        <v>3062</v>
      </c>
      <c r="T527" s="2" t="s">
        <v>2563</v>
      </c>
      <c r="U527" s="2" t="s">
        <v>3062</v>
      </c>
      <c r="V527" s="2" t="s">
        <v>3062</v>
      </c>
      <c r="W527" s="2" t="s">
        <v>3062</v>
      </c>
      <c r="X527" s="2" t="s">
        <v>3062</v>
      </c>
      <c r="Y527" s="2" t="s">
        <v>3062</v>
      </c>
      <c r="Z527" s="2" t="s">
        <v>3062</v>
      </c>
      <c r="AA527" s="2" t="s">
        <v>3062</v>
      </c>
      <c r="AB527" s="2" t="s">
        <v>3062</v>
      </c>
      <c r="AC527" s="2" t="s">
        <v>2563</v>
      </c>
      <c r="AD527" s="2" t="s">
        <v>2419</v>
      </c>
      <c r="AE527" s="2" t="s">
        <v>3062</v>
      </c>
      <c r="AF527" s="2" t="s">
        <v>3062</v>
      </c>
      <c r="AG527" s="2" t="s">
        <v>3062</v>
      </c>
      <c r="AH527" s="2" t="s">
        <v>3062</v>
      </c>
      <c r="AI527" s="2" t="s">
        <v>3062</v>
      </c>
      <c r="AJ527" s="2" t="s">
        <v>3062</v>
      </c>
      <c r="AK527" s="2" t="s">
        <v>3062</v>
      </c>
      <c r="AL527" s="2" t="s">
        <v>3062</v>
      </c>
      <c r="AM527" s="2" t="s">
        <v>3062</v>
      </c>
      <c r="AN527" s="2" t="s">
        <v>3062</v>
      </c>
      <c r="AO527" s="2" t="s">
        <v>3062</v>
      </c>
      <c r="AP527" s="2" t="s">
        <v>3062</v>
      </c>
      <c r="AQ527" s="2" t="s">
        <v>3062</v>
      </c>
      <c r="AR527" s="2" t="s">
        <v>3062</v>
      </c>
      <c r="AS527" s="2" t="s">
        <v>3062</v>
      </c>
      <c r="AT527" s="2" t="s">
        <v>3062</v>
      </c>
      <c r="AU527" s="2" t="s">
        <v>3062</v>
      </c>
      <c r="AV527" s="2" t="s">
        <v>3062</v>
      </c>
      <c r="AW527" s="2" t="s">
        <v>3062</v>
      </c>
      <c r="AX527" s="2" t="s">
        <v>3062</v>
      </c>
      <c r="AY527" s="2" t="s">
        <v>3062</v>
      </c>
      <c r="AZ527" s="2" t="s">
        <v>3062</v>
      </c>
      <c r="BA527" s="2" t="s">
        <v>3062</v>
      </c>
      <c r="BB527" s="2" t="s">
        <v>3062</v>
      </c>
      <c r="BC527" s="2" t="s">
        <v>3062</v>
      </c>
      <c r="BD527" s="2" t="s">
        <v>3062</v>
      </c>
      <c r="BE527" s="2" t="s">
        <v>3062</v>
      </c>
      <c r="BF527" s="2" t="s">
        <v>3062</v>
      </c>
      <c r="BG527" s="2" t="s">
        <v>3062</v>
      </c>
      <c r="BH527" s="2" t="s">
        <v>3062</v>
      </c>
      <c r="BI527" s="2" t="s">
        <v>3062</v>
      </c>
      <c r="BJ527" s="2" t="s">
        <v>3062</v>
      </c>
      <c r="BK527" s="2" t="s">
        <v>3062</v>
      </c>
      <c r="BL527" s="2" t="s">
        <v>3062</v>
      </c>
      <c r="BM527" s="2" t="s">
        <v>3062</v>
      </c>
      <c r="BN527" s="2" t="s">
        <v>3062</v>
      </c>
      <c r="BO527" s="2" t="s">
        <v>3062</v>
      </c>
      <c r="BP527" s="2" t="str">
        <f t="shared" si="8"/>
        <v>内</v>
      </c>
      <c r="BQ527" t="s">
        <v>3062</v>
      </c>
      <c r="BR527" t="s">
        <v>3062</v>
      </c>
      <c r="BS527" t="s">
        <v>3062</v>
      </c>
      <c r="BT527" s="2" t="s">
        <v>3062</v>
      </c>
      <c r="BU527" s="2" t="s">
        <v>3062</v>
      </c>
      <c r="BV527" s="2" t="s">
        <v>3062</v>
      </c>
      <c r="BW527" s="2" t="s">
        <v>3062</v>
      </c>
      <c r="BX527" s="2" t="s">
        <v>3062</v>
      </c>
      <c r="BY527" s="2" t="s">
        <v>3062</v>
      </c>
      <c r="BZ527" s="2" t="s">
        <v>3062</v>
      </c>
      <c r="CA527" s="2" t="s">
        <v>3062</v>
      </c>
      <c r="CB527" s="2" t="s">
        <v>3062</v>
      </c>
      <c r="CC527" s="2" t="s">
        <v>3062</v>
      </c>
      <c r="CD527" s="2" t="s">
        <v>3062</v>
      </c>
      <c r="CE527" s="2" t="s">
        <v>3062</v>
      </c>
      <c r="CF527" s="2" t="s">
        <v>841</v>
      </c>
      <c r="CG527" s="2" t="s">
        <v>3315</v>
      </c>
      <c r="CH527" s="17">
        <v>0.41666666666666669</v>
      </c>
      <c r="CI527" s="17">
        <v>0.54166666666666663</v>
      </c>
      <c r="CJ527" s="17">
        <v>0.64583333333333337</v>
      </c>
      <c r="CK527" s="17">
        <v>0.77083333333333337</v>
      </c>
      <c r="CN527" s="17">
        <v>0.41666666666666669</v>
      </c>
      <c r="CO527" s="17">
        <v>0.54166666666666663</v>
      </c>
      <c r="CP527" s="17">
        <v>0.64583333333333337</v>
      </c>
      <c r="CQ527" s="17">
        <v>0.77083333333333337</v>
      </c>
      <c r="CZ527" s="17">
        <v>0.41666666666666669</v>
      </c>
      <c r="DA527" s="17">
        <v>0.54166666666666663</v>
      </c>
      <c r="DB527" s="17">
        <v>0.64583333333333337</v>
      </c>
      <c r="DC527" s="17">
        <v>0.77083333333333337</v>
      </c>
      <c r="DF527" s="17">
        <v>0.41666666666666669</v>
      </c>
      <c r="DG527" s="17">
        <v>0.54166666666666663</v>
      </c>
      <c r="DH527" s="17">
        <v>0.64583333333333337</v>
      </c>
      <c r="DI527" s="17">
        <v>0.77083333333333337</v>
      </c>
      <c r="DL527" s="17">
        <v>0.41666666666666669</v>
      </c>
      <c r="DM527" s="17">
        <v>0.54166666666666663</v>
      </c>
      <c r="DX527" s="2" t="s">
        <v>4182</v>
      </c>
    </row>
    <row r="528" spans="1:128" x14ac:dyDescent="0.45">
      <c r="A528" s="16">
        <v>526</v>
      </c>
      <c r="B528" s="2" t="s">
        <v>6860</v>
      </c>
      <c r="C528" s="2" t="s">
        <v>6861</v>
      </c>
      <c r="D528" s="2" t="s">
        <v>3020</v>
      </c>
      <c r="E528" s="2" t="s">
        <v>2666</v>
      </c>
      <c r="F528" s="2" t="s">
        <v>2577</v>
      </c>
      <c r="G528" s="2" t="s">
        <v>817</v>
      </c>
      <c r="H528" s="2" t="s">
        <v>840</v>
      </c>
      <c r="I528" s="2" t="s">
        <v>839</v>
      </c>
      <c r="J528" s="2" t="s">
        <v>838</v>
      </c>
      <c r="K528" s="2" t="s">
        <v>12</v>
      </c>
      <c r="L528" s="2" t="s">
        <v>3685</v>
      </c>
      <c r="M528" s="52" t="s">
        <v>3311</v>
      </c>
      <c r="N528" s="2" t="s">
        <v>12</v>
      </c>
      <c r="O528" s="2" t="s">
        <v>12</v>
      </c>
      <c r="P528" s="2" t="s">
        <v>12</v>
      </c>
      <c r="Q528" s="2" t="s">
        <v>12</v>
      </c>
      <c r="R528" s="2" t="s">
        <v>3062</v>
      </c>
      <c r="S528" s="2" t="s">
        <v>3062</v>
      </c>
      <c r="T528" s="2" t="s">
        <v>3062</v>
      </c>
      <c r="U528" s="2" t="s">
        <v>3062</v>
      </c>
      <c r="V528" s="2" t="s">
        <v>3062</v>
      </c>
      <c r="W528" s="2" t="s">
        <v>3062</v>
      </c>
      <c r="X528" s="2" t="s">
        <v>3062</v>
      </c>
      <c r="Y528" s="2" t="s">
        <v>3062</v>
      </c>
      <c r="Z528" s="2" t="s">
        <v>3062</v>
      </c>
      <c r="AA528" s="2" t="s">
        <v>3062</v>
      </c>
      <c r="AB528" s="2" t="s">
        <v>3062</v>
      </c>
      <c r="AC528" s="2" t="s">
        <v>3062</v>
      </c>
      <c r="AD528" s="2" t="s">
        <v>3062</v>
      </c>
      <c r="AE528" s="2" t="s">
        <v>3062</v>
      </c>
      <c r="AF528" s="2" t="s">
        <v>3062</v>
      </c>
      <c r="AG528" s="2" t="s">
        <v>3062</v>
      </c>
      <c r="AH528" s="2" t="s">
        <v>3062</v>
      </c>
      <c r="AI528" s="2" t="s">
        <v>3062</v>
      </c>
      <c r="AJ528" s="2" t="s">
        <v>3062</v>
      </c>
      <c r="AK528" s="2" t="s">
        <v>3062</v>
      </c>
      <c r="AL528" s="2" t="s">
        <v>3062</v>
      </c>
      <c r="AM528" s="2" t="s">
        <v>3062</v>
      </c>
      <c r="AN528" s="2" t="s">
        <v>3062</v>
      </c>
      <c r="AO528" s="2" t="s">
        <v>3062</v>
      </c>
      <c r="AP528" s="2" t="s">
        <v>3062</v>
      </c>
      <c r="AQ528" s="2" t="s">
        <v>3062</v>
      </c>
      <c r="AR528" s="2" t="s">
        <v>3062</v>
      </c>
      <c r="AS528" s="2" t="s">
        <v>3062</v>
      </c>
      <c r="AT528" s="2" t="s">
        <v>3062</v>
      </c>
      <c r="AU528" s="2" t="s">
        <v>3062</v>
      </c>
      <c r="AV528" s="2" t="s">
        <v>3062</v>
      </c>
      <c r="AW528" s="2" t="s">
        <v>3062</v>
      </c>
      <c r="AX528" s="2" t="s">
        <v>3062</v>
      </c>
      <c r="AY528" s="2" t="s">
        <v>3062</v>
      </c>
      <c r="AZ528" s="2" t="s">
        <v>3062</v>
      </c>
      <c r="BA528" s="2" t="s">
        <v>3062</v>
      </c>
      <c r="BB528" s="2" t="s">
        <v>3062</v>
      </c>
      <c r="BC528" s="2" t="s">
        <v>3062</v>
      </c>
      <c r="BD528" s="2" t="s">
        <v>3062</v>
      </c>
      <c r="BE528" s="2" t="s">
        <v>3062</v>
      </c>
      <c r="BF528" s="2" t="s">
        <v>3062</v>
      </c>
      <c r="BG528" s="2" t="s">
        <v>3062</v>
      </c>
      <c r="BH528" s="2" t="s">
        <v>3062</v>
      </c>
      <c r="BI528" s="2" t="s">
        <v>3062</v>
      </c>
      <c r="BJ528" s="2" t="s">
        <v>3062</v>
      </c>
      <c r="BK528" s="2" t="s">
        <v>3062</v>
      </c>
      <c r="BL528" s="2" t="s">
        <v>3062</v>
      </c>
      <c r="BM528" s="2" t="s">
        <v>3062</v>
      </c>
      <c r="BN528" s="2" t="s">
        <v>3062</v>
      </c>
      <c r="BO528" s="2" t="s">
        <v>3062</v>
      </c>
      <c r="BP528" s="2" t="str">
        <f t="shared" si="8"/>
        <v/>
      </c>
      <c r="BQ528" t="s">
        <v>3062</v>
      </c>
      <c r="BR528" t="s">
        <v>3062</v>
      </c>
      <c r="BS528" t="s">
        <v>3062</v>
      </c>
      <c r="BT528" s="2" t="s">
        <v>3062</v>
      </c>
      <c r="BU528" s="2" t="s">
        <v>3062</v>
      </c>
      <c r="BV528" s="2" t="s">
        <v>12</v>
      </c>
      <c r="BW528" s="2" t="s">
        <v>3062</v>
      </c>
      <c r="BX528" s="2" t="s">
        <v>5470</v>
      </c>
      <c r="BY528" s="2" t="s">
        <v>5818</v>
      </c>
      <c r="BZ528" s="2" t="s">
        <v>5472</v>
      </c>
      <c r="CA528" s="2" t="s">
        <v>5529</v>
      </c>
      <c r="CB528" s="2" t="s">
        <v>5796</v>
      </c>
      <c r="CC528" s="2" t="s">
        <v>3062</v>
      </c>
      <c r="CD528" s="2" t="s">
        <v>3062</v>
      </c>
      <c r="CE528" s="2" t="s">
        <v>3062</v>
      </c>
      <c r="CF528" s="2" t="s">
        <v>6862</v>
      </c>
      <c r="CG528" s="2" t="s">
        <v>5350</v>
      </c>
      <c r="CH528" s="17">
        <v>0.35416666666666669</v>
      </c>
      <c r="CI528" s="17">
        <v>0.77083333333333337</v>
      </c>
      <c r="CN528" s="17">
        <v>0.35416666666666669</v>
      </c>
      <c r="CO528" s="17">
        <v>0.77083333333333337</v>
      </c>
      <c r="CT528" s="17">
        <v>0.35416666666666669</v>
      </c>
      <c r="CU528" s="17">
        <v>0.77083333333333337</v>
      </c>
      <c r="CZ528" s="17">
        <v>0.35416666666666669</v>
      </c>
      <c r="DA528" s="17">
        <v>0.77083333333333337</v>
      </c>
      <c r="DF528" s="17">
        <v>0.35416666666666669</v>
      </c>
      <c r="DG528" s="17">
        <v>0.77083333333333337</v>
      </c>
      <c r="DL528" s="17">
        <v>0.54166666666666663</v>
      </c>
      <c r="DM528" s="17">
        <v>0.64583333333333337</v>
      </c>
      <c r="DX528" s="2" t="s">
        <v>4182</v>
      </c>
    </row>
    <row r="529" spans="1:128" x14ac:dyDescent="0.45">
      <c r="A529" s="16">
        <v>527</v>
      </c>
      <c r="B529" s="2" t="s">
        <v>6863</v>
      </c>
      <c r="C529" s="2" t="s">
        <v>4874</v>
      </c>
      <c r="D529" s="2" t="s">
        <v>3021</v>
      </c>
      <c r="E529" s="2" t="s">
        <v>2666</v>
      </c>
      <c r="F529" s="2" t="s">
        <v>2577</v>
      </c>
      <c r="G529" s="2" t="s">
        <v>817</v>
      </c>
      <c r="H529" s="2" t="s">
        <v>836</v>
      </c>
      <c r="I529" s="2" t="s">
        <v>835</v>
      </c>
      <c r="J529" s="2" t="s">
        <v>834</v>
      </c>
      <c r="K529" s="2" t="s">
        <v>3062</v>
      </c>
      <c r="L529" s="2" t="s">
        <v>4875</v>
      </c>
      <c r="M529" s="52" t="s">
        <v>3311</v>
      </c>
      <c r="N529" s="2" t="s">
        <v>12</v>
      </c>
      <c r="O529" s="2" t="s">
        <v>12</v>
      </c>
      <c r="P529" s="2" t="s">
        <v>12</v>
      </c>
      <c r="Q529" s="2" t="s">
        <v>12</v>
      </c>
      <c r="R529" s="2" t="s">
        <v>3062</v>
      </c>
      <c r="S529" s="2" t="s">
        <v>3062</v>
      </c>
      <c r="T529" s="2" t="s">
        <v>3062</v>
      </c>
      <c r="U529" s="2" t="s">
        <v>3062</v>
      </c>
      <c r="V529" s="2" t="s">
        <v>3062</v>
      </c>
      <c r="W529" s="2" t="s">
        <v>3062</v>
      </c>
      <c r="X529" s="2" t="s">
        <v>3062</v>
      </c>
      <c r="Y529" s="2" t="s">
        <v>3062</v>
      </c>
      <c r="Z529" s="2" t="s">
        <v>3062</v>
      </c>
      <c r="AA529" s="2" t="s">
        <v>3062</v>
      </c>
      <c r="AB529" s="2" t="s">
        <v>3062</v>
      </c>
      <c r="AC529" s="2" t="s">
        <v>3062</v>
      </c>
      <c r="AD529" s="2" t="s">
        <v>3062</v>
      </c>
      <c r="AE529" s="2" t="s">
        <v>3062</v>
      </c>
      <c r="AF529" s="2" t="s">
        <v>3062</v>
      </c>
      <c r="AG529" s="2" t="s">
        <v>3062</v>
      </c>
      <c r="AH529" s="2" t="s">
        <v>3062</v>
      </c>
      <c r="AI529" s="2" t="s">
        <v>3062</v>
      </c>
      <c r="AJ529" s="2" t="s">
        <v>3062</v>
      </c>
      <c r="AK529" s="2" t="s">
        <v>3062</v>
      </c>
      <c r="AL529" s="2" t="s">
        <v>3062</v>
      </c>
      <c r="AM529" s="2" t="s">
        <v>3062</v>
      </c>
      <c r="AN529" s="2" t="s">
        <v>3062</v>
      </c>
      <c r="AO529" s="2" t="s">
        <v>3062</v>
      </c>
      <c r="AP529" s="2" t="s">
        <v>3062</v>
      </c>
      <c r="AQ529" s="2" t="s">
        <v>3062</v>
      </c>
      <c r="AR529" s="2" t="s">
        <v>3062</v>
      </c>
      <c r="AS529" s="2" t="s">
        <v>3062</v>
      </c>
      <c r="AT529" s="2" t="s">
        <v>3062</v>
      </c>
      <c r="AU529" s="2" t="s">
        <v>3062</v>
      </c>
      <c r="AV529" s="2" t="s">
        <v>3062</v>
      </c>
      <c r="AW529" s="2" t="s">
        <v>3062</v>
      </c>
      <c r="AX529" s="2" t="s">
        <v>3062</v>
      </c>
      <c r="AY529" s="2" t="s">
        <v>3062</v>
      </c>
      <c r="AZ529" s="2" t="s">
        <v>3062</v>
      </c>
      <c r="BA529" s="2" t="s">
        <v>3062</v>
      </c>
      <c r="BB529" s="2" t="s">
        <v>3062</v>
      </c>
      <c r="BC529" s="2" t="s">
        <v>3062</v>
      </c>
      <c r="BD529" s="2" t="s">
        <v>3062</v>
      </c>
      <c r="BE529" s="2" t="s">
        <v>3062</v>
      </c>
      <c r="BF529" s="2" t="s">
        <v>3062</v>
      </c>
      <c r="BG529" s="2" t="s">
        <v>3062</v>
      </c>
      <c r="BH529" s="2" t="s">
        <v>3062</v>
      </c>
      <c r="BI529" s="2" t="s">
        <v>3062</v>
      </c>
      <c r="BJ529" s="2" t="s">
        <v>3062</v>
      </c>
      <c r="BK529" s="2" t="s">
        <v>3062</v>
      </c>
      <c r="BL529" s="2" t="s">
        <v>3062</v>
      </c>
      <c r="BM529" s="2" t="s">
        <v>3062</v>
      </c>
      <c r="BN529" s="2" t="s">
        <v>3062</v>
      </c>
      <c r="BO529" s="2" t="s">
        <v>3062</v>
      </c>
      <c r="BP529" s="2" t="str">
        <f t="shared" si="8"/>
        <v/>
      </c>
      <c r="BQ529" t="s">
        <v>3062</v>
      </c>
      <c r="BR529" t="s">
        <v>3062</v>
      </c>
      <c r="BS529" t="s">
        <v>3062</v>
      </c>
      <c r="BT529" s="2" t="s">
        <v>3062</v>
      </c>
      <c r="BV529" s="2" t="s">
        <v>12</v>
      </c>
      <c r="BX529" s="2" t="s">
        <v>3062</v>
      </c>
      <c r="BY529" s="2" t="s">
        <v>3062</v>
      </c>
      <c r="BZ529" s="2" t="s">
        <v>3062</v>
      </c>
      <c r="CA529" s="2" t="s">
        <v>3062</v>
      </c>
      <c r="CB529" s="2" t="s">
        <v>3062</v>
      </c>
      <c r="CC529" s="2" t="s">
        <v>3062</v>
      </c>
      <c r="CD529" s="2" t="s">
        <v>3062</v>
      </c>
      <c r="CE529" s="2" t="s">
        <v>3062</v>
      </c>
      <c r="CF529" s="2" t="s">
        <v>3062</v>
      </c>
      <c r="CG529" s="2" t="s">
        <v>3315</v>
      </c>
      <c r="CH529" s="17">
        <v>0.4375</v>
      </c>
      <c r="CI529" s="17">
        <v>0.52083333333333337</v>
      </c>
      <c r="CJ529" s="17">
        <v>0.58333333333333337</v>
      </c>
      <c r="CK529" s="17">
        <v>0.70833333333333337</v>
      </c>
      <c r="CN529" s="17">
        <v>0.41666666666666669</v>
      </c>
      <c r="CO529" s="17">
        <v>0.5</v>
      </c>
      <c r="CP529" s="17">
        <v>0.58333333333333337</v>
      </c>
      <c r="CQ529" s="17">
        <v>0.70833333333333337</v>
      </c>
      <c r="CT529" s="17">
        <v>0.41666666666666669</v>
      </c>
      <c r="CU529" s="17">
        <v>0.5</v>
      </c>
      <c r="CV529" s="17">
        <v>0.66666666666666663</v>
      </c>
      <c r="CW529" s="17">
        <v>0.79166666666666663</v>
      </c>
      <c r="DF529" s="17">
        <v>0.66666666666666663</v>
      </c>
      <c r="DG529" s="17">
        <v>0.79166666666666663</v>
      </c>
      <c r="DL529" s="17">
        <v>0.41666666666666669</v>
      </c>
      <c r="DM529" s="17">
        <v>0.54166666666666663</v>
      </c>
      <c r="DX529" s="2" t="s">
        <v>4182</v>
      </c>
    </row>
    <row r="530" spans="1:128" x14ac:dyDescent="0.45">
      <c r="A530" s="16">
        <v>528</v>
      </c>
      <c r="B530" s="2" t="s">
        <v>6864</v>
      </c>
      <c r="C530" s="2" t="s">
        <v>4876</v>
      </c>
      <c r="D530" s="2" t="s">
        <v>3008</v>
      </c>
      <c r="E530" s="2" t="s">
        <v>2666</v>
      </c>
      <c r="F530" s="2" t="s">
        <v>2577</v>
      </c>
      <c r="G530" s="2" t="s">
        <v>837</v>
      </c>
      <c r="H530" s="2" t="s">
        <v>881</v>
      </c>
      <c r="I530" s="2" t="s">
        <v>880</v>
      </c>
      <c r="J530" s="2" t="s">
        <v>879</v>
      </c>
      <c r="K530" s="2" t="s">
        <v>12</v>
      </c>
      <c r="L530" s="2" t="s">
        <v>3671</v>
      </c>
      <c r="M530" s="52" t="s">
        <v>3311</v>
      </c>
      <c r="N530" s="2" t="s">
        <v>12</v>
      </c>
      <c r="O530" s="2" t="s">
        <v>12</v>
      </c>
      <c r="Q530" s="2" t="s">
        <v>12</v>
      </c>
      <c r="R530" s="2" t="s">
        <v>3062</v>
      </c>
      <c r="S530" s="2" t="s">
        <v>3062</v>
      </c>
      <c r="T530" s="2" t="s">
        <v>3062</v>
      </c>
      <c r="U530" s="2" t="s">
        <v>3062</v>
      </c>
      <c r="V530" s="2" t="s">
        <v>3062</v>
      </c>
      <c r="W530" s="2" t="s">
        <v>3062</v>
      </c>
      <c r="X530" s="2" t="s">
        <v>3062</v>
      </c>
      <c r="Y530" s="2" t="s">
        <v>3062</v>
      </c>
      <c r="Z530" s="2" t="s">
        <v>3062</v>
      </c>
      <c r="AA530" s="2" t="s">
        <v>3062</v>
      </c>
      <c r="AB530" s="2" t="s">
        <v>3062</v>
      </c>
      <c r="AC530" s="2" t="s">
        <v>3062</v>
      </c>
      <c r="AD530" s="2" t="s">
        <v>3062</v>
      </c>
      <c r="AE530" s="2" t="s">
        <v>3062</v>
      </c>
      <c r="AF530" s="2" t="s">
        <v>3062</v>
      </c>
      <c r="AG530" s="2" t="s">
        <v>3062</v>
      </c>
      <c r="AH530" s="2" t="s">
        <v>3062</v>
      </c>
      <c r="AI530" s="2" t="s">
        <v>3062</v>
      </c>
      <c r="AJ530" s="2" t="s">
        <v>3062</v>
      </c>
      <c r="AK530" s="2" t="s">
        <v>3062</v>
      </c>
      <c r="AL530" s="2" t="s">
        <v>3062</v>
      </c>
      <c r="AM530" s="2" t="s">
        <v>3062</v>
      </c>
      <c r="AN530" s="2" t="s">
        <v>3062</v>
      </c>
      <c r="AO530" s="2" t="s">
        <v>3062</v>
      </c>
      <c r="AP530" s="2" t="s">
        <v>3062</v>
      </c>
      <c r="AQ530" s="2" t="s">
        <v>3062</v>
      </c>
      <c r="AR530" s="2" t="s">
        <v>3062</v>
      </c>
      <c r="AS530" s="2" t="s">
        <v>3062</v>
      </c>
      <c r="AT530" s="2" t="s">
        <v>3062</v>
      </c>
      <c r="AU530" s="2" t="s">
        <v>3062</v>
      </c>
      <c r="AV530" s="2" t="s">
        <v>3062</v>
      </c>
      <c r="AW530" s="2" t="s">
        <v>3062</v>
      </c>
      <c r="AX530" s="2" t="s">
        <v>3062</v>
      </c>
      <c r="AY530" s="2" t="s">
        <v>3062</v>
      </c>
      <c r="AZ530" s="2" t="s">
        <v>3062</v>
      </c>
      <c r="BA530" s="2" t="s">
        <v>3062</v>
      </c>
      <c r="BB530" s="2" t="s">
        <v>3062</v>
      </c>
      <c r="BC530" s="2" t="s">
        <v>3062</v>
      </c>
      <c r="BD530" s="2" t="s">
        <v>3062</v>
      </c>
      <c r="BE530" s="2" t="s">
        <v>3062</v>
      </c>
      <c r="BF530" s="2" t="s">
        <v>3062</v>
      </c>
      <c r="BG530" s="2" t="s">
        <v>3062</v>
      </c>
      <c r="BH530" s="2" t="s">
        <v>3062</v>
      </c>
      <c r="BI530" s="2" t="s">
        <v>3062</v>
      </c>
      <c r="BJ530" s="2" t="s">
        <v>3062</v>
      </c>
      <c r="BK530" s="2" t="s">
        <v>3062</v>
      </c>
      <c r="BL530" s="2" t="s">
        <v>3062</v>
      </c>
      <c r="BM530" s="2" t="s">
        <v>3062</v>
      </c>
      <c r="BN530" s="2" t="s">
        <v>2560</v>
      </c>
      <c r="BO530" s="2" t="s">
        <v>3062</v>
      </c>
      <c r="BP530" s="2" t="str">
        <f t="shared" si="8"/>
        <v>歯</v>
      </c>
      <c r="BQ530" t="s">
        <v>3062</v>
      </c>
      <c r="BR530" t="s">
        <v>3062</v>
      </c>
      <c r="BS530" t="s">
        <v>3062</v>
      </c>
      <c r="BT530" s="2" t="s">
        <v>3062</v>
      </c>
      <c r="BU530" s="2" t="s">
        <v>3062</v>
      </c>
      <c r="BV530" s="2" t="s">
        <v>3062</v>
      </c>
      <c r="BW530" s="2" t="s">
        <v>3062</v>
      </c>
      <c r="BX530" s="2" t="s">
        <v>3062</v>
      </c>
      <c r="BY530" s="2" t="s">
        <v>3062</v>
      </c>
      <c r="BZ530" s="2" t="s">
        <v>3062</v>
      </c>
      <c r="CA530" s="2" t="s">
        <v>3062</v>
      </c>
      <c r="CB530" s="2" t="s">
        <v>3062</v>
      </c>
      <c r="CC530" s="2" t="s">
        <v>5352</v>
      </c>
      <c r="CD530" s="2" t="s">
        <v>3062</v>
      </c>
      <c r="CE530" s="2" t="s">
        <v>5427</v>
      </c>
      <c r="CF530" s="2" t="s">
        <v>6865</v>
      </c>
      <c r="CG530" s="2" t="s">
        <v>3315</v>
      </c>
      <c r="CH530" s="17">
        <v>0.39583333333333331</v>
      </c>
      <c r="CI530" s="17">
        <v>0.5</v>
      </c>
      <c r="CJ530" s="17">
        <v>0.54166666666666663</v>
      </c>
      <c r="CK530" s="17">
        <v>0.70833333333333337</v>
      </c>
      <c r="CN530" s="17">
        <v>0.39583333333333331</v>
      </c>
      <c r="CO530" s="17">
        <v>0.5</v>
      </c>
      <c r="CT530" s="17">
        <v>0.39583333333333331</v>
      </c>
      <c r="CU530" s="17">
        <v>0.5</v>
      </c>
      <c r="CV530" s="17">
        <v>0.54166666666666663</v>
      </c>
      <c r="CW530" s="17">
        <v>0.70833333333333337</v>
      </c>
      <c r="CZ530" s="17">
        <v>0.39583333333333331</v>
      </c>
      <c r="DA530" s="17">
        <v>0.5</v>
      </c>
      <c r="DB530" s="17">
        <v>0.54166666666666663</v>
      </c>
      <c r="DC530" s="17">
        <v>0.70833333333333337</v>
      </c>
      <c r="DF530" s="17">
        <v>0.58333333333333337</v>
      </c>
      <c r="DG530" s="17">
        <v>0.70833333333333337</v>
      </c>
      <c r="DX530" s="2" t="s">
        <v>4182</v>
      </c>
    </row>
    <row r="531" spans="1:128" x14ac:dyDescent="0.45">
      <c r="A531" s="16">
        <v>529</v>
      </c>
      <c r="B531" s="2" t="s">
        <v>6866</v>
      </c>
      <c r="C531" s="2" t="s">
        <v>6867</v>
      </c>
      <c r="D531" s="2" t="s">
        <v>4877</v>
      </c>
      <c r="E531" s="2" t="s">
        <v>2676</v>
      </c>
      <c r="F531" s="2" t="s">
        <v>2577</v>
      </c>
      <c r="G531" s="2" t="s">
        <v>811</v>
      </c>
      <c r="H531" s="2" t="s">
        <v>4878</v>
      </c>
      <c r="I531" s="2" t="s">
        <v>4879</v>
      </c>
      <c r="J531" s="2" t="s">
        <v>4880</v>
      </c>
      <c r="K531" s="2" t="s">
        <v>12</v>
      </c>
      <c r="L531" s="2" t="s">
        <v>6828</v>
      </c>
      <c r="M531" s="52" t="s">
        <v>3311</v>
      </c>
      <c r="N531" s="2" t="s">
        <v>12</v>
      </c>
      <c r="O531" s="2" t="s">
        <v>12</v>
      </c>
      <c r="P531" s="2" t="s">
        <v>3062</v>
      </c>
      <c r="Q531" s="2" t="s">
        <v>12</v>
      </c>
      <c r="R531" s="2" t="s">
        <v>3062</v>
      </c>
      <c r="S531" s="2" t="s">
        <v>3062</v>
      </c>
      <c r="T531" s="2" t="s">
        <v>3062</v>
      </c>
      <c r="U531" s="2" t="s">
        <v>3062</v>
      </c>
      <c r="V531" s="2" t="s">
        <v>3062</v>
      </c>
      <c r="W531" s="2" t="s">
        <v>3062</v>
      </c>
      <c r="X531" s="2" t="s">
        <v>3062</v>
      </c>
      <c r="Y531" s="2" t="s">
        <v>3062</v>
      </c>
      <c r="Z531" s="2" t="s">
        <v>3062</v>
      </c>
      <c r="AA531" s="2" t="s">
        <v>3062</v>
      </c>
      <c r="AB531" s="2" t="s">
        <v>3062</v>
      </c>
      <c r="AC531" s="2" t="s">
        <v>3062</v>
      </c>
      <c r="AD531" s="2" t="s">
        <v>2419</v>
      </c>
      <c r="AE531" s="2" t="s">
        <v>3062</v>
      </c>
      <c r="AF531" s="2" t="s">
        <v>3062</v>
      </c>
      <c r="AG531" s="2" t="s">
        <v>3062</v>
      </c>
      <c r="AH531" s="2" t="s">
        <v>3062</v>
      </c>
      <c r="AI531" s="2" t="s">
        <v>2428</v>
      </c>
      <c r="AJ531" s="2" t="s">
        <v>3062</v>
      </c>
      <c r="AK531" s="2" t="s">
        <v>2431</v>
      </c>
      <c r="AL531" s="2" t="s">
        <v>3062</v>
      </c>
      <c r="AM531" s="2" t="s">
        <v>2425</v>
      </c>
      <c r="AN531" s="2" t="s">
        <v>2421</v>
      </c>
      <c r="AO531" s="2" t="s">
        <v>2441</v>
      </c>
      <c r="AP531" s="2" t="s">
        <v>3062</v>
      </c>
      <c r="AQ531" s="2" t="s">
        <v>3062</v>
      </c>
      <c r="AR531" s="2" t="s">
        <v>3062</v>
      </c>
      <c r="AS531" s="2" t="s">
        <v>3062</v>
      </c>
      <c r="AT531" s="2" t="s">
        <v>3062</v>
      </c>
      <c r="AU531" s="2" t="s">
        <v>3062</v>
      </c>
      <c r="AV531" s="2" t="s">
        <v>3062</v>
      </c>
      <c r="AW531" s="2" t="s">
        <v>3062</v>
      </c>
      <c r="AX531" s="2" t="s">
        <v>3062</v>
      </c>
      <c r="AY531" s="2" t="s">
        <v>2443</v>
      </c>
      <c r="AZ531" s="2" t="s">
        <v>3062</v>
      </c>
      <c r="BA531" s="2" t="s">
        <v>3062</v>
      </c>
      <c r="BB531" s="2" t="s">
        <v>3062</v>
      </c>
      <c r="BC531" s="2" t="s">
        <v>2422</v>
      </c>
      <c r="BD531" s="2" t="s">
        <v>2438</v>
      </c>
      <c r="BE531" s="2" t="s">
        <v>3062</v>
      </c>
      <c r="BF531" s="2" t="s">
        <v>3062</v>
      </c>
      <c r="BG531" s="2" t="s">
        <v>2450</v>
      </c>
      <c r="BH531" s="2" t="s">
        <v>3062</v>
      </c>
      <c r="BI531" s="2" t="s">
        <v>3062</v>
      </c>
      <c r="BJ531" s="2" t="s">
        <v>3062</v>
      </c>
      <c r="BK531" s="2" t="s">
        <v>3062</v>
      </c>
      <c r="BL531" s="2" t="s">
        <v>3062</v>
      </c>
      <c r="BM531" s="2" t="s">
        <v>2423</v>
      </c>
      <c r="BN531" s="2" t="s">
        <v>3062</v>
      </c>
      <c r="BO531" s="2" t="s">
        <v>3062</v>
      </c>
      <c r="BP531" s="2" t="str">
        <f t="shared" si="8"/>
        <v>内・消・小・外・整・形・眼・泌・皮・婦・リハ</v>
      </c>
      <c r="BQ531" t="s">
        <v>3062</v>
      </c>
      <c r="BR531" t="s">
        <v>3062</v>
      </c>
      <c r="BS531" t="s">
        <v>2185</v>
      </c>
      <c r="BT531" s="2" t="s">
        <v>2185</v>
      </c>
      <c r="BU531" s="2" t="s">
        <v>3062</v>
      </c>
      <c r="BV531" s="2" t="s">
        <v>3062</v>
      </c>
      <c r="BW531" s="2" t="s">
        <v>3062</v>
      </c>
      <c r="BX531" s="2" t="s">
        <v>3062</v>
      </c>
      <c r="BY531" s="2" t="s">
        <v>3062</v>
      </c>
      <c r="BZ531" s="2" t="s">
        <v>3062</v>
      </c>
      <c r="CA531" s="2" t="s">
        <v>3062</v>
      </c>
      <c r="CB531" s="2" t="s">
        <v>3062</v>
      </c>
      <c r="CC531" s="2" t="s">
        <v>3062</v>
      </c>
      <c r="CD531" s="2" t="s">
        <v>3062</v>
      </c>
      <c r="CE531" s="2" t="s">
        <v>3062</v>
      </c>
      <c r="CF531" s="2" t="s">
        <v>4881</v>
      </c>
      <c r="CG531" s="2" t="s">
        <v>5350</v>
      </c>
      <c r="CN531" s="17">
        <v>0.41666666666666669</v>
      </c>
      <c r="CO531" s="17">
        <v>0.52083333333333337</v>
      </c>
      <c r="CT531" s="17">
        <v>0.375</v>
      </c>
      <c r="CU531" s="17">
        <v>0.52083333333333337</v>
      </c>
      <c r="DX531" s="2" t="s">
        <v>4182</v>
      </c>
    </row>
    <row r="532" spans="1:128" x14ac:dyDescent="0.45">
      <c r="A532" s="16">
        <v>530</v>
      </c>
      <c r="B532" s="2" t="s">
        <v>6868</v>
      </c>
      <c r="C532" s="2" t="s">
        <v>4882</v>
      </c>
      <c r="D532" s="2" t="s">
        <v>3022</v>
      </c>
      <c r="E532" s="2" t="s">
        <v>2666</v>
      </c>
      <c r="F532" s="2" t="s">
        <v>2577</v>
      </c>
      <c r="G532" s="2" t="s">
        <v>830</v>
      </c>
      <c r="H532" s="2" t="s">
        <v>833</v>
      </c>
      <c r="I532" s="2" t="s">
        <v>832</v>
      </c>
      <c r="J532" s="2" t="s">
        <v>831</v>
      </c>
      <c r="K532" s="2" t="s">
        <v>12</v>
      </c>
      <c r="L532" s="2" t="s">
        <v>4883</v>
      </c>
      <c r="M532" s="52" t="s">
        <v>3311</v>
      </c>
      <c r="N532" s="2" t="s">
        <v>12</v>
      </c>
      <c r="O532" s="2" t="s">
        <v>12</v>
      </c>
      <c r="P532" s="2" t="s">
        <v>3062</v>
      </c>
      <c r="Q532" s="2" t="s">
        <v>3062</v>
      </c>
      <c r="R532" s="2" t="s">
        <v>3062</v>
      </c>
      <c r="S532" s="2" t="s">
        <v>3062</v>
      </c>
      <c r="T532" s="2" t="s">
        <v>3062</v>
      </c>
      <c r="U532" s="2" t="s">
        <v>3062</v>
      </c>
      <c r="V532" s="2" t="s">
        <v>3062</v>
      </c>
      <c r="W532" s="2" t="s">
        <v>3062</v>
      </c>
      <c r="X532" s="2" t="s">
        <v>3062</v>
      </c>
      <c r="Y532" s="2" t="s">
        <v>3062</v>
      </c>
      <c r="Z532" s="2" t="s">
        <v>3062</v>
      </c>
      <c r="AA532" s="2" t="s">
        <v>3062</v>
      </c>
      <c r="AB532" s="2" t="s">
        <v>3062</v>
      </c>
      <c r="AC532" s="2" t="s">
        <v>3062</v>
      </c>
      <c r="AD532" s="2" t="s">
        <v>3062</v>
      </c>
      <c r="AE532" s="2" t="s">
        <v>3062</v>
      </c>
      <c r="AF532" s="2" t="s">
        <v>3062</v>
      </c>
      <c r="AG532" s="2" t="s">
        <v>3062</v>
      </c>
      <c r="AH532" s="2" t="s">
        <v>3062</v>
      </c>
      <c r="AI532" s="2" t="s">
        <v>3062</v>
      </c>
      <c r="AJ532" s="2" t="s">
        <v>3062</v>
      </c>
      <c r="AK532" s="2" t="s">
        <v>3062</v>
      </c>
      <c r="AL532" s="2" t="s">
        <v>3062</v>
      </c>
      <c r="AM532" s="2" t="s">
        <v>3062</v>
      </c>
      <c r="AN532" s="2" t="s">
        <v>3062</v>
      </c>
      <c r="AO532" s="2" t="s">
        <v>3062</v>
      </c>
      <c r="AP532" s="2" t="s">
        <v>3062</v>
      </c>
      <c r="AQ532" s="2" t="s">
        <v>3062</v>
      </c>
      <c r="AR532" s="2" t="s">
        <v>3062</v>
      </c>
      <c r="AS532" s="2" t="s">
        <v>3062</v>
      </c>
      <c r="AT532" s="2" t="s">
        <v>3062</v>
      </c>
      <c r="AU532" s="2" t="s">
        <v>3062</v>
      </c>
      <c r="AV532" s="2" t="s">
        <v>3062</v>
      </c>
      <c r="AW532" s="2" t="s">
        <v>3062</v>
      </c>
      <c r="AX532" s="2" t="s">
        <v>3062</v>
      </c>
      <c r="AY532" s="2" t="s">
        <v>3062</v>
      </c>
      <c r="AZ532" s="2" t="s">
        <v>3062</v>
      </c>
      <c r="BA532" s="2" t="s">
        <v>3062</v>
      </c>
      <c r="BB532" s="2" t="s">
        <v>3062</v>
      </c>
      <c r="BC532" s="2" t="s">
        <v>3062</v>
      </c>
      <c r="BD532" s="2" t="s">
        <v>3062</v>
      </c>
      <c r="BE532" s="2" t="s">
        <v>3062</v>
      </c>
      <c r="BF532" s="2" t="s">
        <v>3062</v>
      </c>
      <c r="BG532" s="2" t="s">
        <v>3062</v>
      </c>
      <c r="BH532" s="2" t="s">
        <v>3062</v>
      </c>
      <c r="BI532" s="2" t="s">
        <v>3062</v>
      </c>
      <c r="BJ532" s="2" t="s">
        <v>3062</v>
      </c>
      <c r="BK532" s="2" t="s">
        <v>3062</v>
      </c>
      <c r="BL532" s="2" t="s">
        <v>3062</v>
      </c>
      <c r="BM532" s="2" t="s">
        <v>3062</v>
      </c>
      <c r="BN532" s="2" t="s">
        <v>3062</v>
      </c>
      <c r="BO532" s="2" t="s">
        <v>132</v>
      </c>
      <c r="BP532" s="2" t="str">
        <f t="shared" si="8"/>
        <v>　漢方内科</v>
      </c>
      <c r="BQ532" t="s">
        <v>3062</v>
      </c>
      <c r="BR532" t="s">
        <v>3062</v>
      </c>
      <c r="BS532" t="s">
        <v>3062</v>
      </c>
      <c r="BT532" s="2" t="s">
        <v>3062</v>
      </c>
      <c r="BU532" s="2" t="s">
        <v>3062</v>
      </c>
      <c r="BV532" s="2" t="s">
        <v>3062</v>
      </c>
      <c r="BW532" s="2" t="s">
        <v>3062</v>
      </c>
      <c r="BX532" s="2" t="s">
        <v>3062</v>
      </c>
      <c r="BY532" s="2" t="s">
        <v>3062</v>
      </c>
      <c r="BZ532" s="2" t="s">
        <v>3062</v>
      </c>
      <c r="CA532" s="2" t="s">
        <v>3062</v>
      </c>
      <c r="CB532" s="2" t="s">
        <v>3062</v>
      </c>
      <c r="CC532" s="2" t="s">
        <v>3062</v>
      </c>
      <c r="CD532" s="2" t="s">
        <v>3062</v>
      </c>
      <c r="CE532" s="2" t="s">
        <v>3062</v>
      </c>
      <c r="CF532" s="2" t="s">
        <v>6869</v>
      </c>
      <c r="CG532" s="2" t="s">
        <v>3319</v>
      </c>
      <c r="CN532" s="17">
        <v>0.41666666666666669</v>
      </c>
      <c r="CO532" s="17">
        <v>0.66666666666666663</v>
      </c>
      <c r="CT532" s="17">
        <v>0.41666666666666669</v>
      </c>
      <c r="CU532" s="17">
        <v>0.66666666666666663</v>
      </c>
      <c r="CZ532" s="17">
        <v>0.41666666666666669</v>
      </c>
      <c r="DA532" s="17">
        <v>0.66666666666666663</v>
      </c>
      <c r="DF532" s="17">
        <v>0.41666666666666669</v>
      </c>
      <c r="DG532" s="17">
        <v>0.66666666666666663</v>
      </c>
      <c r="DL532" s="17">
        <v>0.41666666666666669</v>
      </c>
      <c r="DM532" s="17">
        <v>0.54166666666666663</v>
      </c>
      <c r="DX532" s="2" t="s">
        <v>4182</v>
      </c>
    </row>
    <row r="533" spans="1:128" x14ac:dyDescent="0.45">
      <c r="A533" s="16">
        <v>531</v>
      </c>
      <c r="B533" s="2" t="s">
        <v>6870</v>
      </c>
      <c r="C533" s="2" t="s">
        <v>6871</v>
      </c>
      <c r="D533" s="2" t="s">
        <v>3023</v>
      </c>
      <c r="E533" s="2" t="s">
        <v>2676</v>
      </c>
      <c r="F533" s="2" t="s">
        <v>2577</v>
      </c>
      <c r="G533" s="2" t="s">
        <v>874</v>
      </c>
      <c r="H533" s="2" t="s">
        <v>873</v>
      </c>
      <c r="I533" s="2" t="s">
        <v>872</v>
      </c>
      <c r="J533" s="2" t="s">
        <v>871</v>
      </c>
      <c r="K533" s="2" t="s">
        <v>12</v>
      </c>
      <c r="L533" s="2" t="s">
        <v>3686</v>
      </c>
      <c r="M533" s="52" t="s">
        <v>3311</v>
      </c>
      <c r="N533" s="2" t="s">
        <v>12</v>
      </c>
      <c r="O533" s="2" t="s">
        <v>12</v>
      </c>
      <c r="P533" s="2" t="s">
        <v>12</v>
      </c>
      <c r="Q533" s="2" t="s">
        <v>12</v>
      </c>
      <c r="R533" s="2" t="s">
        <v>3062</v>
      </c>
      <c r="S533" s="2" t="s">
        <v>3062</v>
      </c>
      <c r="T533" s="2" t="s">
        <v>3062</v>
      </c>
      <c r="U533" s="2" t="s">
        <v>3062</v>
      </c>
      <c r="V533" s="2" t="s">
        <v>3062</v>
      </c>
      <c r="W533" s="2" t="s">
        <v>3062</v>
      </c>
      <c r="X533" s="2" t="s">
        <v>3062</v>
      </c>
      <c r="Y533" s="2" t="s">
        <v>3062</v>
      </c>
      <c r="Z533" s="2" t="s">
        <v>3062</v>
      </c>
      <c r="AA533" s="2" t="s">
        <v>3062</v>
      </c>
      <c r="AB533" s="2" t="s">
        <v>3062</v>
      </c>
      <c r="AC533" s="2" t="s">
        <v>3062</v>
      </c>
      <c r="AD533" s="2" t="s">
        <v>3062</v>
      </c>
      <c r="AE533" s="2" t="s">
        <v>3062</v>
      </c>
      <c r="AF533" s="2" t="s">
        <v>3062</v>
      </c>
      <c r="AG533" s="2" t="s">
        <v>3062</v>
      </c>
      <c r="AH533" s="2" t="s">
        <v>3062</v>
      </c>
      <c r="AI533" s="2" t="s">
        <v>3062</v>
      </c>
      <c r="AJ533" s="2" t="s">
        <v>3062</v>
      </c>
      <c r="AK533" s="2" t="s">
        <v>2431</v>
      </c>
      <c r="AL533" s="2" t="s">
        <v>2446</v>
      </c>
      <c r="AM533" s="2" t="s">
        <v>2425</v>
      </c>
      <c r="AN533" s="2" t="s">
        <v>2421</v>
      </c>
      <c r="AO533" s="2" t="s">
        <v>2441</v>
      </c>
      <c r="AP533" s="2" t="s">
        <v>2559</v>
      </c>
      <c r="AQ533" s="2" t="s">
        <v>4205</v>
      </c>
      <c r="AR533" s="2" t="s">
        <v>4309</v>
      </c>
      <c r="AS533" s="2" t="s">
        <v>3062</v>
      </c>
      <c r="AT533" s="2" t="s">
        <v>4227</v>
      </c>
      <c r="AU533" s="2" t="s">
        <v>2452</v>
      </c>
      <c r="AV533" s="2" t="s">
        <v>3062</v>
      </c>
      <c r="AW533" s="2" t="s">
        <v>17</v>
      </c>
      <c r="AX533" s="2" t="s">
        <v>3062</v>
      </c>
      <c r="AY533" s="2" t="s">
        <v>2443</v>
      </c>
      <c r="AZ533" s="2" t="s">
        <v>2439</v>
      </c>
      <c r="BA533" s="2" t="s">
        <v>3062</v>
      </c>
      <c r="BB533" s="2" t="s">
        <v>3062</v>
      </c>
      <c r="BC533" s="2" t="s">
        <v>2422</v>
      </c>
      <c r="BD533" s="2" t="s">
        <v>2438</v>
      </c>
      <c r="BE533" s="2" t="s">
        <v>3062</v>
      </c>
      <c r="BF533" s="2" t="s">
        <v>3062</v>
      </c>
      <c r="BG533" s="2" t="s">
        <v>3062</v>
      </c>
      <c r="BH533" s="2" t="s">
        <v>2436</v>
      </c>
      <c r="BI533" s="2" t="s">
        <v>2456</v>
      </c>
      <c r="BJ533" s="2" t="s">
        <v>2444</v>
      </c>
      <c r="BK533" s="2" t="s">
        <v>2445</v>
      </c>
      <c r="BL533" s="2" t="s">
        <v>3062</v>
      </c>
      <c r="BM533" s="2" t="s">
        <v>2423</v>
      </c>
      <c r="BN533" s="2" t="s">
        <v>3062</v>
      </c>
      <c r="BO533" s="2" t="s">
        <v>6872</v>
      </c>
      <c r="BP533" s="2" t="str">
        <f t="shared" si="8"/>
        <v>小・小外・外・整・形・循内・消内・呼内・消外・呼外・脳外・眼・耳・泌・皮・産婦・アレ・放・麻・リハ　総合内科　腎臓内科　糖尿病内科　血液内科　脳神経内科　老年内科　乳腺外科　新生児科　リウマチ膠原病科　輸血科　救急診療科　口腔科　女性総合外来　緩和ケア内科　検査科</v>
      </c>
      <c r="BQ533" t="s">
        <v>3062</v>
      </c>
      <c r="BR533" t="s">
        <v>3062</v>
      </c>
      <c r="BS533" t="s">
        <v>3062</v>
      </c>
      <c r="BT533" s="2" t="s">
        <v>3062</v>
      </c>
      <c r="BU533" s="2" t="s">
        <v>3062</v>
      </c>
      <c r="BV533" s="2" t="s">
        <v>12</v>
      </c>
      <c r="BW533" s="2" t="s">
        <v>3062</v>
      </c>
      <c r="BX533" s="2" t="s">
        <v>3062</v>
      </c>
      <c r="BY533" s="2" t="s">
        <v>3062</v>
      </c>
      <c r="BZ533" s="2" t="s">
        <v>3062</v>
      </c>
      <c r="CA533" s="2" t="s">
        <v>3062</v>
      </c>
      <c r="CB533" s="2" t="s">
        <v>3062</v>
      </c>
      <c r="CC533" s="2" t="s">
        <v>5427</v>
      </c>
      <c r="CD533" s="2" t="s">
        <v>3062</v>
      </c>
      <c r="CE533" s="2" t="s">
        <v>5427</v>
      </c>
      <c r="CF533" s="2" t="s">
        <v>6873</v>
      </c>
      <c r="CG533" s="2" t="s">
        <v>5377</v>
      </c>
      <c r="DX533" s="2" t="s">
        <v>4182</v>
      </c>
    </row>
    <row r="534" spans="1:128" x14ac:dyDescent="0.45">
      <c r="A534" s="16">
        <v>532</v>
      </c>
      <c r="B534" s="2" t="s">
        <v>6874</v>
      </c>
      <c r="C534" s="2" t="s">
        <v>4884</v>
      </c>
      <c r="D534" s="2" t="s">
        <v>4885</v>
      </c>
      <c r="E534" s="2" t="s">
        <v>2666</v>
      </c>
      <c r="F534" s="2" t="s">
        <v>2577</v>
      </c>
      <c r="G534" s="2" t="s">
        <v>809</v>
      </c>
      <c r="H534" s="2" t="s">
        <v>4886</v>
      </c>
      <c r="I534" s="2" t="s">
        <v>4887</v>
      </c>
      <c r="J534" s="2" t="s">
        <v>4888</v>
      </c>
      <c r="K534" s="2" t="s">
        <v>12</v>
      </c>
      <c r="L534" s="2" t="s">
        <v>6875</v>
      </c>
      <c r="M534" s="52" t="s">
        <v>3311</v>
      </c>
      <c r="N534" s="2" t="s">
        <v>12</v>
      </c>
      <c r="O534" s="2" t="s">
        <v>12</v>
      </c>
      <c r="P534" s="2" t="s">
        <v>12</v>
      </c>
      <c r="Q534" s="2" t="s">
        <v>12</v>
      </c>
      <c r="R534" s="2" t="s">
        <v>3062</v>
      </c>
      <c r="S534" s="2" t="s">
        <v>3062</v>
      </c>
      <c r="T534" s="2" t="s">
        <v>3062</v>
      </c>
      <c r="U534" s="2" t="s">
        <v>3062</v>
      </c>
      <c r="V534" s="2" t="s">
        <v>3062</v>
      </c>
      <c r="W534" s="2" t="s">
        <v>3062</v>
      </c>
      <c r="X534" s="2" t="s">
        <v>3062</v>
      </c>
      <c r="Y534" s="2" t="s">
        <v>3062</v>
      </c>
      <c r="Z534" s="2" t="s">
        <v>3062</v>
      </c>
      <c r="AA534" s="2" t="s">
        <v>3062</v>
      </c>
      <c r="AB534" s="2" t="s">
        <v>3062</v>
      </c>
      <c r="AC534" s="2" t="s">
        <v>3062</v>
      </c>
      <c r="AD534" s="2" t="s">
        <v>3062</v>
      </c>
      <c r="AE534" s="2" t="s">
        <v>3062</v>
      </c>
      <c r="AF534" s="2" t="s">
        <v>3062</v>
      </c>
      <c r="AG534" s="2" t="s">
        <v>3062</v>
      </c>
      <c r="AH534" s="2" t="s">
        <v>3062</v>
      </c>
      <c r="AI534" s="2" t="s">
        <v>3062</v>
      </c>
      <c r="AJ534" s="2" t="s">
        <v>3062</v>
      </c>
      <c r="AK534" s="2" t="s">
        <v>3062</v>
      </c>
      <c r="AL534" s="2" t="s">
        <v>3062</v>
      </c>
      <c r="AM534" s="2" t="s">
        <v>3062</v>
      </c>
      <c r="AN534" s="2" t="s">
        <v>3062</v>
      </c>
      <c r="AO534" s="2" t="s">
        <v>3062</v>
      </c>
      <c r="AP534" s="2" t="s">
        <v>3062</v>
      </c>
      <c r="AQ534" s="2" t="s">
        <v>3062</v>
      </c>
      <c r="AR534" s="2" t="s">
        <v>3062</v>
      </c>
      <c r="AS534" s="2" t="s">
        <v>3062</v>
      </c>
      <c r="AT534" s="2" t="s">
        <v>3062</v>
      </c>
      <c r="AU534" s="2" t="s">
        <v>3062</v>
      </c>
      <c r="AV534" s="2" t="s">
        <v>3062</v>
      </c>
      <c r="AW534" s="2" t="s">
        <v>3062</v>
      </c>
      <c r="AX534" s="2" t="s">
        <v>3062</v>
      </c>
      <c r="AY534" s="2" t="s">
        <v>3062</v>
      </c>
      <c r="AZ534" s="2" t="s">
        <v>3062</v>
      </c>
      <c r="BA534" s="2" t="s">
        <v>3062</v>
      </c>
      <c r="BB534" s="2" t="s">
        <v>3062</v>
      </c>
      <c r="BC534" s="2" t="s">
        <v>3062</v>
      </c>
      <c r="BD534" s="2" t="s">
        <v>3062</v>
      </c>
      <c r="BE534" s="2" t="s">
        <v>3062</v>
      </c>
      <c r="BF534" s="2" t="s">
        <v>3062</v>
      </c>
      <c r="BG534" s="2" t="s">
        <v>3062</v>
      </c>
      <c r="BH534" s="2" t="s">
        <v>3062</v>
      </c>
      <c r="BI534" s="2" t="s">
        <v>3062</v>
      </c>
      <c r="BJ534" s="2" t="s">
        <v>3062</v>
      </c>
      <c r="BK534" s="2" t="s">
        <v>3062</v>
      </c>
      <c r="BL534" s="2" t="s">
        <v>3062</v>
      </c>
      <c r="BM534" s="2" t="s">
        <v>3062</v>
      </c>
      <c r="BN534" s="2" t="s">
        <v>3062</v>
      </c>
      <c r="BO534" s="2" t="s">
        <v>3062</v>
      </c>
      <c r="BP534" s="2" t="str">
        <f t="shared" si="8"/>
        <v/>
      </c>
      <c r="BQ534" t="s">
        <v>3062</v>
      </c>
      <c r="BR534" t="s">
        <v>3062</v>
      </c>
      <c r="BS534" t="s">
        <v>3062</v>
      </c>
      <c r="BT534" s="2" t="s">
        <v>3062</v>
      </c>
      <c r="BU534" s="2" t="s">
        <v>3062</v>
      </c>
      <c r="BV534" s="2" t="s">
        <v>3062</v>
      </c>
      <c r="BW534" s="2" t="s">
        <v>3062</v>
      </c>
      <c r="BX534" s="2" t="s">
        <v>5470</v>
      </c>
      <c r="BY534" s="2" t="s">
        <v>3062</v>
      </c>
      <c r="BZ534" s="2" t="s">
        <v>3062</v>
      </c>
      <c r="CA534" s="2" t="s">
        <v>3062</v>
      </c>
      <c r="CB534" s="2" t="s">
        <v>5470</v>
      </c>
      <c r="CC534" s="2" t="s">
        <v>3062</v>
      </c>
      <c r="CD534" s="2" t="s">
        <v>3062</v>
      </c>
      <c r="CE534" s="2" t="s">
        <v>3062</v>
      </c>
      <c r="CF534" s="2" t="s">
        <v>6876</v>
      </c>
      <c r="CG534" s="2" t="s">
        <v>5350</v>
      </c>
      <c r="CH534" s="17">
        <v>0.41666666666666669</v>
      </c>
      <c r="CI534" s="17">
        <v>0.58333333333333337</v>
      </c>
      <c r="CN534" s="17">
        <v>0.41666666666666669</v>
      </c>
      <c r="CO534" s="17">
        <v>0.54166666666666663</v>
      </c>
      <c r="CP534" s="17">
        <v>0.60416666666666663</v>
      </c>
      <c r="CQ534" s="17">
        <v>0.77083333333333337</v>
      </c>
      <c r="CT534" s="17">
        <v>0.58333333333333337</v>
      </c>
      <c r="CU534" s="17">
        <v>0.77083333333333337</v>
      </c>
      <c r="CZ534" s="17">
        <v>0.41666666666666669</v>
      </c>
      <c r="DA534" s="17">
        <v>0.54166666666666663</v>
      </c>
      <c r="DB534" s="17">
        <v>0.60416666666666663</v>
      </c>
      <c r="DC534" s="17">
        <v>0.77083333333333337</v>
      </c>
      <c r="DF534" s="17">
        <v>0.41666666666666669</v>
      </c>
      <c r="DG534" s="17">
        <v>0.54166666666666663</v>
      </c>
      <c r="DH534" s="17">
        <v>0.60416666666666663</v>
      </c>
      <c r="DI534" s="17">
        <v>0.77083333333333337</v>
      </c>
      <c r="DL534" s="17">
        <v>0.41666666666666669</v>
      </c>
      <c r="DM534" s="17">
        <v>0.54166666666666663</v>
      </c>
      <c r="DN534" s="17">
        <v>0.58333333333333337</v>
      </c>
      <c r="DO534" s="17">
        <v>0.66666666666666663</v>
      </c>
      <c r="DX534" s="2" t="s">
        <v>4182</v>
      </c>
    </row>
    <row r="535" spans="1:128" x14ac:dyDescent="0.45">
      <c r="A535" s="16">
        <v>533</v>
      </c>
      <c r="B535" s="2" t="s">
        <v>6877</v>
      </c>
      <c r="C535" s="2" t="s">
        <v>6878</v>
      </c>
      <c r="D535" s="2" t="s">
        <v>6879</v>
      </c>
      <c r="E535" s="2" t="s">
        <v>2666</v>
      </c>
      <c r="F535" s="2" t="s">
        <v>2577</v>
      </c>
      <c r="G535" s="2" t="s">
        <v>811</v>
      </c>
      <c r="H535" s="2" t="s">
        <v>6880</v>
      </c>
      <c r="I535" s="2" t="s">
        <v>6881</v>
      </c>
      <c r="J535" s="2" t="s">
        <v>6882</v>
      </c>
      <c r="K535" s="2" t="s">
        <v>12</v>
      </c>
      <c r="L535" s="2" t="s">
        <v>6883</v>
      </c>
      <c r="M535" s="52" t="s">
        <v>3311</v>
      </c>
      <c r="N535" s="2" t="s">
        <v>12</v>
      </c>
      <c r="O535" s="2" t="s">
        <v>12</v>
      </c>
      <c r="P535" s="2" t="s">
        <v>3062</v>
      </c>
      <c r="Q535" s="2" t="s">
        <v>12</v>
      </c>
      <c r="R535" s="2" t="s">
        <v>5387</v>
      </c>
      <c r="S535" s="2" t="s">
        <v>3062</v>
      </c>
      <c r="T535" s="2" t="s">
        <v>3062</v>
      </c>
      <c r="U535" s="2" t="s">
        <v>3062</v>
      </c>
      <c r="V535" s="2" t="s">
        <v>3062</v>
      </c>
      <c r="W535" s="2" t="s">
        <v>3062</v>
      </c>
      <c r="X535" s="2" t="s">
        <v>3062</v>
      </c>
      <c r="Y535" s="2" t="s">
        <v>3062</v>
      </c>
      <c r="Z535" s="2" t="s">
        <v>3062</v>
      </c>
      <c r="AA535" s="2" t="s">
        <v>3062</v>
      </c>
      <c r="AB535" s="2" t="s">
        <v>3062</v>
      </c>
      <c r="AC535" s="2" t="s">
        <v>2471</v>
      </c>
      <c r="AD535" s="2" t="s">
        <v>5388</v>
      </c>
      <c r="AE535" s="2" t="s">
        <v>3062</v>
      </c>
      <c r="AF535" s="2" t="s">
        <v>3062</v>
      </c>
      <c r="AG535" s="2" t="s">
        <v>3062</v>
      </c>
      <c r="AH535" s="2" t="s">
        <v>3062</v>
      </c>
      <c r="AI535" s="2" t="s">
        <v>3062</v>
      </c>
      <c r="AJ535" s="2" t="s">
        <v>3062</v>
      </c>
      <c r="AK535" s="2" t="s">
        <v>3062</v>
      </c>
      <c r="AL535" s="2" t="s">
        <v>3062</v>
      </c>
      <c r="AM535" s="2" t="s">
        <v>3062</v>
      </c>
      <c r="AN535" s="2" t="s">
        <v>3062</v>
      </c>
      <c r="AO535" s="2" t="s">
        <v>3062</v>
      </c>
      <c r="AP535" s="2" t="s">
        <v>3062</v>
      </c>
      <c r="AQ535" s="2" t="s">
        <v>3062</v>
      </c>
      <c r="AR535" s="2" t="s">
        <v>3062</v>
      </c>
      <c r="AS535" s="2" t="s">
        <v>3062</v>
      </c>
      <c r="AT535" s="2" t="s">
        <v>3062</v>
      </c>
      <c r="AU535" s="2" t="s">
        <v>3062</v>
      </c>
      <c r="AV535" s="2" t="s">
        <v>3062</v>
      </c>
      <c r="AW535" s="2" t="s">
        <v>3062</v>
      </c>
      <c r="AX535" s="2" t="s">
        <v>3062</v>
      </c>
      <c r="AY535" s="2" t="s">
        <v>3062</v>
      </c>
      <c r="AZ535" s="2" t="s">
        <v>3062</v>
      </c>
      <c r="BA535" s="2" t="s">
        <v>3062</v>
      </c>
      <c r="BB535" s="2" t="s">
        <v>3062</v>
      </c>
      <c r="BC535" s="2" t="s">
        <v>3062</v>
      </c>
      <c r="BD535" s="2" t="s">
        <v>5392</v>
      </c>
      <c r="BE535" s="2" t="s">
        <v>3062</v>
      </c>
      <c r="BF535" s="2" t="s">
        <v>3062</v>
      </c>
      <c r="BG535" s="2" t="s">
        <v>3062</v>
      </c>
      <c r="BH535" s="2" t="s">
        <v>3062</v>
      </c>
      <c r="BI535" s="2" t="s">
        <v>3062</v>
      </c>
      <c r="BJ535" s="2" t="s">
        <v>3062</v>
      </c>
      <c r="BK535" s="2" t="s">
        <v>3062</v>
      </c>
      <c r="BL535" s="2" t="s">
        <v>3062</v>
      </c>
      <c r="BM535" s="2" t="s">
        <v>3062</v>
      </c>
      <c r="BN535" s="2" t="s">
        <v>3062</v>
      </c>
      <c r="BO535" s="2" t="s">
        <v>3062</v>
      </c>
      <c r="BP535" s="2" t="str">
        <f t="shared" si="8"/>
        <v>内・皮</v>
      </c>
      <c r="BQ535" t="s">
        <v>3062</v>
      </c>
      <c r="BR535" t="s">
        <v>185</v>
      </c>
      <c r="BS535" t="s">
        <v>3062</v>
      </c>
      <c r="BT535" s="2" t="s">
        <v>6884</v>
      </c>
      <c r="BU535" s="2" t="s">
        <v>3062</v>
      </c>
      <c r="BV535" s="2" t="s">
        <v>3062</v>
      </c>
      <c r="BW535" s="2" t="s">
        <v>3062</v>
      </c>
      <c r="BX535" s="2" t="s">
        <v>3062</v>
      </c>
      <c r="BY535" s="2" t="s">
        <v>3062</v>
      </c>
      <c r="BZ535" s="2" t="s">
        <v>3062</v>
      </c>
      <c r="CA535" s="2" t="s">
        <v>3062</v>
      </c>
      <c r="CB535" s="2" t="s">
        <v>3062</v>
      </c>
      <c r="CC535" s="2" t="s">
        <v>3062</v>
      </c>
      <c r="CD535" s="2" t="s">
        <v>3062</v>
      </c>
      <c r="CE535" s="2" t="s">
        <v>3062</v>
      </c>
      <c r="CF535" s="2" t="s">
        <v>6885</v>
      </c>
      <c r="CG535" s="2" t="s">
        <v>5379</v>
      </c>
      <c r="CH535" s="17">
        <v>0.375</v>
      </c>
      <c r="CI535" s="17">
        <v>0.75</v>
      </c>
      <c r="CN535" s="17">
        <v>0.375</v>
      </c>
      <c r="CO535" s="17">
        <v>0.75</v>
      </c>
      <c r="CT535" s="17">
        <v>0.375</v>
      </c>
      <c r="CU535" s="17">
        <v>0.75</v>
      </c>
      <c r="CZ535" s="17">
        <v>0.375</v>
      </c>
      <c r="DA535" s="17">
        <v>0.75</v>
      </c>
      <c r="DF535" s="17">
        <v>0.375</v>
      </c>
      <c r="DG535" s="17">
        <v>0.75</v>
      </c>
      <c r="DX535" s="2" t="s">
        <v>4182</v>
      </c>
    </row>
    <row r="536" spans="1:128" x14ac:dyDescent="0.45">
      <c r="A536" s="16">
        <v>534</v>
      </c>
      <c r="B536" s="2" t="s">
        <v>6886</v>
      </c>
      <c r="C536" s="2" t="s">
        <v>4889</v>
      </c>
      <c r="D536" s="2" t="s">
        <v>3024</v>
      </c>
      <c r="E536" s="2" t="s">
        <v>2666</v>
      </c>
      <c r="F536" s="2" t="s">
        <v>2577</v>
      </c>
      <c r="G536" s="2" t="s">
        <v>821</v>
      </c>
      <c r="H536" s="2" t="s">
        <v>829</v>
      </c>
      <c r="I536" s="2" t="s">
        <v>828</v>
      </c>
      <c r="J536" s="2" t="s">
        <v>827</v>
      </c>
      <c r="K536" s="2" t="s">
        <v>12</v>
      </c>
      <c r="L536" s="2" t="s">
        <v>3687</v>
      </c>
      <c r="M536" s="52" t="s">
        <v>3311</v>
      </c>
      <c r="N536" s="2" t="s">
        <v>12</v>
      </c>
      <c r="O536" s="2" t="s">
        <v>12</v>
      </c>
      <c r="P536" s="2" t="s">
        <v>12</v>
      </c>
      <c r="Q536" s="2" t="s">
        <v>12</v>
      </c>
      <c r="R536" s="2" t="s">
        <v>3062</v>
      </c>
      <c r="S536" s="2" t="s">
        <v>3062</v>
      </c>
      <c r="T536" s="2" t="s">
        <v>3062</v>
      </c>
      <c r="U536" s="2" t="s">
        <v>3062</v>
      </c>
      <c r="V536" s="2" t="s">
        <v>3062</v>
      </c>
      <c r="W536" s="2" t="s">
        <v>3062</v>
      </c>
      <c r="X536" s="2" t="s">
        <v>3062</v>
      </c>
      <c r="Y536" s="2" t="s">
        <v>3062</v>
      </c>
      <c r="Z536" s="2" t="s">
        <v>3062</v>
      </c>
      <c r="AA536" s="2" t="s">
        <v>3062</v>
      </c>
      <c r="AB536" s="2" t="s">
        <v>3062</v>
      </c>
      <c r="AC536" s="2" t="s">
        <v>3062</v>
      </c>
      <c r="AD536" s="2" t="s">
        <v>2419</v>
      </c>
      <c r="AE536" s="2" t="s">
        <v>3062</v>
      </c>
      <c r="AF536" s="2" t="s">
        <v>3062</v>
      </c>
      <c r="AG536" s="2" t="s">
        <v>3062</v>
      </c>
      <c r="AH536" s="2" t="s">
        <v>3062</v>
      </c>
      <c r="AI536" s="2" t="s">
        <v>3062</v>
      </c>
      <c r="AJ536" s="2" t="s">
        <v>3062</v>
      </c>
      <c r="AK536" s="2" t="s">
        <v>3062</v>
      </c>
      <c r="AL536" s="2" t="s">
        <v>3062</v>
      </c>
      <c r="AM536" s="2" t="s">
        <v>3062</v>
      </c>
      <c r="AN536" s="2" t="s">
        <v>3062</v>
      </c>
      <c r="AO536" s="2" t="s">
        <v>3062</v>
      </c>
      <c r="AP536" s="2" t="s">
        <v>3062</v>
      </c>
      <c r="AQ536" s="2" t="s">
        <v>3062</v>
      </c>
      <c r="AR536" s="2" t="s">
        <v>3062</v>
      </c>
      <c r="AS536" s="2" t="s">
        <v>3062</v>
      </c>
      <c r="AT536" s="2" t="s">
        <v>3062</v>
      </c>
      <c r="AU536" s="2" t="s">
        <v>3062</v>
      </c>
      <c r="AV536" s="2" t="s">
        <v>3062</v>
      </c>
      <c r="AW536" s="2" t="s">
        <v>3062</v>
      </c>
      <c r="AX536" s="2" t="s">
        <v>3062</v>
      </c>
      <c r="AY536" s="2" t="s">
        <v>3062</v>
      </c>
      <c r="AZ536" s="2" t="s">
        <v>3062</v>
      </c>
      <c r="BA536" s="2" t="s">
        <v>3062</v>
      </c>
      <c r="BB536" s="2" t="s">
        <v>3062</v>
      </c>
      <c r="BC536" s="2" t="s">
        <v>3062</v>
      </c>
      <c r="BD536" s="2" t="s">
        <v>3062</v>
      </c>
      <c r="BE536" s="2" t="s">
        <v>3062</v>
      </c>
      <c r="BF536" s="2" t="s">
        <v>3062</v>
      </c>
      <c r="BG536" s="2" t="s">
        <v>3062</v>
      </c>
      <c r="BH536" s="2" t="s">
        <v>3062</v>
      </c>
      <c r="BI536" s="2" t="s">
        <v>3062</v>
      </c>
      <c r="BJ536" s="2" t="s">
        <v>3062</v>
      </c>
      <c r="BK536" s="2" t="s">
        <v>3062</v>
      </c>
      <c r="BL536" s="2" t="s">
        <v>3062</v>
      </c>
      <c r="BM536" s="2" t="s">
        <v>3062</v>
      </c>
      <c r="BN536" s="2" t="s">
        <v>3062</v>
      </c>
      <c r="BO536" s="2" t="s">
        <v>3062</v>
      </c>
      <c r="BP536" s="2" t="str">
        <f t="shared" si="8"/>
        <v>内</v>
      </c>
      <c r="BQ536" t="s">
        <v>3062</v>
      </c>
      <c r="BR536" t="s">
        <v>3062</v>
      </c>
      <c r="BS536" t="s">
        <v>3062</v>
      </c>
      <c r="BT536" s="2" t="s">
        <v>3062</v>
      </c>
      <c r="BU536" s="2" t="s">
        <v>3062</v>
      </c>
      <c r="BV536" s="2" t="s">
        <v>3062</v>
      </c>
      <c r="BW536" s="2" t="s">
        <v>3062</v>
      </c>
      <c r="BX536" s="2" t="s">
        <v>3062</v>
      </c>
      <c r="BY536" s="2" t="s">
        <v>3062</v>
      </c>
      <c r="BZ536" s="2" t="s">
        <v>3062</v>
      </c>
      <c r="CA536" s="2" t="s">
        <v>3062</v>
      </c>
      <c r="CB536" s="2" t="s">
        <v>3062</v>
      </c>
      <c r="CC536" s="2" t="s">
        <v>3062</v>
      </c>
      <c r="CD536" s="2" t="s">
        <v>3062</v>
      </c>
      <c r="CE536" s="2" t="s">
        <v>3062</v>
      </c>
      <c r="CF536" s="2" t="s">
        <v>826</v>
      </c>
      <c r="CG536" s="2" t="s">
        <v>5350</v>
      </c>
      <c r="CN536" s="17">
        <v>0.39583333333333331</v>
      </c>
      <c r="CO536" s="17">
        <v>0.54166666666666663</v>
      </c>
      <c r="CP536" s="17">
        <v>0.625</v>
      </c>
      <c r="CQ536" s="17">
        <v>0.79166666666666663</v>
      </c>
      <c r="CT536" s="17">
        <v>0.39583333333333331</v>
      </c>
      <c r="CU536" s="17">
        <v>0.54166666666666663</v>
      </c>
      <c r="CV536" s="17">
        <v>0.625</v>
      </c>
      <c r="CW536" s="17">
        <v>0.79166666666666663</v>
      </c>
      <c r="CZ536" s="17">
        <v>0.39583333333333331</v>
      </c>
      <c r="DA536" s="17">
        <v>0.54166666666666663</v>
      </c>
      <c r="DB536" s="17">
        <v>0.625</v>
      </c>
      <c r="DC536" s="17">
        <v>0.79166666666666663</v>
      </c>
      <c r="DF536" s="17">
        <v>0.52083333333333337</v>
      </c>
      <c r="DG536" s="17">
        <v>0.79166666666666663</v>
      </c>
      <c r="DL536" s="17">
        <v>0.4375</v>
      </c>
      <c r="DM536" s="17">
        <v>0.70833333333333337</v>
      </c>
      <c r="DX536" s="2" t="s">
        <v>4182</v>
      </c>
    </row>
    <row r="537" spans="1:128" x14ac:dyDescent="0.45">
      <c r="A537" s="16">
        <v>535</v>
      </c>
      <c r="C537" s="2" t="s">
        <v>4890</v>
      </c>
      <c r="D537" s="2" t="s">
        <v>3025</v>
      </c>
      <c r="E537" s="2" t="s">
        <v>2666</v>
      </c>
      <c r="F537" s="2" t="s">
        <v>2577</v>
      </c>
      <c r="G537" s="2" t="s">
        <v>806</v>
      </c>
      <c r="H537" s="2" t="s">
        <v>825</v>
      </c>
      <c r="I537" s="2" t="s">
        <v>824</v>
      </c>
      <c r="J537" s="2" t="s">
        <v>823</v>
      </c>
      <c r="K537" s="2" t="s">
        <v>12</v>
      </c>
      <c r="L537" s="2" t="s">
        <v>3672</v>
      </c>
      <c r="M537" s="52" t="s">
        <v>3311</v>
      </c>
      <c r="N537" s="2" t="s">
        <v>3062</v>
      </c>
      <c r="O537" s="2" t="s">
        <v>3062</v>
      </c>
      <c r="P537" s="2" t="s">
        <v>12</v>
      </c>
      <c r="Q537" s="2" t="s">
        <v>3062</v>
      </c>
      <c r="R537" s="2" t="s">
        <v>3062</v>
      </c>
      <c r="S537" s="2" t="s">
        <v>3062</v>
      </c>
      <c r="T537" s="2" t="s">
        <v>3062</v>
      </c>
      <c r="U537" s="2" t="s">
        <v>3062</v>
      </c>
      <c r="V537" s="2" t="s">
        <v>3062</v>
      </c>
      <c r="W537" s="2" t="s">
        <v>3062</v>
      </c>
      <c r="X537" s="2" t="s">
        <v>3062</v>
      </c>
      <c r="Y537" s="2" t="s">
        <v>3062</v>
      </c>
      <c r="Z537" s="2" t="s">
        <v>3062</v>
      </c>
      <c r="AA537" s="2" t="s">
        <v>3062</v>
      </c>
      <c r="AB537" s="2" t="s">
        <v>3062</v>
      </c>
      <c r="AC537" s="2" t="s">
        <v>3062</v>
      </c>
      <c r="AD537" s="2" t="s">
        <v>3062</v>
      </c>
      <c r="AE537" s="2" t="s">
        <v>3062</v>
      </c>
      <c r="AF537" s="2" t="s">
        <v>3062</v>
      </c>
      <c r="AG537" s="2" t="s">
        <v>3062</v>
      </c>
      <c r="AH537" s="2" t="s">
        <v>3062</v>
      </c>
      <c r="AI537" s="2" t="s">
        <v>3062</v>
      </c>
      <c r="AJ537" s="2" t="s">
        <v>3062</v>
      </c>
      <c r="AK537" s="2" t="s">
        <v>3062</v>
      </c>
      <c r="AL537" s="2" t="s">
        <v>3062</v>
      </c>
      <c r="AM537" s="2" t="s">
        <v>3062</v>
      </c>
      <c r="AN537" s="2" t="s">
        <v>3062</v>
      </c>
      <c r="AO537" s="2" t="s">
        <v>3062</v>
      </c>
      <c r="AP537" s="2" t="s">
        <v>3062</v>
      </c>
      <c r="AQ537" s="2" t="s">
        <v>3062</v>
      </c>
      <c r="AR537" s="2" t="s">
        <v>3062</v>
      </c>
      <c r="AS537" s="2" t="s">
        <v>3062</v>
      </c>
      <c r="AT537" s="2" t="s">
        <v>3062</v>
      </c>
      <c r="AU537" s="2" t="s">
        <v>3062</v>
      </c>
      <c r="AV537" s="2" t="s">
        <v>3062</v>
      </c>
      <c r="AW537" s="2" t="s">
        <v>3062</v>
      </c>
      <c r="AX537" s="2" t="s">
        <v>3062</v>
      </c>
      <c r="AY537" s="2" t="s">
        <v>3062</v>
      </c>
      <c r="AZ537" s="2" t="s">
        <v>3062</v>
      </c>
      <c r="BA537" s="2" t="s">
        <v>3062</v>
      </c>
      <c r="BB537" s="2" t="s">
        <v>3062</v>
      </c>
      <c r="BC537" s="2" t="s">
        <v>3062</v>
      </c>
      <c r="BD537" s="2" t="s">
        <v>3062</v>
      </c>
      <c r="BE537" s="2" t="s">
        <v>3062</v>
      </c>
      <c r="BF537" s="2" t="s">
        <v>3062</v>
      </c>
      <c r="BG537" s="2" t="s">
        <v>3062</v>
      </c>
      <c r="BH537" s="2" t="s">
        <v>3062</v>
      </c>
      <c r="BI537" s="2" t="s">
        <v>3062</v>
      </c>
      <c r="BJ537" s="2" t="s">
        <v>3062</v>
      </c>
      <c r="BK537" s="2" t="s">
        <v>3062</v>
      </c>
      <c r="BL537" s="2" t="s">
        <v>3062</v>
      </c>
      <c r="BM537" s="2" t="s">
        <v>3062</v>
      </c>
      <c r="BN537" s="2" t="s">
        <v>3062</v>
      </c>
      <c r="BO537" s="2" t="s">
        <v>3062</v>
      </c>
      <c r="BP537" s="2" t="str">
        <f t="shared" si="8"/>
        <v/>
      </c>
      <c r="BQ537" t="s">
        <v>3062</v>
      </c>
      <c r="BR537" t="s">
        <v>3062</v>
      </c>
      <c r="BS537" t="s">
        <v>3062</v>
      </c>
      <c r="BT537" s="2" t="s">
        <v>3062</v>
      </c>
      <c r="BU537" s="2" t="s">
        <v>3062</v>
      </c>
      <c r="BV537" s="2" t="s">
        <v>3062</v>
      </c>
      <c r="BW537" s="2" t="s">
        <v>3062</v>
      </c>
      <c r="BX537" s="2" t="s">
        <v>3062</v>
      </c>
      <c r="BY537" s="2" t="s">
        <v>3062</v>
      </c>
      <c r="BZ537" s="2" t="s">
        <v>3062</v>
      </c>
      <c r="CA537" s="2" t="s">
        <v>3062</v>
      </c>
      <c r="CB537" s="2" t="s">
        <v>3062</v>
      </c>
      <c r="CC537" s="2" t="s">
        <v>3062</v>
      </c>
      <c r="CD537" s="2" t="s">
        <v>3062</v>
      </c>
      <c r="CE537" s="2" t="s">
        <v>3062</v>
      </c>
      <c r="CF537" s="2" t="s">
        <v>822</v>
      </c>
      <c r="CG537" s="2" t="s">
        <v>5350</v>
      </c>
      <c r="CH537" s="17">
        <v>0.4375</v>
      </c>
      <c r="CI537" s="17">
        <v>0.55208333333333337</v>
      </c>
      <c r="CJ537" s="17">
        <v>0.59375</v>
      </c>
      <c r="CK537" s="17">
        <v>0.79166666666666663</v>
      </c>
      <c r="CN537" s="17">
        <v>0.4375</v>
      </c>
      <c r="CO537" s="17">
        <v>0.55208333333333337</v>
      </c>
      <c r="CP537" s="17">
        <v>0.59375</v>
      </c>
      <c r="CQ537" s="17">
        <v>0.79166666666666663</v>
      </c>
      <c r="DF537" s="17">
        <v>0.4375</v>
      </c>
      <c r="DG537" s="17">
        <v>0.55208333333333337</v>
      </c>
      <c r="DH537" s="17">
        <v>0.59375</v>
      </c>
      <c r="DI537" s="17">
        <v>0.79166666666666663</v>
      </c>
      <c r="DL537" s="17">
        <v>0.4375</v>
      </c>
      <c r="DM537" s="17">
        <v>0.55208333333333337</v>
      </c>
      <c r="DN537" s="17">
        <v>0.59375</v>
      </c>
      <c r="DO537" s="17">
        <v>0.79166666666666663</v>
      </c>
      <c r="DR537" s="17">
        <v>0.4375</v>
      </c>
      <c r="DS537" s="17">
        <v>0.55208333333333337</v>
      </c>
      <c r="DT537" s="17">
        <v>0.59375</v>
      </c>
      <c r="DU537" s="17">
        <v>0.79166666666666663</v>
      </c>
      <c r="DX537" s="2" t="s">
        <v>4182</v>
      </c>
    </row>
    <row r="538" spans="1:128" x14ac:dyDescent="0.45">
      <c r="A538" s="16">
        <v>536</v>
      </c>
      <c r="B538" s="2" t="s">
        <v>6887</v>
      </c>
      <c r="C538" s="2" t="s">
        <v>6888</v>
      </c>
      <c r="D538" s="2" t="s">
        <v>6889</v>
      </c>
      <c r="E538" s="2" t="s">
        <v>2666</v>
      </c>
      <c r="F538" s="2" t="s">
        <v>2577</v>
      </c>
      <c r="G538" s="2" t="s">
        <v>821</v>
      </c>
      <c r="H538" s="2" t="s">
        <v>6890</v>
      </c>
      <c r="I538" s="2" t="s">
        <v>6891</v>
      </c>
      <c r="J538" s="2" t="s">
        <v>6892</v>
      </c>
      <c r="K538" s="2" t="s">
        <v>12</v>
      </c>
      <c r="L538" s="2" t="s">
        <v>6893</v>
      </c>
      <c r="M538" s="52" t="s">
        <v>3311</v>
      </c>
      <c r="N538" s="2" t="s">
        <v>12</v>
      </c>
      <c r="P538" s="2" t="s">
        <v>12</v>
      </c>
      <c r="Q538" s="2" t="s">
        <v>12</v>
      </c>
      <c r="R538" s="2" t="s">
        <v>3062</v>
      </c>
      <c r="S538" s="2" t="s">
        <v>3062</v>
      </c>
      <c r="T538" s="2" t="s">
        <v>3062</v>
      </c>
      <c r="U538" s="2" t="s">
        <v>3062</v>
      </c>
      <c r="V538" s="2" t="s">
        <v>3062</v>
      </c>
      <c r="W538" s="2" t="s">
        <v>3062</v>
      </c>
      <c r="X538" s="2" t="s">
        <v>3062</v>
      </c>
      <c r="Y538" s="2" t="s">
        <v>3062</v>
      </c>
      <c r="Z538" s="2" t="s">
        <v>3062</v>
      </c>
      <c r="AA538" s="2" t="s">
        <v>3062</v>
      </c>
      <c r="AB538" s="2" t="s">
        <v>3062</v>
      </c>
      <c r="AC538" s="2" t="s">
        <v>3062</v>
      </c>
      <c r="AD538" s="2" t="s">
        <v>3062</v>
      </c>
      <c r="AE538" s="2" t="s">
        <v>3062</v>
      </c>
      <c r="AF538" s="2" t="s">
        <v>3062</v>
      </c>
      <c r="AG538" s="2" t="s">
        <v>3062</v>
      </c>
      <c r="AH538" s="2" t="s">
        <v>3062</v>
      </c>
      <c r="AI538" s="2" t="s">
        <v>3062</v>
      </c>
      <c r="AJ538" s="2" t="s">
        <v>3062</v>
      </c>
      <c r="AK538" s="2" t="s">
        <v>3062</v>
      </c>
      <c r="AL538" s="2" t="s">
        <v>3062</v>
      </c>
      <c r="AM538" s="2" t="s">
        <v>3062</v>
      </c>
      <c r="AN538" s="2" t="s">
        <v>3062</v>
      </c>
      <c r="AO538" s="2" t="s">
        <v>3062</v>
      </c>
      <c r="AP538" s="2" t="s">
        <v>3062</v>
      </c>
      <c r="AQ538" s="2" t="s">
        <v>3062</v>
      </c>
      <c r="AR538" s="2" t="s">
        <v>3062</v>
      </c>
      <c r="AS538" s="2" t="s">
        <v>3062</v>
      </c>
      <c r="AT538" s="2" t="s">
        <v>3062</v>
      </c>
      <c r="AU538" s="2" t="s">
        <v>3062</v>
      </c>
      <c r="AV538" s="2" t="s">
        <v>3062</v>
      </c>
      <c r="AW538" s="2" t="s">
        <v>3062</v>
      </c>
      <c r="AX538" s="2" t="s">
        <v>3062</v>
      </c>
      <c r="AY538" s="2" t="s">
        <v>3062</v>
      </c>
      <c r="AZ538" s="2" t="s">
        <v>3062</v>
      </c>
      <c r="BA538" s="2" t="s">
        <v>3062</v>
      </c>
      <c r="BB538" s="2" t="s">
        <v>3062</v>
      </c>
      <c r="BC538" s="2" t="s">
        <v>3062</v>
      </c>
      <c r="BD538" s="2" t="s">
        <v>3062</v>
      </c>
      <c r="BE538" s="2" t="s">
        <v>3062</v>
      </c>
      <c r="BF538" s="2" t="s">
        <v>3062</v>
      </c>
      <c r="BG538" s="2" t="s">
        <v>3062</v>
      </c>
      <c r="BH538" s="2" t="s">
        <v>3062</v>
      </c>
      <c r="BI538" s="2" t="s">
        <v>3062</v>
      </c>
      <c r="BJ538" s="2" t="s">
        <v>3062</v>
      </c>
      <c r="BK538" s="2" t="s">
        <v>3062</v>
      </c>
      <c r="BL538" s="2" t="s">
        <v>3062</v>
      </c>
      <c r="BM538" s="2" t="s">
        <v>3062</v>
      </c>
      <c r="BN538" s="2" t="s">
        <v>3062</v>
      </c>
      <c r="BO538" s="2" t="s">
        <v>3062</v>
      </c>
      <c r="BP538" s="2" t="str">
        <f t="shared" si="8"/>
        <v/>
      </c>
      <c r="BQ538" t="s">
        <v>3062</v>
      </c>
      <c r="BR538" t="s">
        <v>3062</v>
      </c>
      <c r="BS538" t="s">
        <v>3062</v>
      </c>
      <c r="BT538" s="2" t="s">
        <v>3062</v>
      </c>
      <c r="BX538" s="2" t="s">
        <v>3062</v>
      </c>
      <c r="BY538" s="2" t="s">
        <v>3062</v>
      </c>
      <c r="BZ538" s="2" t="s">
        <v>3062</v>
      </c>
      <c r="CA538" s="2" t="s">
        <v>3062</v>
      </c>
      <c r="CB538" s="2" t="s">
        <v>3062</v>
      </c>
      <c r="CC538" s="2" t="s">
        <v>3062</v>
      </c>
      <c r="CD538" s="2" t="s">
        <v>3062</v>
      </c>
      <c r="CE538" s="2" t="s">
        <v>3062</v>
      </c>
      <c r="CF538" s="2" t="s">
        <v>6894</v>
      </c>
      <c r="CG538" s="2" t="s">
        <v>5448</v>
      </c>
      <c r="CH538" s="17">
        <v>0.4375</v>
      </c>
      <c r="CI538" s="17">
        <v>0.58333333333333337</v>
      </c>
      <c r="CJ538" s="17">
        <v>0.66666666666666663</v>
      </c>
      <c r="CK538" s="17">
        <v>0.8125</v>
      </c>
      <c r="CN538" s="17">
        <v>0.4375</v>
      </c>
      <c r="CO538" s="17">
        <v>0.58333333333333337</v>
      </c>
      <c r="CP538" s="17">
        <v>0.66666666666666663</v>
      </c>
      <c r="CQ538" s="17">
        <v>0.8125</v>
      </c>
      <c r="CT538" s="17">
        <v>0.4375</v>
      </c>
      <c r="CU538" s="17">
        <v>0.58333333333333337</v>
      </c>
      <c r="CV538" s="17">
        <v>0.66666666666666663</v>
      </c>
      <c r="CW538" s="17">
        <v>0.8125</v>
      </c>
      <c r="CZ538" s="17">
        <v>0.4375</v>
      </c>
      <c r="DA538" s="17">
        <v>0.58333333333333337</v>
      </c>
      <c r="DB538" s="17">
        <v>0.66666666666666663</v>
      </c>
      <c r="DC538" s="17">
        <v>0.8125</v>
      </c>
      <c r="DF538" s="17">
        <v>0.4375</v>
      </c>
      <c r="DG538" s="17">
        <v>0.58333333333333337</v>
      </c>
      <c r="DH538" s="17">
        <v>0.66666666666666663</v>
      </c>
      <c r="DI538" s="17">
        <v>0.8125</v>
      </c>
      <c r="DX538" s="2" t="s">
        <v>4182</v>
      </c>
    </row>
    <row r="539" spans="1:128" x14ac:dyDescent="0.45">
      <c r="A539" s="16">
        <v>537</v>
      </c>
      <c r="B539" s="2" t="s">
        <v>6895</v>
      </c>
      <c r="C539" s="2" t="s">
        <v>4891</v>
      </c>
      <c r="D539" s="2" t="s">
        <v>3009</v>
      </c>
      <c r="E539" s="2" t="s">
        <v>2666</v>
      </c>
      <c r="F539" s="2" t="s">
        <v>2577</v>
      </c>
      <c r="G539" s="2" t="s">
        <v>806</v>
      </c>
      <c r="H539" s="2" t="s">
        <v>878</v>
      </c>
      <c r="I539" s="2" t="s">
        <v>877</v>
      </c>
      <c r="J539" s="2" t="s">
        <v>876</v>
      </c>
      <c r="K539" s="2" t="s">
        <v>12</v>
      </c>
      <c r="L539" s="2" t="s">
        <v>3672</v>
      </c>
      <c r="M539" s="52" t="s">
        <v>3311</v>
      </c>
      <c r="N539" s="2" t="s">
        <v>12</v>
      </c>
      <c r="O539" s="2" t="s">
        <v>12</v>
      </c>
      <c r="P539" s="2" t="s">
        <v>12</v>
      </c>
      <c r="Q539" s="2" t="s">
        <v>12</v>
      </c>
      <c r="R539" s="2" t="s">
        <v>3062</v>
      </c>
      <c r="S539" s="2" t="s">
        <v>3062</v>
      </c>
      <c r="T539" s="2" t="s">
        <v>3062</v>
      </c>
      <c r="U539" s="2" t="s">
        <v>3062</v>
      </c>
      <c r="V539" s="2" t="s">
        <v>3062</v>
      </c>
      <c r="W539" s="2" t="s">
        <v>3062</v>
      </c>
      <c r="X539" s="2" t="s">
        <v>3062</v>
      </c>
      <c r="Y539" s="2" t="s">
        <v>3062</v>
      </c>
      <c r="Z539" s="2" t="s">
        <v>3062</v>
      </c>
      <c r="AA539" s="2" t="s">
        <v>3062</v>
      </c>
      <c r="AB539" s="2" t="s">
        <v>3062</v>
      </c>
      <c r="AC539" s="2" t="s">
        <v>3062</v>
      </c>
      <c r="AD539" s="2" t="s">
        <v>3062</v>
      </c>
      <c r="AE539" s="2" t="s">
        <v>3062</v>
      </c>
      <c r="AF539" s="2" t="s">
        <v>3062</v>
      </c>
      <c r="AG539" s="2" t="s">
        <v>3062</v>
      </c>
      <c r="AH539" s="2" t="s">
        <v>3062</v>
      </c>
      <c r="AI539" s="2" t="s">
        <v>3062</v>
      </c>
      <c r="AJ539" s="2" t="s">
        <v>3062</v>
      </c>
      <c r="AK539" s="2" t="s">
        <v>3062</v>
      </c>
      <c r="AL539" s="2" t="s">
        <v>3062</v>
      </c>
      <c r="AM539" s="2" t="s">
        <v>3062</v>
      </c>
      <c r="AN539" s="2" t="s">
        <v>3062</v>
      </c>
      <c r="AO539" s="2" t="s">
        <v>3062</v>
      </c>
      <c r="AP539" s="2" t="s">
        <v>3062</v>
      </c>
      <c r="AQ539" s="2" t="s">
        <v>3062</v>
      </c>
      <c r="AR539" s="2" t="s">
        <v>3062</v>
      </c>
      <c r="AS539" s="2" t="s">
        <v>3062</v>
      </c>
      <c r="AT539" s="2" t="s">
        <v>3062</v>
      </c>
      <c r="AU539" s="2" t="s">
        <v>3062</v>
      </c>
      <c r="AV539" s="2" t="s">
        <v>3062</v>
      </c>
      <c r="AW539" s="2" t="s">
        <v>3062</v>
      </c>
      <c r="AX539" s="2" t="s">
        <v>3062</v>
      </c>
      <c r="AY539" s="2" t="s">
        <v>3062</v>
      </c>
      <c r="AZ539" s="2" t="s">
        <v>3062</v>
      </c>
      <c r="BA539" s="2" t="s">
        <v>3062</v>
      </c>
      <c r="BB539" s="2" t="s">
        <v>3062</v>
      </c>
      <c r="BC539" s="2" t="s">
        <v>3062</v>
      </c>
      <c r="BD539" s="2" t="s">
        <v>3062</v>
      </c>
      <c r="BE539" s="2" t="s">
        <v>3062</v>
      </c>
      <c r="BF539" s="2" t="s">
        <v>3062</v>
      </c>
      <c r="BG539" s="2" t="s">
        <v>3062</v>
      </c>
      <c r="BH539" s="2" t="s">
        <v>3062</v>
      </c>
      <c r="BI539" s="2" t="s">
        <v>3062</v>
      </c>
      <c r="BJ539" s="2" t="s">
        <v>3062</v>
      </c>
      <c r="BK539" s="2" t="s">
        <v>3062</v>
      </c>
      <c r="BL539" s="2" t="s">
        <v>3062</v>
      </c>
      <c r="BM539" s="2" t="s">
        <v>3062</v>
      </c>
      <c r="BN539" s="2" t="s">
        <v>3062</v>
      </c>
      <c r="BO539" s="2" t="s">
        <v>3062</v>
      </c>
      <c r="BP539" s="2" t="str">
        <f t="shared" si="8"/>
        <v/>
      </c>
      <c r="BQ539" t="s">
        <v>491</v>
      </c>
      <c r="BR539" t="s">
        <v>185</v>
      </c>
      <c r="BS539" t="s">
        <v>2185</v>
      </c>
      <c r="BT539" s="2" t="s">
        <v>2424</v>
      </c>
      <c r="BU539" s="2" t="s">
        <v>3062</v>
      </c>
      <c r="BV539" s="2" t="s">
        <v>3062</v>
      </c>
      <c r="BW539" s="2" t="s">
        <v>3062</v>
      </c>
      <c r="BX539" s="2" t="s">
        <v>3062</v>
      </c>
      <c r="BY539" s="2" t="s">
        <v>3062</v>
      </c>
      <c r="BZ539" s="2" t="s">
        <v>3062</v>
      </c>
      <c r="CA539" s="2" t="s">
        <v>3062</v>
      </c>
      <c r="CB539" s="2" t="s">
        <v>3062</v>
      </c>
      <c r="CC539" s="2" t="s">
        <v>3062</v>
      </c>
      <c r="CD539" s="2" t="s">
        <v>3062</v>
      </c>
      <c r="CE539" s="2" t="s">
        <v>3062</v>
      </c>
      <c r="CF539" s="2" t="s">
        <v>875</v>
      </c>
      <c r="CG539" s="2" t="s">
        <v>6138</v>
      </c>
      <c r="CH539" s="17">
        <v>0.39583333333333331</v>
      </c>
      <c r="CI539" s="17">
        <v>0.54166666666666663</v>
      </c>
      <c r="CJ539" s="17">
        <v>0.60416666666666663</v>
      </c>
      <c r="CK539" s="17">
        <v>0.75</v>
      </c>
      <c r="CN539" s="17">
        <v>0.39583333333333331</v>
      </c>
      <c r="CO539" s="17">
        <v>0.54166666666666663</v>
      </c>
      <c r="CP539" s="17">
        <v>0.60416666666666663</v>
      </c>
      <c r="CQ539" s="17">
        <v>0.75</v>
      </c>
      <c r="CZ539" s="17">
        <v>0.39583333333333331</v>
      </c>
      <c r="DA539" s="17">
        <v>0.54166666666666663</v>
      </c>
      <c r="DB539" s="17">
        <v>0.60416666666666663</v>
      </c>
      <c r="DC539" s="17">
        <v>0.75</v>
      </c>
      <c r="DF539" s="17">
        <v>0.39583333333333331</v>
      </c>
      <c r="DG539" s="17">
        <v>0.54166666666666663</v>
      </c>
      <c r="DH539" s="17">
        <v>0.60416666666666663</v>
      </c>
      <c r="DI539" s="17">
        <v>0.75</v>
      </c>
      <c r="DL539" s="17">
        <v>0.39583333333333331</v>
      </c>
      <c r="DM539" s="17">
        <v>0.54166666666666663</v>
      </c>
      <c r="DX539" s="2" t="s">
        <v>4182</v>
      </c>
    </row>
    <row r="540" spans="1:128" x14ac:dyDescent="0.45">
      <c r="A540" s="16">
        <v>538</v>
      </c>
      <c r="B540" s="2" t="s">
        <v>6896</v>
      </c>
      <c r="C540" s="2" t="s">
        <v>4892</v>
      </c>
      <c r="D540" s="2" t="s">
        <v>3026</v>
      </c>
      <c r="E540" s="2" t="s">
        <v>2666</v>
      </c>
      <c r="F540" s="2" t="s">
        <v>2577</v>
      </c>
      <c r="G540" s="2" t="s">
        <v>806</v>
      </c>
      <c r="H540" s="2" t="s">
        <v>820</v>
      </c>
      <c r="I540" s="2" t="s">
        <v>819</v>
      </c>
      <c r="J540" s="2" t="s">
        <v>3062</v>
      </c>
      <c r="K540" s="2" t="s">
        <v>12</v>
      </c>
      <c r="L540" s="2" t="s">
        <v>2517</v>
      </c>
      <c r="M540" s="52" t="s">
        <v>3311</v>
      </c>
      <c r="N540" s="2" t="s">
        <v>12</v>
      </c>
      <c r="O540" s="2" t="s">
        <v>12</v>
      </c>
      <c r="P540" s="2" t="s">
        <v>12</v>
      </c>
      <c r="Q540" s="2" t="s">
        <v>12</v>
      </c>
      <c r="R540" s="2" t="s">
        <v>3062</v>
      </c>
      <c r="S540" s="2" t="s">
        <v>3062</v>
      </c>
      <c r="T540" s="2" t="s">
        <v>3062</v>
      </c>
      <c r="U540" s="2" t="s">
        <v>3062</v>
      </c>
      <c r="V540" s="2" t="s">
        <v>3062</v>
      </c>
      <c r="W540" s="2" t="s">
        <v>3062</v>
      </c>
      <c r="X540" s="2" t="s">
        <v>3062</v>
      </c>
      <c r="Y540" s="2" t="s">
        <v>3062</v>
      </c>
      <c r="Z540" s="2" t="s">
        <v>3062</v>
      </c>
      <c r="AA540" s="2" t="s">
        <v>3062</v>
      </c>
      <c r="AB540" s="2" t="s">
        <v>3062</v>
      </c>
      <c r="AC540" s="2" t="s">
        <v>3062</v>
      </c>
      <c r="AD540" s="2" t="s">
        <v>3062</v>
      </c>
      <c r="AE540" s="2" t="s">
        <v>3062</v>
      </c>
      <c r="AF540" s="2" t="s">
        <v>3062</v>
      </c>
      <c r="AG540" s="2" t="s">
        <v>3062</v>
      </c>
      <c r="AH540" s="2" t="s">
        <v>3062</v>
      </c>
      <c r="AI540" s="2" t="s">
        <v>3062</v>
      </c>
      <c r="AJ540" s="2" t="s">
        <v>3062</v>
      </c>
      <c r="AK540" s="2" t="s">
        <v>3062</v>
      </c>
      <c r="AL540" s="2" t="s">
        <v>3062</v>
      </c>
      <c r="AM540" s="2" t="s">
        <v>3062</v>
      </c>
      <c r="AN540" s="2" t="s">
        <v>3062</v>
      </c>
      <c r="AO540" s="2" t="s">
        <v>3062</v>
      </c>
      <c r="AP540" s="2" t="s">
        <v>3062</v>
      </c>
      <c r="AQ540" s="2" t="s">
        <v>3062</v>
      </c>
      <c r="AR540" s="2" t="s">
        <v>3062</v>
      </c>
      <c r="AS540" s="2" t="s">
        <v>3062</v>
      </c>
      <c r="AT540" s="2" t="s">
        <v>3062</v>
      </c>
      <c r="AU540" s="2" t="s">
        <v>3062</v>
      </c>
      <c r="AV540" s="2" t="s">
        <v>3062</v>
      </c>
      <c r="AW540" s="2" t="s">
        <v>3062</v>
      </c>
      <c r="AX540" s="2" t="s">
        <v>3062</v>
      </c>
      <c r="AY540" s="2" t="s">
        <v>3062</v>
      </c>
      <c r="AZ540" s="2" t="s">
        <v>3062</v>
      </c>
      <c r="BA540" s="2" t="s">
        <v>3062</v>
      </c>
      <c r="BB540" s="2" t="s">
        <v>3062</v>
      </c>
      <c r="BC540" s="2" t="s">
        <v>3062</v>
      </c>
      <c r="BD540" s="2" t="s">
        <v>3062</v>
      </c>
      <c r="BE540" s="2" t="s">
        <v>3062</v>
      </c>
      <c r="BF540" s="2" t="s">
        <v>3062</v>
      </c>
      <c r="BG540" s="2" t="s">
        <v>3062</v>
      </c>
      <c r="BH540" s="2" t="s">
        <v>3062</v>
      </c>
      <c r="BI540" s="2" t="s">
        <v>3062</v>
      </c>
      <c r="BJ540" s="2" t="s">
        <v>3062</v>
      </c>
      <c r="BK540" s="2" t="s">
        <v>3062</v>
      </c>
      <c r="BL540" s="2" t="s">
        <v>3062</v>
      </c>
      <c r="BM540" s="2" t="s">
        <v>3062</v>
      </c>
      <c r="BN540" s="2" t="s">
        <v>3062</v>
      </c>
      <c r="BO540" s="2" t="s">
        <v>3062</v>
      </c>
      <c r="BP540" s="2" t="str">
        <f t="shared" si="8"/>
        <v/>
      </c>
      <c r="BQ540" t="s">
        <v>3062</v>
      </c>
      <c r="BR540" t="s">
        <v>3062</v>
      </c>
      <c r="BS540" t="s">
        <v>3062</v>
      </c>
      <c r="BT540" s="2" t="s">
        <v>3062</v>
      </c>
      <c r="BU540" s="2" t="s">
        <v>3062</v>
      </c>
      <c r="BV540" s="2" t="s">
        <v>3062</v>
      </c>
      <c r="BW540" s="2" t="s">
        <v>3062</v>
      </c>
      <c r="BX540" s="2" t="s">
        <v>5470</v>
      </c>
      <c r="BY540" s="2" t="s">
        <v>3062</v>
      </c>
      <c r="BZ540" s="2" t="s">
        <v>3062</v>
      </c>
      <c r="CA540" s="2" t="s">
        <v>3062</v>
      </c>
      <c r="CB540" s="2" t="s">
        <v>5470</v>
      </c>
      <c r="CC540" s="2" t="s">
        <v>3062</v>
      </c>
      <c r="CD540" s="2" t="s">
        <v>5353</v>
      </c>
      <c r="CE540" s="2" t="s">
        <v>5482</v>
      </c>
      <c r="CF540" s="2" t="s">
        <v>3688</v>
      </c>
      <c r="CG540" s="2" t="s">
        <v>5350</v>
      </c>
      <c r="CN540" s="17">
        <v>0.41666666666666669</v>
      </c>
      <c r="CO540" s="17">
        <v>0.52083333333333337</v>
      </c>
      <c r="CP540" s="17">
        <v>0.60416666666666663</v>
      </c>
      <c r="CQ540" s="17">
        <v>0.77083333333333337</v>
      </c>
      <c r="CT540" s="17">
        <v>0.41666666666666669</v>
      </c>
      <c r="CU540" s="17">
        <v>0.52083333333333337</v>
      </c>
      <c r="CV540" s="17">
        <v>0.60416666666666663</v>
      </c>
      <c r="CW540" s="17">
        <v>0.77083333333333337</v>
      </c>
      <c r="CZ540" s="17">
        <v>0.41666666666666669</v>
      </c>
      <c r="DA540" s="17">
        <v>0.52083333333333337</v>
      </c>
      <c r="DB540" s="17">
        <v>0.60416666666666663</v>
      </c>
      <c r="DC540" s="17">
        <v>0.77083333333333337</v>
      </c>
      <c r="DF540" s="17">
        <v>0.41666666666666669</v>
      </c>
      <c r="DG540" s="17">
        <v>0.52083333333333337</v>
      </c>
      <c r="DH540" s="17">
        <v>0.60416666666666663</v>
      </c>
      <c r="DI540" s="17">
        <v>0.77083333333333337</v>
      </c>
      <c r="DL540" s="17">
        <v>0.41666666666666669</v>
      </c>
      <c r="DM540" s="17">
        <v>0.52083333333333337</v>
      </c>
      <c r="DN540" s="17">
        <v>0.60416666666666663</v>
      </c>
      <c r="DO540" s="17">
        <v>0.72916666666666663</v>
      </c>
      <c r="DX540" s="2" t="s">
        <v>4182</v>
      </c>
    </row>
    <row r="541" spans="1:128" x14ac:dyDescent="0.45">
      <c r="A541" s="16">
        <v>539</v>
      </c>
      <c r="C541" s="2" t="s">
        <v>818</v>
      </c>
      <c r="D541" s="2" t="s">
        <v>3027</v>
      </c>
      <c r="E541" s="2" t="s">
        <v>2666</v>
      </c>
      <c r="F541" s="2" t="s">
        <v>2577</v>
      </c>
      <c r="G541" s="2" t="s">
        <v>817</v>
      </c>
      <c r="H541" s="2" t="s">
        <v>816</v>
      </c>
      <c r="I541" s="2" t="s">
        <v>815</v>
      </c>
      <c r="J541" s="2" t="s">
        <v>815</v>
      </c>
      <c r="K541" s="2" t="s">
        <v>3062</v>
      </c>
      <c r="L541" s="2" t="s">
        <v>3684</v>
      </c>
      <c r="M541" s="52" t="s">
        <v>3311</v>
      </c>
      <c r="N541" s="2" t="s">
        <v>12</v>
      </c>
      <c r="O541" s="2" t="s">
        <v>12</v>
      </c>
      <c r="P541" s="2" t="s">
        <v>12</v>
      </c>
      <c r="Q541" s="2" t="s">
        <v>12</v>
      </c>
      <c r="R541" s="2" t="s">
        <v>3062</v>
      </c>
      <c r="S541" s="2" t="s">
        <v>3062</v>
      </c>
      <c r="T541" s="2" t="s">
        <v>3062</v>
      </c>
      <c r="U541" s="2" t="s">
        <v>3062</v>
      </c>
      <c r="V541" s="2" t="s">
        <v>3062</v>
      </c>
      <c r="W541" s="2" t="s">
        <v>3062</v>
      </c>
      <c r="X541" s="2" t="s">
        <v>3062</v>
      </c>
      <c r="Y541" s="2" t="s">
        <v>3062</v>
      </c>
      <c r="Z541" s="2" t="s">
        <v>3062</v>
      </c>
      <c r="AA541" s="2" t="s">
        <v>3062</v>
      </c>
      <c r="AB541" s="2" t="s">
        <v>3062</v>
      </c>
      <c r="AC541" s="2" t="s">
        <v>3062</v>
      </c>
      <c r="AD541" s="2" t="s">
        <v>3062</v>
      </c>
      <c r="AE541" s="2" t="s">
        <v>3062</v>
      </c>
      <c r="AF541" s="2" t="s">
        <v>3062</v>
      </c>
      <c r="AG541" s="2" t="s">
        <v>3062</v>
      </c>
      <c r="AH541" s="2" t="s">
        <v>3062</v>
      </c>
      <c r="AI541" s="2" t="s">
        <v>3062</v>
      </c>
      <c r="AJ541" s="2" t="s">
        <v>3062</v>
      </c>
      <c r="AK541" s="2" t="s">
        <v>3062</v>
      </c>
      <c r="AL541" s="2" t="s">
        <v>3062</v>
      </c>
      <c r="AM541" s="2" t="s">
        <v>3062</v>
      </c>
      <c r="AN541" s="2" t="s">
        <v>3062</v>
      </c>
      <c r="AO541" s="2" t="s">
        <v>3062</v>
      </c>
      <c r="AP541" s="2" t="s">
        <v>3062</v>
      </c>
      <c r="AQ541" s="2" t="s">
        <v>3062</v>
      </c>
      <c r="AR541" s="2" t="s">
        <v>3062</v>
      </c>
      <c r="AS541" s="2" t="s">
        <v>3062</v>
      </c>
      <c r="AT541" s="2" t="s">
        <v>3062</v>
      </c>
      <c r="AU541" s="2" t="s">
        <v>3062</v>
      </c>
      <c r="AV541" s="2" t="s">
        <v>3062</v>
      </c>
      <c r="AW541" s="2" t="s">
        <v>3062</v>
      </c>
      <c r="AX541" s="2" t="s">
        <v>3062</v>
      </c>
      <c r="AY541" s="2" t="s">
        <v>3062</v>
      </c>
      <c r="AZ541" s="2" t="s">
        <v>3062</v>
      </c>
      <c r="BA541" s="2" t="s">
        <v>3062</v>
      </c>
      <c r="BB541" s="2" t="s">
        <v>3062</v>
      </c>
      <c r="BC541" s="2" t="s">
        <v>3062</v>
      </c>
      <c r="BD541" s="2" t="s">
        <v>3062</v>
      </c>
      <c r="BE541" s="2" t="s">
        <v>3062</v>
      </c>
      <c r="BF541" s="2" t="s">
        <v>3062</v>
      </c>
      <c r="BG541" s="2" t="s">
        <v>3062</v>
      </c>
      <c r="BH541" s="2" t="s">
        <v>3062</v>
      </c>
      <c r="BI541" s="2" t="s">
        <v>3062</v>
      </c>
      <c r="BJ541" s="2" t="s">
        <v>3062</v>
      </c>
      <c r="BK541" s="2" t="s">
        <v>3062</v>
      </c>
      <c r="BL541" s="2" t="s">
        <v>3062</v>
      </c>
      <c r="BM541" s="2" t="s">
        <v>3062</v>
      </c>
      <c r="BN541" s="2" t="s">
        <v>3062</v>
      </c>
      <c r="BO541" s="2" t="s">
        <v>3062</v>
      </c>
      <c r="BP541" s="2" t="str">
        <f t="shared" si="8"/>
        <v/>
      </c>
      <c r="BQ541" t="s">
        <v>3062</v>
      </c>
      <c r="BR541" t="s">
        <v>3062</v>
      </c>
      <c r="BS541" t="s">
        <v>3062</v>
      </c>
      <c r="BT541" s="2" t="s">
        <v>3062</v>
      </c>
      <c r="BU541" s="2" t="s">
        <v>3062</v>
      </c>
      <c r="BV541" s="2" t="s">
        <v>3062</v>
      </c>
      <c r="BW541" s="2" t="s">
        <v>3062</v>
      </c>
      <c r="BX541" s="2" t="s">
        <v>3062</v>
      </c>
      <c r="BY541" s="2" t="s">
        <v>3062</v>
      </c>
      <c r="BZ541" s="2" t="s">
        <v>3062</v>
      </c>
      <c r="CA541" s="2" t="s">
        <v>3062</v>
      </c>
      <c r="CB541" s="2" t="s">
        <v>3062</v>
      </c>
      <c r="CC541" s="2" t="s">
        <v>3062</v>
      </c>
      <c r="CD541" s="2" t="s">
        <v>3062</v>
      </c>
      <c r="CE541" s="2" t="s">
        <v>3062</v>
      </c>
      <c r="CF541" s="2" t="s">
        <v>814</v>
      </c>
      <c r="CG541" s="2" t="s">
        <v>5350</v>
      </c>
      <c r="CN541" s="17">
        <v>0.39583333333333331</v>
      </c>
      <c r="CO541" s="17">
        <v>0.52083333333333337</v>
      </c>
      <c r="CP541" s="17">
        <v>0.625</v>
      </c>
      <c r="CQ541" s="17">
        <v>0.75</v>
      </c>
      <c r="CT541" s="17">
        <v>0.39583333333333331</v>
      </c>
      <c r="CU541" s="17">
        <v>0.52083333333333337</v>
      </c>
      <c r="CV541" s="17">
        <v>0.625</v>
      </c>
      <c r="CW541" s="17">
        <v>0.75</v>
      </c>
      <c r="DF541" s="17">
        <v>0.39583333333333331</v>
      </c>
      <c r="DG541" s="17">
        <v>0.52083333333333337</v>
      </c>
      <c r="DH541" s="17">
        <v>0.625</v>
      </c>
      <c r="DI541" s="17">
        <v>0.75</v>
      </c>
      <c r="DL541" s="17">
        <v>0.39583333333333331</v>
      </c>
      <c r="DM541" s="17">
        <v>0.52083333333333337</v>
      </c>
      <c r="DX541" s="2" t="s">
        <v>4182</v>
      </c>
    </row>
    <row r="542" spans="1:128" x14ac:dyDescent="0.45">
      <c r="A542" s="16">
        <v>540</v>
      </c>
      <c r="B542" s="2" t="s">
        <v>6897</v>
      </c>
      <c r="C542" s="2" t="s">
        <v>6898</v>
      </c>
      <c r="D542" s="2" t="s">
        <v>4893</v>
      </c>
      <c r="E542" s="2" t="s">
        <v>2666</v>
      </c>
      <c r="F542" s="2" t="s">
        <v>2577</v>
      </c>
      <c r="G542" s="2" t="s">
        <v>810</v>
      </c>
      <c r="H542" s="2" t="s">
        <v>6899</v>
      </c>
      <c r="I542" s="2" t="s">
        <v>813</v>
      </c>
      <c r="J542" s="2" t="s">
        <v>812</v>
      </c>
      <c r="K542" s="2" t="s">
        <v>12</v>
      </c>
      <c r="L542" s="2" t="s">
        <v>3673</v>
      </c>
      <c r="M542" s="52" t="s">
        <v>3311</v>
      </c>
      <c r="N542" s="2" t="s">
        <v>12</v>
      </c>
      <c r="O542" s="2" t="s">
        <v>3062</v>
      </c>
      <c r="P542" s="2" t="s">
        <v>12</v>
      </c>
      <c r="Q542" s="2" t="s">
        <v>12</v>
      </c>
      <c r="R542" s="2" t="s">
        <v>3062</v>
      </c>
      <c r="S542" s="2" t="s">
        <v>3062</v>
      </c>
      <c r="T542" s="2" t="s">
        <v>3062</v>
      </c>
      <c r="U542" s="2" t="s">
        <v>3062</v>
      </c>
      <c r="V542" s="2" t="s">
        <v>3062</v>
      </c>
      <c r="W542" s="2" t="s">
        <v>3062</v>
      </c>
      <c r="X542" s="2" t="s">
        <v>3062</v>
      </c>
      <c r="Y542" s="2" t="s">
        <v>3062</v>
      </c>
      <c r="Z542" s="2" t="s">
        <v>3062</v>
      </c>
      <c r="AA542" s="2" t="s">
        <v>3062</v>
      </c>
      <c r="AB542" s="2" t="s">
        <v>3062</v>
      </c>
      <c r="AC542" s="2" t="s">
        <v>3062</v>
      </c>
      <c r="AD542" s="2" t="s">
        <v>3062</v>
      </c>
      <c r="AE542" s="2" t="s">
        <v>3062</v>
      </c>
      <c r="AF542" s="2" t="s">
        <v>3062</v>
      </c>
      <c r="AG542" s="2" t="s">
        <v>3062</v>
      </c>
      <c r="AH542" s="2" t="s">
        <v>3062</v>
      </c>
      <c r="AI542" s="2" t="s">
        <v>3062</v>
      </c>
      <c r="AJ542" s="2" t="s">
        <v>3062</v>
      </c>
      <c r="AK542" s="2" t="s">
        <v>3062</v>
      </c>
      <c r="AL542" s="2" t="s">
        <v>3062</v>
      </c>
      <c r="AM542" s="2" t="s">
        <v>3062</v>
      </c>
      <c r="AN542" s="2" t="s">
        <v>3062</v>
      </c>
      <c r="AO542" s="2" t="s">
        <v>3062</v>
      </c>
      <c r="AP542" s="2" t="s">
        <v>3062</v>
      </c>
      <c r="AQ542" s="2" t="s">
        <v>3062</v>
      </c>
      <c r="AR542" s="2" t="s">
        <v>3062</v>
      </c>
      <c r="AS542" s="2" t="s">
        <v>3062</v>
      </c>
      <c r="AT542" s="2" t="s">
        <v>3062</v>
      </c>
      <c r="AU542" s="2" t="s">
        <v>3062</v>
      </c>
      <c r="AV542" s="2" t="s">
        <v>3062</v>
      </c>
      <c r="AW542" s="2" t="s">
        <v>3062</v>
      </c>
      <c r="AX542" s="2" t="s">
        <v>3062</v>
      </c>
      <c r="AY542" s="2" t="s">
        <v>3062</v>
      </c>
      <c r="AZ542" s="2" t="s">
        <v>3062</v>
      </c>
      <c r="BA542" s="2" t="s">
        <v>3062</v>
      </c>
      <c r="BB542" s="2" t="s">
        <v>3062</v>
      </c>
      <c r="BC542" s="2" t="s">
        <v>3062</v>
      </c>
      <c r="BD542" s="2" t="s">
        <v>3062</v>
      </c>
      <c r="BE542" s="2" t="s">
        <v>3062</v>
      </c>
      <c r="BF542" s="2" t="s">
        <v>3062</v>
      </c>
      <c r="BG542" s="2" t="s">
        <v>3062</v>
      </c>
      <c r="BH542" s="2" t="s">
        <v>3062</v>
      </c>
      <c r="BI542" s="2" t="s">
        <v>3062</v>
      </c>
      <c r="BJ542" s="2" t="s">
        <v>3062</v>
      </c>
      <c r="BK542" s="2" t="s">
        <v>3062</v>
      </c>
      <c r="BL542" s="2" t="s">
        <v>3062</v>
      </c>
      <c r="BM542" s="2" t="s">
        <v>3062</v>
      </c>
      <c r="BN542" s="2" t="s">
        <v>3062</v>
      </c>
      <c r="BO542" s="2" t="s">
        <v>3062</v>
      </c>
      <c r="BP542" s="2" t="str">
        <f t="shared" si="8"/>
        <v/>
      </c>
      <c r="BQ542" t="s">
        <v>3062</v>
      </c>
      <c r="BR542" t="s">
        <v>3062</v>
      </c>
      <c r="BS542" t="s">
        <v>3062</v>
      </c>
      <c r="BT542" s="2" t="s">
        <v>3062</v>
      </c>
      <c r="BU542" s="2" t="s">
        <v>3062</v>
      </c>
      <c r="BV542" s="2" t="s">
        <v>3062</v>
      </c>
      <c r="BW542" s="2" t="s">
        <v>3062</v>
      </c>
      <c r="BX542" s="2" t="s">
        <v>3062</v>
      </c>
      <c r="BY542" s="2" t="s">
        <v>3062</v>
      </c>
      <c r="BZ542" s="2" t="s">
        <v>3062</v>
      </c>
      <c r="CA542" s="2" t="s">
        <v>3062</v>
      </c>
      <c r="CB542" s="2" t="s">
        <v>3062</v>
      </c>
      <c r="CC542" s="2" t="s">
        <v>3062</v>
      </c>
      <c r="CD542" s="2" t="s">
        <v>3062</v>
      </c>
      <c r="CE542" s="2" t="s">
        <v>3062</v>
      </c>
      <c r="CF542" s="2" t="s">
        <v>4348</v>
      </c>
      <c r="CG542" s="2" t="s">
        <v>5448</v>
      </c>
      <c r="CH542" s="17">
        <v>0.41666666666666669</v>
      </c>
      <c r="CI542" s="17">
        <v>0.52083333333333337</v>
      </c>
      <c r="CJ542" s="17">
        <v>0.5625</v>
      </c>
      <c r="CK542" s="17">
        <v>0.875</v>
      </c>
      <c r="CN542" s="17">
        <v>0.41666666666666669</v>
      </c>
      <c r="CO542" s="17">
        <v>0.52083333333333337</v>
      </c>
      <c r="CP542" s="17">
        <v>0.5625</v>
      </c>
      <c r="CQ542" s="17">
        <v>0.875</v>
      </c>
      <c r="CT542" s="17">
        <v>0.41666666666666669</v>
      </c>
      <c r="CU542" s="17">
        <v>0.52083333333333337</v>
      </c>
      <c r="CV542" s="17">
        <v>0.5625</v>
      </c>
      <c r="CW542" s="17">
        <v>0.875</v>
      </c>
      <c r="CZ542" s="17">
        <v>0.41666666666666669</v>
      </c>
      <c r="DA542" s="17">
        <v>0.52083333333333337</v>
      </c>
      <c r="DB542" s="17">
        <v>0.5625</v>
      </c>
      <c r="DC542" s="17">
        <v>0.875</v>
      </c>
      <c r="DF542" s="17">
        <v>0.41666666666666669</v>
      </c>
      <c r="DG542" s="17">
        <v>0.52083333333333337</v>
      </c>
      <c r="DH542" s="17">
        <v>0.5625</v>
      </c>
      <c r="DI542" s="17">
        <v>0.875</v>
      </c>
      <c r="DL542" s="17">
        <v>0.375</v>
      </c>
      <c r="DM542" s="17">
        <v>0.5</v>
      </c>
      <c r="DN542" s="17">
        <v>0.5625</v>
      </c>
      <c r="DO542" s="17">
        <v>0.77083333333333337</v>
      </c>
      <c r="DR542" s="17">
        <v>0.41666666666666669</v>
      </c>
      <c r="DS542" s="17">
        <v>0.52083333333333337</v>
      </c>
      <c r="DT542" s="17">
        <v>0.5625</v>
      </c>
      <c r="DU542" s="17">
        <v>0.75</v>
      </c>
      <c r="DX542" s="2" t="s">
        <v>4182</v>
      </c>
    </row>
    <row r="543" spans="1:128" x14ac:dyDescent="0.45">
      <c r="A543" s="16">
        <v>541</v>
      </c>
      <c r="B543" s="2" t="s">
        <v>6900</v>
      </c>
      <c r="C543" s="2" t="s">
        <v>6901</v>
      </c>
      <c r="D543" s="2" t="s">
        <v>6902</v>
      </c>
      <c r="E543" s="2" t="s">
        <v>2666</v>
      </c>
      <c r="F543" s="2" t="s">
        <v>2577</v>
      </c>
      <c r="G543" s="2" t="s">
        <v>810</v>
      </c>
      <c r="H543" s="2" t="s">
        <v>6903</v>
      </c>
      <c r="I543" s="2" t="s">
        <v>6904</v>
      </c>
      <c r="J543" s="2" t="s">
        <v>3062</v>
      </c>
      <c r="K543" s="2" t="s">
        <v>12</v>
      </c>
      <c r="L543" s="2" t="s">
        <v>6905</v>
      </c>
      <c r="M543" s="52" t="s">
        <v>3311</v>
      </c>
      <c r="N543" s="2" t="s">
        <v>12</v>
      </c>
      <c r="O543" s="2" t="s">
        <v>12</v>
      </c>
      <c r="P543" s="2" t="s">
        <v>12</v>
      </c>
      <c r="Q543" s="2" t="s">
        <v>12</v>
      </c>
      <c r="R543" s="2" t="s">
        <v>3062</v>
      </c>
      <c r="S543" s="2" t="s">
        <v>3062</v>
      </c>
      <c r="T543" s="2" t="s">
        <v>3062</v>
      </c>
      <c r="U543" s="2" t="s">
        <v>3062</v>
      </c>
      <c r="V543" s="2" t="s">
        <v>3062</v>
      </c>
      <c r="W543" s="2" t="s">
        <v>3062</v>
      </c>
      <c r="X543" s="2" t="s">
        <v>3062</v>
      </c>
      <c r="Y543" s="2" t="s">
        <v>3062</v>
      </c>
      <c r="Z543" s="2" t="s">
        <v>3062</v>
      </c>
      <c r="AA543" s="2" t="s">
        <v>3062</v>
      </c>
      <c r="AB543" s="2" t="s">
        <v>3062</v>
      </c>
      <c r="AC543" s="2" t="s">
        <v>3062</v>
      </c>
      <c r="AD543" s="2" t="s">
        <v>3062</v>
      </c>
      <c r="AE543" s="2" t="s">
        <v>3062</v>
      </c>
      <c r="AF543" s="2" t="s">
        <v>3062</v>
      </c>
      <c r="AG543" s="2" t="s">
        <v>3062</v>
      </c>
      <c r="AH543" s="2" t="s">
        <v>3062</v>
      </c>
      <c r="AI543" s="2" t="s">
        <v>3062</v>
      </c>
      <c r="AJ543" s="2" t="s">
        <v>3062</v>
      </c>
      <c r="AK543" s="2" t="s">
        <v>3062</v>
      </c>
      <c r="AL543" s="2" t="s">
        <v>3062</v>
      </c>
      <c r="AM543" s="2" t="s">
        <v>3062</v>
      </c>
      <c r="AN543" s="2" t="s">
        <v>3062</v>
      </c>
      <c r="AO543" s="2" t="s">
        <v>3062</v>
      </c>
      <c r="AP543" s="2" t="s">
        <v>3062</v>
      </c>
      <c r="AQ543" s="2" t="s">
        <v>3062</v>
      </c>
      <c r="AR543" s="2" t="s">
        <v>3062</v>
      </c>
      <c r="AS543" s="2" t="s">
        <v>3062</v>
      </c>
      <c r="AT543" s="2" t="s">
        <v>3062</v>
      </c>
      <c r="AU543" s="2" t="s">
        <v>3062</v>
      </c>
      <c r="AV543" s="2" t="s">
        <v>3062</v>
      </c>
      <c r="AW543" s="2" t="s">
        <v>3062</v>
      </c>
      <c r="AX543" s="2" t="s">
        <v>3062</v>
      </c>
      <c r="AY543" s="2" t="s">
        <v>3062</v>
      </c>
      <c r="AZ543" s="2" t="s">
        <v>3062</v>
      </c>
      <c r="BA543" s="2" t="s">
        <v>3062</v>
      </c>
      <c r="BB543" s="2" t="s">
        <v>3062</v>
      </c>
      <c r="BC543" s="2" t="s">
        <v>3062</v>
      </c>
      <c r="BD543" s="2" t="s">
        <v>3062</v>
      </c>
      <c r="BE543" s="2" t="s">
        <v>3062</v>
      </c>
      <c r="BF543" s="2" t="s">
        <v>3062</v>
      </c>
      <c r="BG543" s="2" t="s">
        <v>3062</v>
      </c>
      <c r="BH543" s="2" t="s">
        <v>3062</v>
      </c>
      <c r="BI543" s="2" t="s">
        <v>3062</v>
      </c>
      <c r="BJ543" s="2" t="s">
        <v>3062</v>
      </c>
      <c r="BK543" s="2" t="s">
        <v>3062</v>
      </c>
      <c r="BL543" s="2" t="s">
        <v>3062</v>
      </c>
      <c r="BM543" s="2" t="s">
        <v>3062</v>
      </c>
      <c r="BN543" s="2" t="s">
        <v>3062</v>
      </c>
      <c r="BO543" s="2" t="s">
        <v>3062</v>
      </c>
      <c r="BP543" s="2" t="str">
        <f t="shared" si="8"/>
        <v/>
      </c>
      <c r="BQ543" t="s">
        <v>3062</v>
      </c>
      <c r="BR543" t="s">
        <v>3062</v>
      </c>
      <c r="BS543" t="s">
        <v>3062</v>
      </c>
      <c r="BT543" s="2" t="s">
        <v>3062</v>
      </c>
      <c r="BU543" s="2" t="s">
        <v>3062</v>
      </c>
      <c r="BV543" s="2" t="s">
        <v>12</v>
      </c>
      <c r="BW543" s="2" t="s">
        <v>3062</v>
      </c>
      <c r="BX543" s="2" t="s">
        <v>5470</v>
      </c>
      <c r="BY543" s="2" t="s">
        <v>5818</v>
      </c>
      <c r="BZ543" s="2" t="s">
        <v>5472</v>
      </c>
      <c r="CA543" s="2" t="s">
        <v>5529</v>
      </c>
      <c r="CB543" s="2" t="s">
        <v>5796</v>
      </c>
      <c r="CC543" s="2" t="s">
        <v>3062</v>
      </c>
      <c r="CD543" s="2" t="s">
        <v>5482</v>
      </c>
      <c r="CE543" s="2" t="s">
        <v>5482</v>
      </c>
      <c r="CF543" s="2" t="s">
        <v>6906</v>
      </c>
      <c r="CG543" s="2" t="s">
        <v>5350</v>
      </c>
      <c r="CH543" s="17">
        <v>0.41666666666666669</v>
      </c>
      <c r="CI543" s="17">
        <v>0.54166666666666663</v>
      </c>
      <c r="CJ543" s="17">
        <v>0.6875</v>
      </c>
      <c r="CK543" s="17">
        <v>0.8125</v>
      </c>
      <c r="CN543" s="17">
        <v>0.41666666666666669</v>
      </c>
      <c r="CO543" s="17">
        <v>0.54166666666666663</v>
      </c>
      <c r="CP543" s="17">
        <v>0.6875</v>
      </c>
      <c r="CQ543" s="17">
        <v>0.8125</v>
      </c>
      <c r="CT543" s="17">
        <v>0.41666666666666669</v>
      </c>
      <c r="CU543" s="17">
        <v>0.54166666666666663</v>
      </c>
      <c r="CV543" s="17">
        <v>0.6875</v>
      </c>
      <c r="CW543" s="17">
        <v>0.8125</v>
      </c>
      <c r="CZ543" s="17">
        <v>0.41666666666666669</v>
      </c>
      <c r="DA543" s="17">
        <v>0.54166666666666663</v>
      </c>
      <c r="DB543" s="17">
        <v>0.6875</v>
      </c>
      <c r="DC543" s="17">
        <v>0.8125</v>
      </c>
      <c r="DF543" s="17">
        <v>0.41666666666666669</v>
      </c>
      <c r="DG543" s="17">
        <v>0.54166666666666663</v>
      </c>
      <c r="DH543" s="17">
        <v>0.6875</v>
      </c>
      <c r="DI543" s="17">
        <v>0.8125</v>
      </c>
      <c r="DL543" s="17">
        <v>0.41666666666666669</v>
      </c>
      <c r="DM543" s="17">
        <v>0.54166666666666663</v>
      </c>
      <c r="DN543" s="17">
        <v>0.60416666666666663</v>
      </c>
      <c r="DO543" s="17">
        <v>0.72916666666666663</v>
      </c>
      <c r="DX543" s="2" t="s">
        <v>4182</v>
      </c>
    </row>
    <row r="544" spans="1:128" x14ac:dyDescent="0.45">
      <c r="A544" s="16">
        <v>542</v>
      </c>
      <c r="B544" s="2" t="s">
        <v>6907</v>
      </c>
      <c r="C544" s="2" t="s">
        <v>4894</v>
      </c>
      <c r="D544" s="2" t="s">
        <v>3028</v>
      </c>
      <c r="E544" s="2" t="s">
        <v>2666</v>
      </c>
      <c r="F544" s="2" t="s">
        <v>2577</v>
      </c>
      <c r="G544" s="2" t="s">
        <v>809</v>
      </c>
      <c r="H544" s="2" t="s">
        <v>808</v>
      </c>
      <c r="I544" s="2" t="s">
        <v>807</v>
      </c>
      <c r="J544" s="2" t="s">
        <v>3062</v>
      </c>
      <c r="K544" s="2" t="s">
        <v>12</v>
      </c>
      <c r="L544" s="2" t="s">
        <v>6908</v>
      </c>
      <c r="M544" s="52" t="s">
        <v>3311</v>
      </c>
      <c r="N544" s="2" t="s">
        <v>12</v>
      </c>
      <c r="O544" s="2" t="s">
        <v>3062</v>
      </c>
      <c r="P544" s="2" t="s">
        <v>12</v>
      </c>
      <c r="Q544" s="2" t="s">
        <v>12</v>
      </c>
      <c r="R544" s="2" t="s">
        <v>3062</v>
      </c>
      <c r="S544" s="2" t="s">
        <v>3062</v>
      </c>
      <c r="T544" s="2" t="s">
        <v>3062</v>
      </c>
      <c r="U544" s="2" t="s">
        <v>3062</v>
      </c>
      <c r="V544" s="2" t="s">
        <v>3062</v>
      </c>
      <c r="W544" s="2" t="s">
        <v>3062</v>
      </c>
      <c r="X544" s="2" t="s">
        <v>3062</v>
      </c>
      <c r="Y544" s="2" t="s">
        <v>3062</v>
      </c>
      <c r="Z544" s="2" t="s">
        <v>3062</v>
      </c>
      <c r="AA544" s="2" t="s">
        <v>3062</v>
      </c>
      <c r="AB544" s="2" t="s">
        <v>3062</v>
      </c>
      <c r="AC544" s="2" t="s">
        <v>3062</v>
      </c>
      <c r="AD544" s="2" t="s">
        <v>3062</v>
      </c>
      <c r="AE544" s="2" t="s">
        <v>3062</v>
      </c>
      <c r="AF544" s="2" t="s">
        <v>3062</v>
      </c>
      <c r="AG544" s="2" t="s">
        <v>3062</v>
      </c>
      <c r="AH544" s="2" t="s">
        <v>3062</v>
      </c>
      <c r="AI544" s="2" t="s">
        <v>3062</v>
      </c>
      <c r="AJ544" s="2" t="s">
        <v>3062</v>
      </c>
      <c r="AK544" s="2" t="s">
        <v>3062</v>
      </c>
      <c r="AL544" s="2" t="s">
        <v>3062</v>
      </c>
      <c r="AM544" s="2" t="s">
        <v>3062</v>
      </c>
      <c r="AN544" s="2" t="s">
        <v>3062</v>
      </c>
      <c r="AO544" s="2" t="s">
        <v>3062</v>
      </c>
      <c r="AP544" s="2" t="s">
        <v>3062</v>
      </c>
      <c r="AQ544" s="2" t="s">
        <v>3062</v>
      </c>
      <c r="AR544" s="2" t="s">
        <v>3062</v>
      </c>
      <c r="AS544" s="2" t="s">
        <v>3062</v>
      </c>
      <c r="AT544" s="2" t="s">
        <v>3062</v>
      </c>
      <c r="AU544" s="2" t="s">
        <v>3062</v>
      </c>
      <c r="AV544" s="2" t="s">
        <v>3062</v>
      </c>
      <c r="AW544" s="2" t="s">
        <v>3062</v>
      </c>
      <c r="AX544" s="2" t="s">
        <v>3062</v>
      </c>
      <c r="AY544" s="2" t="s">
        <v>3062</v>
      </c>
      <c r="AZ544" s="2" t="s">
        <v>3062</v>
      </c>
      <c r="BA544" s="2" t="s">
        <v>3062</v>
      </c>
      <c r="BB544" s="2" t="s">
        <v>3062</v>
      </c>
      <c r="BC544" s="2" t="s">
        <v>3062</v>
      </c>
      <c r="BD544" s="2" t="s">
        <v>3062</v>
      </c>
      <c r="BE544" s="2" t="s">
        <v>3062</v>
      </c>
      <c r="BF544" s="2" t="s">
        <v>3062</v>
      </c>
      <c r="BG544" s="2" t="s">
        <v>3062</v>
      </c>
      <c r="BH544" s="2" t="s">
        <v>3062</v>
      </c>
      <c r="BI544" s="2" t="s">
        <v>3062</v>
      </c>
      <c r="BJ544" s="2" t="s">
        <v>3062</v>
      </c>
      <c r="BK544" s="2" t="s">
        <v>3062</v>
      </c>
      <c r="BL544" s="2" t="s">
        <v>3062</v>
      </c>
      <c r="BM544" s="2" t="s">
        <v>3062</v>
      </c>
      <c r="BN544" s="2" t="s">
        <v>3062</v>
      </c>
      <c r="BO544" s="2" t="s">
        <v>3062</v>
      </c>
      <c r="BP544" s="2" t="str">
        <f t="shared" si="8"/>
        <v/>
      </c>
      <c r="BQ544" t="s">
        <v>3062</v>
      </c>
      <c r="BR544" t="s">
        <v>3062</v>
      </c>
      <c r="BS544" t="s">
        <v>3062</v>
      </c>
      <c r="BT544" s="2" t="s">
        <v>3062</v>
      </c>
      <c r="BU544" s="2" t="s">
        <v>3062</v>
      </c>
      <c r="BV544" s="2" t="s">
        <v>3062</v>
      </c>
      <c r="BW544" s="2" t="s">
        <v>3062</v>
      </c>
      <c r="BX544" s="2" t="s">
        <v>5470</v>
      </c>
      <c r="BY544" s="2" t="s">
        <v>3062</v>
      </c>
      <c r="BZ544" s="2" t="s">
        <v>5472</v>
      </c>
      <c r="CA544" s="2" t="s">
        <v>3062</v>
      </c>
      <c r="CB544" s="2" t="s">
        <v>5966</v>
      </c>
      <c r="CC544" s="2" t="s">
        <v>3062</v>
      </c>
      <c r="CD544" s="2" t="s">
        <v>3062</v>
      </c>
      <c r="CE544" s="2" t="s">
        <v>3062</v>
      </c>
      <c r="CF544" s="2" t="s">
        <v>4895</v>
      </c>
      <c r="CG544" s="2" t="s">
        <v>5350</v>
      </c>
      <c r="CH544" s="17">
        <v>0.39583333333333331</v>
      </c>
      <c r="CI544" s="17">
        <v>0.52083333333333337</v>
      </c>
      <c r="CJ544" s="17">
        <v>0.64583333333333337</v>
      </c>
      <c r="CK544" s="17">
        <v>0.77083333333333337</v>
      </c>
      <c r="CN544" s="17">
        <v>0.39583333333333331</v>
      </c>
      <c r="CO544" s="17">
        <v>0.52083333333333337</v>
      </c>
      <c r="CP544" s="17">
        <v>0.64583333333333337</v>
      </c>
      <c r="CQ544" s="17">
        <v>0.77083333333333337</v>
      </c>
      <c r="CT544" s="17">
        <v>0.39583333333333331</v>
      </c>
      <c r="CU544" s="17">
        <v>0.52083333333333337</v>
      </c>
      <c r="CV544" s="17">
        <v>0.64583333333333337</v>
      </c>
      <c r="CW544" s="17">
        <v>0.77083333333333337</v>
      </c>
      <c r="DF544" s="17">
        <v>0.39583333333333331</v>
      </c>
      <c r="DG544" s="17">
        <v>0.52083333333333337</v>
      </c>
      <c r="DH544" s="17">
        <v>0.64583333333333337</v>
      </c>
      <c r="DI544" s="17">
        <v>0.77083333333333337</v>
      </c>
      <c r="DL544" s="17">
        <v>0.39583333333333331</v>
      </c>
      <c r="DM544" s="17">
        <v>0.52083333333333337</v>
      </c>
      <c r="DN544" s="17">
        <v>0.64583333333333337</v>
      </c>
      <c r="DO544" s="17">
        <v>0.77083333333333337</v>
      </c>
      <c r="DX544" s="2" t="s">
        <v>4182</v>
      </c>
    </row>
    <row r="545" spans="1:128" x14ac:dyDescent="0.45">
      <c r="A545" s="16">
        <v>543</v>
      </c>
      <c r="B545" s="2" t="s">
        <v>6909</v>
      </c>
      <c r="C545" s="2" t="s">
        <v>6910</v>
      </c>
      <c r="D545" s="2" t="s">
        <v>3029</v>
      </c>
      <c r="E545" s="2" t="s">
        <v>2666</v>
      </c>
      <c r="F545" s="2" t="s">
        <v>2578</v>
      </c>
      <c r="G545" s="2" t="s">
        <v>2013</v>
      </c>
      <c r="H545" s="2" t="s">
        <v>6911</v>
      </c>
      <c r="I545" s="2" t="s">
        <v>4896</v>
      </c>
      <c r="J545" s="2" t="s">
        <v>6912</v>
      </c>
      <c r="K545" s="2" t="s">
        <v>12</v>
      </c>
      <c r="L545" s="2" t="s">
        <v>3689</v>
      </c>
      <c r="M545" s="52" t="s">
        <v>3311</v>
      </c>
      <c r="N545" s="2" t="s">
        <v>12</v>
      </c>
      <c r="O545" s="2" t="s">
        <v>12</v>
      </c>
      <c r="P545" s="2" t="s">
        <v>12</v>
      </c>
      <c r="Q545" s="2" t="s">
        <v>12</v>
      </c>
      <c r="R545" s="2" t="s">
        <v>3062</v>
      </c>
      <c r="S545" s="2" t="s">
        <v>3062</v>
      </c>
      <c r="T545" s="2" t="s">
        <v>3062</v>
      </c>
      <c r="U545" s="2" t="s">
        <v>3062</v>
      </c>
      <c r="V545" s="2" t="s">
        <v>3062</v>
      </c>
      <c r="W545" s="2" t="s">
        <v>3062</v>
      </c>
      <c r="X545" s="2" t="s">
        <v>3062</v>
      </c>
      <c r="Y545" s="2" t="s">
        <v>3062</v>
      </c>
      <c r="Z545" s="2" t="s">
        <v>3062</v>
      </c>
      <c r="AA545" s="2" t="s">
        <v>3062</v>
      </c>
      <c r="AB545" s="2" t="s">
        <v>3062</v>
      </c>
      <c r="AC545" s="2" t="s">
        <v>3062</v>
      </c>
      <c r="AD545" s="2" t="s">
        <v>3062</v>
      </c>
      <c r="AE545" s="2" t="s">
        <v>3062</v>
      </c>
      <c r="AF545" s="2" t="s">
        <v>3062</v>
      </c>
      <c r="AG545" s="2" t="s">
        <v>3062</v>
      </c>
      <c r="AH545" s="2" t="s">
        <v>3062</v>
      </c>
      <c r="AI545" s="2" t="s">
        <v>3062</v>
      </c>
      <c r="AJ545" s="2" t="s">
        <v>3062</v>
      </c>
      <c r="AK545" s="2" t="s">
        <v>3062</v>
      </c>
      <c r="AL545" s="2" t="s">
        <v>3062</v>
      </c>
      <c r="AM545" s="2" t="s">
        <v>3062</v>
      </c>
      <c r="AN545" s="2" t="s">
        <v>3062</v>
      </c>
      <c r="AO545" s="2" t="s">
        <v>3062</v>
      </c>
      <c r="AP545" s="2" t="s">
        <v>3062</v>
      </c>
      <c r="AQ545" s="2" t="s">
        <v>3062</v>
      </c>
      <c r="AR545" s="2" t="s">
        <v>3062</v>
      </c>
      <c r="AS545" s="2" t="s">
        <v>3062</v>
      </c>
      <c r="AT545" s="2" t="s">
        <v>3062</v>
      </c>
      <c r="AU545" s="2" t="s">
        <v>3062</v>
      </c>
      <c r="AV545" s="2" t="s">
        <v>3062</v>
      </c>
      <c r="AW545" s="2" t="s">
        <v>3062</v>
      </c>
      <c r="AX545" s="2" t="s">
        <v>3062</v>
      </c>
      <c r="AY545" s="2" t="s">
        <v>3062</v>
      </c>
      <c r="AZ545" s="2" t="s">
        <v>3062</v>
      </c>
      <c r="BA545" s="2" t="s">
        <v>3062</v>
      </c>
      <c r="BB545" s="2" t="s">
        <v>3062</v>
      </c>
      <c r="BC545" s="2" t="s">
        <v>3062</v>
      </c>
      <c r="BD545" s="2" t="s">
        <v>3062</v>
      </c>
      <c r="BE545" s="2" t="s">
        <v>3062</v>
      </c>
      <c r="BF545" s="2" t="s">
        <v>3062</v>
      </c>
      <c r="BG545" s="2" t="s">
        <v>3062</v>
      </c>
      <c r="BH545" s="2" t="s">
        <v>3062</v>
      </c>
      <c r="BI545" s="2" t="s">
        <v>3062</v>
      </c>
      <c r="BJ545" s="2" t="s">
        <v>3062</v>
      </c>
      <c r="BK545" s="2" t="s">
        <v>3062</v>
      </c>
      <c r="BL545" s="2" t="s">
        <v>3062</v>
      </c>
      <c r="BM545" s="2" t="s">
        <v>3062</v>
      </c>
      <c r="BN545" s="2" t="s">
        <v>3062</v>
      </c>
      <c r="BO545" s="2" t="s">
        <v>3062</v>
      </c>
      <c r="BP545" s="2" t="str">
        <f t="shared" si="8"/>
        <v/>
      </c>
      <c r="BQ545" t="s">
        <v>3062</v>
      </c>
      <c r="BR545" t="s">
        <v>3062</v>
      </c>
      <c r="BS545" t="s">
        <v>3062</v>
      </c>
      <c r="BT545" s="2" t="s">
        <v>3062</v>
      </c>
      <c r="BU545" s="2" t="s">
        <v>3062</v>
      </c>
      <c r="BV545" s="2" t="s">
        <v>3062</v>
      </c>
      <c r="BW545" s="2" t="s">
        <v>3062</v>
      </c>
      <c r="BX545" s="2" t="s">
        <v>3062</v>
      </c>
      <c r="BY545" s="2" t="s">
        <v>3062</v>
      </c>
      <c r="BZ545" s="2" t="s">
        <v>3062</v>
      </c>
      <c r="CA545" s="2" t="s">
        <v>3062</v>
      </c>
      <c r="CB545" s="2" t="s">
        <v>3062</v>
      </c>
      <c r="CC545" s="2" t="s">
        <v>3062</v>
      </c>
      <c r="CD545" s="2" t="s">
        <v>3062</v>
      </c>
      <c r="CE545" s="2" t="s">
        <v>3062</v>
      </c>
      <c r="CF545" s="2" t="s">
        <v>6913</v>
      </c>
      <c r="CG545" s="2" t="s">
        <v>5350</v>
      </c>
      <c r="CH545" s="17">
        <v>0.375</v>
      </c>
      <c r="CI545" s="17">
        <v>0.5625</v>
      </c>
      <c r="CJ545" s="17">
        <v>0.625</v>
      </c>
      <c r="CK545" s="17">
        <v>0.77083333333333337</v>
      </c>
      <c r="CN545" s="17">
        <v>0.375</v>
      </c>
      <c r="CO545" s="17">
        <v>0.5625</v>
      </c>
      <c r="CP545" s="17">
        <v>0.625</v>
      </c>
      <c r="CQ545" s="17">
        <v>0.77083333333333337</v>
      </c>
      <c r="CT545" s="17">
        <v>0.375</v>
      </c>
      <c r="CU545" s="17">
        <v>0.5625</v>
      </c>
      <c r="CV545" s="17">
        <v>0.625</v>
      </c>
      <c r="CW545" s="17">
        <v>0.77083333333333337</v>
      </c>
      <c r="CZ545" s="17">
        <v>0.375</v>
      </c>
      <c r="DA545" s="17">
        <v>0.5625</v>
      </c>
      <c r="DB545" s="17">
        <v>0.625</v>
      </c>
      <c r="DC545" s="17">
        <v>0.77083333333333337</v>
      </c>
      <c r="DF545" s="17">
        <v>0.375</v>
      </c>
      <c r="DG545" s="17">
        <v>0.5625</v>
      </c>
      <c r="DH545" s="17">
        <v>0.625</v>
      </c>
      <c r="DI545" s="17">
        <v>0.77083333333333337</v>
      </c>
      <c r="DL545" s="17">
        <v>0.375</v>
      </c>
      <c r="DM545" s="17">
        <v>0.5625</v>
      </c>
      <c r="DN545" s="17">
        <v>0.625</v>
      </c>
      <c r="DO545" s="17">
        <v>0.77083333333333337</v>
      </c>
      <c r="DX545" s="2" t="s">
        <v>4182</v>
      </c>
    </row>
    <row r="546" spans="1:128" x14ac:dyDescent="0.45">
      <c r="A546" s="16">
        <v>544</v>
      </c>
      <c r="B546" s="2" t="s">
        <v>6914</v>
      </c>
      <c r="C546" s="2" t="s">
        <v>6915</v>
      </c>
      <c r="D546" s="2" t="s">
        <v>3030</v>
      </c>
      <c r="E546" s="2" t="s">
        <v>2666</v>
      </c>
      <c r="F546" s="2" t="s">
        <v>2578</v>
      </c>
      <c r="G546" s="2" t="s">
        <v>1977</v>
      </c>
      <c r="H546" s="2" t="s">
        <v>2022</v>
      </c>
      <c r="I546" s="2" t="s">
        <v>2021</v>
      </c>
      <c r="J546" s="2" t="s">
        <v>2020</v>
      </c>
      <c r="K546" s="2" t="s">
        <v>12</v>
      </c>
      <c r="L546" s="2" t="s">
        <v>3690</v>
      </c>
      <c r="M546" s="52" t="s">
        <v>3311</v>
      </c>
      <c r="N546" s="2" t="s">
        <v>12</v>
      </c>
      <c r="O546" s="2" t="s">
        <v>12</v>
      </c>
      <c r="P546" s="2" t="s">
        <v>12</v>
      </c>
      <c r="Q546" s="2" t="s">
        <v>12</v>
      </c>
      <c r="R546" s="2" t="s">
        <v>3062</v>
      </c>
      <c r="S546" s="2" t="s">
        <v>3062</v>
      </c>
      <c r="T546" s="2" t="s">
        <v>3062</v>
      </c>
      <c r="U546" s="2" t="s">
        <v>3062</v>
      </c>
      <c r="V546" s="2" t="s">
        <v>3062</v>
      </c>
      <c r="W546" s="2" t="s">
        <v>3062</v>
      </c>
      <c r="X546" s="2" t="s">
        <v>3062</v>
      </c>
      <c r="Y546" s="2" t="s">
        <v>3062</v>
      </c>
      <c r="Z546" s="2" t="s">
        <v>3062</v>
      </c>
      <c r="AA546" s="2" t="s">
        <v>3062</v>
      </c>
      <c r="AB546" s="2" t="s">
        <v>3062</v>
      </c>
      <c r="AC546" s="2" t="s">
        <v>3062</v>
      </c>
      <c r="AD546" s="2" t="s">
        <v>2419</v>
      </c>
      <c r="AE546" s="2" t="s">
        <v>3062</v>
      </c>
      <c r="AF546" s="2" t="s">
        <v>3062</v>
      </c>
      <c r="AG546" s="2" t="s">
        <v>3062</v>
      </c>
      <c r="AH546" s="2" t="s">
        <v>3062</v>
      </c>
      <c r="AI546" s="2" t="s">
        <v>3062</v>
      </c>
      <c r="AJ546" s="2" t="s">
        <v>3062</v>
      </c>
      <c r="AK546" s="2" t="s">
        <v>3062</v>
      </c>
      <c r="AL546" s="2" t="s">
        <v>3062</v>
      </c>
      <c r="AM546" s="2" t="s">
        <v>3062</v>
      </c>
      <c r="AN546" s="2" t="s">
        <v>3062</v>
      </c>
      <c r="AO546" s="2" t="s">
        <v>3062</v>
      </c>
      <c r="AP546" s="2" t="s">
        <v>3062</v>
      </c>
      <c r="AQ546" s="2" t="s">
        <v>3062</v>
      </c>
      <c r="AR546" s="2" t="s">
        <v>3062</v>
      </c>
      <c r="AS546" s="2" t="s">
        <v>3062</v>
      </c>
      <c r="AT546" s="2" t="s">
        <v>3062</v>
      </c>
      <c r="AU546" s="2" t="s">
        <v>3062</v>
      </c>
      <c r="AV546" s="2" t="s">
        <v>3062</v>
      </c>
      <c r="AW546" s="2" t="s">
        <v>3062</v>
      </c>
      <c r="AX546" s="2" t="s">
        <v>3062</v>
      </c>
      <c r="AY546" s="2" t="s">
        <v>3062</v>
      </c>
      <c r="AZ546" s="2" t="s">
        <v>3062</v>
      </c>
      <c r="BA546" s="2" t="s">
        <v>3062</v>
      </c>
      <c r="BB546" s="2" t="s">
        <v>3062</v>
      </c>
      <c r="BC546" s="2" t="s">
        <v>3062</v>
      </c>
      <c r="BD546" s="2" t="s">
        <v>3062</v>
      </c>
      <c r="BE546" s="2" t="s">
        <v>3062</v>
      </c>
      <c r="BF546" s="2" t="s">
        <v>3062</v>
      </c>
      <c r="BG546" s="2" t="s">
        <v>3062</v>
      </c>
      <c r="BH546" s="2" t="s">
        <v>3062</v>
      </c>
      <c r="BI546" s="2" t="s">
        <v>3062</v>
      </c>
      <c r="BJ546" s="2" t="s">
        <v>3062</v>
      </c>
      <c r="BK546" s="2" t="s">
        <v>3062</v>
      </c>
      <c r="BL546" s="2" t="s">
        <v>3062</v>
      </c>
      <c r="BM546" s="2" t="s">
        <v>3062</v>
      </c>
      <c r="BN546" s="2" t="s">
        <v>3062</v>
      </c>
      <c r="BO546" s="2" t="s">
        <v>3062</v>
      </c>
      <c r="BP546" s="2" t="str">
        <f t="shared" si="8"/>
        <v>内</v>
      </c>
      <c r="BQ546" t="s">
        <v>3062</v>
      </c>
      <c r="BR546" t="s">
        <v>3062</v>
      </c>
      <c r="BS546" t="s">
        <v>3062</v>
      </c>
      <c r="BT546" s="2" t="s">
        <v>3062</v>
      </c>
      <c r="BU546" s="2" t="s">
        <v>3062</v>
      </c>
      <c r="BV546" s="2" t="s">
        <v>3062</v>
      </c>
      <c r="BW546" s="2" t="s">
        <v>3062</v>
      </c>
      <c r="BX546" s="2" t="s">
        <v>3062</v>
      </c>
      <c r="BY546" s="2" t="s">
        <v>3062</v>
      </c>
      <c r="BZ546" s="2" t="s">
        <v>3062</v>
      </c>
      <c r="CA546" s="2" t="s">
        <v>3062</v>
      </c>
      <c r="CB546" s="2" t="s">
        <v>3062</v>
      </c>
      <c r="CC546" s="2" t="s">
        <v>3062</v>
      </c>
      <c r="CD546" s="2" t="s">
        <v>3062</v>
      </c>
      <c r="CE546" s="2" t="s">
        <v>3062</v>
      </c>
      <c r="CF546" s="2" t="s">
        <v>3691</v>
      </c>
      <c r="CG546" s="2" t="s">
        <v>5350</v>
      </c>
      <c r="CN546" s="17">
        <v>0.375</v>
      </c>
      <c r="CO546" s="17">
        <v>0.5</v>
      </c>
      <c r="CP546" s="17">
        <v>0.625</v>
      </c>
      <c r="CQ546" s="17">
        <v>0.79166666666666663</v>
      </c>
      <c r="CT546" s="17">
        <v>0.375</v>
      </c>
      <c r="CU546" s="17">
        <v>0.5</v>
      </c>
      <c r="CV546" s="17">
        <v>0.625</v>
      </c>
      <c r="CW546" s="17">
        <v>0.79166666666666663</v>
      </c>
      <c r="CZ546" s="17">
        <v>0.375</v>
      </c>
      <c r="DA546" s="17">
        <v>0.5</v>
      </c>
      <c r="DB546" s="17">
        <v>0.625</v>
      </c>
      <c r="DC546" s="17">
        <v>0.79166666666666663</v>
      </c>
      <c r="DF546" s="17">
        <v>0.375</v>
      </c>
      <c r="DG546" s="17">
        <v>0.5</v>
      </c>
      <c r="DH546" s="17">
        <v>0.625</v>
      </c>
      <c r="DI546" s="17">
        <v>0.79166666666666663</v>
      </c>
      <c r="DL546" s="17">
        <v>0.375</v>
      </c>
      <c r="DM546" s="17">
        <v>0.5</v>
      </c>
      <c r="DN546" s="17">
        <v>0.58333333333333337</v>
      </c>
      <c r="DO546" s="17">
        <v>0.625</v>
      </c>
      <c r="DX546" s="2" t="s">
        <v>4182</v>
      </c>
    </row>
    <row r="547" spans="1:128" x14ac:dyDescent="0.45">
      <c r="A547" s="16">
        <v>545</v>
      </c>
      <c r="B547" s="2" t="s">
        <v>6916</v>
      </c>
      <c r="C547" s="2" t="s">
        <v>6917</v>
      </c>
      <c r="D547" s="2" t="s">
        <v>4897</v>
      </c>
      <c r="E547" s="2" t="s">
        <v>2666</v>
      </c>
      <c r="F547" s="2" t="s">
        <v>2578</v>
      </c>
      <c r="G547" s="2" t="s">
        <v>2023</v>
      </c>
      <c r="H547" s="2" t="s">
        <v>4898</v>
      </c>
      <c r="I547" s="2" t="s">
        <v>4899</v>
      </c>
      <c r="J547" s="2" t="s">
        <v>4900</v>
      </c>
      <c r="K547" s="2" t="s">
        <v>12</v>
      </c>
      <c r="L547" s="2" t="s">
        <v>6918</v>
      </c>
      <c r="M547" s="52" t="s">
        <v>3311</v>
      </c>
      <c r="N547" s="2" t="s">
        <v>12</v>
      </c>
      <c r="O547" s="2" t="s">
        <v>12</v>
      </c>
      <c r="P547" s="2" t="s">
        <v>12</v>
      </c>
      <c r="Q547" s="2" t="s">
        <v>12</v>
      </c>
      <c r="R547" s="2" t="s">
        <v>2471</v>
      </c>
      <c r="S547" s="2" t="s">
        <v>3062</v>
      </c>
      <c r="T547" s="2" t="s">
        <v>3062</v>
      </c>
      <c r="U547" s="2" t="s">
        <v>3062</v>
      </c>
      <c r="V547" s="2" t="s">
        <v>3062</v>
      </c>
      <c r="W547" s="2" t="s">
        <v>3062</v>
      </c>
      <c r="X547" s="2" t="s">
        <v>3062</v>
      </c>
      <c r="Y547" s="2" t="s">
        <v>3062</v>
      </c>
      <c r="Z547" s="2" t="s">
        <v>3062</v>
      </c>
      <c r="AA547" s="2" t="s">
        <v>3062</v>
      </c>
      <c r="AB547" s="2" t="s">
        <v>3062</v>
      </c>
      <c r="AC547" s="2" t="s">
        <v>2471</v>
      </c>
      <c r="AD547" s="2" t="s">
        <v>2419</v>
      </c>
      <c r="AE547" s="2" t="s">
        <v>3062</v>
      </c>
      <c r="AF547" s="2" t="s">
        <v>3062</v>
      </c>
      <c r="AG547" s="2" t="s">
        <v>3062</v>
      </c>
      <c r="AH547" s="2" t="s">
        <v>3062</v>
      </c>
      <c r="AI547" s="2" t="s">
        <v>3062</v>
      </c>
      <c r="AJ547" s="2" t="s">
        <v>3062</v>
      </c>
      <c r="AK547" s="2" t="s">
        <v>3062</v>
      </c>
      <c r="AL547" s="2" t="s">
        <v>3062</v>
      </c>
      <c r="AM547" s="2" t="s">
        <v>3062</v>
      </c>
      <c r="AN547" s="2" t="s">
        <v>3062</v>
      </c>
      <c r="AO547" s="2" t="s">
        <v>3062</v>
      </c>
      <c r="AP547" s="2" t="s">
        <v>3062</v>
      </c>
      <c r="AQ547" s="2" t="s">
        <v>3062</v>
      </c>
      <c r="AR547" s="2" t="s">
        <v>3062</v>
      </c>
      <c r="AS547" s="2" t="s">
        <v>3062</v>
      </c>
      <c r="AT547" s="2" t="s">
        <v>3062</v>
      </c>
      <c r="AU547" s="2" t="s">
        <v>3062</v>
      </c>
      <c r="AV547" s="2" t="s">
        <v>3062</v>
      </c>
      <c r="AW547" s="2" t="s">
        <v>3062</v>
      </c>
      <c r="AX547" s="2" t="s">
        <v>3062</v>
      </c>
      <c r="AY547" s="2" t="s">
        <v>3062</v>
      </c>
      <c r="AZ547" s="2" t="s">
        <v>3062</v>
      </c>
      <c r="BA547" s="2" t="s">
        <v>3062</v>
      </c>
      <c r="BB547" s="2" t="s">
        <v>3062</v>
      </c>
      <c r="BC547" s="2" t="s">
        <v>3062</v>
      </c>
      <c r="BD547" s="2" t="s">
        <v>3062</v>
      </c>
      <c r="BE547" s="2" t="s">
        <v>3062</v>
      </c>
      <c r="BF547" s="2" t="s">
        <v>3062</v>
      </c>
      <c r="BG547" s="2" t="s">
        <v>3062</v>
      </c>
      <c r="BH547" s="2" t="s">
        <v>3062</v>
      </c>
      <c r="BI547" s="2" t="s">
        <v>3062</v>
      </c>
      <c r="BJ547" s="2" t="s">
        <v>3062</v>
      </c>
      <c r="BK547" s="2" t="s">
        <v>3062</v>
      </c>
      <c r="BL547" s="2" t="s">
        <v>3062</v>
      </c>
      <c r="BM547" s="2" t="s">
        <v>3062</v>
      </c>
      <c r="BN547" s="2" t="s">
        <v>2560</v>
      </c>
      <c r="BO547" s="2" t="s">
        <v>3062</v>
      </c>
      <c r="BP547" s="2" t="str">
        <f t="shared" si="8"/>
        <v>内・歯</v>
      </c>
      <c r="BQ547" t="s">
        <v>3062</v>
      </c>
      <c r="BR547" t="s">
        <v>185</v>
      </c>
      <c r="BS547" t="s">
        <v>3062</v>
      </c>
      <c r="BT547" s="2" t="s">
        <v>185</v>
      </c>
      <c r="BV547" s="2" t="s">
        <v>3062</v>
      </c>
      <c r="BW547" s="2" t="s">
        <v>3062</v>
      </c>
      <c r="BX547" s="2" t="s">
        <v>3062</v>
      </c>
      <c r="BY547" s="2" t="s">
        <v>3062</v>
      </c>
      <c r="BZ547" s="2" t="s">
        <v>3062</v>
      </c>
      <c r="CA547" s="2" t="s">
        <v>5529</v>
      </c>
      <c r="CB547" s="2" t="s">
        <v>5529</v>
      </c>
      <c r="CC547" s="2" t="s">
        <v>3062</v>
      </c>
      <c r="CD547" s="2" t="s">
        <v>3062</v>
      </c>
      <c r="CE547" s="2" t="s">
        <v>3062</v>
      </c>
      <c r="CF547" s="2" t="s">
        <v>6919</v>
      </c>
      <c r="CG547" s="2" t="s">
        <v>5350</v>
      </c>
      <c r="CH547" s="17">
        <v>0.5625</v>
      </c>
      <c r="CI547" s="17">
        <v>0.79166666666666663</v>
      </c>
      <c r="CZ547" s="17">
        <v>0.41666666666666669</v>
      </c>
      <c r="DA547" s="17">
        <v>0.79166666666666663</v>
      </c>
      <c r="DF547" s="17">
        <v>0.5625</v>
      </c>
      <c r="DG547" s="17">
        <v>0.77083333333333337</v>
      </c>
      <c r="DL547" s="17">
        <v>0.39583333333333331</v>
      </c>
      <c r="DM547" s="17">
        <v>0.64583333333333337</v>
      </c>
      <c r="DR547" s="17">
        <v>0.39583333333333331</v>
      </c>
      <c r="DS547" s="17">
        <v>0.64583333333333337</v>
      </c>
      <c r="DX547" s="2" t="s">
        <v>4182</v>
      </c>
    </row>
    <row r="548" spans="1:128" x14ac:dyDescent="0.45">
      <c r="A548" s="16">
        <v>546</v>
      </c>
      <c r="B548" s="2" t="s">
        <v>6920</v>
      </c>
      <c r="C548" s="2" t="s">
        <v>6921</v>
      </c>
      <c r="D548" s="2" t="s">
        <v>3031</v>
      </c>
      <c r="E548" s="2" t="s">
        <v>2666</v>
      </c>
      <c r="F548" s="2" t="s">
        <v>2578</v>
      </c>
      <c r="G548" s="2" t="s">
        <v>2013</v>
      </c>
      <c r="H548" s="2" t="s">
        <v>2019</v>
      </c>
      <c r="I548" s="2" t="s">
        <v>2018</v>
      </c>
      <c r="J548" s="2" t="s">
        <v>2018</v>
      </c>
      <c r="K548" s="2" t="s">
        <v>3062</v>
      </c>
      <c r="L548" s="2" t="s">
        <v>3692</v>
      </c>
      <c r="M548" s="52" t="s">
        <v>3311</v>
      </c>
      <c r="N548" s="2" t="s">
        <v>12</v>
      </c>
      <c r="O548" s="2" t="s">
        <v>12</v>
      </c>
      <c r="P548" s="2" t="s">
        <v>12</v>
      </c>
      <c r="Q548" s="2" t="s">
        <v>12</v>
      </c>
      <c r="R548" s="2" t="s">
        <v>3062</v>
      </c>
      <c r="S548" s="2" t="s">
        <v>3062</v>
      </c>
      <c r="T548" s="2" t="s">
        <v>3062</v>
      </c>
      <c r="U548" s="2" t="s">
        <v>3062</v>
      </c>
      <c r="V548" s="2" t="s">
        <v>3062</v>
      </c>
      <c r="W548" s="2" t="s">
        <v>3062</v>
      </c>
      <c r="X548" s="2" t="s">
        <v>3062</v>
      </c>
      <c r="Y548" s="2" t="s">
        <v>3062</v>
      </c>
      <c r="Z548" s="2" t="s">
        <v>3062</v>
      </c>
      <c r="AA548" s="2" t="s">
        <v>3062</v>
      </c>
      <c r="AB548" s="2" t="s">
        <v>3062</v>
      </c>
      <c r="AC548" s="2" t="s">
        <v>3062</v>
      </c>
      <c r="AD548" s="2" t="s">
        <v>3062</v>
      </c>
      <c r="AE548" s="2" t="s">
        <v>3062</v>
      </c>
      <c r="AF548" s="2" t="s">
        <v>3062</v>
      </c>
      <c r="AG548" s="2" t="s">
        <v>3062</v>
      </c>
      <c r="AH548" s="2" t="s">
        <v>3062</v>
      </c>
      <c r="AI548" s="2" t="s">
        <v>3062</v>
      </c>
      <c r="AJ548" s="2" t="s">
        <v>3062</v>
      </c>
      <c r="AK548" s="2" t="s">
        <v>3062</v>
      </c>
      <c r="AL548" s="2" t="s">
        <v>3062</v>
      </c>
      <c r="AM548" s="2" t="s">
        <v>3062</v>
      </c>
      <c r="AN548" s="2" t="s">
        <v>3062</v>
      </c>
      <c r="AO548" s="2" t="s">
        <v>3062</v>
      </c>
      <c r="AP548" s="2" t="s">
        <v>3062</v>
      </c>
      <c r="AQ548" s="2" t="s">
        <v>3062</v>
      </c>
      <c r="AR548" s="2" t="s">
        <v>3062</v>
      </c>
      <c r="AS548" s="2" t="s">
        <v>3062</v>
      </c>
      <c r="AT548" s="2" t="s">
        <v>3062</v>
      </c>
      <c r="AU548" s="2" t="s">
        <v>3062</v>
      </c>
      <c r="AV548" s="2" t="s">
        <v>3062</v>
      </c>
      <c r="AW548" s="2" t="s">
        <v>3062</v>
      </c>
      <c r="AX548" s="2" t="s">
        <v>3062</v>
      </c>
      <c r="AY548" s="2" t="s">
        <v>3062</v>
      </c>
      <c r="AZ548" s="2" t="s">
        <v>3062</v>
      </c>
      <c r="BA548" s="2" t="s">
        <v>3062</v>
      </c>
      <c r="BB548" s="2" t="s">
        <v>3062</v>
      </c>
      <c r="BC548" s="2" t="s">
        <v>3062</v>
      </c>
      <c r="BD548" s="2" t="s">
        <v>3062</v>
      </c>
      <c r="BE548" s="2" t="s">
        <v>3062</v>
      </c>
      <c r="BF548" s="2" t="s">
        <v>3062</v>
      </c>
      <c r="BG548" s="2" t="s">
        <v>3062</v>
      </c>
      <c r="BH548" s="2" t="s">
        <v>3062</v>
      </c>
      <c r="BI548" s="2" t="s">
        <v>3062</v>
      </c>
      <c r="BJ548" s="2" t="s">
        <v>3062</v>
      </c>
      <c r="BK548" s="2" t="s">
        <v>3062</v>
      </c>
      <c r="BL548" s="2" t="s">
        <v>3062</v>
      </c>
      <c r="BM548" s="2" t="s">
        <v>3062</v>
      </c>
      <c r="BN548" s="2" t="s">
        <v>3062</v>
      </c>
      <c r="BO548" s="2" t="s">
        <v>3062</v>
      </c>
      <c r="BP548" s="2" t="str">
        <f t="shared" si="8"/>
        <v/>
      </c>
      <c r="BQ548" t="s">
        <v>3062</v>
      </c>
      <c r="BR548" t="s">
        <v>3062</v>
      </c>
      <c r="BS548" t="s">
        <v>3062</v>
      </c>
      <c r="BT548" s="2" t="s">
        <v>3062</v>
      </c>
      <c r="BU548" s="2" t="s">
        <v>3062</v>
      </c>
      <c r="BV548" s="2" t="s">
        <v>3062</v>
      </c>
      <c r="BW548" s="2" t="s">
        <v>3062</v>
      </c>
      <c r="BX548" s="2" t="s">
        <v>3062</v>
      </c>
      <c r="BY548" s="2" t="s">
        <v>3062</v>
      </c>
      <c r="BZ548" s="2" t="s">
        <v>3062</v>
      </c>
      <c r="CA548" s="2" t="s">
        <v>3062</v>
      </c>
      <c r="CB548" s="2" t="s">
        <v>3062</v>
      </c>
      <c r="CC548" s="2" t="s">
        <v>3062</v>
      </c>
      <c r="CD548" s="2" t="s">
        <v>3062</v>
      </c>
      <c r="CE548" s="2" t="s">
        <v>3062</v>
      </c>
      <c r="CF548" s="2" t="s">
        <v>4901</v>
      </c>
      <c r="CG548" s="2" t="s">
        <v>5350</v>
      </c>
      <c r="CH548" s="17">
        <v>0.41666666666666669</v>
      </c>
      <c r="CI548" s="17">
        <v>0.54166666666666663</v>
      </c>
      <c r="CJ548" s="17">
        <v>0.60416666666666663</v>
      </c>
      <c r="CK548" s="17">
        <v>0.77083333333333337</v>
      </c>
      <c r="CN548" s="17">
        <v>0.41666666666666669</v>
      </c>
      <c r="CO548" s="17">
        <v>0.54166666666666663</v>
      </c>
      <c r="CP548" s="17">
        <v>0.60416666666666663</v>
      </c>
      <c r="CQ548" s="17">
        <v>0.77083333333333337</v>
      </c>
      <c r="CZ548" s="17">
        <v>0.41666666666666669</v>
      </c>
      <c r="DA548" s="17">
        <v>0.54166666666666663</v>
      </c>
      <c r="DB548" s="17">
        <v>0.60416666666666663</v>
      </c>
      <c r="DC548" s="17">
        <v>0.77083333333333337</v>
      </c>
      <c r="DF548" s="17">
        <v>0.41666666666666669</v>
      </c>
      <c r="DG548" s="17">
        <v>0.54166666666666663</v>
      </c>
      <c r="DH548" s="17">
        <v>0.60416666666666663</v>
      </c>
      <c r="DI548" s="17">
        <v>0.77083333333333337</v>
      </c>
      <c r="DL548" s="17">
        <v>0.41666666666666669</v>
      </c>
      <c r="DM548" s="17">
        <v>0.54166666666666663</v>
      </c>
      <c r="DN548" s="17">
        <v>0.60416666666666663</v>
      </c>
      <c r="DO548" s="17">
        <v>0.72916666666666663</v>
      </c>
      <c r="DX548" s="2" t="s">
        <v>4182</v>
      </c>
    </row>
    <row r="549" spans="1:128" x14ac:dyDescent="0.45">
      <c r="A549" s="16">
        <v>547</v>
      </c>
      <c r="B549" s="2" t="s">
        <v>6922</v>
      </c>
      <c r="C549" s="2" t="s">
        <v>4902</v>
      </c>
      <c r="D549" s="2" t="s">
        <v>3032</v>
      </c>
      <c r="E549" s="2" t="s">
        <v>2666</v>
      </c>
      <c r="F549" s="2" t="s">
        <v>2578</v>
      </c>
      <c r="G549" s="2" t="s">
        <v>1977</v>
      </c>
      <c r="H549" s="2" t="s">
        <v>2017</v>
      </c>
      <c r="I549" s="2" t="s">
        <v>2016</v>
      </c>
      <c r="J549" s="2" t="s">
        <v>2015</v>
      </c>
      <c r="K549" s="2" t="s">
        <v>12</v>
      </c>
      <c r="L549" s="2" t="s">
        <v>6923</v>
      </c>
      <c r="M549" s="52" t="s">
        <v>3311</v>
      </c>
      <c r="N549" s="2" t="s">
        <v>12</v>
      </c>
      <c r="O549" s="2" t="s">
        <v>3062</v>
      </c>
      <c r="P549" s="2" t="s">
        <v>12</v>
      </c>
      <c r="Q549" s="2" t="s">
        <v>12</v>
      </c>
      <c r="R549" s="2" t="s">
        <v>3062</v>
      </c>
      <c r="S549" s="2" t="s">
        <v>3062</v>
      </c>
      <c r="T549" s="2" t="s">
        <v>3062</v>
      </c>
      <c r="U549" s="2" t="s">
        <v>3062</v>
      </c>
      <c r="V549" s="2" t="s">
        <v>3062</v>
      </c>
      <c r="W549" s="2" t="s">
        <v>3062</v>
      </c>
      <c r="X549" s="2" t="s">
        <v>3062</v>
      </c>
      <c r="Y549" s="2" t="s">
        <v>3062</v>
      </c>
      <c r="Z549" s="2" t="s">
        <v>3062</v>
      </c>
      <c r="AA549" s="2" t="s">
        <v>3062</v>
      </c>
      <c r="AB549" s="2" t="s">
        <v>3062</v>
      </c>
      <c r="AC549" s="2" t="s">
        <v>3062</v>
      </c>
      <c r="AD549" s="2" t="s">
        <v>3062</v>
      </c>
      <c r="AE549" s="2" t="s">
        <v>3062</v>
      </c>
      <c r="AF549" s="2" t="s">
        <v>3062</v>
      </c>
      <c r="AG549" s="2" t="s">
        <v>3062</v>
      </c>
      <c r="AH549" s="2" t="s">
        <v>3062</v>
      </c>
      <c r="AI549" s="2" t="s">
        <v>3062</v>
      </c>
      <c r="AJ549" s="2" t="s">
        <v>3062</v>
      </c>
      <c r="AK549" s="2" t="s">
        <v>3062</v>
      </c>
      <c r="AL549" s="2" t="s">
        <v>3062</v>
      </c>
      <c r="AM549" s="2" t="s">
        <v>3062</v>
      </c>
      <c r="AN549" s="2" t="s">
        <v>3062</v>
      </c>
      <c r="AO549" s="2" t="s">
        <v>3062</v>
      </c>
      <c r="AP549" s="2" t="s">
        <v>3062</v>
      </c>
      <c r="AQ549" s="2" t="s">
        <v>3062</v>
      </c>
      <c r="AR549" s="2" t="s">
        <v>3062</v>
      </c>
      <c r="AS549" s="2" t="s">
        <v>3062</v>
      </c>
      <c r="AT549" s="2" t="s">
        <v>3062</v>
      </c>
      <c r="AU549" s="2" t="s">
        <v>3062</v>
      </c>
      <c r="AV549" s="2" t="s">
        <v>3062</v>
      </c>
      <c r="AW549" s="2" t="s">
        <v>3062</v>
      </c>
      <c r="AX549" s="2" t="s">
        <v>3062</v>
      </c>
      <c r="AY549" s="2" t="s">
        <v>3062</v>
      </c>
      <c r="AZ549" s="2" t="s">
        <v>3062</v>
      </c>
      <c r="BA549" s="2" t="s">
        <v>3062</v>
      </c>
      <c r="BB549" s="2" t="s">
        <v>3062</v>
      </c>
      <c r="BC549" s="2" t="s">
        <v>3062</v>
      </c>
      <c r="BD549" s="2" t="s">
        <v>3062</v>
      </c>
      <c r="BE549" s="2" t="s">
        <v>3062</v>
      </c>
      <c r="BF549" s="2" t="s">
        <v>3062</v>
      </c>
      <c r="BG549" s="2" t="s">
        <v>3062</v>
      </c>
      <c r="BH549" s="2" t="s">
        <v>3062</v>
      </c>
      <c r="BI549" s="2" t="s">
        <v>3062</v>
      </c>
      <c r="BJ549" s="2" t="s">
        <v>3062</v>
      </c>
      <c r="BK549" s="2" t="s">
        <v>3062</v>
      </c>
      <c r="BL549" s="2" t="s">
        <v>3062</v>
      </c>
      <c r="BM549" s="2" t="s">
        <v>3062</v>
      </c>
      <c r="BN549" s="2" t="s">
        <v>3062</v>
      </c>
      <c r="BO549" s="2" t="s">
        <v>3062</v>
      </c>
      <c r="BP549" s="2" t="str">
        <f t="shared" si="8"/>
        <v/>
      </c>
      <c r="BQ549" t="s">
        <v>3062</v>
      </c>
      <c r="BR549" t="s">
        <v>3062</v>
      </c>
      <c r="BS549" t="s">
        <v>3062</v>
      </c>
      <c r="BT549" s="2" t="s">
        <v>3062</v>
      </c>
      <c r="BU549" s="2" t="s">
        <v>3062</v>
      </c>
      <c r="BV549" s="2" t="s">
        <v>3062</v>
      </c>
      <c r="BW549" s="2" t="s">
        <v>3062</v>
      </c>
      <c r="BX549" s="2" t="s">
        <v>3062</v>
      </c>
      <c r="BY549" s="2" t="s">
        <v>3062</v>
      </c>
      <c r="BZ549" s="2" t="s">
        <v>3062</v>
      </c>
      <c r="CA549" s="2" t="s">
        <v>3062</v>
      </c>
      <c r="CB549" s="2" t="s">
        <v>3062</v>
      </c>
      <c r="CC549" s="2" t="s">
        <v>3062</v>
      </c>
      <c r="CD549" s="2" t="s">
        <v>3062</v>
      </c>
      <c r="CE549" s="2" t="s">
        <v>3062</v>
      </c>
      <c r="CF549" s="2" t="s">
        <v>4903</v>
      </c>
      <c r="CG549" s="2" t="s">
        <v>5350</v>
      </c>
      <c r="CH549" s="17">
        <v>0.4375</v>
      </c>
      <c r="CI549" s="17">
        <v>0.5</v>
      </c>
      <c r="CJ549" s="17">
        <v>0.54166666666666663</v>
      </c>
      <c r="CK549" s="17">
        <v>0.77083333333333337</v>
      </c>
      <c r="CN549" s="17">
        <v>0.4375</v>
      </c>
      <c r="CO549" s="17">
        <v>0.5</v>
      </c>
      <c r="CP549" s="17">
        <v>0.54166666666666663</v>
      </c>
      <c r="CQ549" s="17">
        <v>0.77083333333333337</v>
      </c>
      <c r="CT549" s="17">
        <v>0.4375</v>
      </c>
      <c r="CU549" s="17">
        <v>0.5</v>
      </c>
      <c r="CV549" s="17">
        <v>0.54166666666666663</v>
      </c>
      <c r="CW549" s="17">
        <v>0.77083333333333337</v>
      </c>
      <c r="CZ549" s="17">
        <v>0.4375</v>
      </c>
      <c r="DA549" s="17">
        <v>0.5</v>
      </c>
      <c r="DB549" s="17">
        <v>0.54166666666666663</v>
      </c>
      <c r="DC549" s="17">
        <v>0.77083333333333337</v>
      </c>
      <c r="DF549" s="17">
        <v>0.4375</v>
      </c>
      <c r="DG549" s="17">
        <v>0.5</v>
      </c>
      <c r="DH549" s="17">
        <v>0.54166666666666663</v>
      </c>
      <c r="DI549" s="17">
        <v>0.77083333333333337</v>
      </c>
      <c r="DX549" s="2" t="s">
        <v>4182</v>
      </c>
    </row>
    <row r="550" spans="1:128" x14ac:dyDescent="0.45">
      <c r="A550" s="16">
        <v>548</v>
      </c>
      <c r="B550" s="2" t="s">
        <v>6924</v>
      </c>
      <c r="C550" s="2" t="s">
        <v>2014</v>
      </c>
      <c r="D550" s="2" t="s">
        <v>3033</v>
      </c>
      <c r="E550" s="2" t="s">
        <v>2666</v>
      </c>
      <c r="F550" s="2" t="s">
        <v>2578</v>
      </c>
      <c r="G550" s="2" t="s">
        <v>2013</v>
      </c>
      <c r="H550" s="2" t="s">
        <v>2012</v>
      </c>
      <c r="I550" s="2" t="s">
        <v>2011</v>
      </c>
      <c r="J550" s="2" t="s">
        <v>2010</v>
      </c>
      <c r="K550" s="2" t="s">
        <v>12</v>
      </c>
      <c r="L550" s="2" t="s">
        <v>3693</v>
      </c>
      <c r="M550" s="52" t="s">
        <v>3311</v>
      </c>
      <c r="N550" s="2" t="s">
        <v>12</v>
      </c>
      <c r="O550" s="2" t="s">
        <v>12</v>
      </c>
      <c r="P550" s="2" t="s">
        <v>12</v>
      </c>
      <c r="Q550" s="2" t="s">
        <v>12</v>
      </c>
      <c r="R550" s="2" t="s">
        <v>3062</v>
      </c>
      <c r="S550" s="2" t="s">
        <v>3062</v>
      </c>
      <c r="T550" s="2" t="s">
        <v>3062</v>
      </c>
      <c r="U550" s="2" t="s">
        <v>3062</v>
      </c>
      <c r="V550" s="2" t="s">
        <v>3062</v>
      </c>
      <c r="W550" s="2" t="s">
        <v>3062</v>
      </c>
      <c r="X550" s="2" t="s">
        <v>3062</v>
      </c>
      <c r="Y550" s="2" t="s">
        <v>3062</v>
      </c>
      <c r="Z550" s="2" t="s">
        <v>3062</v>
      </c>
      <c r="AA550" s="2" t="s">
        <v>3062</v>
      </c>
      <c r="AB550" s="2" t="s">
        <v>3062</v>
      </c>
      <c r="AC550" s="2" t="s">
        <v>3062</v>
      </c>
      <c r="AD550" s="2" t="s">
        <v>3062</v>
      </c>
      <c r="AE550" s="2" t="s">
        <v>3062</v>
      </c>
      <c r="AF550" s="2" t="s">
        <v>3062</v>
      </c>
      <c r="AG550" s="2" t="s">
        <v>3062</v>
      </c>
      <c r="AH550" s="2" t="s">
        <v>3062</v>
      </c>
      <c r="AI550" s="2" t="s">
        <v>3062</v>
      </c>
      <c r="AJ550" s="2" t="s">
        <v>3062</v>
      </c>
      <c r="AK550" s="2" t="s">
        <v>3062</v>
      </c>
      <c r="AL550" s="2" t="s">
        <v>3062</v>
      </c>
      <c r="AM550" s="2" t="s">
        <v>3062</v>
      </c>
      <c r="AN550" s="2" t="s">
        <v>3062</v>
      </c>
      <c r="AO550" s="2" t="s">
        <v>3062</v>
      </c>
      <c r="AP550" s="2" t="s">
        <v>3062</v>
      </c>
      <c r="AQ550" s="2" t="s">
        <v>3062</v>
      </c>
      <c r="AR550" s="2" t="s">
        <v>3062</v>
      </c>
      <c r="AS550" s="2" t="s">
        <v>3062</v>
      </c>
      <c r="AT550" s="2" t="s">
        <v>3062</v>
      </c>
      <c r="AU550" s="2" t="s">
        <v>3062</v>
      </c>
      <c r="AV550" s="2" t="s">
        <v>3062</v>
      </c>
      <c r="AW550" s="2" t="s">
        <v>3062</v>
      </c>
      <c r="AX550" s="2" t="s">
        <v>3062</v>
      </c>
      <c r="AY550" s="2" t="s">
        <v>3062</v>
      </c>
      <c r="AZ550" s="2" t="s">
        <v>3062</v>
      </c>
      <c r="BA550" s="2" t="s">
        <v>3062</v>
      </c>
      <c r="BB550" s="2" t="s">
        <v>3062</v>
      </c>
      <c r="BC550" s="2" t="s">
        <v>3062</v>
      </c>
      <c r="BD550" s="2" t="s">
        <v>3062</v>
      </c>
      <c r="BE550" s="2" t="s">
        <v>3062</v>
      </c>
      <c r="BF550" s="2" t="s">
        <v>3062</v>
      </c>
      <c r="BG550" s="2" t="s">
        <v>3062</v>
      </c>
      <c r="BH550" s="2" t="s">
        <v>3062</v>
      </c>
      <c r="BI550" s="2" t="s">
        <v>3062</v>
      </c>
      <c r="BJ550" s="2" t="s">
        <v>3062</v>
      </c>
      <c r="BK550" s="2" t="s">
        <v>3062</v>
      </c>
      <c r="BL550" s="2" t="s">
        <v>3062</v>
      </c>
      <c r="BM550" s="2" t="s">
        <v>3062</v>
      </c>
      <c r="BN550" s="2" t="s">
        <v>3062</v>
      </c>
      <c r="BO550" s="2" t="s">
        <v>3062</v>
      </c>
      <c r="BP550" s="2" t="str">
        <f t="shared" si="8"/>
        <v/>
      </c>
      <c r="BQ550" t="s">
        <v>491</v>
      </c>
      <c r="BR550" t="s">
        <v>3062</v>
      </c>
      <c r="BS550" t="s">
        <v>3062</v>
      </c>
      <c r="BT550" s="2" t="s">
        <v>491</v>
      </c>
      <c r="BU550" s="2" t="s">
        <v>3062</v>
      </c>
      <c r="BV550" s="2" t="s">
        <v>3062</v>
      </c>
      <c r="BW550" s="2" t="s">
        <v>3062</v>
      </c>
      <c r="BX550" s="2" t="s">
        <v>3062</v>
      </c>
      <c r="BY550" s="2" t="s">
        <v>3062</v>
      </c>
      <c r="BZ550" s="2" t="s">
        <v>3062</v>
      </c>
      <c r="CA550" s="2" t="s">
        <v>3062</v>
      </c>
      <c r="CB550" s="2" t="s">
        <v>3062</v>
      </c>
      <c r="CC550" s="2" t="s">
        <v>3062</v>
      </c>
      <c r="CD550" s="2" t="s">
        <v>3062</v>
      </c>
      <c r="CE550" s="2" t="s">
        <v>3062</v>
      </c>
      <c r="CF550" s="2" t="s">
        <v>2009</v>
      </c>
      <c r="CG550" s="2" t="s">
        <v>5350</v>
      </c>
      <c r="CH550" s="17">
        <v>0.58333333333333337</v>
      </c>
      <c r="CI550" s="17">
        <v>0.83333333333333337</v>
      </c>
      <c r="CN550" s="17">
        <v>0.41666666666666669</v>
      </c>
      <c r="CO550" s="17">
        <v>0.70833333333333337</v>
      </c>
      <c r="CT550" s="17">
        <v>0.52083333333333337</v>
      </c>
      <c r="CU550" s="17">
        <v>0.70833333333333337</v>
      </c>
      <c r="CZ550" s="17">
        <v>0.41666666666666669</v>
      </c>
      <c r="DA550" s="17">
        <v>0.66666666666666663</v>
      </c>
      <c r="DF550" s="17">
        <v>0.58333333333333337</v>
      </c>
      <c r="DG550" s="17">
        <v>0.83333333333333337</v>
      </c>
      <c r="DL550" s="17">
        <v>0.41666666666666669</v>
      </c>
      <c r="DM550" s="17">
        <v>0.58333333333333337</v>
      </c>
      <c r="DR550" s="17">
        <v>0.35416666666666669</v>
      </c>
      <c r="DS550" s="17">
        <v>0.45833333333333331</v>
      </c>
      <c r="DX550" s="2" t="s">
        <v>4182</v>
      </c>
    </row>
    <row r="551" spans="1:128" x14ac:dyDescent="0.45">
      <c r="A551" s="16">
        <v>549</v>
      </c>
      <c r="B551" s="2" t="s">
        <v>6925</v>
      </c>
      <c r="C551" s="2" t="s">
        <v>4904</v>
      </c>
      <c r="D551" s="2" t="s">
        <v>4905</v>
      </c>
      <c r="E551" s="2" t="s">
        <v>2666</v>
      </c>
      <c r="F551" s="2" t="s">
        <v>2578</v>
      </c>
      <c r="G551" s="2" t="s">
        <v>4906</v>
      </c>
      <c r="H551" s="2" t="s">
        <v>4907</v>
      </c>
      <c r="I551" s="2" t="s">
        <v>4908</v>
      </c>
      <c r="J551" s="2" t="s">
        <v>4909</v>
      </c>
      <c r="K551" s="2" t="s">
        <v>12</v>
      </c>
      <c r="L551" s="2" t="s">
        <v>6926</v>
      </c>
      <c r="M551" s="52" t="s">
        <v>3311</v>
      </c>
      <c r="N551" s="2" t="s">
        <v>12</v>
      </c>
      <c r="O551" s="2" t="s">
        <v>12</v>
      </c>
      <c r="P551" s="2" t="s">
        <v>12</v>
      </c>
      <c r="Q551" s="2" t="s">
        <v>12</v>
      </c>
      <c r="R551" s="2" t="s">
        <v>3062</v>
      </c>
      <c r="S551" s="2" t="s">
        <v>3062</v>
      </c>
      <c r="T551" s="2" t="s">
        <v>3062</v>
      </c>
      <c r="U551" s="2" t="s">
        <v>3062</v>
      </c>
      <c r="V551" s="2" t="s">
        <v>3062</v>
      </c>
      <c r="W551" s="2" t="s">
        <v>3062</v>
      </c>
      <c r="X551" s="2" t="s">
        <v>3062</v>
      </c>
      <c r="Y551" s="2" t="s">
        <v>3062</v>
      </c>
      <c r="Z551" s="2" t="s">
        <v>3062</v>
      </c>
      <c r="AA551" s="2" t="s">
        <v>3062</v>
      </c>
      <c r="AB551" s="2" t="s">
        <v>3062</v>
      </c>
      <c r="AC551" s="2" t="s">
        <v>3062</v>
      </c>
      <c r="AD551" s="2" t="s">
        <v>3062</v>
      </c>
      <c r="AE551" s="2" t="s">
        <v>3062</v>
      </c>
      <c r="AF551" s="2" t="s">
        <v>3062</v>
      </c>
      <c r="AG551" s="2" t="s">
        <v>3062</v>
      </c>
      <c r="AH551" s="2" t="s">
        <v>3062</v>
      </c>
      <c r="AI551" s="2" t="s">
        <v>3062</v>
      </c>
      <c r="AJ551" s="2" t="s">
        <v>3062</v>
      </c>
      <c r="AK551" s="2" t="s">
        <v>3062</v>
      </c>
      <c r="AL551" s="2" t="s">
        <v>3062</v>
      </c>
      <c r="AM551" s="2" t="s">
        <v>3062</v>
      </c>
      <c r="AN551" s="2" t="s">
        <v>3062</v>
      </c>
      <c r="AO551" s="2" t="s">
        <v>3062</v>
      </c>
      <c r="AP551" s="2" t="s">
        <v>3062</v>
      </c>
      <c r="AQ551" s="2" t="s">
        <v>3062</v>
      </c>
      <c r="AR551" s="2" t="s">
        <v>3062</v>
      </c>
      <c r="AS551" s="2" t="s">
        <v>3062</v>
      </c>
      <c r="AT551" s="2" t="s">
        <v>3062</v>
      </c>
      <c r="AU551" s="2" t="s">
        <v>3062</v>
      </c>
      <c r="AV551" s="2" t="s">
        <v>3062</v>
      </c>
      <c r="AW551" s="2" t="s">
        <v>3062</v>
      </c>
      <c r="AX551" s="2" t="s">
        <v>3062</v>
      </c>
      <c r="AY551" s="2" t="s">
        <v>3062</v>
      </c>
      <c r="AZ551" s="2" t="s">
        <v>3062</v>
      </c>
      <c r="BA551" s="2" t="s">
        <v>3062</v>
      </c>
      <c r="BB551" s="2" t="s">
        <v>3062</v>
      </c>
      <c r="BC551" s="2" t="s">
        <v>3062</v>
      </c>
      <c r="BD551" s="2" t="s">
        <v>3062</v>
      </c>
      <c r="BE551" s="2" t="s">
        <v>3062</v>
      </c>
      <c r="BF551" s="2" t="s">
        <v>3062</v>
      </c>
      <c r="BG551" s="2" t="s">
        <v>3062</v>
      </c>
      <c r="BH551" s="2" t="s">
        <v>3062</v>
      </c>
      <c r="BI551" s="2" t="s">
        <v>3062</v>
      </c>
      <c r="BJ551" s="2" t="s">
        <v>3062</v>
      </c>
      <c r="BK551" s="2" t="s">
        <v>3062</v>
      </c>
      <c r="BL551" s="2" t="s">
        <v>3062</v>
      </c>
      <c r="BM551" s="2" t="s">
        <v>3062</v>
      </c>
      <c r="BN551" s="2" t="s">
        <v>3062</v>
      </c>
      <c r="BO551" s="2" t="s">
        <v>3062</v>
      </c>
      <c r="BP551" s="2" t="str">
        <f t="shared" si="8"/>
        <v/>
      </c>
      <c r="BQ551" t="s">
        <v>3062</v>
      </c>
      <c r="BR551" t="s">
        <v>3062</v>
      </c>
      <c r="BS551" t="s">
        <v>3062</v>
      </c>
      <c r="BT551" s="2" t="s">
        <v>3062</v>
      </c>
      <c r="BU551" s="2" t="s">
        <v>3062</v>
      </c>
      <c r="BV551" s="2" t="s">
        <v>3062</v>
      </c>
      <c r="BW551" s="2" t="s">
        <v>3062</v>
      </c>
      <c r="BX551" s="2" t="s">
        <v>3062</v>
      </c>
      <c r="BY551" s="2" t="s">
        <v>3062</v>
      </c>
      <c r="BZ551" s="2" t="s">
        <v>3062</v>
      </c>
      <c r="CA551" s="2" t="s">
        <v>3062</v>
      </c>
      <c r="CB551" s="2" t="s">
        <v>3062</v>
      </c>
      <c r="CC551" s="2" t="s">
        <v>3062</v>
      </c>
      <c r="CD551" s="2" t="s">
        <v>3062</v>
      </c>
      <c r="CE551" s="2" t="s">
        <v>3062</v>
      </c>
      <c r="CF551" s="2" t="s">
        <v>6927</v>
      </c>
      <c r="CG551" s="2" t="s">
        <v>5350</v>
      </c>
      <c r="CH551" s="17">
        <v>0.41666666666666669</v>
      </c>
      <c r="CI551" s="17">
        <v>0.54166666666666663</v>
      </c>
      <c r="CJ551" s="17">
        <v>0.625</v>
      </c>
      <c r="CK551" s="17">
        <v>0.79166666666666663</v>
      </c>
      <c r="CN551" s="17">
        <v>0.41666666666666669</v>
      </c>
      <c r="CO551" s="17">
        <v>0.54166666666666663</v>
      </c>
      <c r="CP551" s="17">
        <v>0.625</v>
      </c>
      <c r="CQ551" s="17">
        <v>0.79166666666666663</v>
      </c>
      <c r="CT551" s="17">
        <v>0.41666666666666669</v>
      </c>
      <c r="CU551" s="17">
        <v>0.54166666666666663</v>
      </c>
      <c r="DF551" s="17">
        <v>0.41666666666666669</v>
      </c>
      <c r="DG551" s="17">
        <v>0.54166666666666663</v>
      </c>
      <c r="DH551" s="17">
        <v>0.625</v>
      </c>
      <c r="DI551" s="17">
        <v>0.79166666666666663</v>
      </c>
      <c r="DL551" s="17">
        <v>0.375</v>
      </c>
      <c r="DM551" s="17">
        <v>0.625</v>
      </c>
      <c r="DX551" s="2" t="s">
        <v>4182</v>
      </c>
    </row>
    <row r="552" spans="1:128" x14ac:dyDescent="0.45">
      <c r="A552" s="16">
        <v>550</v>
      </c>
      <c r="B552" s="2" t="s">
        <v>6928</v>
      </c>
      <c r="C552" s="2" t="s">
        <v>6929</v>
      </c>
      <c r="D552" s="2" t="s">
        <v>3034</v>
      </c>
      <c r="E552" s="2" t="s">
        <v>2666</v>
      </c>
      <c r="F552" s="2" t="s">
        <v>2578</v>
      </c>
      <c r="G552" s="2" t="s">
        <v>1977</v>
      </c>
      <c r="H552" s="2" t="s">
        <v>2008</v>
      </c>
      <c r="I552" s="2" t="s">
        <v>2007</v>
      </c>
      <c r="J552" s="2" t="s">
        <v>2006</v>
      </c>
      <c r="K552" s="2" t="s">
        <v>12</v>
      </c>
      <c r="L552" s="2" t="s">
        <v>3694</v>
      </c>
      <c r="M552" s="52" t="s">
        <v>3311</v>
      </c>
      <c r="N552" s="2" t="s">
        <v>12</v>
      </c>
      <c r="O552" s="2" t="s">
        <v>12</v>
      </c>
      <c r="P552" s="2" t="s">
        <v>3062</v>
      </c>
      <c r="Q552" s="2" t="s">
        <v>12</v>
      </c>
      <c r="R552" s="2" t="s">
        <v>3062</v>
      </c>
      <c r="S552" s="2" t="s">
        <v>3062</v>
      </c>
      <c r="T552" s="2" t="s">
        <v>3062</v>
      </c>
      <c r="U552" s="2" t="s">
        <v>3062</v>
      </c>
      <c r="V552" s="2" t="s">
        <v>3062</v>
      </c>
      <c r="W552" s="2" t="s">
        <v>3062</v>
      </c>
      <c r="X552" s="2" t="s">
        <v>3062</v>
      </c>
      <c r="Y552" s="2" t="s">
        <v>3062</v>
      </c>
      <c r="Z552" s="2" t="s">
        <v>3062</v>
      </c>
      <c r="AA552" s="2" t="s">
        <v>3062</v>
      </c>
      <c r="AB552" s="2" t="s">
        <v>3062</v>
      </c>
      <c r="AC552" s="2" t="s">
        <v>3062</v>
      </c>
      <c r="AD552" s="2" t="s">
        <v>2419</v>
      </c>
      <c r="AE552" s="2" t="s">
        <v>3062</v>
      </c>
      <c r="AF552" s="2" t="s">
        <v>3062</v>
      </c>
      <c r="AG552" s="2" t="s">
        <v>3062</v>
      </c>
      <c r="AH552" s="2" t="s">
        <v>3062</v>
      </c>
      <c r="AI552" s="2" t="s">
        <v>3062</v>
      </c>
      <c r="AJ552" s="2" t="s">
        <v>3062</v>
      </c>
      <c r="AK552" s="2" t="s">
        <v>2431</v>
      </c>
      <c r="AL552" s="2" t="s">
        <v>3062</v>
      </c>
      <c r="AM552" s="2" t="s">
        <v>3062</v>
      </c>
      <c r="AN552" s="2" t="s">
        <v>3062</v>
      </c>
      <c r="AO552" s="2" t="s">
        <v>3062</v>
      </c>
      <c r="AP552" s="2" t="s">
        <v>3062</v>
      </c>
      <c r="AQ552" s="2" t="s">
        <v>3062</v>
      </c>
      <c r="AR552" s="2" t="s">
        <v>3062</v>
      </c>
      <c r="AS552" s="2" t="s">
        <v>3062</v>
      </c>
      <c r="AT552" s="2" t="s">
        <v>3062</v>
      </c>
      <c r="AU552" s="2" t="s">
        <v>3062</v>
      </c>
      <c r="AV552" s="2" t="s">
        <v>3062</v>
      </c>
      <c r="AW552" s="2" t="s">
        <v>3062</v>
      </c>
      <c r="AX552" s="2" t="s">
        <v>3062</v>
      </c>
      <c r="AY552" s="2" t="s">
        <v>3062</v>
      </c>
      <c r="AZ552" s="2" t="s">
        <v>3062</v>
      </c>
      <c r="BA552" s="2" t="s">
        <v>3062</v>
      </c>
      <c r="BB552" s="2" t="s">
        <v>3062</v>
      </c>
      <c r="BC552" s="2" t="s">
        <v>3062</v>
      </c>
      <c r="BD552" s="2" t="s">
        <v>3062</v>
      </c>
      <c r="BE552" s="2" t="s">
        <v>3062</v>
      </c>
      <c r="BF552" s="2" t="s">
        <v>3062</v>
      </c>
      <c r="BG552" s="2" t="s">
        <v>3062</v>
      </c>
      <c r="BH552" s="2" t="s">
        <v>3062</v>
      </c>
      <c r="BI552" s="2" t="s">
        <v>3062</v>
      </c>
      <c r="BJ552" s="2" t="s">
        <v>3062</v>
      </c>
      <c r="BK552" s="2" t="s">
        <v>3062</v>
      </c>
      <c r="BL552" s="2" t="s">
        <v>3062</v>
      </c>
      <c r="BM552" s="2" t="s">
        <v>3062</v>
      </c>
      <c r="BN552" s="2" t="s">
        <v>3062</v>
      </c>
      <c r="BO552" s="2" t="s">
        <v>2005</v>
      </c>
      <c r="BP552" s="2" t="str">
        <f t="shared" si="8"/>
        <v>内・小　神経小児科</v>
      </c>
      <c r="BQ552" t="s">
        <v>3062</v>
      </c>
      <c r="BR552" t="s">
        <v>3062</v>
      </c>
      <c r="BS552" t="s">
        <v>3062</v>
      </c>
      <c r="BT552" s="2" t="s">
        <v>3062</v>
      </c>
      <c r="BU552" s="2" t="s">
        <v>3062</v>
      </c>
      <c r="BV552" s="2" t="s">
        <v>3062</v>
      </c>
      <c r="BW552" s="2" t="s">
        <v>3062</v>
      </c>
      <c r="BX552" s="2" t="s">
        <v>3062</v>
      </c>
      <c r="BY552" s="2" t="s">
        <v>3062</v>
      </c>
      <c r="BZ552" s="2" t="s">
        <v>3062</v>
      </c>
      <c r="CA552" s="2" t="s">
        <v>3062</v>
      </c>
      <c r="CB552" s="2" t="s">
        <v>3062</v>
      </c>
      <c r="CC552" s="2" t="s">
        <v>5352</v>
      </c>
      <c r="CD552" s="2" t="s">
        <v>5353</v>
      </c>
      <c r="CE552" s="2" t="s">
        <v>5354</v>
      </c>
      <c r="CF552" s="2" t="s">
        <v>6930</v>
      </c>
      <c r="CG552" s="2" t="s">
        <v>3315</v>
      </c>
      <c r="CH552" s="17">
        <v>0.375</v>
      </c>
      <c r="CI552" s="17">
        <v>0.5</v>
      </c>
      <c r="CJ552" s="17">
        <v>0.5625</v>
      </c>
      <c r="CK552" s="17">
        <v>0.6875</v>
      </c>
      <c r="CN552" s="17">
        <v>0.375</v>
      </c>
      <c r="CO552" s="17">
        <v>0.5</v>
      </c>
      <c r="CP552" s="17">
        <v>0.5625</v>
      </c>
      <c r="CQ552" s="17">
        <v>0.6875</v>
      </c>
      <c r="CT552" s="17">
        <v>0.375</v>
      </c>
      <c r="CU552" s="17">
        <v>0.5</v>
      </c>
      <c r="CV552" s="17">
        <v>0.5625</v>
      </c>
      <c r="CW552" s="17">
        <v>0.6875</v>
      </c>
      <c r="CZ552" s="17">
        <v>0.375</v>
      </c>
      <c r="DA552" s="17">
        <v>0.5</v>
      </c>
      <c r="DB552" s="17">
        <v>0.5625</v>
      </c>
      <c r="DC552" s="17">
        <v>0.6875</v>
      </c>
      <c r="DF552" s="17">
        <v>0.375</v>
      </c>
      <c r="DG552" s="17">
        <v>0.5</v>
      </c>
      <c r="DH552" s="17">
        <v>0.5625</v>
      </c>
      <c r="DI552" s="17">
        <v>0.6875</v>
      </c>
      <c r="DL552" s="17">
        <v>0.375</v>
      </c>
      <c r="DM552" s="17">
        <v>0.5</v>
      </c>
      <c r="DN552" s="17">
        <v>0.5625</v>
      </c>
      <c r="DO552" s="17">
        <v>0.6875</v>
      </c>
      <c r="DX552" s="2" t="s">
        <v>4182</v>
      </c>
    </row>
    <row r="553" spans="1:128" x14ac:dyDescent="0.45">
      <c r="A553" s="16">
        <v>551</v>
      </c>
      <c r="B553" s="2" t="s">
        <v>6931</v>
      </c>
      <c r="C553" s="2" t="s">
        <v>4910</v>
      </c>
      <c r="D553" s="2" t="s">
        <v>3035</v>
      </c>
      <c r="E553" s="2" t="s">
        <v>2666</v>
      </c>
      <c r="F553" s="2" t="s">
        <v>2578</v>
      </c>
      <c r="G553" s="2" t="s">
        <v>1989</v>
      </c>
      <c r="H553" s="2" t="s">
        <v>2004</v>
      </c>
      <c r="I553" s="2" t="s">
        <v>2003</v>
      </c>
      <c r="J553" s="2" t="s">
        <v>3062</v>
      </c>
      <c r="K553" s="2" t="s">
        <v>12</v>
      </c>
      <c r="L553" s="2" t="s">
        <v>3695</v>
      </c>
      <c r="M553" s="52" t="s">
        <v>3311</v>
      </c>
      <c r="N553" s="2" t="s">
        <v>12</v>
      </c>
      <c r="O553" s="2" t="s">
        <v>12</v>
      </c>
      <c r="P553" s="2" t="s">
        <v>12</v>
      </c>
      <c r="Q553" s="2" t="s">
        <v>12</v>
      </c>
      <c r="R553" s="2" t="s">
        <v>3062</v>
      </c>
      <c r="S553" s="2" t="s">
        <v>3062</v>
      </c>
      <c r="T553" s="2" t="s">
        <v>3062</v>
      </c>
      <c r="U553" s="2" t="s">
        <v>3062</v>
      </c>
      <c r="V553" s="2" t="s">
        <v>3062</v>
      </c>
      <c r="W553" s="2" t="s">
        <v>3062</v>
      </c>
      <c r="X553" s="2" t="s">
        <v>3062</v>
      </c>
      <c r="Y553" s="2" t="s">
        <v>3062</v>
      </c>
      <c r="Z553" s="2" t="s">
        <v>3062</v>
      </c>
      <c r="AA553" s="2" t="s">
        <v>3062</v>
      </c>
      <c r="AB553" s="2" t="s">
        <v>3062</v>
      </c>
      <c r="AC553" s="2" t="s">
        <v>3062</v>
      </c>
      <c r="AD553" s="2" t="s">
        <v>3062</v>
      </c>
      <c r="AE553" s="2" t="s">
        <v>3062</v>
      </c>
      <c r="AF553" s="2" t="s">
        <v>3062</v>
      </c>
      <c r="AG553" s="2" t="s">
        <v>3062</v>
      </c>
      <c r="AH553" s="2" t="s">
        <v>3062</v>
      </c>
      <c r="AI553" s="2" t="s">
        <v>3062</v>
      </c>
      <c r="AJ553" s="2" t="s">
        <v>3062</v>
      </c>
      <c r="AK553" s="2" t="s">
        <v>3062</v>
      </c>
      <c r="AL553" s="2" t="s">
        <v>3062</v>
      </c>
      <c r="AM553" s="2" t="s">
        <v>3062</v>
      </c>
      <c r="AN553" s="2" t="s">
        <v>3062</v>
      </c>
      <c r="AO553" s="2" t="s">
        <v>3062</v>
      </c>
      <c r="AP553" s="2" t="s">
        <v>3062</v>
      </c>
      <c r="AQ553" s="2" t="s">
        <v>3062</v>
      </c>
      <c r="AR553" s="2" t="s">
        <v>3062</v>
      </c>
      <c r="AS553" s="2" t="s">
        <v>3062</v>
      </c>
      <c r="AT553" s="2" t="s">
        <v>3062</v>
      </c>
      <c r="AU553" s="2" t="s">
        <v>3062</v>
      </c>
      <c r="AV553" s="2" t="s">
        <v>3062</v>
      </c>
      <c r="AW553" s="2" t="s">
        <v>3062</v>
      </c>
      <c r="AX553" s="2" t="s">
        <v>3062</v>
      </c>
      <c r="AY553" s="2" t="s">
        <v>3062</v>
      </c>
      <c r="AZ553" s="2" t="s">
        <v>3062</v>
      </c>
      <c r="BA553" s="2" t="s">
        <v>3062</v>
      </c>
      <c r="BB553" s="2" t="s">
        <v>3062</v>
      </c>
      <c r="BC553" s="2" t="s">
        <v>3062</v>
      </c>
      <c r="BD553" s="2" t="s">
        <v>3062</v>
      </c>
      <c r="BE553" s="2" t="s">
        <v>3062</v>
      </c>
      <c r="BF553" s="2" t="s">
        <v>3062</v>
      </c>
      <c r="BG553" s="2" t="s">
        <v>3062</v>
      </c>
      <c r="BH553" s="2" t="s">
        <v>3062</v>
      </c>
      <c r="BI553" s="2" t="s">
        <v>3062</v>
      </c>
      <c r="BJ553" s="2" t="s">
        <v>3062</v>
      </c>
      <c r="BK553" s="2" t="s">
        <v>3062</v>
      </c>
      <c r="BL553" s="2" t="s">
        <v>3062</v>
      </c>
      <c r="BM553" s="2" t="s">
        <v>3062</v>
      </c>
      <c r="BN553" s="2" t="s">
        <v>3062</v>
      </c>
      <c r="BO553" s="2" t="s">
        <v>3062</v>
      </c>
      <c r="BP553" s="2" t="str">
        <f t="shared" si="8"/>
        <v/>
      </c>
      <c r="BQ553" t="s">
        <v>3062</v>
      </c>
      <c r="BR553" t="s">
        <v>3062</v>
      </c>
      <c r="BS553" t="s">
        <v>3062</v>
      </c>
      <c r="BT553" s="2" t="s">
        <v>3062</v>
      </c>
      <c r="BU553" s="2" t="s">
        <v>3062</v>
      </c>
      <c r="BV553" s="2" t="s">
        <v>3062</v>
      </c>
      <c r="BW553" s="2" t="s">
        <v>3062</v>
      </c>
      <c r="BX553" s="2" t="s">
        <v>3062</v>
      </c>
      <c r="BY553" s="2" t="s">
        <v>3062</v>
      </c>
      <c r="BZ553" s="2" t="s">
        <v>3062</v>
      </c>
      <c r="CA553" s="2" t="s">
        <v>3062</v>
      </c>
      <c r="CB553" s="2" t="s">
        <v>3062</v>
      </c>
      <c r="CC553" s="2" t="s">
        <v>3062</v>
      </c>
      <c r="CD553" s="2" t="s">
        <v>3062</v>
      </c>
      <c r="CE553" s="2" t="s">
        <v>3062</v>
      </c>
      <c r="CF553" s="2" t="s">
        <v>3696</v>
      </c>
      <c r="CG553" s="2" t="s">
        <v>6932</v>
      </c>
      <c r="CN553" s="17">
        <v>0.375</v>
      </c>
      <c r="CO553" s="17">
        <v>0.52083333333333337</v>
      </c>
      <c r="CP553" s="17">
        <v>0.60416666666666663</v>
      </c>
      <c r="CQ553" s="17">
        <v>0.79166666666666663</v>
      </c>
      <c r="CT553" s="17">
        <v>0.375</v>
      </c>
      <c r="CU553" s="17">
        <v>0.52083333333333337</v>
      </c>
      <c r="CV553" s="17">
        <v>0.60416666666666663</v>
      </c>
      <c r="CW553" s="17">
        <v>0.79166666666666663</v>
      </c>
      <c r="CZ553" s="17">
        <v>0.375</v>
      </c>
      <c r="DA553" s="17">
        <v>0.52083333333333337</v>
      </c>
      <c r="DB553" s="17">
        <v>0.60416666666666663</v>
      </c>
      <c r="DC553" s="17">
        <v>0.79166666666666663</v>
      </c>
      <c r="DF553" s="17">
        <v>0.375</v>
      </c>
      <c r="DG553" s="17">
        <v>0.52083333333333337</v>
      </c>
      <c r="DH553" s="17">
        <v>0.60416666666666663</v>
      </c>
      <c r="DI553" s="17">
        <v>0.79166666666666663</v>
      </c>
      <c r="DL553" s="17">
        <v>0.375</v>
      </c>
      <c r="DM553" s="17">
        <v>0.54166666666666663</v>
      </c>
      <c r="DN553" s="17">
        <v>0.58333333333333337</v>
      </c>
      <c r="DO553" s="17">
        <v>0.70833333333333337</v>
      </c>
      <c r="DX553" s="2" t="s">
        <v>4182</v>
      </c>
    </row>
    <row r="554" spans="1:128" x14ac:dyDescent="0.45">
      <c r="A554" s="16">
        <v>552</v>
      </c>
      <c r="B554" s="2" t="s">
        <v>6933</v>
      </c>
      <c r="C554" s="2" t="s">
        <v>6934</v>
      </c>
      <c r="D554" s="2" t="s">
        <v>6935</v>
      </c>
      <c r="E554" s="2" t="s">
        <v>2666</v>
      </c>
      <c r="F554" s="2" t="s">
        <v>2578</v>
      </c>
      <c r="G554" s="2" t="s">
        <v>6936</v>
      </c>
      <c r="H554" s="2" t="s">
        <v>7973</v>
      </c>
      <c r="I554" s="2" t="s">
        <v>6937</v>
      </c>
      <c r="J554" s="2" t="s">
        <v>6938</v>
      </c>
      <c r="K554" s="2" t="s">
        <v>12</v>
      </c>
      <c r="L554" s="2" t="s">
        <v>6939</v>
      </c>
      <c r="M554" s="52" t="s">
        <v>3311</v>
      </c>
      <c r="N554" s="2" t="s">
        <v>12</v>
      </c>
      <c r="O554" s="2" t="s">
        <v>12</v>
      </c>
      <c r="P554" s="2" t="s">
        <v>12</v>
      </c>
      <c r="Q554" s="2" t="s">
        <v>12</v>
      </c>
      <c r="R554" s="2" t="s">
        <v>3062</v>
      </c>
      <c r="S554" s="2" t="s">
        <v>3062</v>
      </c>
      <c r="T554" s="2" t="s">
        <v>3062</v>
      </c>
      <c r="U554" s="2" t="s">
        <v>3062</v>
      </c>
      <c r="V554" s="2" t="s">
        <v>3062</v>
      </c>
      <c r="W554" s="2" t="s">
        <v>3062</v>
      </c>
      <c r="X554" s="2" t="s">
        <v>3062</v>
      </c>
      <c r="Y554" s="2" t="s">
        <v>3062</v>
      </c>
      <c r="Z554" s="2" t="s">
        <v>3062</v>
      </c>
      <c r="AA554" s="2" t="s">
        <v>3062</v>
      </c>
      <c r="AB554" s="2" t="s">
        <v>3062</v>
      </c>
      <c r="AC554" s="2" t="s">
        <v>3062</v>
      </c>
      <c r="AD554" s="2" t="s">
        <v>5388</v>
      </c>
      <c r="AE554" s="2" t="s">
        <v>3062</v>
      </c>
      <c r="AF554" s="2" t="s">
        <v>3062</v>
      </c>
      <c r="AG554" s="2" t="s">
        <v>3062</v>
      </c>
      <c r="AH554" s="2" t="s">
        <v>3062</v>
      </c>
      <c r="AI554" s="2" t="s">
        <v>3062</v>
      </c>
      <c r="AJ554" s="2" t="s">
        <v>3062</v>
      </c>
      <c r="AK554" s="2" t="s">
        <v>3062</v>
      </c>
      <c r="AL554" s="2" t="s">
        <v>3062</v>
      </c>
      <c r="AM554" s="2" t="s">
        <v>6940</v>
      </c>
      <c r="AN554" s="2" t="s">
        <v>6941</v>
      </c>
      <c r="AO554" s="2" t="s">
        <v>3062</v>
      </c>
      <c r="AP554" s="2" t="s">
        <v>3062</v>
      </c>
      <c r="AQ554" s="2" t="s">
        <v>3062</v>
      </c>
      <c r="AR554" s="2" t="s">
        <v>3062</v>
      </c>
      <c r="AS554" s="2" t="s">
        <v>3062</v>
      </c>
      <c r="AT554" s="2" t="s">
        <v>3062</v>
      </c>
      <c r="AU554" s="2" t="s">
        <v>3062</v>
      </c>
      <c r="AV554" s="2" t="s">
        <v>3062</v>
      </c>
      <c r="AW554" s="2" t="s">
        <v>3062</v>
      </c>
      <c r="AX554" s="2" t="s">
        <v>3062</v>
      </c>
      <c r="AY554" s="2" t="s">
        <v>3062</v>
      </c>
      <c r="AZ554" s="2" t="s">
        <v>3062</v>
      </c>
      <c r="BA554" s="2" t="s">
        <v>3062</v>
      </c>
      <c r="BB554" s="2" t="s">
        <v>3062</v>
      </c>
      <c r="BC554" s="2" t="s">
        <v>3062</v>
      </c>
      <c r="BD554" s="2" t="s">
        <v>3062</v>
      </c>
      <c r="BE554" s="2" t="s">
        <v>3062</v>
      </c>
      <c r="BF554" s="2" t="s">
        <v>3062</v>
      </c>
      <c r="BG554" s="2" t="s">
        <v>3062</v>
      </c>
      <c r="BH554" s="2" t="s">
        <v>3062</v>
      </c>
      <c r="BI554" s="2" t="s">
        <v>3062</v>
      </c>
      <c r="BJ554" s="2" t="s">
        <v>3062</v>
      </c>
      <c r="BK554" s="2" t="s">
        <v>3062</v>
      </c>
      <c r="BL554" s="2" t="s">
        <v>3062</v>
      </c>
      <c r="BM554" s="2" t="s">
        <v>3062</v>
      </c>
      <c r="BN554" s="2" t="s">
        <v>3062</v>
      </c>
      <c r="BP554" s="2" t="str">
        <f t="shared" si="8"/>
        <v>内・外・整</v>
      </c>
      <c r="BQ554" t="s">
        <v>3062</v>
      </c>
      <c r="BR554" t="s">
        <v>3062</v>
      </c>
      <c r="BS554" t="s">
        <v>3062</v>
      </c>
      <c r="BT554" s="2" t="s">
        <v>3062</v>
      </c>
      <c r="BU554" s="2" t="s">
        <v>3062</v>
      </c>
      <c r="BV554" s="2" t="s">
        <v>3062</v>
      </c>
      <c r="BW554" s="2" t="s">
        <v>3062</v>
      </c>
      <c r="BX554" s="2" t="s">
        <v>3062</v>
      </c>
      <c r="BY554" s="2" t="s">
        <v>3062</v>
      </c>
      <c r="BZ554" s="2" t="s">
        <v>3062</v>
      </c>
      <c r="CA554" s="2" t="s">
        <v>3062</v>
      </c>
      <c r="CB554" s="2" t="s">
        <v>3062</v>
      </c>
      <c r="CC554" s="2" t="s">
        <v>3062</v>
      </c>
      <c r="CD554" s="2" t="s">
        <v>5353</v>
      </c>
      <c r="CE554" s="2" t="s">
        <v>5482</v>
      </c>
      <c r="CF554" s="2" t="s">
        <v>6942</v>
      </c>
      <c r="CG554" s="2" t="s">
        <v>6943</v>
      </c>
      <c r="CZ554" s="17">
        <v>0.375</v>
      </c>
      <c r="DA554" s="17">
        <v>0.5</v>
      </c>
      <c r="DB554" s="17">
        <v>0.54166666666666663</v>
      </c>
      <c r="DC554" s="17">
        <v>0.6875</v>
      </c>
      <c r="DX554" s="2" t="s">
        <v>4182</v>
      </c>
    </row>
    <row r="555" spans="1:128" x14ac:dyDescent="0.45">
      <c r="A555" s="16">
        <v>553</v>
      </c>
      <c r="B555" s="2" t="s">
        <v>6944</v>
      </c>
      <c r="C555" s="2" t="s">
        <v>4911</v>
      </c>
      <c r="D555" s="2" t="s">
        <v>3036</v>
      </c>
      <c r="E555" s="2" t="s">
        <v>2666</v>
      </c>
      <c r="F555" s="2" t="s">
        <v>2578</v>
      </c>
      <c r="G555" s="2" t="s">
        <v>1999</v>
      </c>
      <c r="H555" s="2" t="s">
        <v>2001</v>
      </c>
      <c r="I555" s="2" t="s">
        <v>2000</v>
      </c>
      <c r="K555" s="2" t="s">
        <v>12</v>
      </c>
      <c r="L555" s="2" t="s">
        <v>3697</v>
      </c>
      <c r="M555" s="52" t="s">
        <v>3311</v>
      </c>
      <c r="N555" s="2" t="s">
        <v>12</v>
      </c>
      <c r="O555" s="2" t="s">
        <v>12</v>
      </c>
      <c r="P555" s="2" t="s">
        <v>12</v>
      </c>
      <c r="Q555" s="2" t="s">
        <v>12</v>
      </c>
      <c r="R555" s="2" t="s">
        <v>3062</v>
      </c>
      <c r="S555" s="2" t="s">
        <v>3062</v>
      </c>
      <c r="T555" s="2" t="s">
        <v>3062</v>
      </c>
      <c r="U555" s="2" t="s">
        <v>3062</v>
      </c>
      <c r="V555" s="2" t="s">
        <v>3062</v>
      </c>
      <c r="W555" s="2" t="s">
        <v>3062</v>
      </c>
      <c r="X555" s="2" t="s">
        <v>3062</v>
      </c>
      <c r="Y555" s="2" t="s">
        <v>3062</v>
      </c>
      <c r="Z555" s="2" t="s">
        <v>3062</v>
      </c>
      <c r="AA555" s="2" t="s">
        <v>3062</v>
      </c>
      <c r="AB555" s="2" t="s">
        <v>3062</v>
      </c>
      <c r="AC555" s="2" t="s">
        <v>3062</v>
      </c>
      <c r="AD555" s="2" t="s">
        <v>3062</v>
      </c>
      <c r="AE555" s="2" t="s">
        <v>3062</v>
      </c>
      <c r="AF555" s="2" t="s">
        <v>3062</v>
      </c>
      <c r="AG555" s="2" t="s">
        <v>3062</v>
      </c>
      <c r="AH555" s="2" t="s">
        <v>3062</v>
      </c>
      <c r="AI555" s="2" t="s">
        <v>3062</v>
      </c>
      <c r="AJ555" s="2" t="s">
        <v>3062</v>
      </c>
      <c r="AK555" s="2" t="s">
        <v>3062</v>
      </c>
      <c r="AL555" s="2" t="s">
        <v>3062</v>
      </c>
      <c r="AM555" s="2" t="s">
        <v>3062</v>
      </c>
      <c r="AN555" s="2" t="s">
        <v>3062</v>
      </c>
      <c r="AO555" s="2" t="s">
        <v>3062</v>
      </c>
      <c r="AP555" s="2" t="s">
        <v>3062</v>
      </c>
      <c r="AQ555" s="2" t="s">
        <v>3062</v>
      </c>
      <c r="AR555" s="2" t="s">
        <v>3062</v>
      </c>
      <c r="AS555" s="2" t="s">
        <v>3062</v>
      </c>
      <c r="AT555" s="2" t="s">
        <v>3062</v>
      </c>
      <c r="AU555" s="2" t="s">
        <v>3062</v>
      </c>
      <c r="AV555" s="2" t="s">
        <v>3062</v>
      </c>
      <c r="AW555" s="2" t="s">
        <v>3062</v>
      </c>
      <c r="AX555" s="2" t="s">
        <v>3062</v>
      </c>
      <c r="AY555" s="2" t="s">
        <v>3062</v>
      </c>
      <c r="AZ555" s="2" t="s">
        <v>3062</v>
      </c>
      <c r="BA555" s="2" t="s">
        <v>3062</v>
      </c>
      <c r="BB555" s="2" t="s">
        <v>3062</v>
      </c>
      <c r="BC555" s="2" t="s">
        <v>3062</v>
      </c>
      <c r="BD555" s="2" t="s">
        <v>3062</v>
      </c>
      <c r="BE555" s="2" t="s">
        <v>3062</v>
      </c>
      <c r="BF555" s="2" t="s">
        <v>3062</v>
      </c>
      <c r="BG555" s="2" t="s">
        <v>3062</v>
      </c>
      <c r="BH555" s="2" t="s">
        <v>3062</v>
      </c>
      <c r="BI555" s="2" t="s">
        <v>3062</v>
      </c>
      <c r="BJ555" s="2" t="s">
        <v>3062</v>
      </c>
      <c r="BK555" s="2" t="s">
        <v>3062</v>
      </c>
      <c r="BL555" s="2" t="s">
        <v>3062</v>
      </c>
      <c r="BM555" s="2" t="s">
        <v>3062</v>
      </c>
      <c r="BN555" s="2" t="s">
        <v>3062</v>
      </c>
      <c r="BO555" s="2" t="s">
        <v>3062</v>
      </c>
      <c r="BP555" s="2" t="str">
        <f t="shared" si="8"/>
        <v/>
      </c>
      <c r="BQ555" t="s">
        <v>3062</v>
      </c>
      <c r="BR555" t="s">
        <v>3062</v>
      </c>
      <c r="BS555" t="s">
        <v>3062</v>
      </c>
      <c r="BT555" s="2" t="s">
        <v>3062</v>
      </c>
      <c r="BU555" s="2" t="s">
        <v>3062</v>
      </c>
      <c r="BV555" s="2" t="s">
        <v>3062</v>
      </c>
      <c r="CB555" s="2" t="s">
        <v>3062</v>
      </c>
      <c r="CC555" s="2" t="s">
        <v>3062</v>
      </c>
      <c r="CE555" s="2" t="s">
        <v>3062</v>
      </c>
      <c r="CF555" s="2" t="s">
        <v>6945</v>
      </c>
      <c r="CG555" s="2" t="s">
        <v>5350</v>
      </c>
      <c r="CT555" s="17">
        <v>0.375</v>
      </c>
      <c r="CU555" s="17">
        <v>0.5</v>
      </c>
      <c r="CV555" s="17">
        <v>0.5625</v>
      </c>
      <c r="CW555" s="17">
        <v>0.66666666666666663</v>
      </c>
      <c r="CZ555" s="17">
        <v>0.375</v>
      </c>
      <c r="DA555" s="17">
        <v>0.5</v>
      </c>
      <c r="DB555" s="17">
        <v>0.5625</v>
      </c>
      <c r="DC555" s="17">
        <v>0.66666666666666663</v>
      </c>
      <c r="DF555" s="17">
        <v>0.375</v>
      </c>
      <c r="DG555" s="17">
        <v>0.5</v>
      </c>
      <c r="DH555" s="17">
        <v>0.5625</v>
      </c>
      <c r="DI555" s="17">
        <v>0.66666666666666663</v>
      </c>
      <c r="DL555" s="17">
        <v>0.41666666666666669</v>
      </c>
      <c r="DM555" s="17">
        <v>0.58333333333333337</v>
      </c>
      <c r="DX555" s="2" t="s">
        <v>4182</v>
      </c>
    </row>
    <row r="556" spans="1:128" x14ac:dyDescent="0.45">
      <c r="A556" s="16">
        <v>554</v>
      </c>
      <c r="B556" s="2" t="s">
        <v>6946</v>
      </c>
      <c r="C556" s="2" t="s">
        <v>6947</v>
      </c>
      <c r="D556" s="2" t="s">
        <v>6948</v>
      </c>
      <c r="E556" s="2" t="s">
        <v>2666</v>
      </c>
      <c r="F556" s="2" t="s">
        <v>2578</v>
      </c>
      <c r="G556" s="2" t="s">
        <v>1999</v>
      </c>
      <c r="H556" s="2" t="s">
        <v>6949</v>
      </c>
      <c r="I556" s="2" t="s">
        <v>6950</v>
      </c>
      <c r="J556" s="2" t="s">
        <v>6951</v>
      </c>
      <c r="L556" s="2" t="s">
        <v>6952</v>
      </c>
      <c r="M556" s="52" t="s">
        <v>3311</v>
      </c>
      <c r="N556" s="2" t="s">
        <v>12</v>
      </c>
      <c r="O556" s="2" t="s">
        <v>12</v>
      </c>
      <c r="Q556" s="2" t="s">
        <v>12</v>
      </c>
      <c r="R556" s="2" t="s">
        <v>3062</v>
      </c>
      <c r="S556" s="2" t="s">
        <v>3062</v>
      </c>
      <c r="T556" s="2" t="s">
        <v>3062</v>
      </c>
      <c r="U556" s="2" t="s">
        <v>3062</v>
      </c>
      <c r="V556" s="2" t="s">
        <v>3062</v>
      </c>
      <c r="W556" s="2" t="s">
        <v>3062</v>
      </c>
      <c r="X556" s="2" t="s">
        <v>3062</v>
      </c>
      <c r="Y556" s="2" t="s">
        <v>3062</v>
      </c>
      <c r="Z556" s="2" t="s">
        <v>3062</v>
      </c>
      <c r="AA556" s="2" t="s">
        <v>3062</v>
      </c>
      <c r="AB556" s="2" t="s">
        <v>3062</v>
      </c>
      <c r="AC556" s="2" t="s">
        <v>3062</v>
      </c>
      <c r="AD556" s="2" t="s">
        <v>3062</v>
      </c>
      <c r="AE556" s="2" t="s">
        <v>3062</v>
      </c>
      <c r="AF556" s="2" t="s">
        <v>3062</v>
      </c>
      <c r="AG556" s="2" t="s">
        <v>3062</v>
      </c>
      <c r="AH556" s="2" t="s">
        <v>3062</v>
      </c>
      <c r="AI556" s="2" t="s">
        <v>3062</v>
      </c>
      <c r="AJ556" s="2" t="s">
        <v>3062</v>
      </c>
      <c r="AK556" s="2" t="s">
        <v>3062</v>
      </c>
      <c r="AL556" s="2" t="s">
        <v>3062</v>
      </c>
      <c r="AM556" s="2" t="s">
        <v>3062</v>
      </c>
      <c r="AN556" s="2" t="s">
        <v>3062</v>
      </c>
      <c r="AO556" s="2" t="s">
        <v>3062</v>
      </c>
      <c r="AP556" s="2" t="s">
        <v>3062</v>
      </c>
      <c r="AQ556" s="2" t="s">
        <v>3062</v>
      </c>
      <c r="AR556" s="2" t="s">
        <v>3062</v>
      </c>
      <c r="AS556" s="2" t="s">
        <v>3062</v>
      </c>
      <c r="AT556" s="2" t="s">
        <v>3062</v>
      </c>
      <c r="AU556" s="2" t="s">
        <v>3062</v>
      </c>
      <c r="AV556" s="2" t="s">
        <v>3062</v>
      </c>
      <c r="AW556" s="2" t="s">
        <v>3062</v>
      </c>
      <c r="AX556" s="2" t="s">
        <v>3062</v>
      </c>
      <c r="AY556" s="2" t="s">
        <v>3062</v>
      </c>
      <c r="AZ556" s="2" t="s">
        <v>3062</v>
      </c>
      <c r="BA556" s="2" t="s">
        <v>3062</v>
      </c>
      <c r="BB556" s="2" t="s">
        <v>3062</v>
      </c>
      <c r="BC556" s="2" t="s">
        <v>3062</v>
      </c>
      <c r="BD556" s="2" t="s">
        <v>3062</v>
      </c>
      <c r="BE556" s="2" t="s">
        <v>3062</v>
      </c>
      <c r="BF556" s="2" t="s">
        <v>3062</v>
      </c>
      <c r="BG556" s="2" t="s">
        <v>3062</v>
      </c>
      <c r="BH556" s="2" t="s">
        <v>3062</v>
      </c>
      <c r="BI556" s="2" t="s">
        <v>3062</v>
      </c>
      <c r="BJ556" s="2" t="s">
        <v>3062</v>
      </c>
      <c r="BK556" s="2" t="s">
        <v>3062</v>
      </c>
      <c r="BL556" s="2" t="s">
        <v>3062</v>
      </c>
      <c r="BM556" s="2" t="s">
        <v>3062</v>
      </c>
      <c r="BN556" s="2" t="s">
        <v>3062</v>
      </c>
      <c r="BO556" s="2" t="s">
        <v>3062</v>
      </c>
      <c r="BP556" s="2" t="str">
        <f t="shared" si="8"/>
        <v/>
      </c>
      <c r="BQ556" t="s">
        <v>3062</v>
      </c>
      <c r="BR556" t="s">
        <v>3062</v>
      </c>
      <c r="BS556" t="s">
        <v>3062</v>
      </c>
      <c r="BT556" s="2" t="s">
        <v>3062</v>
      </c>
      <c r="BU556" s="2" t="s">
        <v>3062</v>
      </c>
      <c r="BV556" s="2" t="s">
        <v>3062</v>
      </c>
      <c r="BW556" s="2" t="s">
        <v>3062</v>
      </c>
      <c r="BX556" s="2" t="s">
        <v>3062</v>
      </c>
      <c r="BY556" s="2" t="s">
        <v>3062</v>
      </c>
      <c r="BZ556" s="2" t="s">
        <v>3062</v>
      </c>
      <c r="CA556" s="2" t="s">
        <v>3062</v>
      </c>
      <c r="CB556" s="2" t="s">
        <v>3062</v>
      </c>
      <c r="CC556" s="2" t="s">
        <v>3062</v>
      </c>
      <c r="CD556" s="2" t="s">
        <v>5353</v>
      </c>
      <c r="CE556" s="2" t="s">
        <v>5482</v>
      </c>
      <c r="CG556" s="2" t="s">
        <v>5379</v>
      </c>
      <c r="CH556" s="17">
        <v>0.41666666666666669</v>
      </c>
      <c r="CI556" s="17">
        <v>0.79166666666666663</v>
      </c>
      <c r="CN556" s="17">
        <v>0.41666666666666669</v>
      </c>
      <c r="CO556" s="17">
        <v>0.79166666666666663</v>
      </c>
      <c r="CZ556" s="17">
        <v>0.66666666666666663</v>
      </c>
      <c r="DA556" s="17">
        <v>0.83333333333333337</v>
      </c>
      <c r="DF556" s="17">
        <v>0.41666666666666669</v>
      </c>
      <c r="DG556" s="17">
        <v>0.79166666666666663</v>
      </c>
      <c r="DL556" s="17">
        <v>0.41666666666666669</v>
      </c>
      <c r="DM556" s="17">
        <v>0.625</v>
      </c>
      <c r="DX556" s="2" t="s">
        <v>4182</v>
      </c>
    </row>
    <row r="557" spans="1:128" x14ac:dyDescent="0.45">
      <c r="A557" s="16">
        <v>555</v>
      </c>
      <c r="B557" s="2" t="s">
        <v>6953</v>
      </c>
      <c r="C557" s="2" t="s">
        <v>1998</v>
      </c>
      <c r="D557" s="2" t="s">
        <v>3037</v>
      </c>
      <c r="E557" s="2" t="s">
        <v>2666</v>
      </c>
      <c r="F557" s="2" t="s">
        <v>2578</v>
      </c>
      <c r="G557" s="2" t="s">
        <v>1997</v>
      </c>
      <c r="H557" s="2" t="s">
        <v>4912</v>
      </c>
      <c r="I557" s="2" t="s">
        <v>1996</v>
      </c>
      <c r="J557" s="2" t="s">
        <v>1995</v>
      </c>
      <c r="K557" s="2" t="s">
        <v>3062</v>
      </c>
      <c r="L557" s="2" t="s">
        <v>3698</v>
      </c>
      <c r="M557" s="52" t="s">
        <v>3311</v>
      </c>
      <c r="N557" s="2" t="s">
        <v>12</v>
      </c>
      <c r="O557" s="2" t="s">
        <v>12</v>
      </c>
      <c r="P557" s="2" t="s">
        <v>12</v>
      </c>
      <c r="Q557" s="2" t="s">
        <v>12</v>
      </c>
      <c r="R557" s="2" t="s">
        <v>3062</v>
      </c>
      <c r="S557" s="2" t="s">
        <v>3062</v>
      </c>
      <c r="T557" s="2" t="s">
        <v>3062</v>
      </c>
      <c r="U557" s="2" t="s">
        <v>3062</v>
      </c>
      <c r="V557" s="2" t="s">
        <v>3062</v>
      </c>
      <c r="W557" s="2" t="s">
        <v>3062</v>
      </c>
      <c r="X557" s="2" t="s">
        <v>3062</v>
      </c>
      <c r="Y557" s="2" t="s">
        <v>3062</v>
      </c>
      <c r="Z557" s="2" t="s">
        <v>3062</v>
      </c>
      <c r="AA557" s="2" t="s">
        <v>3062</v>
      </c>
      <c r="AB557" s="2" t="s">
        <v>3062</v>
      </c>
      <c r="AC557" s="2" t="s">
        <v>3062</v>
      </c>
      <c r="AD557" s="2" t="s">
        <v>3062</v>
      </c>
      <c r="AE557" s="2" t="s">
        <v>3062</v>
      </c>
      <c r="AF557" s="2" t="s">
        <v>3062</v>
      </c>
      <c r="AG557" s="2" t="s">
        <v>3062</v>
      </c>
      <c r="AH557" s="2" t="s">
        <v>3062</v>
      </c>
      <c r="AI557" s="2" t="s">
        <v>3062</v>
      </c>
      <c r="AJ557" s="2" t="s">
        <v>3062</v>
      </c>
      <c r="AK557" s="2" t="s">
        <v>3062</v>
      </c>
      <c r="AL557" s="2" t="s">
        <v>3062</v>
      </c>
      <c r="AM557" s="2" t="s">
        <v>3062</v>
      </c>
      <c r="AN557" s="2" t="s">
        <v>3062</v>
      </c>
      <c r="AO557" s="2" t="s">
        <v>3062</v>
      </c>
      <c r="AP557" s="2" t="s">
        <v>3062</v>
      </c>
      <c r="AQ557" s="2" t="s">
        <v>3062</v>
      </c>
      <c r="AR557" s="2" t="s">
        <v>3062</v>
      </c>
      <c r="AS557" s="2" t="s">
        <v>3062</v>
      </c>
      <c r="AT557" s="2" t="s">
        <v>3062</v>
      </c>
      <c r="AU557" s="2" t="s">
        <v>3062</v>
      </c>
      <c r="AV557" s="2" t="s">
        <v>3062</v>
      </c>
      <c r="AW557" s="2" t="s">
        <v>3062</v>
      </c>
      <c r="AX557" s="2" t="s">
        <v>3062</v>
      </c>
      <c r="AY557" s="2" t="s">
        <v>3062</v>
      </c>
      <c r="AZ557" s="2" t="s">
        <v>3062</v>
      </c>
      <c r="BA557" s="2" t="s">
        <v>3062</v>
      </c>
      <c r="BB557" s="2" t="s">
        <v>3062</v>
      </c>
      <c r="BC557" s="2" t="s">
        <v>3062</v>
      </c>
      <c r="BD557" s="2" t="s">
        <v>3062</v>
      </c>
      <c r="BE557" s="2" t="s">
        <v>3062</v>
      </c>
      <c r="BF557" s="2" t="s">
        <v>3062</v>
      </c>
      <c r="BG557" s="2" t="s">
        <v>3062</v>
      </c>
      <c r="BH557" s="2" t="s">
        <v>3062</v>
      </c>
      <c r="BI557" s="2" t="s">
        <v>3062</v>
      </c>
      <c r="BJ557" s="2" t="s">
        <v>3062</v>
      </c>
      <c r="BK557" s="2" t="s">
        <v>3062</v>
      </c>
      <c r="BL557" s="2" t="s">
        <v>3062</v>
      </c>
      <c r="BM557" s="2" t="s">
        <v>3062</v>
      </c>
      <c r="BN557" s="2" t="s">
        <v>3062</v>
      </c>
      <c r="BO557" s="2" t="s">
        <v>3062</v>
      </c>
      <c r="BP557" s="2" t="str">
        <f t="shared" si="8"/>
        <v/>
      </c>
      <c r="BQ557" t="s">
        <v>3062</v>
      </c>
      <c r="BR557" t="s">
        <v>3062</v>
      </c>
      <c r="BS557" t="s">
        <v>2185</v>
      </c>
      <c r="BT557" s="2" t="s">
        <v>2185</v>
      </c>
      <c r="BU557" s="2" t="s">
        <v>3062</v>
      </c>
      <c r="BV557" s="2" t="s">
        <v>3062</v>
      </c>
      <c r="BW557" s="2" t="s">
        <v>3062</v>
      </c>
      <c r="BX557" s="2" t="s">
        <v>3062</v>
      </c>
      <c r="BY557" s="2" t="s">
        <v>3062</v>
      </c>
      <c r="BZ557" s="2" t="s">
        <v>3062</v>
      </c>
      <c r="CA557" s="2" t="s">
        <v>3062</v>
      </c>
      <c r="CB557" s="2" t="s">
        <v>3062</v>
      </c>
      <c r="CC557" s="2" t="s">
        <v>3062</v>
      </c>
      <c r="CD557" s="2" t="s">
        <v>3062</v>
      </c>
      <c r="CE557" s="2" t="s">
        <v>3062</v>
      </c>
      <c r="CF557" s="2" t="s">
        <v>1994</v>
      </c>
      <c r="CG557" s="2" t="s">
        <v>3315</v>
      </c>
      <c r="CH557" s="17">
        <v>0.41666666666666669</v>
      </c>
      <c r="CI557" s="17">
        <v>0.5</v>
      </c>
      <c r="CJ557" s="17">
        <v>0.58333333333333337</v>
      </c>
      <c r="CK557" s="17">
        <v>0.66666666666666663</v>
      </c>
      <c r="CN557" s="17">
        <v>0.58333333333333337</v>
      </c>
      <c r="CO557" s="17">
        <v>0.70833333333333337</v>
      </c>
      <c r="CZ557" s="17">
        <v>0.41666666666666669</v>
      </c>
      <c r="DA557" s="17">
        <v>0.5</v>
      </c>
      <c r="DB557" s="17">
        <v>0.58333333333333337</v>
      </c>
      <c r="DC557" s="17">
        <v>0.70833333333333337</v>
      </c>
      <c r="DL557" s="17">
        <v>0.375</v>
      </c>
      <c r="DM557" s="17">
        <v>0.5</v>
      </c>
      <c r="DN557" s="17">
        <v>0.58333333333333337</v>
      </c>
      <c r="DO557" s="17">
        <v>0.70833333333333337</v>
      </c>
      <c r="DX557" s="2" t="s">
        <v>4182</v>
      </c>
    </row>
    <row r="558" spans="1:128" x14ac:dyDescent="0.45">
      <c r="A558" s="16">
        <v>556</v>
      </c>
      <c r="B558" s="2" t="s">
        <v>6954</v>
      </c>
      <c r="C558" s="2" t="s">
        <v>6955</v>
      </c>
      <c r="D558" s="2" t="s">
        <v>3038</v>
      </c>
      <c r="E558" s="2" t="s">
        <v>2666</v>
      </c>
      <c r="F558" s="2" t="s">
        <v>2578</v>
      </c>
      <c r="G558" s="2" t="s">
        <v>1993</v>
      </c>
      <c r="H558" s="2" t="s">
        <v>1992</v>
      </c>
      <c r="I558" s="2" t="s">
        <v>1991</v>
      </c>
      <c r="J558" s="2" t="s">
        <v>1990</v>
      </c>
      <c r="K558" s="2" t="s">
        <v>12</v>
      </c>
      <c r="L558" s="2" t="s">
        <v>3699</v>
      </c>
      <c r="M558" s="52" t="s">
        <v>3311</v>
      </c>
      <c r="N558" s="2" t="s">
        <v>12</v>
      </c>
      <c r="O558" s="2" t="s">
        <v>12</v>
      </c>
      <c r="P558" s="2" t="s">
        <v>12</v>
      </c>
      <c r="Q558" s="2" t="s">
        <v>12</v>
      </c>
      <c r="R558" s="2" t="s">
        <v>2471</v>
      </c>
      <c r="S558" s="2" t="s">
        <v>3062</v>
      </c>
      <c r="T558" s="2" t="s">
        <v>3062</v>
      </c>
      <c r="U558" s="2" t="s">
        <v>3062</v>
      </c>
      <c r="V558" s="2" t="s">
        <v>3062</v>
      </c>
      <c r="W558" s="2" t="s">
        <v>3062</v>
      </c>
      <c r="X558" s="2" t="s">
        <v>3062</v>
      </c>
      <c r="Y558" s="2" t="s">
        <v>3062</v>
      </c>
      <c r="Z558" s="2" t="s">
        <v>3062</v>
      </c>
      <c r="AA558" s="2" t="s">
        <v>3062</v>
      </c>
      <c r="AB558" s="2" t="s">
        <v>3062</v>
      </c>
      <c r="AC558" s="2" t="s">
        <v>2471</v>
      </c>
      <c r="AD558" s="2" t="s">
        <v>2419</v>
      </c>
      <c r="AE558" s="2" t="s">
        <v>3062</v>
      </c>
      <c r="AF558" s="2" t="s">
        <v>3062</v>
      </c>
      <c r="AG558" s="2" t="s">
        <v>3062</v>
      </c>
      <c r="AH558" s="2" t="s">
        <v>3062</v>
      </c>
      <c r="AI558" s="2" t="s">
        <v>3062</v>
      </c>
      <c r="AJ558" s="2" t="s">
        <v>3062</v>
      </c>
      <c r="AK558" s="2" t="s">
        <v>3062</v>
      </c>
      <c r="AL558" s="2" t="s">
        <v>3062</v>
      </c>
      <c r="AM558" s="2" t="s">
        <v>3062</v>
      </c>
      <c r="AN558" s="2" t="s">
        <v>3062</v>
      </c>
      <c r="AO558" s="2" t="s">
        <v>3062</v>
      </c>
      <c r="AP558" s="2" t="s">
        <v>3062</v>
      </c>
      <c r="AQ558" s="2" t="s">
        <v>3062</v>
      </c>
      <c r="AR558" s="2" t="s">
        <v>3062</v>
      </c>
      <c r="AS558" s="2" t="s">
        <v>3062</v>
      </c>
      <c r="AT558" s="2" t="s">
        <v>3062</v>
      </c>
      <c r="AU558" s="2" t="s">
        <v>3062</v>
      </c>
      <c r="AV558" s="2" t="s">
        <v>3062</v>
      </c>
      <c r="AW558" s="2" t="s">
        <v>3062</v>
      </c>
      <c r="AX558" s="2" t="s">
        <v>3062</v>
      </c>
      <c r="AY558" s="2" t="s">
        <v>3062</v>
      </c>
      <c r="AZ558" s="2" t="s">
        <v>3062</v>
      </c>
      <c r="BA558" s="2" t="s">
        <v>3062</v>
      </c>
      <c r="BB558" s="2" t="s">
        <v>3062</v>
      </c>
      <c r="BC558" s="2" t="s">
        <v>3062</v>
      </c>
      <c r="BD558" s="2" t="s">
        <v>3062</v>
      </c>
      <c r="BE558" s="2" t="s">
        <v>3062</v>
      </c>
      <c r="BF558" s="2" t="s">
        <v>3062</v>
      </c>
      <c r="BG558" s="2" t="s">
        <v>3062</v>
      </c>
      <c r="BH558" s="2" t="s">
        <v>3062</v>
      </c>
      <c r="BI558" s="2" t="s">
        <v>3062</v>
      </c>
      <c r="BJ558" s="2" t="s">
        <v>3062</v>
      </c>
      <c r="BK558" s="2" t="s">
        <v>3062</v>
      </c>
      <c r="BL558" s="2" t="s">
        <v>3062</v>
      </c>
      <c r="BM558" s="2" t="s">
        <v>3062</v>
      </c>
      <c r="BN558" s="2" t="s">
        <v>3062</v>
      </c>
      <c r="BO558" s="2" t="s">
        <v>3062</v>
      </c>
      <c r="BP558" s="2" t="str">
        <f t="shared" si="8"/>
        <v>内</v>
      </c>
      <c r="BQ558" t="s">
        <v>491</v>
      </c>
      <c r="BR558" t="s">
        <v>185</v>
      </c>
      <c r="BS558" t="s">
        <v>2185</v>
      </c>
      <c r="BT558" s="2" t="s">
        <v>2424</v>
      </c>
      <c r="BU558" s="2" t="s">
        <v>3062</v>
      </c>
      <c r="BV558" s="2" t="s">
        <v>12</v>
      </c>
      <c r="BW558" s="2" t="s">
        <v>12</v>
      </c>
      <c r="BX558" s="2" t="s">
        <v>5470</v>
      </c>
      <c r="BY558" s="2" t="s">
        <v>5471</v>
      </c>
      <c r="BZ558" s="2" t="s">
        <v>5472</v>
      </c>
      <c r="CA558" s="2" t="s">
        <v>5525</v>
      </c>
      <c r="CB558" s="2" t="s">
        <v>5796</v>
      </c>
      <c r="CC558" s="2" t="s">
        <v>3062</v>
      </c>
      <c r="CD558" s="2" t="s">
        <v>5353</v>
      </c>
      <c r="CE558" s="2" t="s">
        <v>5482</v>
      </c>
      <c r="CF558" s="2" t="s">
        <v>6956</v>
      </c>
      <c r="CG558" s="2" t="s">
        <v>5350</v>
      </c>
      <c r="CH558" s="17">
        <v>0.35416666666666669</v>
      </c>
      <c r="CI558" s="17">
        <v>0.5</v>
      </c>
      <c r="CJ558" s="17">
        <v>0.58333333333333337</v>
      </c>
      <c r="CK558" s="17">
        <v>0.625</v>
      </c>
      <c r="CL558" s="17">
        <v>0.64583333333333337</v>
      </c>
      <c r="CM558" s="17">
        <v>0.77083333333333337</v>
      </c>
      <c r="CN558" s="17">
        <v>0.35416666666666669</v>
      </c>
      <c r="CO558" s="17">
        <v>0.5</v>
      </c>
      <c r="CP558" s="17">
        <v>0.58333333333333337</v>
      </c>
      <c r="CQ558" s="17">
        <v>0.625</v>
      </c>
      <c r="CR558" s="17">
        <v>0.64583333333333337</v>
      </c>
      <c r="CS558" s="17">
        <v>0.77083333333333337</v>
      </c>
      <c r="CT558" s="17">
        <v>0.35416666666666669</v>
      </c>
      <c r="CU558" s="17">
        <v>0.5</v>
      </c>
      <c r="CV558" s="17">
        <v>0.58333333333333337</v>
      </c>
      <c r="CW558" s="17">
        <v>0.625</v>
      </c>
      <c r="CX558" s="17">
        <v>0.64583333333333337</v>
      </c>
      <c r="CY558" s="17">
        <v>0.77083333333333337</v>
      </c>
      <c r="CZ558" s="17">
        <v>0.35416666666666669</v>
      </c>
      <c r="DA558" s="17">
        <v>0.5</v>
      </c>
      <c r="DB558" s="17">
        <v>0.58333333333333337</v>
      </c>
      <c r="DC558" s="17">
        <v>0.625</v>
      </c>
      <c r="DD558" s="17">
        <v>0.64583333333333337</v>
      </c>
      <c r="DE558" s="17">
        <v>0.77083333333333337</v>
      </c>
      <c r="DF558" s="17">
        <v>0.35416666666666669</v>
      </c>
      <c r="DG558" s="17">
        <v>0.5</v>
      </c>
      <c r="DH558" s="17">
        <v>0.58333333333333337</v>
      </c>
      <c r="DI558" s="17">
        <v>0.625</v>
      </c>
      <c r="DJ558" s="17">
        <v>0.64583333333333337</v>
      </c>
      <c r="DK558" s="17">
        <v>0.77083333333333337</v>
      </c>
      <c r="DL558" s="17">
        <v>0.35416666666666669</v>
      </c>
      <c r="DM558" s="17">
        <v>0.5</v>
      </c>
      <c r="DX558" s="2" t="s">
        <v>4182</v>
      </c>
    </row>
    <row r="559" spans="1:128" x14ac:dyDescent="0.45">
      <c r="A559" s="16">
        <v>557</v>
      </c>
      <c r="B559" s="2" t="s">
        <v>6957</v>
      </c>
      <c r="C559" s="2" t="s">
        <v>6958</v>
      </c>
      <c r="D559" s="2" t="s">
        <v>6959</v>
      </c>
      <c r="E559" s="2" t="s">
        <v>2666</v>
      </c>
      <c r="F559" s="2" t="s">
        <v>2578</v>
      </c>
      <c r="G559" s="2" t="s">
        <v>1970</v>
      </c>
      <c r="H559" s="2" t="s">
        <v>8014</v>
      </c>
      <c r="I559" s="2" t="s">
        <v>6960</v>
      </c>
      <c r="J559" s="2" t="s">
        <v>6961</v>
      </c>
      <c r="K559" s="2" t="s">
        <v>12</v>
      </c>
      <c r="L559" s="2" t="s">
        <v>6962</v>
      </c>
      <c r="M559" s="52" t="s">
        <v>3311</v>
      </c>
      <c r="N559" s="2" t="s">
        <v>12</v>
      </c>
      <c r="O559" s="2" t="s">
        <v>12</v>
      </c>
      <c r="P559" s="2" t="s">
        <v>12</v>
      </c>
      <c r="Q559" s="2" t="s">
        <v>12</v>
      </c>
      <c r="R559" s="2" t="s">
        <v>3062</v>
      </c>
      <c r="S559" s="2" t="s">
        <v>3062</v>
      </c>
      <c r="T559" s="2" t="s">
        <v>3062</v>
      </c>
      <c r="U559" s="2" t="s">
        <v>3062</v>
      </c>
      <c r="V559" s="2" t="s">
        <v>3062</v>
      </c>
      <c r="W559" s="2" t="s">
        <v>3062</v>
      </c>
      <c r="X559" s="2" t="s">
        <v>3062</v>
      </c>
      <c r="Y559" s="2" t="s">
        <v>3062</v>
      </c>
      <c r="Z559" s="2" t="s">
        <v>3062</v>
      </c>
      <c r="AA559" s="2" t="s">
        <v>3062</v>
      </c>
      <c r="AB559" s="2" t="s">
        <v>3062</v>
      </c>
      <c r="AC559" s="2" t="s">
        <v>3062</v>
      </c>
      <c r="AD559" s="2" t="s">
        <v>3062</v>
      </c>
      <c r="AE559" s="2" t="s">
        <v>3062</v>
      </c>
      <c r="AF559" s="2" t="s">
        <v>3062</v>
      </c>
      <c r="AG559" s="2" t="s">
        <v>3062</v>
      </c>
      <c r="AH559" s="2" t="s">
        <v>3062</v>
      </c>
      <c r="AI559" s="2" t="s">
        <v>3062</v>
      </c>
      <c r="AJ559" s="2" t="s">
        <v>3062</v>
      </c>
      <c r="AK559" s="2" t="s">
        <v>3062</v>
      </c>
      <c r="AL559" s="2" t="s">
        <v>3062</v>
      </c>
      <c r="AM559" s="2" t="s">
        <v>3062</v>
      </c>
      <c r="AN559" s="2" t="s">
        <v>3062</v>
      </c>
      <c r="AO559" s="2" t="s">
        <v>3062</v>
      </c>
      <c r="AP559" s="2" t="s">
        <v>3062</v>
      </c>
      <c r="AQ559" s="2" t="s">
        <v>3062</v>
      </c>
      <c r="AR559" s="2" t="s">
        <v>3062</v>
      </c>
      <c r="AS559" s="2" t="s">
        <v>3062</v>
      </c>
      <c r="AT559" s="2" t="s">
        <v>3062</v>
      </c>
      <c r="AU559" s="2" t="s">
        <v>3062</v>
      </c>
      <c r="AV559" s="2" t="s">
        <v>3062</v>
      </c>
      <c r="AW559" s="2" t="s">
        <v>3062</v>
      </c>
      <c r="AX559" s="2" t="s">
        <v>3062</v>
      </c>
      <c r="AY559" s="2" t="s">
        <v>3062</v>
      </c>
      <c r="AZ559" s="2" t="s">
        <v>3062</v>
      </c>
      <c r="BA559" s="2" t="s">
        <v>3062</v>
      </c>
      <c r="BB559" s="2" t="s">
        <v>3062</v>
      </c>
      <c r="BC559" s="2" t="s">
        <v>3062</v>
      </c>
      <c r="BD559" s="2" t="s">
        <v>3062</v>
      </c>
      <c r="BE559" s="2" t="s">
        <v>3062</v>
      </c>
      <c r="BF559" s="2" t="s">
        <v>3062</v>
      </c>
      <c r="BG559" s="2" t="s">
        <v>3062</v>
      </c>
      <c r="BH559" s="2" t="s">
        <v>3062</v>
      </c>
      <c r="BI559" s="2" t="s">
        <v>3062</v>
      </c>
      <c r="BJ559" s="2" t="s">
        <v>3062</v>
      </c>
      <c r="BK559" s="2" t="s">
        <v>3062</v>
      </c>
      <c r="BL559" s="2" t="s">
        <v>3062</v>
      </c>
      <c r="BM559" s="2" t="s">
        <v>3062</v>
      </c>
      <c r="BN559" s="2" t="s">
        <v>3062</v>
      </c>
      <c r="BP559" s="2" t="str">
        <f t="shared" si="8"/>
        <v/>
      </c>
      <c r="BQ559" t="s">
        <v>3062</v>
      </c>
      <c r="BR559" t="s">
        <v>3062</v>
      </c>
      <c r="BS559" t="s">
        <v>3062</v>
      </c>
      <c r="BT559" s="2" t="s">
        <v>3062</v>
      </c>
      <c r="BU559" s="2" t="s">
        <v>3062</v>
      </c>
      <c r="BV559" s="2" t="s">
        <v>3062</v>
      </c>
      <c r="BW559" s="2" t="s">
        <v>3062</v>
      </c>
      <c r="BX559" s="2" t="s">
        <v>3062</v>
      </c>
      <c r="BY559" s="2" t="s">
        <v>3062</v>
      </c>
      <c r="BZ559" s="2" t="s">
        <v>3062</v>
      </c>
      <c r="CA559" s="2" t="s">
        <v>3062</v>
      </c>
      <c r="CB559" s="2" t="s">
        <v>3062</v>
      </c>
      <c r="CC559" s="2" t="s">
        <v>3062</v>
      </c>
      <c r="CD559" s="2" t="s">
        <v>5482</v>
      </c>
      <c r="CE559" s="2" t="s">
        <v>5482</v>
      </c>
      <c r="CF559" s="2" t="s">
        <v>6963</v>
      </c>
      <c r="CG559" s="2" t="s">
        <v>5448</v>
      </c>
      <c r="CH559" s="17">
        <v>0.375</v>
      </c>
      <c r="CI559" s="17">
        <v>0.54166666666666663</v>
      </c>
      <c r="CJ559" s="17">
        <v>0.625</v>
      </c>
      <c r="CK559" s="17">
        <v>0.75</v>
      </c>
      <c r="CN559" s="17">
        <v>0.375</v>
      </c>
      <c r="CO559" s="17">
        <v>0.54166666666666663</v>
      </c>
      <c r="CP559" s="17">
        <v>0.625</v>
      </c>
      <c r="CQ559" s="17">
        <v>0.72916666666666663</v>
      </c>
      <c r="CT559" s="17">
        <v>0.375</v>
      </c>
      <c r="CU559" s="17">
        <v>0.54166666666666663</v>
      </c>
      <c r="CV559" s="17">
        <v>0.625</v>
      </c>
      <c r="CW559" s="17">
        <v>0.75</v>
      </c>
      <c r="DF559" s="17">
        <v>0.375</v>
      </c>
      <c r="DG559" s="17">
        <v>0.54166666666666663</v>
      </c>
      <c r="DH559" s="17">
        <v>0.625</v>
      </c>
      <c r="DI559" s="17">
        <v>0.75</v>
      </c>
      <c r="DL559" s="17">
        <v>0.375</v>
      </c>
      <c r="DM559" s="17">
        <v>0.54166666666666663</v>
      </c>
      <c r="DX559" s="2" t="s">
        <v>4182</v>
      </c>
    </row>
    <row r="560" spans="1:128" x14ac:dyDescent="0.45">
      <c r="A560" s="16">
        <v>558</v>
      </c>
      <c r="B560" s="2" t="s">
        <v>6964</v>
      </c>
      <c r="C560" s="2" t="s">
        <v>6965</v>
      </c>
      <c r="D560" s="2" t="s">
        <v>3039</v>
      </c>
      <c r="E560" s="2" t="s">
        <v>2666</v>
      </c>
      <c r="F560" s="2" t="s">
        <v>2578</v>
      </c>
      <c r="G560" s="2" t="s">
        <v>1989</v>
      </c>
      <c r="H560" s="2" t="s">
        <v>1988</v>
      </c>
      <c r="I560" s="2" t="s">
        <v>1987</v>
      </c>
      <c r="J560" s="2" t="s">
        <v>1986</v>
      </c>
      <c r="K560" s="2" t="s">
        <v>12</v>
      </c>
      <c r="L560" s="2" t="s">
        <v>3700</v>
      </c>
      <c r="M560" s="52" t="s">
        <v>3311</v>
      </c>
      <c r="N560" s="2" t="s">
        <v>12</v>
      </c>
      <c r="O560" s="2" t="s">
        <v>12</v>
      </c>
      <c r="P560" s="2" t="s">
        <v>12</v>
      </c>
      <c r="Q560" s="2" t="s">
        <v>12</v>
      </c>
      <c r="S560" s="2" t="s">
        <v>3062</v>
      </c>
      <c r="T560" s="2" t="s">
        <v>3062</v>
      </c>
      <c r="U560" s="2" t="s">
        <v>3062</v>
      </c>
      <c r="V560" s="2" t="s">
        <v>3062</v>
      </c>
      <c r="W560" s="2" t="s">
        <v>3062</v>
      </c>
      <c r="X560" s="2" t="s">
        <v>3062</v>
      </c>
      <c r="Y560" s="2" t="s">
        <v>3062</v>
      </c>
      <c r="Z560" s="2" t="s">
        <v>3062</v>
      </c>
      <c r="AA560" s="2" t="s">
        <v>3062</v>
      </c>
      <c r="AB560" s="2" t="s">
        <v>3062</v>
      </c>
      <c r="AC560" s="2" t="s">
        <v>3062</v>
      </c>
      <c r="AD560" s="2" t="s">
        <v>3062</v>
      </c>
      <c r="AE560" s="2" t="s">
        <v>3062</v>
      </c>
      <c r="AF560" s="2" t="s">
        <v>3062</v>
      </c>
      <c r="AG560" s="2" t="s">
        <v>3062</v>
      </c>
      <c r="AH560" s="2" t="s">
        <v>3062</v>
      </c>
      <c r="AI560" s="2" t="s">
        <v>3062</v>
      </c>
      <c r="AJ560" s="2" t="s">
        <v>3062</v>
      </c>
      <c r="AK560" s="2" t="s">
        <v>3062</v>
      </c>
      <c r="AL560" s="2" t="s">
        <v>3062</v>
      </c>
      <c r="AM560" s="2" t="s">
        <v>3062</v>
      </c>
      <c r="AN560" s="2" t="s">
        <v>3062</v>
      </c>
      <c r="AO560" s="2" t="s">
        <v>3062</v>
      </c>
      <c r="AP560" s="2" t="s">
        <v>3062</v>
      </c>
      <c r="AQ560" s="2" t="s">
        <v>3062</v>
      </c>
      <c r="AR560" s="2" t="s">
        <v>3062</v>
      </c>
      <c r="AS560" s="2" t="s">
        <v>3062</v>
      </c>
      <c r="AT560" s="2" t="s">
        <v>3062</v>
      </c>
      <c r="AU560" s="2" t="s">
        <v>3062</v>
      </c>
      <c r="AV560" s="2" t="s">
        <v>3062</v>
      </c>
      <c r="AW560" s="2" t="s">
        <v>3062</v>
      </c>
      <c r="AX560" s="2" t="s">
        <v>3062</v>
      </c>
      <c r="AY560" s="2" t="s">
        <v>3062</v>
      </c>
      <c r="AZ560" s="2" t="s">
        <v>3062</v>
      </c>
      <c r="BA560" s="2" t="s">
        <v>3062</v>
      </c>
      <c r="BB560" s="2" t="s">
        <v>3062</v>
      </c>
      <c r="BC560" s="2" t="s">
        <v>3062</v>
      </c>
      <c r="BD560" s="2" t="s">
        <v>3062</v>
      </c>
      <c r="BE560" s="2" t="s">
        <v>3062</v>
      </c>
      <c r="BF560" s="2" t="s">
        <v>3062</v>
      </c>
      <c r="BG560" s="2" t="s">
        <v>3062</v>
      </c>
      <c r="BH560" s="2" t="s">
        <v>3062</v>
      </c>
      <c r="BI560" s="2" t="s">
        <v>3062</v>
      </c>
      <c r="BJ560" s="2" t="s">
        <v>3062</v>
      </c>
      <c r="BK560" s="2" t="s">
        <v>3062</v>
      </c>
      <c r="BL560" s="2" t="s">
        <v>3062</v>
      </c>
      <c r="BM560" s="2" t="s">
        <v>3062</v>
      </c>
      <c r="BN560" s="2" t="s">
        <v>3062</v>
      </c>
      <c r="BO560" s="2" t="s">
        <v>3062</v>
      </c>
      <c r="BP560" s="2" t="str">
        <f t="shared" si="8"/>
        <v/>
      </c>
      <c r="BQ560" t="s">
        <v>3062</v>
      </c>
      <c r="BR560" t="s">
        <v>3062</v>
      </c>
      <c r="BS560" t="s">
        <v>3062</v>
      </c>
      <c r="BT560" s="2" t="s">
        <v>3062</v>
      </c>
      <c r="BU560" s="2" t="s">
        <v>3062</v>
      </c>
      <c r="BV560" s="2" t="s">
        <v>3062</v>
      </c>
      <c r="BW560" s="2" t="s">
        <v>3062</v>
      </c>
      <c r="BX560" s="2" t="s">
        <v>5470</v>
      </c>
      <c r="BY560" s="2" t="s">
        <v>3062</v>
      </c>
      <c r="BZ560" s="2" t="s">
        <v>5472</v>
      </c>
      <c r="CA560" s="2" t="s">
        <v>3062</v>
      </c>
      <c r="CB560" s="2" t="s">
        <v>5966</v>
      </c>
      <c r="CC560" s="2" t="s">
        <v>3062</v>
      </c>
      <c r="CD560" s="2" t="s">
        <v>3062</v>
      </c>
      <c r="CE560" s="2" t="s">
        <v>3062</v>
      </c>
      <c r="CF560" s="2" t="s">
        <v>1985</v>
      </c>
      <c r="CG560" s="2" t="s">
        <v>5350</v>
      </c>
      <c r="CH560" s="17">
        <v>0.39583333333333331</v>
      </c>
      <c r="CI560" s="17">
        <v>0.52083333333333337</v>
      </c>
      <c r="CJ560" s="17">
        <v>0.625</v>
      </c>
      <c r="CK560" s="17">
        <v>0.79166666666666663</v>
      </c>
      <c r="CN560" s="17">
        <v>0.39583333333333331</v>
      </c>
      <c r="CO560" s="17">
        <v>0.52083333333333337</v>
      </c>
      <c r="CP560" s="17">
        <v>0.625</v>
      </c>
      <c r="CQ560" s="17">
        <v>0.79166666666666663</v>
      </c>
      <c r="CT560" s="17">
        <v>0.39583333333333331</v>
      </c>
      <c r="CU560" s="17">
        <v>0.52083333333333337</v>
      </c>
      <c r="CV560" s="17">
        <v>0.625</v>
      </c>
      <c r="CW560" s="17">
        <v>0.79166666666666663</v>
      </c>
      <c r="CZ560" s="17">
        <v>0.39583333333333331</v>
      </c>
      <c r="DA560" s="17">
        <v>0.52083333333333337</v>
      </c>
      <c r="DB560" s="17">
        <v>0.625</v>
      </c>
      <c r="DC560" s="17">
        <v>0.79166666666666663</v>
      </c>
      <c r="DF560" s="17">
        <v>0.39583333333333331</v>
      </c>
      <c r="DG560" s="17">
        <v>0.52083333333333337</v>
      </c>
      <c r="DH560" s="17">
        <v>0.625</v>
      </c>
      <c r="DI560" s="17">
        <v>0.79166666666666663</v>
      </c>
      <c r="DL560" s="17">
        <v>0.39583333333333331</v>
      </c>
      <c r="DM560" s="17">
        <v>0.52083333333333337</v>
      </c>
      <c r="DN560" s="17">
        <v>0.58333333333333337</v>
      </c>
      <c r="DO560" s="17">
        <v>0.70833333333333337</v>
      </c>
      <c r="DX560" s="2" t="s">
        <v>4182</v>
      </c>
    </row>
    <row r="561" spans="1:128" x14ac:dyDescent="0.45">
      <c r="A561" s="16">
        <v>559</v>
      </c>
      <c r="B561" s="2" t="s">
        <v>6966</v>
      </c>
      <c r="C561" s="2" t="s">
        <v>1984</v>
      </c>
      <c r="D561" s="2" t="s">
        <v>3040</v>
      </c>
      <c r="E561" s="2" t="s">
        <v>2666</v>
      </c>
      <c r="F561" s="2" t="s">
        <v>2578</v>
      </c>
      <c r="G561" s="2" t="s">
        <v>1981</v>
      </c>
      <c r="H561" s="2" t="s">
        <v>1983</v>
      </c>
      <c r="I561" s="2" t="s">
        <v>1982</v>
      </c>
      <c r="J561" s="2" t="s">
        <v>4913</v>
      </c>
      <c r="K561" s="2" t="s">
        <v>12</v>
      </c>
      <c r="L561" s="2" t="s">
        <v>3461</v>
      </c>
      <c r="M561" s="52" t="s">
        <v>3311</v>
      </c>
      <c r="N561" s="2" t="s">
        <v>12</v>
      </c>
      <c r="O561" s="2" t="s">
        <v>12</v>
      </c>
      <c r="P561" s="2" t="s">
        <v>3062</v>
      </c>
      <c r="Q561" s="2" t="s">
        <v>12</v>
      </c>
      <c r="R561" s="2" t="s">
        <v>3062</v>
      </c>
      <c r="S561" s="2" t="s">
        <v>3062</v>
      </c>
      <c r="T561" s="2" t="s">
        <v>3062</v>
      </c>
      <c r="U561" s="2" t="s">
        <v>3062</v>
      </c>
      <c r="V561" s="2" t="s">
        <v>3062</v>
      </c>
      <c r="W561" s="2" t="s">
        <v>3062</v>
      </c>
      <c r="X561" s="2" t="s">
        <v>3062</v>
      </c>
      <c r="Y561" s="2" t="s">
        <v>3062</v>
      </c>
      <c r="Z561" s="2" t="s">
        <v>3062</v>
      </c>
      <c r="AA561" s="2" t="s">
        <v>3062</v>
      </c>
      <c r="AB561" s="2" t="s">
        <v>3062</v>
      </c>
      <c r="AC561" s="2" t="s">
        <v>3062</v>
      </c>
      <c r="AD561" s="2" t="s">
        <v>3062</v>
      </c>
      <c r="AE561" s="2" t="s">
        <v>3062</v>
      </c>
      <c r="AF561" s="2" t="s">
        <v>3062</v>
      </c>
      <c r="AG561" s="2" t="s">
        <v>3062</v>
      </c>
      <c r="AH561" s="2" t="s">
        <v>3062</v>
      </c>
      <c r="AI561" s="2" t="s">
        <v>3062</v>
      </c>
      <c r="AJ561" s="2" t="s">
        <v>3062</v>
      </c>
      <c r="AK561" s="2" t="s">
        <v>3062</v>
      </c>
      <c r="AL561" s="2" t="s">
        <v>3062</v>
      </c>
      <c r="AM561" s="2" t="s">
        <v>3062</v>
      </c>
      <c r="AN561" s="2" t="s">
        <v>3062</v>
      </c>
      <c r="AO561" s="2" t="s">
        <v>3062</v>
      </c>
      <c r="AP561" s="2" t="s">
        <v>3062</v>
      </c>
      <c r="AQ561" s="2" t="s">
        <v>3062</v>
      </c>
      <c r="AR561" s="2" t="s">
        <v>3062</v>
      </c>
      <c r="AS561" s="2" t="s">
        <v>3062</v>
      </c>
      <c r="AT561" s="2" t="s">
        <v>3062</v>
      </c>
      <c r="AU561" s="2" t="s">
        <v>3062</v>
      </c>
      <c r="AV561" s="2" t="s">
        <v>3062</v>
      </c>
      <c r="AW561" s="2" t="s">
        <v>3062</v>
      </c>
      <c r="AX561" s="2" t="s">
        <v>3062</v>
      </c>
      <c r="AY561" s="2" t="s">
        <v>3062</v>
      </c>
      <c r="AZ561" s="2" t="s">
        <v>3062</v>
      </c>
      <c r="BA561" s="2" t="s">
        <v>3062</v>
      </c>
      <c r="BB561" s="2" t="s">
        <v>3062</v>
      </c>
      <c r="BC561" s="2" t="s">
        <v>3062</v>
      </c>
      <c r="BD561" s="2" t="s">
        <v>3062</v>
      </c>
      <c r="BE561" s="2" t="s">
        <v>3062</v>
      </c>
      <c r="BF561" s="2" t="s">
        <v>3062</v>
      </c>
      <c r="BG561" s="2" t="s">
        <v>3062</v>
      </c>
      <c r="BH561" s="2" t="s">
        <v>3062</v>
      </c>
      <c r="BI561" s="2" t="s">
        <v>3062</v>
      </c>
      <c r="BJ561" s="2" t="s">
        <v>3062</v>
      </c>
      <c r="BK561" s="2" t="s">
        <v>3062</v>
      </c>
      <c r="BL561" s="2" t="s">
        <v>3062</v>
      </c>
      <c r="BM561" s="2" t="s">
        <v>3062</v>
      </c>
      <c r="BN561" s="2" t="s">
        <v>3062</v>
      </c>
      <c r="BO561" s="2" t="s">
        <v>3062</v>
      </c>
      <c r="BP561" s="2" t="str">
        <f t="shared" si="8"/>
        <v/>
      </c>
      <c r="BQ561" t="s">
        <v>3062</v>
      </c>
      <c r="BR561" t="s">
        <v>3062</v>
      </c>
      <c r="BS561" t="s">
        <v>3062</v>
      </c>
      <c r="BT561" s="2" t="s">
        <v>3062</v>
      </c>
      <c r="BU561" s="2" t="s">
        <v>3062</v>
      </c>
      <c r="BV561" s="2" t="s">
        <v>3062</v>
      </c>
      <c r="BW561" s="2" t="s">
        <v>3062</v>
      </c>
      <c r="BX561" s="2" t="s">
        <v>3062</v>
      </c>
      <c r="BY561" s="2" t="s">
        <v>3062</v>
      </c>
      <c r="BZ561" s="2" t="s">
        <v>3062</v>
      </c>
      <c r="CA561" s="2" t="s">
        <v>3062</v>
      </c>
      <c r="CB561" s="2" t="s">
        <v>3062</v>
      </c>
      <c r="CC561" s="2" t="s">
        <v>3062</v>
      </c>
      <c r="CD561" s="2" t="s">
        <v>3062</v>
      </c>
      <c r="CE561" s="2" t="s">
        <v>3062</v>
      </c>
      <c r="CF561" s="2" t="s">
        <v>3062</v>
      </c>
      <c r="CG561" s="2" t="s">
        <v>5350</v>
      </c>
      <c r="CH561" s="17">
        <v>0.375</v>
      </c>
      <c r="CI561" s="17">
        <v>0.625</v>
      </c>
      <c r="CT561" s="17">
        <v>0.375</v>
      </c>
      <c r="CU561" s="17">
        <v>0.625</v>
      </c>
      <c r="CZ561" s="17">
        <v>0.375</v>
      </c>
      <c r="DA561" s="17">
        <v>0.625</v>
      </c>
      <c r="DF561" s="17">
        <v>0.375</v>
      </c>
      <c r="DG561" s="17">
        <v>0.5</v>
      </c>
      <c r="DH561" s="17">
        <v>0.58333333333333337</v>
      </c>
      <c r="DI561" s="17">
        <v>0.75</v>
      </c>
      <c r="DL561" s="17">
        <v>0.375</v>
      </c>
      <c r="DM561" s="17">
        <v>0.625</v>
      </c>
      <c r="DR561" s="17">
        <v>0.375</v>
      </c>
      <c r="DS561" s="17">
        <v>0.625</v>
      </c>
      <c r="DX561" s="2" t="s">
        <v>4182</v>
      </c>
    </row>
    <row r="562" spans="1:128" x14ac:dyDescent="0.45">
      <c r="A562" s="16">
        <v>560</v>
      </c>
      <c r="B562" s="2" t="s">
        <v>6967</v>
      </c>
      <c r="C562" s="2" t="s">
        <v>4914</v>
      </c>
      <c r="D562" s="2" t="s">
        <v>3041</v>
      </c>
      <c r="E562" s="2" t="s">
        <v>2666</v>
      </c>
      <c r="F562" s="2" t="s">
        <v>2578</v>
      </c>
      <c r="G562" s="2" t="s">
        <v>1980</v>
      </c>
      <c r="H562" s="2" t="s">
        <v>1979</v>
      </c>
      <c r="I562" s="2" t="s">
        <v>1978</v>
      </c>
      <c r="J562" s="2" t="s">
        <v>3062</v>
      </c>
      <c r="K562" s="2" t="s">
        <v>12</v>
      </c>
      <c r="L562" s="2" t="s">
        <v>3701</v>
      </c>
      <c r="M562" s="52" t="s">
        <v>3311</v>
      </c>
      <c r="N562" s="2" t="s">
        <v>12</v>
      </c>
      <c r="O562" s="2" t="s">
        <v>12</v>
      </c>
      <c r="P562" s="2" t="s">
        <v>12</v>
      </c>
      <c r="Q562" s="2" t="s">
        <v>12</v>
      </c>
      <c r="R562" s="2" t="s">
        <v>3062</v>
      </c>
      <c r="S562" s="2" t="s">
        <v>3062</v>
      </c>
      <c r="T562" s="2" t="s">
        <v>3062</v>
      </c>
      <c r="U562" s="2" t="s">
        <v>3062</v>
      </c>
      <c r="V562" s="2" t="s">
        <v>3062</v>
      </c>
      <c r="W562" s="2" t="s">
        <v>3062</v>
      </c>
      <c r="X562" s="2" t="s">
        <v>3062</v>
      </c>
      <c r="Y562" s="2" t="s">
        <v>3062</v>
      </c>
      <c r="Z562" s="2" t="s">
        <v>3062</v>
      </c>
      <c r="AA562" s="2" t="s">
        <v>3062</v>
      </c>
      <c r="AB562" s="2" t="s">
        <v>3062</v>
      </c>
      <c r="AC562" s="2" t="s">
        <v>3062</v>
      </c>
      <c r="AD562" s="2" t="s">
        <v>3062</v>
      </c>
      <c r="AE562" s="2" t="s">
        <v>3062</v>
      </c>
      <c r="AF562" s="2" t="s">
        <v>3062</v>
      </c>
      <c r="AG562" s="2" t="s">
        <v>3062</v>
      </c>
      <c r="AH562" s="2" t="s">
        <v>3062</v>
      </c>
      <c r="AI562" s="2" t="s">
        <v>3062</v>
      </c>
      <c r="AJ562" s="2" t="s">
        <v>3062</v>
      </c>
      <c r="AK562" s="2" t="s">
        <v>3062</v>
      </c>
      <c r="AL562" s="2" t="s">
        <v>3062</v>
      </c>
      <c r="AM562" s="2" t="s">
        <v>3062</v>
      </c>
      <c r="AN562" s="2" t="s">
        <v>3062</v>
      </c>
      <c r="AO562" s="2" t="s">
        <v>3062</v>
      </c>
      <c r="AP562" s="2" t="s">
        <v>3062</v>
      </c>
      <c r="AQ562" s="2" t="s">
        <v>3062</v>
      </c>
      <c r="AR562" s="2" t="s">
        <v>3062</v>
      </c>
      <c r="AS562" s="2" t="s">
        <v>3062</v>
      </c>
      <c r="AT562" s="2" t="s">
        <v>3062</v>
      </c>
      <c r="AU562" s="2" t="s">
        <v>3062</v>
      </c>
      <c r="AV562" s="2" t="s">
        <v>3062</v>
      </c>
      <c r="AW562" s="2" t="s">
        <v>3062</v>
      </c>
      <c r="AX562" s="2" t="s">
        <v>3062</v>
      </c>
      <c r="AY562" s="2" t="s">
        <v>3062</v>
      </c>
      <c r="AZ562" s="2" t="s">
        <v>3062</v>
      </c>
      <c r="BA562" s="2" t="s">
        <v>3062</v>
      </c>
      <c r="BB562" s="2" t="s">
        <v>3062</v>
      </c>
      <c r="BC562" s="2" t="s">
        <v>3062</v>
      </c>
      <c r="BD562" s="2" t="s">
        <v>3062</v>
      </c>
      <c r="BE562" s="2" t="s">
        <v>3062</v>
      </c>
      <c r="BF562" s="2" t="s">
        <v>3062</v>
      </c>
      <c r="BG562" s="2" t="s">
        <v>3062</v>
      </c>
      <c r="BH562" s="2" t="s">
        <v>3062</v>
      </c>
      <c r="BI562" s="2" t="s">
        <v>3062</v>
      </c>
      <c r="BJ562" s="2" t="s">
        <v>3062</v>
      </c>
      <c r="BK562" s="2" t="s">
        <v>3062</v>
      </c>
      <c r="BL562" s="2" t="s">
        <v>3062</v>
      </c>
      <c r="BM562" s="2" t="s">
        <v>3062</v>
      </c>
      <c r="BN562" s="2" t="s">
        <v>3062</v>
      </c>
      <c r="BO562" s="2" t="s">
        <v>3062</v>
      </c>
      <c r="BP562" s="2" t="str">
        <f t="shared" si="8"/>
        <v/>
      </c>
      <c r="BQ562" t="s">
        <v>3062</v>
      </c>
      <c r="BR562" t="s">
        <v>3062</v>
      </c>
      <c r="BS562" t="s">
        <v>3062</v>
      </c>
      <c r="BT562" s="2" t="s">
        <v>3062</v>
      </c>
      <c r="BU562" s="2" t="s">
        <v>3062</v>
      </c>
      <c r="BV562" s="2" t="s">
        <v>3062</v>
      </c>
      <c r="BW562" s="2" t="s">
        <v>3062</v>
      </c>
      <c r="BX562" s="2" t="s">
        <v>3062</v>
      </c>
      <c r="BY562" s="2" t="s">
        <v>3062</v>
      </c>
      <c r="BZ562" s="2" t="s">
        <v>3062</v>
      </c>
      <c r="CA562" s="2" t="s">
        <v>3062</v>
      </c>
      <c r="CB562" s="2" t="s">
        <v>3062</v>
      </c>
      <c r="CC562" s="2" t="s">
        <v>3062</v>
      </c>
      <c r="CD562" s="2" t="s">
        <v>3062</v>
      </c>
      <c r="CE562" s="2" t="s">
        <v>3062</v>
      </c>
      <c r="CF562" s="2" t="s">
        <v>3062</v>
      </c>
      <c r="CG562" s="2" t="s">
        <v>5350</v>
      </c>
      <c r="CH562" s="17">
        <v>0.41666666666666669</v>
      </c>
      <c r="CI562" s="17">
        <v>0.5625</v>
      </c>
      <c r="CJ562" s="17">
        <v>0.66666666666666663</v>
      </c>
      <c r="CK562" s="17">
        <v>0.79166666666666663</v>
      </c>
      <c r="CN562" s="17">
        <v>0.41666666666666669</v>
      </c>
      <c r="CO562" s="17">
        <v>0.5625</v>
      </c>
      <c r="CP562" s="17">
        <v>0.66666666666666663</v>
      </c>
      <c r="CQ562" s="17">
        <v>0.79166666666666663</v>
      </c>
      <c r="CT562" s="17">
        <v>0.41666666666666669</v>
      </c>
      <c r="CU562" s="17">
        <v>0.5625</v>
      </c>
      <c r="CV562" s="17">
        <v>0.66666666666666663</v>
      </c>
      <c r="CW562" s="17">
        <v>0.79166666666666663</v>
      </c>
      <c r="DF562" s="17">
        <v>0.66666666666666663</v>
      </c>
      <c r="DG562" s="17">
        <v>0.79166666666666663</v>
      </c>
      <c r="DL562" s="17">
        <v>0.41666666666666669</v>
      </c>
      <c r="DM562" s="17">
        <v>0.5625</v>
      </c>
      <c r="DX562" s="2" t="s">
        <v>4182</v>
      </c>
    </row>
    <row r="563" spans="1:128" x14ac:dyDescent="0.45">
      <c r="A563" s="16">
        <v>561</v>
      </c>
      <c r="B563" s="2" t="s">
        <v>6968</v>
      </c>
      <c r="C563" s="2" t="s">
        <v>6969</v>
      </c>
      <c r="D563" s="2" t="s">
        <v>3042</v>
      </c>
      <c r="E563" s="2" t="s">
        <v>2676</v>
      </c>
      <c r="F563" s="2" t="s">
        <v>2578</v>
      </c>
      <c r="G563" s="2" t="s">
        <v>1997</v>
      </c>
      <c r="H563" s="2" t="s">
        <v>2029</v>
      </c>
      <c r="I563" s="2" t="s">
        <v>2028</v>
      </c>
      <c r="J563" s="2" t="s">
        <v>2027</v>
      </c>
      <c r="K563" s="2" t="s">
        <v>12</v>
      </c>
      <c r="L563" s="2" t="s">
        <v>3702</v>
      </c>
      <c r="M563" s="52">
        <v>110</v>
      </c>
      <c r="N563" s="2" t="s">
        <v>12</v>
      </c>
      <c r="O563" s="2" t="s">
        <v>12</v>
      </c>
      <c r="P563" s="2" t="s">
        <v>12</v>
      </c>
      <c r="Q563" s="2" t="s">
        <v>12</v>
      </c>
      <c r="R563" s="2" t="s">
        <v>2471</v>
      </c>
      <c r="S563" s="2" t="s">
        <v>3062</v>
      </c>
      <c r="T563" s="2" t="s">
        <v>3062</v>
      </c>
      <c r="U563" s="2" t="s">
        <v>3062</v>
      </c>
      <c r="V563" s="2" t="s">
        <v>3062</v>
      </c>
      <c r="W563" s="2" t="s">
        <v>3062</v>
      </c>
      <c r="X563" s="2" t="s">
        <v>3062</v>
      </c>
      <c r="Y563" s="2" t="s">
        <v>3062</v>
      </c>
      <c r="Z563" s="2" t="s">
        <v>3062</v>
      </c>
      <c r="AA563" s="2" t="s">
        <v>3062</v>
      </c>
      <c r="AB563" s="2" t="s">
        <v>3062</v>
      </c>
      <c r="AC563" s="2" t="s">
        <v>2471</v>
      </c>
      <c r="AD563" s="2" t="s">
        <v>2419</v>
      </c>
      <c r="AE563" s="2" t="s">
        <v>3062</v>
      </c>
      <c r="AF563" s="2" t="s">
        <v>3062</v>
      </c>
      <c r="AG563" s="2" t="s">
        <v>3062</v>
      </c>
      <c r="AH563" s="2" t="s">
        <v>3062</v>
      </c>
      <c r="AI563" s="2" t="s">
        <v>3062</v>
      </c>
      <c r="AJ563" s="2" t="s">
        <v>3062</v>
      </c>
      <c r="AK563" s="2" t="s">
        <v>3062</v>
      </c>
      <c r="AL563" s="2" t="s">
        <v>3062</v>
      </c>
      <c r="AM563" s="2" t="s">
        <v>3062</v>
      </c>
      <c r="AN563" s="2" t="s">
        <v>3062</v>
      </c>
      <c r="AO563" s="2" t="s">
        <v>3062</v>
      </c>
      <c r="AP563" s="2" t="s">
        <v>3062</v>
      </c>
      <c r="AQ563" s="2" t="s">
        <v>3062</v>
      </c>
      <c r="AR563" s="2" t="s">
        <v>3062</v>
      </c>
      <c r="AS563" s="2" t="s">
        <v>3062</v>
      </c>
      <c r="AT563" s="2" t="s">
        <v>3062</v>
      </c>
      <c r="AU563" s="2" t="s">
        <v>3062</v>
      </c>
      <c r="AV563" s="2" t="s">
        <v>3062</v>
      </c>
      <c r="AW563" s="2" t="s">
        <v>3062</v>
      </c>
      <c r="AX563" s="2" t="s">
        <v>3062</v>
      </c>
      <c r="AY563" s="2" t="s">
        <v>3062</v>
      </c>
      <c r="AZ563" s="2" t="s">
        <v>3062</v>
      </c>
      <c r="BA563" s="2" t="s">
        <v>3062</v>
      </c>
      <c r="BB563" s="2" t="s">
        <v>3062</v>
      </c>
      <c r="BC563" s="2" t="s">
        <v>3062</v>
      </c>
      <c r="BD563" s="2" t="s">
        <v>3062</v>
      </c>
      <c r="BE563" s="2" t="s">
        <v>3062</v>
      </c>
      <c r="BF563" s="2" t="s">
        <v>3062</v>
      </c>
      <c r="BG563" s="2" t="s">
        <v>3062</v>
      </c>
      <c r="BH563" s="2" t="s">
        <v>3062</v>
      </c>
      <c r="BI563" s="2" t="s">
        <v>3062</v>
      </c>
      <c r="BJ563" s="2" t="s">
        <v>3062</v>
      </c>
      <c r="BK563" s="2" t="s">
        <v>3062</v>
      </c>
      <c r="BL563" s="2" t="s">
        <v>3062</v>
      </c>
      <c r="BM563" s="2" t="s">
        <v>3062</v>
      </c>
      <c r="BN563" s="2" t="s">
        <v>3062</v>
      </c>
      <c r="BO563" s="2" t="s">
        <v>3062</v>
      </c>
      <c r="BP563" s="2" t="str">
        <f t="shared" si="8"/>
        <v>内</v>
      </c>
      <c r="BQ563" t="s">
        <v>491</v>
      </c>
      <c r="BR563" t="s">
        <v>3062</v>
      </c>
      <c r="BS563" t="s">
        <v>2185</v>
      </c>
      <c r="BT563" s="2" t="s">
        <v>2463</v>
      </c>
      <c r="BU563" s="2" t="s">
        <v>3062</v>
      </c>
      <c r="BV563" s="2" t="s">
        <v>12</v>
      </c>
      <c r="BW563" s="2" t="s">
        <v>3062</v>
      </c>
      <c r="BX563" s="2" t="s">
        <v>3062</v>
      </c>
      <c r="BY563" s="2" t="s">
        <v>3062</v>
      </c>
      <c r="BZ563" s="2" t="s">
        <v>3062</v>
      </c>
      <c r="CA563" s="2" t="s">
        <v>3062</v>
      </c>
      <c r="CB563" s="2" t="s">
        <v>3062</v>
      </c>
      <c r="CC563" s="2" t="s">
        <v>3062</v>
      </c>
      <c r="CD563" s="2" t="s">
        <v>3062</v>
      </c>
      <c r="CE563" s="2" t="s">
        <v>3062</v>
      </c>
      <c r="CF563" s="2" t="s">
        <v>3703</v>
      </c>
      <c r="CG563" s="2" t="s">
        <v>3315</v>
      </c>
      <c r="CH563" s="17">
        <v>0.375</v>
      </c>
      <c r="CI563" s="17">
        <v>0.47916666666666669</v>
      </c>
      <c r="CN563" s="17">
        <v>0.375</v>
      </c>
      <c r="CO563" s="17">
        <v>0.47916666666666669</v>
      </c>
      <c r="CT563" s="17">
        <v>0.375</v>
      </c>
      <c r="CU563" s="17">
        <v>0.47916666666666669</v>
      </c>
      <c r="CZ563" s="17">
        <v>0.375</v>
      </c>
      <c r="DA563" s="17">
        <v>0.47916666666666669</v>
      </c>
      <c r="DF563" s="17">
        <v>0.375</v>
      </c>
      <c r="DG563" s="17">
        <v>0.47916666666666669</v>
      </c>
      <c r="DL563" s="17">
        <v>0.375</v>
      </c>
      <c r="DM563" s="17">
        <v>0.47916666666666669</v>
      </c>
      <c r="DX563" s="2" t="s">
        <v>4182</v>
      </c>
    </row>
    <row r="564" spans="1:128" x14ac:dyDescent="0.45">
      <c r="A564" s="16">
        <v>562</v>
      </c>
      <c r="B564" s="2" t="s">
        <v>6970</v>
      </c>
      <c r="C564" s="2" t="s">
        <v>2464</v>
      </c>
      <c r="D564" s="2" t="s">
        <v>3043</v>
      </c>
      <c r="E564" s="2" t="s">
        <v>2666</v>
      </c>
      <c r="F564" s="2" t="s">
        <v>2578</v>
      </c>
      <c r="G564" s="2" t="s">
        <v>1977</v>
      </c>
      <c r="H564" s="2" t="s">
        <v>1976</v>
      </c>
      <c r="I564" s="2" t="s">
        <v>1975</v>
      </c>
      <c r="J564" s="2" t="s">
        <v>1974</v>
      </c>
      <c r="K564" s="2" t="s">
        <v>12</v>
      </c>
      <c r="L564" s="2" t="s">
        <v>6971</v>
      </c>
      <c r="M564" s="52" t="s">
        <v>3311</v>
      </c>
      <c r="N564" s="2" t="s">
        <v>12</v>
      </c>
      <c r="O564" s="2" t="s">
        <v>12</v>
      </c>
      <c r="P564" s="2" t="s">
        <v>12</v>
      </c>
      <c r="Q564" s="2" t="s">
        <v>12</v>
      </c>
      <c r="R564" s="2" t="s">
        <v>3062</v>
      </c>
      <c r="S564" s="2" t="s">
        <v>3062</v>
      </c>
      <c r="T564" s="2" t="s">
        <v>3062</v>
      </c>
      <c r="U564" s="2" t="s">
        <v>3062</v>
      </c>
      <c r="V564" s="2" t="s">
        <v>3062</v>
      </c>
      <c r="W564" s="2" t="s">
        <v>3062</v>
      </c>
      <c r="X564" s="2" t="s">
        <v>3062</v>
      </c>
      <c r="Y564" s="2" t="s">
        <v>3062</v>
      </c>
      <c r="Z564" s="2" t="s">
        <v>3062</v>
      </c>
      <c r="AA564" s="2" t="s">
        <v>3062</v>
      </c>
      <c r="AB564" s="2" t="s">
        <v>3062</v>
      </c>
      <c r="AC564" s="2" t="s">
        <v>3062</v>
      </c>
      <c r="AD564" s="2" t="s">
        <v>3062</v>
      </c>
      <c r="AE564" s="2" t="s">
        <v>3062</v>
      </c>
      <c r="AF564" s="2" t="s">
        <v>3062</v>
      </c>
      <c r="AG564" s="2" t="s">
        <v>3062</v>
      </c>
      <c r="AH564" s="2" t="s">
        <v>3062</v>
      </c>
      <c r="AI564" s="2" t="s">
        <v>3062</v>
      </c>
      <c r="AJ564" s="2" t="s">
        <v>3062</v>
      </c>
      <c r="AK564" s="2" t="s">
        <v>3062</v>
      </c>
      <c r="AL564" s="2" t="s">
        <v>3062</v>
      </c>
      <c r="AM564" s="2" t="s">
        <v>3062</v>
      </c>
      <c r="AN564" s="2" t="s">
        <v>3062</v>
      </c>
      <c r="AO564" s="2" t="s">
        <v>3062</v>
      </c>
      <c r="AP564" s="2" t="s">
        <v>3062</v>
      </c>
      <c r="AQ564" s="2" t="s">
        <v>3062</v>
      </c>
      <c r="AR564" s="2" t="s">
        <v>3062</v>
      </c>
      <c r="AS564" s="2" t="s">
        <v>3062</v>
      </c>
      <c r="AT564" s="2" t="s">
        <v>3062</v>
      </c>
      <c r="AU564" s="2" t="s">
        <v>3062</v>
      </c>
      <c r="AV564" s="2" t="s">
        <v>3062</v>
      </c>
      <c r="AW564" s="2" t="s">
        <v>3062</v>
      </c>
      <c r="AX564" s="2" t="s">
        <v>3062</v>
      </c>
      <c r="AY564" s="2" t="s">
        <v>3062</v>
      </c>
      <c r="AZ564" s="2" t="s">
        <v>3062</v>
      </c>
      <c r="BA564" s="2" t="s">
        <v>3062</v>
      </c>
      <c r="BB564" s="2" t="s">
        <v>3062</v>
      </c>
      <c r="BC564" s="2" t="s">
        <v>3062</v>
      </c>
      <c r="BD564" s="2" t="s">
        <v>3062</v>
      </c>
      <c r="BE564" s="2" t="s">
        <v>3062</v>
      </c>
      <c r="BF564" s="2" t="s">
        <v>3062</v>
      </c>
      <c r="BG564" s="2" t="s">
        <v>3062</v>
      </c>
      <c r="BH564" s="2" t="s">
        <v>3062</v>
      </c>
      <c r="BI564" s="2" t="s">
        <v>3062</v>
      </c>
      <c r="BJ564" s="2" t="s">
        <v>3062</v>
      </c>
      <c r="BK564" s="2" t="s">
        <v>3062</v>
      </c>
      <c r="BL564" s="2" t="s">
        <v>3062</v>
      </c>
      <c r="BM564" s="2" t="s">
        <v>3062</v>
      </c>
      <c r="BN564" s="2" t="s">
        <v>3062</v>
      </c>
      <c r="BO564" s="2" t="s">
        <v>3062</v>
      </c>
      <c r="BP564" s="2" t="str">
        <f t="shared" si="8"/>
        <v/>
      </c>
      <c r="BQ564" t="s">
        <v>3062</v>
      </c>
      <c r="BR564" t="s">
        <v>3062</v>
      </c>
      <c r="BS564" t="s">
        <v>3062</v>
      </c>
      <c r="BT564" s="2" t="s">
        <v>3062</v>
      </c>
      <c r="BU564" s="2" t="s">
        <v>3062</v>
      </c>
      <c r="BV564" s="2" t="s">
        <v>3062</v>
      </c>
      <c r="BW564" s="2" t="s">
        <v>3062</v>
      </c>
      <c r="BX564" s="2" t="s">
        <v>3062</v>
      </c>
      <c r="BY564" s="2" t="s">
        <v>3062</v>
      </c>
      <c r="BZ564" s="2" t="s">
        <v>3062</v>
      </c>
      <c r="CA564" s="2" t="s">
        <v>3062</v>
      </c>
      <c r="CB564" s="2" t="s">
        <v>3062</v>
      </c>
      <c r="CC564" s="2" t="s">
        <v>3062</v>
      </c>
      <c r="CD564" s="2" t="s">
        <v>3062</v>
      </c>
      <c r="CE564" s="2" t="s">
        <v>3062</v>
      </c>
      <c r="CF564" s="2" t="s">
        <v>6972</v>
      </c>
      <c r="CG564" s="2" t="s">
        <v>5350</v>
      </c>
      <c r="CH564" s="17">
        <v>0.41666666666666669</v>
      </c>
      <c r="CI564" s="17">
        <v>0.54166666666666663</v>
      </c>
      <c r="CJ564" s="17">
        <v>0.625</v>
      </c>
      <c r="CK564" s="17">
        <v>0.79166666666666663</v>
      </c>
      <c r="CN564" s="17">
        <v>0.41666666666666669</v>
      </c>
      <c r="CO564" s="17">
        <v>0.54166666666666663</v>
      </c>
      <c r="CP564" s="17">
        <v>0.625</v>
      </c>
      <c r="CQ564" s="17">
        <v>0.79166666666666663</v>
      </c>
      <c r="CT564" s="17">
        <v>0.41666666666666669</v>
      </c>
      <c r="CU564" s="17">
        <v>0.54166666666666663</v>
      </c>
      <c r="CV564" s="17">
        <v>0.625</v>
      </c>
      <c r="CW564" s="17">
        <v>0.79166666666666663</v>
      </c>
      <c r="DF564" s="17">
        <v>0.41666666666666669</v>
      </c>
      <c r="DG564" s="17">
        <v>0.54166666666666663</v>
      </c>
      <c r="DH564" s="17">
        <v>0.625</v>
      </c>
      <c r="DI564" s="17">
        <v>0.79166666666666663</v>
      </c>
      <c r="DL564" s="17">
        <v>0.41666666666666669</v>
      </c>
      <c r="DM564" s="17">
        <v>0.54166666666666663</v>
      </c>
      <c r="DX564" s="2" t="s">
        <v>4182</v>
      </c>
    </row>
    <row r="565" spans="1:128" x14ac:dyDescent="0.45">
      <c r="A565" s="16">
        <v>563</v>
      </c>
      <c r="B565" s="2" t="s">
        <v>6973</v>
      </c>
      <c r="C565" s="2" t="s">
        <v>6974</v>
      </c>
      <c r="D565" s="2" t="s">
        <v>6975</v>
      </c>
      <c r="E565" s="2" t="s">
        <v>2666</v>
      </c>
      <c r="F565" s="2" t="s">
        <v>2578</v>
      </c>
      <c r="G565" s="2" t="s">
        <v>6976</v>
      </c>
      <c r="H565" s="2" t="s">
        <v>6977</v>
      </c>
      <c r="I565" s="2" t="s">
        <v>6978</v>
      </c>
      <c r="J565" s="2" t="s">
        <v>6979</v>
      </c>
      <c r="K565" s="2" t="s">
        <v>12</v>
      </c>
      <c r="L565" s="2" t="s">
        <v>6980</v>
      </c>
      <c r="M565" s="52" t="s">
        <v>3311</v>
      </c>
      <c r="N565" s="2" t="s">
        <v>12</v>
      </c>
      <c r="O565" s="2" t="s">
        <v>12</v>
      </c>
      <c r="P565" s="2" t="s">
        <v>12</v>
      </c>
      <c r="Q565" s="2" t="s">
        <v>12</v>
      </c>
      <c r="R565" s="2" t="s">
        <v>3062</v>
      </c>
      <c r="S565" s="2" t="s">
        <v>3062</v>
      </c>
      <c r="T565" s="2" t="s">
        <v>3062</v>
      </c>
      <c r="U565" s="2" t="s">
        <v>3062</v>
      </c>
      <c r="V565" s="2" t="s">
        <v>3062</v>
      </c>
      <c r="W565" s="2" t="s">
        <v>3062</v>
      </c>
      <c r="X565" s="2" t="s">
        <v>3062</v>
      </c>
      <c r="Y565" s="2" t="s">
        <v>3062</v>
      </c>
      <c r="Z565" s="2" t="s">
        <v>3062</v>
      </c>
      <c r="AA565" s="2" t="s">
        <v>3062</v>
      </c>
      <c r="AB565" s="2" t="s">
        <v>3062</v>
      </c>
      <c r="AC565" s="2" t="s">
        <v>3062</v>
      </c>
      <c r="AD565" s="2" t="s">
        <v>3062</v>
      </c>
      <c r="AE565" s="2" t="s">
        <v>3062</v>
      </c>
      <c r="AF565" s="2" t="s">
        <v>3062</v>
      </c>
      <c r="AG565" s="2" t="s">
        <v>3062</v>
      </c>
      <c r="AH565" s="2" t="s">
        <v>3062</v>
      </c>
      <c r="AI565" s="2" t="s">
        <v>3062</v>
      </c>
      <c r="AJ565" s="2" t="s">
        <v>3062</v>
      </c>
      <c r="AK565" s="2" t="s">
        <v>3062</v>
      </c>
      <c r="AL565" s="2" t="s">
        <v>3062</v>
      </c>
      <c r="AM565" s="2" t="s">
        <v>3062</v>
      </c>
      <c r="AN565" s="2" t="s">
        <v>3062</v>
      </c>
      <c r="AO565" s="2" t="s">
        <v>3062</v>
      </c>
      <c r="AP565" s="2" t="s">
        <v>3062</v>
      </c>
      <c r="AQ565" s="2" t="s">
        <v>3062</v>
      </c>
      <c r="AR565" s="2" t="s">
        <v>3062</v>
      </c>
      <c r="AS565" s="2" t="s">
        <v>3062</v>
      </c>
      <c r="AT565" s="2" t="s">
        <v>3062</v>
      </c>
      <c r="AU565" s="2" t="s">
        <v>3062</v>
      </c>
      <c r="AV565" s="2" t="s">
        <v>3062</v>
      </c>
      <c r="AW565" s="2" t="s">
        <v>3062</v>
      </c>
      <c r="AX565" s="2" t="s">
        <v>3062</v>
      </c>
      <c r="AY565" s="2" t="s">
        <v>3062</v>
      </c>
      <c r="AZ565" s="2" t="s">
        <v>3062</v>
      </c>
      <c r="BA565" s="2" t="s">
        <v>3062</v>
      </c>
      <c r="BB565" s="2" t="s">
        <v>3062</v>
      </c>
      <c r="BC565" s="2" t="s">
        <v>3062</v>
      </c>
      <c r="BD565" s="2" t="s">
        <v>3062</v>
      </c>
      <c r="BE565" s="2" t="s">
        <v>3062</v>
      </c>
      <c r="BF565" s="2" t="s">
        <v>3062</v>
      </c>
      <c r="BG565" s="2" t="s">
        <v>3062</v>
      </c>
      <c r="BH565" s="2" t="s">
        <v>3062</v>
      </c>
      <c r="BI565" s="2" t="s">
        <v>3062</v>
      </c>
      <c r="BJ565" s="2" t="s">
        <v>3062</v>
      </c>
      <c r="BK565" s="2" t="s">
        <v>3062</v>
      </c>
      <c r="BL565" s="2" t="s">
        <v>3062</v>
      </c>
      <c r="BM565" s="2" t="s">
        <v>3062</v>
      </c>
      <c r="BN565" s="2" t="s">
        <v>3062</v>
      </c>
      <c r="BO565" s="2" t="s">
        <v>3062</v>
      </c>
      <c r="BP565" s="2" t="str">
        <f t="shared" si="8"/>
        <v/>
      </c>
      <c r="BQ565" t="s">
        <v>3062</v>
      </c>
      <c r="BR565" t="s">
        <v>3062</v>
      </c>
      <c r="BS565" t="s">
        <v>3062</v>
      </c>
      <c r="BT565" s="2" t="s">
        <v>3062</v>
      </c>
      <c r="BX565" s="2" t="s">
        <v>5470</v>
      </c>
      <c r="BY565" s="2" t="s">
        <v>3062</v>
      </c>
      <c r="BZ565" s="2" t="s">
        <v>3062</v>
      </c>
      <c r="CA565" s="2" t="s">
        <v>3062</v>
      </c>
      <c r="CB565" s="2" t="s">
        <v>5470</v>
      </c>
      <c r="CC565" s="2" t="s">
        <v>3062</v>
      </c>
      <c r="CD565" s="2" t="s">
        <v>5482</v>
      </c>
      <c r="CE565" s="2" t="s">
        <v>5482</v>
      </c>
      <c r="CF565" s="2" t="s">
        <v>6981</v>
      </c>
      <c r="CG565" s="2" t="s">
        <v>5350</v>
      </c>
      <c r="CH565" s="17">
        <v>0.41666666666666669</v>
      </c>
      <c r="CI565" s="17">
        <v>0.54166666666666663</v>
      </c>
      <c r="CJ565" s="17">
        <v>0.58333333333333337</v>
      </c>
      <c r="CK565" s="17">
        <v>0.70833333333333337</v>
      </c>
      <c r="CN565" s="17">
        <v>0.41666666666666669</v>
      </c>
      <c r="CO565" s="17">
        <v>0.54166666666666663</v>
      </c>
      <c r="CP565" s="17">
        <v>0.58333333333333337</v>
      </c>
      <c r="CQ565" s="17">
        <v>0.70833333333333337</v>
      </c>
      <c r="CT565" s="17">
        <v>0.41666666666666669</v>
      </c>
      <c r="CU565" s="17">
        <v>0.54166666666666663</v>
      </c>
      <c r="DL565" s="17">
        <v>0.41666666666666669</v>
      </c>
      <c r="DM565" s="17">
        <v>0.54166666666666663</v>
      </c>
      <c r="DX565" s="2" t="s">
        <v>4182</v>
      </c>
    </row>
    <row r="566" spans="1:128" x14ac:dyDescent="0.45">
      <c r="A566" s="16">
        <v>564</v>
      </c>
      <c r="B566" s="2" t="s">
        <v>6982</v>
      </c>
      <c r="C566" s="2" t="s">
        <v>6983</v>
      </c>
      <c r="D566" s="2" t="s">
        <v>6984</v>
      </c>
      <c r="E566" s="2" t="s">
        <v>2666</v>
      </c>
      <c r="F566" s="2" t="s">
        <v>2578</v>
      </c>
      <c r="G566" s="2" t="s">
        <v>6985</v>
      </c>
      <c r="H566" s="2" t="s">
        <v>8015</v>
      </c>
      <c r="I566" s="2" t="s">
        <v>6986</v>
      </c>
      <c r="J566" s="2" t="s">
        <v>6987</v>
      </c>
      <c r="K566" s="2" t="s">
        <v>12</v>
      </c>
      <c r="L566" s="2" t="s">
        <v>6988</v>
      </c>
      <c r="M566" s="52" t="s">
        <v>3311</v>
      </c>
      <c r="N566" s="2" t="s">
        <v>12</v>
      </c>
      <c r="O566" s="2" t="s">
        <v>12</v>
      </c>
      <c r="P566" s="2" t="s">
        <v>3062</v>
      </c>
      <c r="Q566" s="2" t="s">
        <v>12</v>
      </c>
      <c r="R566" s="2" t="s">
        <v>3062</v>
      </c>
      <c r="S566" s="2" t="s">
        <v>3062</v>
      </c>
      <c r="T566" s="2" t="s">
        <v>5794</v>
      </c>
      <c r="U566" s="2" t="s">
        <v>3062</v>
      </c>
      <c r="V566" s="2" t="s">
        <v>3062</v>
      </c>
      <c r="W566" s="2" t="s">
        <v>3062</v>
      </c>
      <c r="X566" s="2" t="s">
        <v>3062</v>
      </c>
      <c r="Y566" s="2" t="s">
        <v>3062</v>
      </c>
      <c r="Z566" s="2" t="s">
        <v>3062</v>
      </c>
      <c r="AA566" s="2" t="s">
        <v>3062</v>
      </c>
      <c r="AB566" s="2" t="s">
        <v>3062</v>
      </c>
      <c r="AC566" s="2" t="s">
        <v>2563</v>
      </c>
      <c r="AD566" s="2" t="s">
        <v>5388</v>
      </c>
      <c r="AE566" s="2" t="s">
        <v>3062</v>
      </c>
      <c r="AF566" s="2" t="s">
        <v>3062</v>
      </c>
      <c r="AG566" s="2" t="s">
        <v>3062</v>
      </c>
      <c r="AH566" s="2" t="s">
        <v>3062</v>
      </c>
      <c r="AI566" s="2" t="s">
        <v>3062</v>
      </c>
      <c r="AJ566" s="2" t="s">
        <v>3062</v>
      </c>
      <c r="AK566" s="2" t="s">
        <v>3062</v>
      </c>
      <c r="AL566" s="2" t="s">
        <v>3062</v>
      </c>
      <c r="AM566" s="2" t="s">
        <v>3062</v>
      </c>
      <c r="AN566" s="2" t="s">
        <v>6941</v>
      </c>
      <c r="AO566" s="2" t="s">
        <v>3062</v>
      </c>
      <c r="AP566" s="2" t="s">
        <v>3062</v>
      </c>
      <c r="AQ566" s="2" t="s">
        <v>3062</v>
      </c>
      <c r="AR566" s="2" t="s">
        <v>3062</v>
      </c>
      <c r="AS566" s="2" t="s">
        <v>3062</v>
      </c>
      <c r="AT566" s="2" t="s">
        <v>3062</v>
      </c>
      <c r="AU566" s="2" t="s">
        <v>3062</v>
      </c>
      <c r="AV566" s="2" t="s">
        <v>3062</v>
      </c>
      <c r="AW566" s="2" t="s">
        <v>3062</v>
      </c>
      <c r="AX566" s="2" t="s">
        <v>3062</v>
      </c>
      <c r="AY566" s="2" t="s">
        <v>3062</v>
      </c>
      <c r="AZ566" s="2" t="s">
        <v>3062</v>
      </c>
      <c r="BA566" s="2" t="s">
        <v>3062</v>
      </c>
      <c r="BB566" s="2" t="s">
        <v>3062</v>
      </c>
      <c r="BC566" s="2" t="s">
        <v>3062</v>
      </c>
      <c r="BD566" s="2" t="s">
        <v>5392</v>
      </c>
      <c r="BE566" s="2" t="s">
        <v>3062</v>
      </c>
      <c r="BF566" s="2" t="s">
        <v>3062</v>
      </c>
      <c r="BG566" s="2" t="s">
        <v>3062</v>
      </c>
      <c r="BH566" s="2" t="s">
        <v>3062</v>
      </c>
      <c r="BI566" s="2" t="s">
        <v>3062</v>
      </c>
      <c r="BJ566" s="2" t="s">
        <v>3062</v>
      </c>
      <c r="BK566" s="2" t="s">
        <v>3062</v>
      </c>
      <c r="BL566" s="2" t="s">
        <v>3062</v>
      </c>
      <c r="BM566" s="2" t="s">
        <v>3062</v>
      </c>
      <c r="BN566" s="2" t="s">
        <v>3062</v>
      </c>
      <c r="BO566" s="2" t="s">
        <v>6989</v>
      </c>
      <c r="BP566" s="2" t="str">
        <f t="shared" si="8"/>
        <v>内・整・皮　緩和ケア</v>
      </c>
      <c r="BQ566" t="s">
        <v>3062</v>
      </c>
      <c r="BR566" t="s">
        <v>185</v>
      </c>
      <c r="BS566" t="s">
        <v>3062</v>
      </c>
      <c r="BT566" s="2" t="s">
        <v>6884</v>
      </c>
      <c r="BU566" s="2" t="s">
        <v>3062</v>
      </c>
      <c r="BV566" s="2" t="s">
        <v>3062</v>
      </c>
      <c r="BW566" s="2" t="s">
        <v>3062</v>
      </c>
      <c r="BX566" s="2" t="s">
        <v>5470</v>
      </c>
      <c r="BY566" s="2" t="s">
        <v>3062</v>
      </c>
      <c r="BZ566" s="2" t="s">
        <v>3062</v>
      </c>
      <c r="CA566" s="2" t="s">
        <v>3062</v>
      </c>
      <c r="CB566" s="2" t="s">
        <v>5470</v>
      </c>
      <c r="CC566" s="2" t="s">
        <v>3062</v>
      </c>
      <c r="CD566" s="2" t="s">
        <v>3062</v>
      </c>
      <c r="CE566" s="2" t="s">
        <v>3062</v>
      </c>
      <c r="CF566" s="2" t="s">
        <v>6990</v>
      </c>
      <c r="CG566" s="2" t="s">
        <v>5379</v>
      </c>
      <c r="CH566" s="17">
        <v>0.35416666666666669</v>
      </c>
      <c r="CI566" s="17">
        <v>0.72916666666666663</v>
      </c>
      <c r="CN566" s="17">
        <v>0.35416666666666669</v>
      </c>
      <c r="CO566" s="17">
        <v>0.72916666666666663</v>
      </c>
      <c r="CT566" s="17">
        <v>0.35416666666666669</v>
      </c>
      <c r="CU566" s="17">
        <v>0.72916666666666663</v>
      </c>
      <c r="CZ566" s="17">
        <v>0.35416666666666669</v>
      </c>
      <c r="DA566" s="17">
        <v>0.72916666666666663</v>
      </c>
      <c r="DF566" s="17">
        <v>0.35416666666666669</v>
      </c>
      <c r="DG566" s="17">
        <v>0.72916666666666663</v>
      </c>
      <c r="DX566" s="2" t="s">
        <v>4182</v>
      </c>
    </row>
    <row r="567" spans="1:128" x14ac:dyDescent="0.45">
      <c r="A567" s="16">
        <v>565</v>
      </c>
      <c r="B567" s="2" t="s">
        <v>6991</v>
      </c>
      <c r="C567" s="2" t="s">
        <v>4915</v>
      </c>
      <c r="D567" s="2" t="s">
        <v>3044</v>
      </c>
      <c r="E567" s="2" t="s">
        <v>2676</v>
      </c>
      <c r="F567" s="2" t="s">
        <v>2578</v>
      </c>
      <c r="G567" s="2" t="s">
        <v>1997</v>
      </c>
      <c r="H567" s="2" t="s">
        <v>2026</v>
      </c>
      <c r="I567" s="2" t="s">
        <v>2025</v>
      </c>
      <c r="J567" s="2" t="s">
        <v>2024</v>
      </c>
      <c r="K567" s="2" t="s">
        <v>12</v>
      </c>
      <c r="L567" s="2" t="s">
        <v>6992</v>
      </c>
      <c r="M567" s="52">
        <v>90</v>
      </c>
      <c r="N567" s="2" t="s">
        <v>12</v>
      </c>
      <c r="O567" s="2" t="s">
        <v>12</v>
      </c>
      <c r="P567" s="2" t="s">
        <v>12</v>
      </c>
      <c r="Q567" s="2" t="s">
        <v>12</v>
      </c>
      <c r="R567" s="2" t="s">
        <v>2471</v>
      </c>
      <c r="S567" s="2" t="s">
        <v>3062</v>
      </c>
      <c r="T567" s="2" t="s">
        <v>3062</v>
      </c>
      <c r="U567" s="2" t="s">
        <v>3062</v>
      </c>
      <c r="V567" s="2" t="s">
        <v>3062</v>
      </c>
      <c r="W567" s="2" t="s">
        <v>3062</v>
      </c>
      <c r="X567" s="2" t="s">
        <v>2558</v>
      </c>
      <c r="Y567" s="2" t="s">
        <v>3062</v>
      </c>
      <c r="Z567" s="2" t="s">
        <v>3062</v>
      </c>
      <c r="AA567" s="2" t="s">
        <v>3062</v>
      </c>
      <c r="AB567" s="2" t="s">
        <v>3062</v>
      </c>
      <c r="AC567" s="2" t="s">
        <v>3320</v>
      </c>
      <c r="AD567" s="2" t="s">
        <v>2419</v>
      </c>
      <c r="AE567" s="2" t="s">
        <v>3062</v>
      </c>
      <c r="AF567" s="2" t="s">
        <v>3062</v>
      </c>
      <c r="AG567" s="2" t="s">
        <v>3062</v>
      </c>
      <c r="AH567" s="2" t="s">
        <v>3062</v>
      </c>
      <c r="AI567" s="2" t="s">
        <v>3062</v>
      </c>
      <c r="AJ567" s="2" t="s">
        <v>3062</v>
      </c>
      <c r="AK567" s="2" t="s">
        <v>3062</v>
      </c>
      <c r="AL567" s="2" t="s">
        <v>3062</v>
      </c>
      <c r="AM567" s="2" t="s">
        <v>3062</v>
      </c>
      <c r="AN567" s="2" t="s">
        <v>3062</v>
      </c>
      <c r="AO567" s="2" t="s">
        <v>3062</v>
      </c>
      <c r="AP567" s="2" t="s">
        <v>3062</v>
      </c>
      <c r="AQ567" s="2" t="s">
        <v>3062</v>
      </c>
      <c r="AR567" s="2" t="s">
        <v>3062</v>
      </c>
      <c r="AS567" s="2" t="s">
        <v>3062</v>
      </c>
      <c r="AT567" s="2" t="s">
        <v>3062</v>
      </c>
      <c r="AU567" s="2" t="s">
        <v>3062</v>
      </c>
      <c r="AV567" s="2" t="s">
        <v>3062</v>
      </c>
      <c r="AW567" s="2" t="s">
        <v>3062</v>
      </c>
      <c r="AX567" s="2" t="s">
        <v>3062</v>
      </c>
      <c r="AY567" s="2" t="s">
        <v>3062</v>
      </c>
      <c r="AZ567" s="2" t="s">
        <v>3062</v>
      </c>
      <c r="BA567" s="2" t="s">
        <v>3062</v>
      </c>
      <c r="BB567" s="2" t="s">
        <v>3062</v>
      </c>
      <c r="BC567" s="2" t="s">
        <v>3062</v>
      </c>
      <c r="BD567" s="2" t="s">
        <v>3062</v>
      </c>
      <c r="BE567" s="2" t="s">
        <v>3062</v>
      </c>
      <c r="BF567" s="2" t="s">
        <v>3062</v>
      </c>
      <c r="BG567" s="2" t="s">
        <v>3062</v>
      </c>
      <c r="BH567" s="2" t="s">
        <v>3062</v>
      </c>
      <c r="BI567" s="2" t="s">
        <v>3062</v>
      </c>
      <c r="BJ567" s="2" t="s">
        <v>3062</v>
      </c>
      <c r="BK567" s="2" t="s">
        <v>3062</v>
      </c>
      <c r="BL567" s="2" t="s">
        <v>3062</v>
      </c>
      <c r="BM567" s="2" t="s">
        <v>3062</v>
      </c>
      <c r="BN567" s="2" t="s">
        <v>3062</v>
      </c>
      <c r="BO567" s="2" t="s">
        <v>3062</v>
      </c>
      <c r="BP567" s="2" t="str">
        <f t="shared" si="8"/>
        <v>内</v>
      </c>
      <c r="BQ567" t="s">
        <v>491</v>
      </c>
      <c r="BR567" t="s">
        <v>3062</v>
      </c>
      <c r="BS567" t="s">
        <v>3062</v>
      </c>
      <c r="BT567" s="2" t="s">
        <v>491</v>
      </c>
      <c r="BU567" s="2" t="s">
        <v>3062</v>
      </c>
      <c r="BV567" s="2" t="s">
        <v>12</v>
      </c>
      <c r="BW567" s="2" t="s">
        <v>3062</v>
      </c>
      <c r="BX567" s="2" t="s">
        <v>5470</v>
      </c>
      <c r="BY567" s="2" t="s">
        <v>5818</v>
      </c>
      <c r="BZ567" s="2" t="s">
        <v>5472</v>
      </c>
      <c r="CA567" s="2" t="s">
        <v>3062</v>
      </c>
      <c r="CB567" s="2" t="s">
        <v>5473</v>
      </c>
      <c r="CC567" s="2" t="s">
        <v>3062</v>
      </c>
      <c r="CD567" s="2" t="s">
        <v>5482</v>
      </c>
      <c r="CE567" s="2" t="s">
        <v>5482</v>
      </c>
      <c r="CF567" s="2" t="s">
        <v>3704</v>
      </c>
      <c r="CG567" s="2" t="s">
        <v>5350</v>
      </c>
      <c r="CH567" s="17">
        <v>0.375</v>
      </c>
      <c r="CI567" s="17">
        <v>0.45833333333333331</v>
      </c>
      <c r="CJ567" s="17">
        <v>0.54166666666666663</v>
      </c>
      <c r="CK567" s="17">
        <v>0.66666666666666663</v>
      </c>
      <c r="CN567" s="17">
        <v>0.375</v>
      </c>
      <c r="CO567" s="17">
        <v>0.45833333333333331</v>
      </c>
      <c r="CP567" s="17">
        <v>0.54166666666666663</v>
      </c>
      <c r="CQ567" s="17">
        <v>0.66666666666666663</v>
      </c>
      <c r="CT567" s="17">
        <v>0.375</v>
      </c>
      <c r="CU567" s="17">
        <v>0.45833333333333331</v>
      </c>
      <c r="CV567" s="17">
        <v>0.54166666666666663</v>
      </c>
      <c r="CW567" s="17">
        <v>0.66666666666666663</v>
      </c>
      <c r="CZ567" s="17">
        <v>0.375</v>
      </c>
      <c r="DA567" s="17">
        <v>0.45833333333333331</v>
      </c>
      <c r="DB567" s="17">
        <v>0.54166666666666663</v>
      </c>
      <c r="DC567" s="17">
        <v>0.66666666666666663</v>
      </c>
      <c r="DF567" s="17">
        <v>0.375</v>
      </c>
      <c r="DG567" s="17">
        <v>0.45833333333333331</v>
      </c>
      <c r="DH567" s="17">
        <v>0.54166666666666663</v>
      </c>
      <c r="DI567" s="17">
        <v>0.66666666666666663</v>
      </c>
      <c r="DL567" s="17">
        <v>0.375</v>
      </c>
      <c r="DM567" s="17">
        <v>0.45833333333333331</v>
      </c>
      <c r="DN567" s="17">
        <v>0.54166666666666663</v>
      </c>
      <c r="DO567" s="17">
        <v>0.66666666666666663</v>
      </c>
      <c r="DX567" s="2" t="s">
        <v>4182</v>
      </c>
    </row>
    <row r="568" spans="1:128" x14ac:dyDescent="0.45">
      <c r="A568" s="16">
        <v>566</v>
      </c>
      <c r="B568" s="2" t="s">
        <v>6993</v>
      </c>
      <c r="C568" s="2" t="s">
        <v>6994</v>
      </c>
      <c r="D568" s="2" t="s">
        <v>3045</v>
      </c>
      <c r="E568" s="2" t="s">
        <v>2666</v>
      </c>
      <c r="F568" s="2" t="s">
        <v>2578</v>
      </c>
      <c r="G568" s="2" t="s">
        <v>1973</v>
      </c>
      <c r="H568" s="2" t="s">
        <v>4916</v>
      </c>
      <c r="I568" s="2" t="s">
        <v>1972</v>
      </c>
      <c r="J568" s="2" t="s">
        <v>1971</v>
      </c>
      <c r="K568" s="2" t="s">
        <v>12</v>
      </c>
      <c r="L568" s="2" t="s">
        <v>3705</v>
      </c>
      <c r="M568" s="52" t="s">
        <v>3311</v>
      </c>
      <c r="N568" s="2" t="s">
        <v>12</v>
      </c>
      <c r="O568" s="2" t="s">
        <v>12</v>
      </c>
      <c r="P568" s="2" t="s">
        <v>12</v>
      </c>
      <c r="Q568" s="2" t="s">
        <v>12</v>
      </c>
      <c r="R568" s="2" t="s">
        <v>3062</v>
      </c>
      <c r="S568" s="2" t="s">
        <v>3062</v>
      </c>
      <c r="T568" s="2" t="s">
        <v>3062</v>
      </c>
      <c r="U568" s="2" t="s">
        <v>3062</v>
      </c>
      <c r="V568" s="2" t="s">
        <v>3062</v>
      </c>
      <c r="W568" s="2" t="s">
        <v>3062</v>
      </c>
      <c r="X568" s="2" t="s">
        <v>3062</v>
      </c>
      <c r="Y568" s="2" t="s">
        <v>3062</v>
      </c>
      <c r="Z568" s="2" t="s">
        <v>3062</v>
      </c>
      <c r="AA568" s="2" t="s">
        <v>3062</v>
      </c>
      <c r="AB568" s="2" t="s">
        <v>3062</v>
      </c>
      <c r="AC568" s="2" t="s">
        <v>3062</v>
      </c>
      <c r="AD568" s="2" t="s">
        <v>2419</v>
      </c>
      <c r="AE568" s="2" t="s">
        <v>3062</v>
      </c>
      <c r="AF568" s="2" t="s">
        <v>3062</v>
      </c>
      <c r="AG568" s="2" t="s">
        <v>3062</v>
      </c>
      <c r="AH568" s="2" t="s">
        <v>3062</v>
      </c>
      <c r="AI568" s="2" t="s">
        <v>3062</v>
      </c>
      <c r="AJ568" s="2" t="s">
        <v>3062</v>
      </c>
      <c r="AK568" s="2" t="s">
        <v>3062</v>
      </c>
      <c r="AL568" s="2" t="s">
        <v>3062</v>
      </c>
      <c r="AM568" s="2" t="s">
        <v>3062</v>
      </c>
      <c r="AN568" s="2" t="s">
        <v>3062</v>
      </c>
      <c r="AO568" s="2" t="s">
        <v>3062</v>
      </c>
      <c r="AP568" s="2" t="s">
        <v>3062</v>
      </c>
      <c r="AQ568" s="2" t="s">
        <v>3062</v>
      </c>
      <c r="AR568" s="2" t="s">
        <v>3062</v>
      </c>
      <c r="AS568" s="2" t="s">
        <v>3062</v>
      </c>
      <c r="AT568" s="2" t="s">
        <v>3062</v>
      </c>
      <c r="AU568" s="2" t="s">
        <v>3062</v>
      </c>
      <c r="AV568" s="2" t="s">
        <v>3062</v>
      </c>
      <c r="AW568" s="2" t="s">
        <v>3062</v>
      </c>
      <c r="AX568" s="2" t="s">
        <v>3062</v>
      </c>
      <c r="AY568" s="2" t="s">
        <v>3062</v>
      </c>
      <c r="AZ568" s="2" t="s">
        <v>3062</v>
      </c>
      <c r="BA568" s="2" t="s">
        <v>3062</v>
      </c>
      <c r="BB568" s="2" t="s">
        <v>3062</v>
      </c>
      <c r="BC568" s="2" t="s">
        <v>3062</v>
      </c>
      <c r="BD568" s="2" t="s">
        <v>3062</v>
      </c>
      <c r="BE568" s="2" t="s">
        <v>3062</v>
      </c>
      <c r="BF568" s="2" t="s">
        <v>3062</v>
      </c>
      <c r="BG568" s="2" t="s">
        <v>3062</v>
      </c>
      <c r="BH568" s="2" t="s">
        <v>3062</v>
      </c>
      <c r="BI568" s="2" t="s">
        <v>3062</v>
      </c>
      <c r="BJ568" s="2" t="s">
        <v>3062</v>
      </c>
      <c r="BK568" s="2" t="s">
        <v>3062</v>
      </c>
      <c r="BL568" s="2" t="s">
        <v>3062</v>
      </c>
      <c r="BM568" s="2" t="s">
        <v>3062</v>
      </c>
      <c r="BN568" s="2" t="s">
        <v>3062</v>
      </c>
      <c r="BO568" s="2" t="s">
        <v>3062</v>
      </c>
      <c r="BP568" s="2" t="str">
        <f t="shared" si="8"/>
        <v>内</v>
      </c>
      <c r="BQ568" t="s">
        <v>491</v>
      </c>
      <c r="BR568" t="s">
        <v>185</v>
      </c>
      <c r="BS568" t="s">
        <v>2185</v>
      </c>
      <c r="BT568" s="2" t="s">
        <v>2424</v>
      </c>
      <c r="BU568" s="2" t="s">
        <v>3062</v>
      </c>
      <c r="BV568" s="2" t="s">
        <v>3062</v>
      </c>
      <c r="BW568" s="2" t="s">
        <v>3062</v>
      </c>
      <c r="BX568" s="2" t="s">
        <v>3062</v>
      </c>
      <c r="BY568" s="2" t="s">
        <v>3062</v>
      </c>
      <c r="BZ568" s="2" t="s">
        <v>3062</v>
      </c>
      <c r="CA568" s="2" t="s">
        <v>3062</v>
      </c>
      <c r="CB568" s="2" t="s">
        <v>3062</v>
      </c>
      <c r="CC568" s="2" t="s">
        <v>3062</v>
      </c>
      <c r="CD568" s="2" t="s">
        <v>3062</v>
      </c>
      <c r="CE568" s="2" t="s">
        <v>3062</v>
      </c>
      <c r="CF568" s="2" t="s">
        <v>6995</v>
      </c>
      <c r="CG568" s="2" t="s">
        <v>3315</v>
      </c>
      <c r="CH568" s="17">
        <v>0.375</v>
      </c>
      <c r="CI568" s="17">
        <v>0.5</v>
      </c>
      <c r="CJ568" s="17">
        <v>0.58333333333333337</v>
      </c>
      <c r="CK568" s="17">
        <v>0.70833333333333337</v>
      </c>
      <c r="CN568" s="17">
        <v>0.375</v>
      </c>
      <c r="CO568" s="17">
        <v>0.5</v>
      </c>
      <c r="CP568" s="17">
        <v>0.58333333333333337</v>
      </c>
      <c r="CQ568" s="17">
        <v>0.70833333333333337</v>
      </c>
      <c r="CT568" s="17">
        <v>0.375</v>
      </c>
      <c r="CU568" s="17">
        <v>0.5</v>
      </c>
      <c r="CV568" s="17">
        <v>0.58333333333333337</v>
      </c>
      <c r="CW568" s="17">
        <v>0.70833333333333337</v>
      </c>
      <c r="CZ568" s="17">
        <v>0.375</v>
      </c>
      <c r="DA568" s="17">
        <v>0.5</v>
      </c>
      <c r="DB568" s="17">
        <v>0.58333333333333337</v>
      </c>
      <c r="DC568" s="17">
        <v>0.70833333333333337</v>
      </c>
      <c r="DF568" s="17">
        <v>0.375</v>
      </c>
      <c r="DG568" s="17">
        <v>0.5</v>
      </c>
      <c r="DH568" s="17">
        <v>0.58333333333333337</v>
      </c>
      <c r="DI568" s="17">
        <v>0.70833333333333337</v>
      </c>
      <c r="DX568" s="2" t="s">
        <v>4182</v>
      </c>
    </row>
    <row r="569" spans="1:128" x14ac:dyDescent="0.45">
      <c r="A569" s="16">
        <v>567</v>
      </c>
      <c r="B569" s="2" t="s">
        <v>6996</v>
      </c>
      <c r="C569" s="2" t="s">
        <v>6997</v>
      </c>
      <c r="D569" s="2" t="s">
        <v>2887</v>
      </c>
      <c r="E569" s="2" t="s">
        <v>2666</v>
      </c>
      <c r="F569" s="2" t="s">
        <v>2579</v>
      </c>
      <c r="G569" s="2" t="s">
        <v>2304</v>
      </c>
      <c r="H569" s="2" t="s">
        <v>6998</v>
      </c>
      <c r="I569" s="2" t="s">
        <v>2322</v>
      </c>
      <c r="J569" s="2" t="s">
        <v>2321</v>
      </c>
      <c r="K569" s="2" t="s">
        <v>12</v>
      </c>
      <c r="L569" s="2" t="s">
        <v>3706</v>
      </c>
      <c r="M569" s="52" t="s">
        <v>3311</v>
      </c>
      <c r="N569" s="2" t="s">
        <v>12</v>
      </c>
      <c r="O569" s="2" t="s">
        <v>12</v>
      </c>
      <c r="P569" s="2" t="s">
        <v>12</v>
      </c>
      <c r="Q569" s="2" t="s">
        <v>12</v>
      </c>
      <c r="R569" s="2" t="s">
        <v>3062</v>
      </c>
      <c r="S569" s="2" t="s">
        <v>3062</v>
      </c>
      <c r="T569" s="2" t="s">
        <v>3062</v>
      </c>
      <c r="U569" s="2" t="s">
        <v>3062</v>
      </c>
      <c r="V569" s="2" t="s">
        <v>3062</v>
      </c>
      <c r="W569" s="2" t="s">
        <v>3062</v>
      </c>
      <c r="X569" s="2" t="s">
        <v>3062</v>
      </c>
      <c r="Y569" s="2" t="s">
        <v>3062</v>
      </c>
      <c r="Z569" s="2" t="s">
        <v>3062</v>
      </c>
      <c r="AA569" s="2" t="s">
        <v>3062</v>
      </c>
      <c r="AB569" s="2" t="s">
        <v>3062</v>
      </c>
      <c r="AC569" s="2" t="s">
        <v>3062</v>
      </c>
      <c r="AD569" s="2" t="s">
        <v>3062</v>
      </c>
      <c r="AE569" s="2" t="s">
        <v>3062</v>
      </c>
      <c r="AF569" s="2" t="s">
        <v>3062</v>
      </c>
      <c r="AG569" s="2" t="s">
        <v>3062</v>
      </c>
      <c r="AH569" s="2" t="s">
        <v>3062</v>
      </c>
      <c r="AI569" s="2" t="s">
        <v>3062</v>
      </c>
      <c r="AJ569" s="2" t="s">
        <v>3062</v>
      </c>
      <c r="AK569" s="2" t="s">
        <v>3062</v>
      </c>
      <c r="AL569" s="2" t="s">
        <v>3062</v>
      </c>
      <c r="AM569" s="2" t="s">
        <v>3062</v>
      </c>
      <c r="AN569" s="2" t="s">
        <v>3062</v>
      </c>
      <c r="AO569" s="2" t="s">
        <v>3062</v>
      </c>
      <c r="AP569" s="2" t="s">
        <v>3062</v>
      </c>
      <c r="AQ569" s="2" t="s">
        <v>3062</v>
      </c>
      <c r="AR569" s="2" t="s">
        <v>3062</v>
      </c>
      <c r="AS569" s="2" t="s">
        <v>3062</v>
      </c>
      <c r="AT569" s="2" t="s">
        <v>3062</v>
      </c>
      <c r="AU569" s="2" t="s">
        <v>3062</v>
      </c>
      <c r="AV569" s="2" t="s">
        <v>3062</v>
      </c>
      <c r="AW569" s="2" t="s">
        <v>3062</v>
      </c>
      <c r="AX569" s="2" t="s">
        <v>3062</v>
      </c>
      <c r="AY569" s="2" t="s">
        <v>3062</v>
      </c>
      <c r="AZ569" s="2" t="s">
        <v>3062</v>
      </c>
      <c r="BA569" s="2" t="s">
        <v>3062</v>
      </c>
      <c r="BB569" s="2" t="s">
        <v>3062</v>
      </c>
      <c r="BC569" s="2" t="s">
        <v>3062</v>
      </c>
      <c r="BD569" s="2" t="s">
        <v>3062</v>
      </c>
      <c r="BE569" s="2" t="s">
        <v>3062</v>
      </c>
      <c r="BF569" s="2" t="s">
        <v>3062</v>
      </c>
      <c r="BG569" s="2" t="s">
        <v>3062</v>
      </c>
      <c r="BH569" s="2" t="s">
        <v>3062</v>
      </c>
      <c r="BI569" s="2" t="s">
        <v>3062</v>
      </c>
      <c r="BJ569" s="2" t="s">
        <v>3062</v>
      </c>
      <c r="BK569" s="2" t="s">
        <v>3062</v>
      </c>
      <c r="BL569" s="2" t="s">
        <v>3062</v>
      </c>
      <c r="BM569" s="2" t="s">
        <v>3062</v>
      </c>
      <c r="BN569" s="2" t="s">
        <v>3062</v>
      </c>
      <c r="BO569" s="2" t="s">
        <v>3062</v>
      </c>
      <c r="BP569" s="2" t="str">
        <f t="shared" si="8"/>
        <v/>
      </c>
      <c r="BQ569" t="s">
        <v>491</v>
      </c>
      <c r="BR569" t="s">
        <v>3062</v>
      </c>
      <c r="BS569" t="s">
        <v>2185</v>
      </c>
      <c r="BT569" s="2" t="s">
        <v>2463</v>
      </c>
      <c r="BU569" s="2" t="s">
        <v>12</v>
      </c>
      <c r="BW569" s="2" t="s">
        <v>12</v>
      </c>
      <c r="BX569" s="2" t="s">
        <v>5470</v>
      </c>
      <c r="BY569" s="2" t="s">
        <v>5818</v>
      </c>
      <c r="BZ569" s="2" t="s">
        <v>5472</v>
      </c>
      <c r="CA569" s="2" t="s">
        <v>5529</v>
      </c>
      <c r="CB569" s="2" t="s">
        <v>5796</v>
      </c>
      <c r="CC569" s="2" t="s">
        <v>3062</v>
      </c>
      <c r="CD569" s="2" t="s">
        <v>5482</v>
      </c>
      <c r="CE569" s="2" t="s">
        <v>5482</v>
      </c>
      <c r="CF569" s="2" t="s">
        <v>2320</v>
      </c>
      <c r="CG569" s="2" t="s">
        <v>5350</v>
      </c>
      <c r="CH569" s="17">
        <v>0.41666666666666669</v>
      </c>
      <c r="CI569" s="17">
        <v>0.54166666666666663</v>
      </c>
      <c r="CJ569" s="17">
        <v>0.64583333333333337</v>
      </c>
      <c r="CK569" s="17">
        <v>0.79166666666666663</v>
      </c>
      <c r="CN569" s="17">
        <v>0.41666666666666669</v>
      </c>
      <c r="CO569" s="17">
        <v>0.54166666666666663</v>
      </c>
      <c r="CP569" s="17">
        <v>0.58333333333333337</v>
      </c>
      <c r="CQ569" s="17">
        <v>0.70833333333333337</v>
      </c>
      <c r="CT569" s="17">
        <v>0.41666666666666669</v>
      </c>
      <c r="CU569" s="17">
        <v>0.54166666666666663</v>
      </c>
      <c r="CV569" s="17">
        <v>0.70833333333333337</v>
      </c>
      <c r="CW569" s="17">
        <v>0.83333333333333337</v>
      </c>
      <c r="CZ569" s="17">
        <v>0.41666666666666669</v>
      </c>
      <c r="DA569" s="17">
        <v>0.54166666666666663</v>
      </c>
      <c r="DB569" s="17">
        <v>0.64583333333333337</v>
      </c>
      <c r="DC569" s="17">
        <v>0.79166666666666663</v>
      </c>
      <c r="DF569" s="17">
        <v>0.41666666666666669</v>
      </c>
      <c r="DG569" s="17">
        <v>0.54166666666666663</v>
      </c>
      <c r="DH569" s="17">
        <v>0.64583333333333337</v>
      </c>
      <c r="DI569" s="17">
        <v>0.79166666666666663</v>
      </c>
      <c r="DL569" s="17">
        <v>0.41666666666666669</v>
      </c>
      <c r="DM569" s="17">
        <v>0.54166666666666663</v>
      </c>
      <c r="DN569" s="17">
        <v>0.58333333333333337</v>
      </c>
      <c r="DO569" s="17">
        <v>0.70833333333333337</v>
      </c>
      <c r="DX569" s="2" t="s">
        <v>4182</v>
      </c>
    </row>
    <row r="570" spans="1:128" x14ac:dyDescent="0.45">
      <c r="A570" s="16">
        <v>568</v>
      </c>
      <c r="B570" s="2" t="s">
        <v>6999</v>
      </c>
      <c r="C570" s="2" t="s">
        <v>4917</v>
      </c>
      <c r="D570" s="2" t="s">
        <v>4918</v>
      </c>
      <c r="E570" s="2" t="s">
        <v>2666</v>
      </c>
      <c r="F570" s="2" t="s">
        <v>2579</v>
      </c>
      <c r="G570" s="2" t="s">
        <v>2304</v>
      </c>
      <c r="H570" s="2" t="s">
        <v>4919</v>
      </c>
      <c r="I570" s="2" t="s">
        <v>4920</v>
      </c>
      <c r="J570" s="2" t="s">
        <v>4921</v>
      </c>
      <c r="K570" s="2" t="s">
        <v>12</v>
      </c>
      <c r="L570" s="2" t="s">
        <v>4922</v>
      </c>
      <c r="M570" s="52" t="s">
        <v>3311</v>
      </c>
      <c r="N570" s="2" t="s">
        <v>12</v>
      </c>
      <c r="O570" s="2" t="s">
        <v>12</v>
      </c>
      <c r="P570" s="2" t="s">
        <v>12</v>
      </c>
      <c r="Q570" s="2" t="s">
        <v>12</v>
      </c>
      <c r="R570" s="2" t="s">
        <v>3062</v>
      </c>
      <c r="S570" s="2" t="s">
        <v>3062</v>
      </c>
      <c r="T570" s="2" t="s">
        <v>3062</v>
      </c>
      <c r="U570" s="2" t="s">
        <v>3062</v>
      </c>
      <c r="V570" s="2" t="s">
        <v>3062</v>
      </c>
      <c r="W570" s="2" t="s">
        <v>3062</v>
      </c>
      <c r="X570" s="2" t="s">
        <v>3062</v>
      </c>
      <c r="Y570" s="2" t="s">
        <v>3062</v>
      </c>
      <c r="Z570" s="2" t="s">
        <v>3062</v>
      </c>
      <c r="AA570" s="2" t="s">
        <v>3062</v>
      </c>
      <c r="AB570" s="2" t="s">
        <v>3062</v>
      </c>
      <c r="AC570" s="2" t="s">
        <v>3062</v>
      </c>
      <c r="AD570" s="2" t="s">
        <v>2419</v>
      </c>
      <c r="AE570" s="2" t="s">
        <v>3062</v>
      </c>
      <c r="AF570" s="2" t="s">
        <v>3062</v>
      </c>
      <c r="AG570" s="2" t="s">
        <v>3062</v>
      </c>
      <c r="AH570" s="2" t="s">
        <v>3062</v>
      </c>
      <c r="AI570" s="2" t="s">
        <v>3062</v>
      </c>
      <c r="AJ570" s="2" t="s">
        <v>3062</v>
      </c>
      <c r="AK570" s="2" t="s">
        <v>3062</v>
      </c>
      <c r="AL570" s="2" t="s">
        <v>3062</v>
      </c>
      <c r="AM570" s="2" t="s">
        <v>3062</v>
      </c>
      <c r="AN570" s="2" t="s">
        <v>3062</v>
      </c>
      <c r="AO570" s="2" t="s">
        <v>3062</v>
      </c>
      <c r="AP570" s="2" t="s">
        <v>3062</v>
      </c>
      <c r="AQ570" s="2" t="s">
        <v>3062</v>
      </c>
      <c r="AR570" s="2" t="s">
        <v>4309</v>
      </c>
      <c r="AS570" s="2" t="s">
        <v>3062</v>
      </c>
      <c r="AT570" s="2" t="s">
        <v>3062</v>
      </c>
      <c r="AU570" s="2" t="s">
        <v>3062</v>
      </c>
      <c r="AV570" s="2" t="s">
        <v>3062</v>
      </c>
      <c r="AW570" s="2" t="s">
        <v>3062</v>
      </c>
      <c r="AX570" s="2" t="s">
        <v>3062</v>
      </c>
      <c r="AY570" s="2" t="s">
        <v>3062</v>
      </c>
      <c r="AZ570" s="2" t="s">
        <v>3062</v>
      </c>
      <c r="BA570" s="2" t="s">
        <v>3062</v>
      </c>
      <c r="BB570" s="2" t="s">
        <v>3062</v>
      </c>
      <c r="BC570" s="2" t="s">
        <v>3062</v>
      </c>
      <c r="BD570" s="2" t="s">
        <v>3062</v>
      </c>
      <c r="BE570" s="2" t="s">
        <v>3062</v>
      </c>
      <c r="BF570" s="2" t="s">
        <v>3062</v>
      </c>
      <c r="BG570" s="2" t="s">
        <v>3062</v>
      </c>
      <c r="BH570" s="2" t="s">
        <v>3062</v>
      </c>
      <c r="BI570" s="2" t="s">
        <v>3062</v>
      </c>
      <c r="BJ570" s="2" t="s">
        <v>3062</v>
      </c>
      <c r="BK570" s="2" t="s">
        <v>3062</v>
      </c>
      <c r="BL570" s="2" t="s">
        <v>3062</v>
      </c>
      <c r="BM570" s="2" t="s">
        <v>3062</v>
      </c>
      <c r="BN570" s="2" t="s">
        <v>3062</v>
      </c>
      <c r="BO570" s="2" t="s">
        <v>4923</v>
      </c>
      <c r="BP570" s="2" t="str">
        <f t="shared" si="8"/>
        <v>内・呼内　腎内</v>
      </c>
      <c r="BQ570" t="s">
        <v>3062</v>
      </c>
      <c r="BR570" t="s">
        <v>185</v>
      </c>
      <c r="BS570" t="s">
        <v>3062</v>
      </c>
      <c r="BT570" s="2" t="s">
        <v>185</v>
      </c>
      <c r="BU570" s="2" t="s">
        <v>3062</v>
      </c>
      <c r="BV570" s="2" t="s">
        <v>3062</v>
      </c>
      <c r="BW570" s="2" t="s">
        <v>3062</v>
      </c>
      <c r="BX570" s="2" t="s">
        <v>3062</v>
      </c>
      <c r="BY570" s="2" t="s">
        <v>3062</v>
      </c>
      <c r="BZ570" s="2" t="s">
        <v>3062</v>
      </c>
      <c r="CA570" s="2" t="s">
        <v>3062</v>
      </c>
      <c r="CB570" s="2" t="s">
        <v>3062</v>
      </c>
      <c r="CC570" s="2" t="s">
        <v>3062</v>
      </c>
      <c r="CD570" s="2" t="s">
        <v>3062</v>
      </c>
      <c r="CE570" s="2" t="s">
        <v>3062</v>
      </c>
      <c r="CF570" s="2" t="s">
        <v>3062</v>
      </c>
      <c r="CG570" s="2" t="s">
        <v>5350</v>
      </c>
      <c r="CN570" s="17">
        <v>0.375</v>
      </c>
      <c r="CO570" s="17">
        <v>0.5</v>
      </c>
      <c r="CP570" s="17">
        <v>0.5625</v>
      </c>
      <c r="CQ570" s="17">
        <v>0.70833333333333337</v>
      </c>
      <c r="CT570" s="17">
        <v>0.375</v>
      </c>
      <c r="CU570" s="17">
        <v>0.5</v>
      </c>
      <c r="CV570" s="17">
        <v>0.5625</v>
      </c>
      <c r="CW570" s="17">
        <v>0.70833333333333337</v>
      </c>
      <c r="DX570" s="2" t="s">
        <v>4182</v>
      </c>
    </row>
    <row r="571" spans="1:128" x14ac:dyDescent="0.45">
      <c r="A571" s="16">
        <v>569</v>
      </c>
      <c r="B571" s="2" t="s">
        <v>7000</v>
      </c>
      <c r="C571" s="2" t="s">
        <v>2435</v>
      </c>
      <c r="D571" s="2" t="s">
        <v>2435</v>
      </c>
      <c r="E571" s="2" t="s">
        <v>2666</v>
      </c>
      <c r="F571" s="2" t="s">
        <v>2579</v>
      </c>
      <c r="G571" s="2" t="s">
        <v>2313</v>
      </c>
      <c r="H571" s="2" t="s">
        <v>2319</v>
      </c>
      <c r="I571" s="2" t="s">
        <v>2318</v>
      </c>
      <c r="J571" s="2" t="s">
        <v>2318</v>
      </c>
      <c r="K571" s="2" t="s">
        <v>3062</v>
      </c>
      <c r="L571" s="2" t="s">
        <v>3707</v>
      </c>
      <c r="M571" s="52" t="s">
        <v>3311</v>
      </c>
      <c r="N571" s="2" t="s">
        <v>12</v>
      </c>
      <c r="O571" s="2" t="s">
        <v>12</v>
      </c>
      <c r="P571" s="2" t="s">
        <v>12</v>
      </c>
      <c r="Q571" s="2" t="s">
        <v>12</v>
      </c>
      <c r="R571" s="2" t="s">
        <v>3062</v>
      </c>
      <c r="S571" s="2" t="s">
        <v>3062</v>
      </c>
      <c r="T571" s="2" t="s">
        <v>3062</v>
      </c>
      <c r="U571" s="2" t="s">
        <v>3062</v>
      </c>
      <c r="V571" s="2" t="s">
        <v>3062</v>
      </c>
      <c r="W571" s="2" t="s">
        <v>3062</v>
      </c>
      <c r="X571" s="2" t="s">
        <v>3062</v>
      </c>
      <c r="Y571" s="2" t="s">
        <v>3062</v>
      </c>
      <c r="Z571" s="2" t="s">
        <v>3062</v>
      </c>
      <c r="AA571" s="2" t="s">
        <v>3062</v>
      </c>
      <c r="AB571" s="2" t="s">
        <v>3062</v>
      </c>
      <c r="AC571" s="2" t="s">
        <v>3062</v>
      </c>
      <c r="AD571" s="2" t="s">
        <v>3062</v>
      </c>
      <c r="AE571" s="2" t="s">
        <v>3062</v>
      </c>
      <c r="AF571" s="2" t="s">
        <v>3062</v>
      </c>
      <c r="AG571" s="2" t="s">
        <v>3062</v>
      </c>
      <c r="AH571" s="2" t="s">
        <v>3062</v>
      </c>
      <c r="AI571" s="2" t="s">
        <v>3062</v>
      </c>
      <c r="AJ571" s="2" t="s">
        <v>3062</v>
      </c>
      <c r="AK571" s="2" t="s">
        <v>3062</v>
      </c>
      <c r="AL571" s="2" t="s">
        <v>3062</v>
      </c>
      <c r="AM571" s="2" t="s">
        <v>3062</v>
      </c>
      <c r="AN571" s="2" t="s">
        <v>3062</v>
      </c>
      <c r="AO571" s="2" t="s">
        <v>3062</v>
      </c>
      <c r="AP571" s="2" t="s">
        <v>3062</v>
      </c>
      <c r="AQ571" s="2" t="s">
        <v>3062</v>
      </c>
      <c r="AR571" s="2" t="s">
        <v>3062</v>
      </c>
      <c r="AS571" s="2" t="s">
        <v>3062</v>
      </c>
      <c r="AT571" s="2" t="s">
        <v>3062</v>
      </c>
      <c r="AU571" s="2" t="s">
        <v>3062</v>
      </c>
      <c r="AV571" s="2" t="s">
        <v>3062</v>
      </c>
      <c r="AW571" s="2" t="s">
        <v>3062</v>
      </c>
      <c r="AX571" s="2" t="s">
        <v>3062</v>
      </c>
      <c r="AY571" s="2" t="s">
        <v>3062</v>
      </c>
      <c r="AZ571" s="2" t="s">
        <v>3062</v>
      </c>
      <c r="BA571" s="2" t="s">
        <v>3062</v>
      </c>
      <c r="BB571" s="2" t="s">
        <v>3062</v>
      </c>
      <c r="BC571" s="2" t="s">
        <v>3062</v>
      </c>
      <c r="BD571" s="2" t="s">
        <v>3062</v>
      </c>
      <c r="BE571" s="2" t="s">
        <v>3062</v>
      </c>
      <c r="BF571" s="2" t="s">
        <v>3062</v>
      </c>
      <c r="BG571" s="2" t="s">
        <v>3062</v>
      </c>
      <c r="BH571" s="2" t="s">
        <v>3062</v>
      </c>
      <c r="BI571" s="2" t="s">
        <v>3062</v>
      </c>
      <c r="BJ571" s="2" t="s">
        <v>3062</v>
      </c>
      <c r="BK571" s="2" t="s">
        <v>3062</v>
      </c>
      <c r="BL571" s="2" t="s">
        <v>3062</v>
      </c>
      <c r="BM571" s="2" t="s">
        <v>3062</v>
      </c>
      <c r="BN571" s="2" t="s">
        <v>3062</v>
      </c>
      <c r="BO571" s="2" t="s">
        <v>3062</v>
      </c>
      <c r="BP571" s="2" t="str">
        <f t="shared" si="8"/>
        <v/>
      </c>
      <c r="BQ571" t="s">
        <v>3062</v>
      </c>
      <c r="BR571" t="s">
        <v>3062</v>
      </c>
      <c r="BS571" t="s">
        <v>3062</v>
      </c>
      <c r="BT571" s="2" t="s">
        <v>3062</v>
      </c>
      <c r="BU571" s="2" t="s">
        <v>3062</v>
      </c>
      <c r="BV571" s="2" t="s">
        <v>3062</v>
      </c>
      <c r="BW571" s="2" t="s">
        <v>3062</v>
      </c>
      <c r="BX571" s="2" t="s">
        <v>3062</v>
      </c>
      <c r="BY571" s="2" t="s">
        <v>3062</v>
      </c>
      <c r="BZ571" s="2" t="s">
        <v>3062</v>
      </c>
      <c r="CA571" s="2" t="s">
        <v>3062</v>
      </c>
      <c r="CB571" s="2" t="s">
        <v>3062</v>
      </c>
      <c r="CC571" s="2" t="s">
        <v>3062</v>
      </c>
      <c r="CD571" s="2" t="s">
        <v>3062</v>
      </c>
      <c r="CE571" s="2" t="s">
        <v>3062</v>
      </c>
      <c r="CF571" s="2" t="s">
        <v>3062</v>
      </c>
      <c r="CG571" s="2" t="s">
        <v>5350</v>
      </c>
      <c r="CH571" s="17">
        <v>0.41666666666666669</v>
      </c>
      <c r="CI571" s="17">
        <v>0.5</v>
      </c>
      <c r="CJ571" s="17">
        <v>0.58333333333333337</v>
      </c>
      <c r="CK571" s="17">
        <v>0.66666666666666663</v>
      </c>
      <c r="CN571" s="17">
        <v>0.41666666666666669</v>
      </c>
      <c r="CO571" s="17">
        <v>0.5</v>
      </c>
      <c r="CP571" s="17">
        <v>0.58333333333333337</v>
      </c>
      <c r="CQ571" s="17">
        <v>0.66666666666666663</v>
      </c>
      <c r="DF571" s="17">
        <v>0.41666666666666669</v>
      </c>
      <c r="DG571" s="17">
        <v>0.5</v>
      </c>
      <c r="DH571" s="17">
        <v>0.58333333333333337</v>
      </c>
      <c r="DI571" s="17">
        <v>0.66666666666666663</v>
      </c>
      <c r="DL571" s="17">
        <v>0.41666666666666669</v>
      </c>
      <c r="DM571" s="17">
        <v>0.5</v>
      </c>
      <c r="DX571" s="2" t="s">
        <v>4182</v>
      </c>
    </row>
    <row r="572" spans="1:128" x14ac:dyDescent="0.45">
      <c r="A572" s="16">
        <v>570</v>
      </c>
      <c r="B572" s="2" t="s">
        <v>7001</v>
      </c>
      <c r="C572" s="2" t="s">
        <v>7002</v>
      </c>
      <c r="D572" s="2" t="s">
        <v>4924</v>
      </c>
      <c r="E572" s="2" t="s">
        <v>2666</v>
      </c>
      <c r="F572" s="2" t="s">
        <v>2579</v>
      </c>
      <c r="G572" s="2" t="s">
        <v>2308</v>
      </c>
      <c r="H572" s="2" t="s">
        <v>4925</v>
      </c>
      <c r="I572" s="2" t="s">
        <v>4926</v>
      </c>
      <c r="J572" s="2" t="s">
        <v>4927</v>
      </c>
      <c r="K572" s="2" t="s">
        <v>12</v>
      </c>
      <c r="L572" s="2" t="s">
        <v>4928</v>
      </c>
      <c r="M572" s="52" t="s">
        <v>3311</v>
      </c>
      <c r="N572" s="2" t="s">
        <v>12</v>
      </c>
      <c r="O572" s="2" t="s">
        <v>12</v>
      </c>
      <c r="P572" s="2" t="s">
        <v>12</v>
      </c>
      <c r="Q572" s="2" t="s">
        <v>12</v>
      </c>
      <c r="R572" s="2" t="s">
        <v>3062</v>
      </c>
      <c r="S572" s="2" t="s">
        <v>3062</v>
      </c>
      <c r="T572" s="2" t="s">
        <v>3062</v>
      </c>
      <c r="U572" s="2" t="s">
        <v>3062</v>
      </c>
      <c r="V572" s="2" t="s">
        <v>3062</v>
      </c>
      <c r="W572" s="2" t="s">
        <v>3062</v>
      </c>
      <c r="X572" s="2" t="s">
        <v>3062</v>
      </c>
      <c r="Y572" s="2" t="s">
        <v>3062</v>
      </c>
      <c r="Z572" s="2" t="s">
        <v>3062</v>
      </c>
      <c r="AA572" s="2" t="s">
        <v>3062</v>
      </c>
      <c r="AB572" s="2" t="s">
        <v>3062</v>
      </c>
      <c r="AC572" s="2" t="s">
        <v>3062</v>
      </c>
      <c r="AD572" s="2" t="s">
        <v>3062</v>
      </c>
      <c r="AE572" s="2" t="s">
        <v>3062</v>
      </c>
      <c r="AF572" s="2" t="s">
        <v>3062</v>
      </c>
      <c r="AG572" s="2" t="s">
        <v>3062</v>
      </c>
      <c r="AH572" s="2" t="s">
        <v>3062</v>
      </c>
      <c r="AI572" s="2" t="s">
        <v>3062</v>
      </c>
      <c r="AJ572" s="2" t="s">
        <v>3062</v>
      </c>
      <c r="AK572" s="2" t="s">
        <v>3062</v>
      </c>
      <c r="AL572" s="2" t="s">
        <v>3062</v>
      </c>
      <c r="AM572" s="2" t="s">
        <v>3062</v>
      </c>
      <c r="AN572" s="2" t="s">
        <v>3062</v>
      </c>
      <c r="AO572" s="2" t="s">
        <v>3062</v>
      </c>
      <c r="AP572" s="2" t="s">
        <v>3062</v>
      </c>
      <c r="AQ572" s="2" t="s">
        <v>3062</v>
      </c>
      <c r="AR572" s="2" t="s">
        <v>3062</v>
      </c>
      <c r="AS572" s="2" t="s">
        <v>3062</v>
      </c>
      <c r="AT572" s="2" t="s">
        <v>3062</v>
      </c>
      <c r="AU572" s="2" t="s">
        <v>3062</v>
      </c>
      <c r="AV572" s="2" t="s">
        <v>3062</v>
      </c>
      <c r="AW572" s="2" t="s">
        <v>3062</v>
      </c>
      <c r="AX572" s="2" t="s">
        <v>3062</v>
      </c>
      <c r="AY572" s="2" t="s">
        <v>3062</v>
      </c>
      <c r="AZ572" s="2" t="s">
        <v>3062</v>
      </c>
      <c r="BA572" s="2" t="s">
        <v>3062</v>
      </c>
      <c r="BB572" s="2" t="s">
        <v>3062</v>
      </c>
      <c r="BC572" s="2" t="s">
        <v>3062</v>
      </c>
      <c r="BD572" s="2" t="s">
        <v>3062</v>
      </c>
      <c r="BE572" s="2" t="s">
        <v>3062</v>
      </c>
      <c r="BF572" s="2" t="s">
        <v>3062</v>
      </c>
      <c r="BG572" s="2" t="s">
        <v>3062</v>
      </c>
      <c r="BH572" s="2" t="s">
        <v>3062</v>
      </c>
      <c r="BI572" s="2" t="s">
        <v>3062</v>
      </c>
      <c r="BJ572" s="2" t="s">
        <v>3062</v>
      </c>
      <c r="BK572" s="2" t="s">
        <v>3062</v>
      </c>
      <c r="BL572" s="2" t="s">
        <v>3062</v>
      </c>
      <c r="BM572" s="2" t="s">
        <v>3062</v>
      </c>
      <c r="BN572" s="2" t="s">
        <v>3062</v>
      </c>
      <c r="BO572" s="2" t="s">
        <v>3062</v>
      </c>
      <c r="BP572" s="2" t="str">
        <f t="shared" si="8"/>
        <v/>
      </c>
      <c r="BQ572" t="s">
        <v>3062</v>
      </c>
      <c r="BR572" t="s">
        <v>3062</v>
      </c>
      <c r="BS572" t="s">
        <v>3062</v>
      </c>
      <c r="BT572" s="2" t="s">
        <v>3062</v>
      </c>
      <c r="BU572" s="2" t="s">
        <v>3062</v>
      </c>
      <c r="BV572" s="2" t="s">
        <v>3062</v>
      </c>
      <c r="BW572" s="2" t="s">
        <v>3062</v>
      </c>
      <c r="BX572" s="2" t="s">
        <v>3062</v>
      </c>
      <c r="BY572" s="2" t="s">
        <v>3062</v>
      </c>
      <c r="BZ572" s="2" t="s">
        <v>3062</v>
      </c>
      <c r="CA572" s="2" t="s">
        <v>3062</v>
      </c>
      <c r="CB572" s="2" t="s">
        <v>3062</v>
      </c>
      <c r="CC572" s="2" t="s">
        <v>3062</v>
      </c>
      <c r="CD572" s="2" t="s">
        <v>3062</v>
      </c>
      <c r="CE572" s="2" t="s">
        <v>3062</v>
      </c>
      <c r="CF572" s="2" t="s">
        <v>7003</v>
      </c>
      <c r="CG572" s="2" t="s">
        <v>5350</v>
      </c>
      <c r="CH572" s="17">
        <v>0.375</v>
      </c>
      <c r="CI572" s="17">
        <v>0.5</v>
      </c>
      <c r="CJ572" s="17">
        <v>0.625</v>
      </c>
      <c r="CK572" s="17">
        <v>0.77083333333333337</v>
      </c>
      <c r="CT572" s="17">
        <v>0.375</v>
      </c>
      <c r="CU572" s="17">
        <v>0.5</v>
      </c>
      <c r="CV572" s="17">
        <v>0.625</v>
      </c>
      <c r="CW572" s="17">
        <v>0.77083333333333337</v>
      </c>
      <c r="CZ572" s="17">
        <v>0.375</v>
      </c>
      <c r="DA572" s="17">
        <v>0.5</v>
      </c>
      <c r="DB572" s="17">
        <v>0.625</v>
      </c>
      <c r="DC572" s="17">
        <v>0.77083333333333337</v>
      </c>
      <c r="DF572" s="17">
        <v>0.375</v>
      </c>
      <c r="DG572" s="17">
        <v>0.5</v>
      </c>
      <c r="DH572" s="17">
        <v>0.625</v>
      </c>
      <c r="DI572" s="17">
        <v>0.77083333333333337</v>
      </c>
      <c r="DL572" s="17">
        <v>0.375</v>
      </c>
      <c r="DM572" s="17">
        <v>0.5</v>
      </c>
      <c r="DN572" s="17">
        <v>0.625</v>
      </c>
      <c r="DO572" s="17">
        <v>0.70833333333333337</v>
      </c>
      <c r="DX572" s="2" t="s">
        <v>4182</v>
      </c>
    </row>
    <row r="573" spans="1:128" x14ac:dyDescent="0.45">
      <c r="A573" s="16">
        <v>571</v>
      </c>
      <c r="B573" s="2" t="s">
        <v>7004</v>
      </c>
      <c r="C573" s="2" t="s">
        <v>4929</v>
      </c>
      <c r="D573" s="2" t="s">
        <v>3046</v>
      </c>
      <c r="E573" s="2" t="s">
        <v>2666</v>
      </c>
      <c r="F573" s="2" t="s">
        <v>2579</v>
      </c>
      <c r="G573" s="2" t="s">
        <v>2307</v>
      </c>
      <c r="H573" s="2" t="s">
        <v>2317</v>
      </c>
      <c r="I573" s="2" t="s">
        <v>2316</v>
      </c>
      <c r="J573" s="2" t="s">
        <v>2315</v>
      </c>
      <c r="K573" s="2" t="s">
        <v>12</v>
      </c>
      <c r="L573" s="2" t="s">
        <v>3708</v>
      </c>
      <c r="M573" s="52" t="s">
        <v>3311</v>
      </c>
      <c r="N573" s="2" t="s">
        <v>12</v>
      </c>
      <c r="O573" s="2" t="s">
        <v>12</v>
      </c>
      <c r="P573" s="2" t="s">
        <v>12</v>
      </c>
      <c r="Q573" s="2" t="s">
        <v>12</v>
      </c>
      <c r="R573" s="2" t="s">
        <v>3062</v>
      </c>
      <c r="S573" s="2" t="s">
        <v>3062</v>
      </c>
      <c r="T573" s="2" t="s">
        <v>3062</v>
      </c>
      <c r="U573" s="2" t="s">
        <v>3062</v>
      </c>
      <c r="V573" s="2" t="s">
        <v>3062</v>
      </c>
      <c r="W573" s="2" t="s">
        <v>3062</v>
      </c>
      <c r="X573" s="2" t="s">
        <v>3062</v>
      </c>
      <c r="Y573" s="2" t="s">
        <v>3062</v>
      </c>
      <c r="Z573" s="2" t="s">
        <v>3062</v>
      </c>
      <c r="AA573" s="2" t="s">
        <v>3062</v>
      </c>
      <c r="AB573" s="2" t="s">
        <v>3062</v>
      </c>
      <c r="AC573" s="2" t="s">
        <v>3062</v>
      </c>
      <c r="AD573" s="2" t="s">
        <v>3062</v>
      </c>
      <c r="AE573" s="2" t="s">
        <v>3062</v>
      </c>
      <c r="AF573" s="2" t="s">
        <v>3062</v>
      </c>
      <c r="AG573" s="2" t="s">
        <v>3062</v>
      </c>
      <c r="AH573" s="2" t="s">
        <v>3062</v>
      </c>
      <c r="AI573" s="2" t="s">
        <v>3062</v>
      </c>
      <c r="AJ573" s="2" t="s">
        <v>3062</v>
      </c>
      <c r="AK573" s="2" t="s">
        <v>3062</v>
      </c>
      <c r="AL573" s="2" t="s">
        <v>3062</v>
      </c>
      <c r="AM573" s="2" t="s">
        <v>3062</v>
      </c>
      <c r="AN573" s="2" t="s">
        <v>3062</v>
      </c>
      <c r="AO573" s="2" t="s">
        <v>3062</v>
      </c>
      <c r="AP573" s="2" t="s">
        <v>3062</v>
      </c>
      <c r="AQ573" s="2" t="s">
        <v>3062</v>
      </c>
      <c r="AR573" s="2" t="s">
        <v>3062</v>
      </c>
      <c r="AS573" s="2" t="s">
        <v>3062</v>
      </c>
      <c r="AT573" s="2" t="s">
        <v>3062</v>
      </c>
      <c r="AU573" s="2" t="s">
        <v>3062</v>
      </c>
      <c r="AV573" s="2" t="s">
        <v>3062</v>
      </c>
      <c r="AW573" s="2" t="s">
        <v>3062</v>
      </c>
      <c r="AX573" s="2" t="s">
        <v>3062</v>
      </c>
      <c r="AY573" s="2" t="s">
        <v>3062</v>
      </c>
      <c r="AZ573" s="2" t="s">
        <v>3062</v>
      </c>
      <c r="BA573" s="2" t="s">
        <v>3062</v>
      </c>
      <c r="BB573" s="2" t="s">
        <v>3062</v>
      </c>
      <c r="BC573" s="2" t="s">
        <v>3062</v>
      </c>
      <c r="BD573" s="2" t="s">
        <v>3062</v>
      </c>
      <c r="BE573" s="2" t="s">
        <v>3062</v>
      </c>
      <c r="BF573" s="2" t="s">
        <v>3062</v>
      </c>
      <c r="BG573" s="2" t="s">
        <v>3062</v>
      </c>
      <c r="BH573" s="2" t="s">
        <v>3062</v>
      </c>
      <c r="BI573" s="2" t="s">
        <v>3062</v>
      </c>
      <c r="BJ573" s="2" t="s">
        <v>3062</v>
      </c>
      <c r="BK573" s="2" t="s">
        <v>3062</v>
      </c>
      <c r="BL573" s="2" t="s">
        <v>3062</v>
      </c>
      <c r="BM573" s="2" t="s">
        <v>3062</v>
      </c>
      <c r="BN573" s="2" t="s">
        <v>3062</v>
      </c>
      <c r="BO573" s="2" t="s">
        <v>3062</v>
      </c>
      <c r="BP573" s="2" t="str">
        <f t="shared" si="8"/>
        <v/>
      </c>
      <c r="BQ573" t="s">
        <v>3062</v>
      </c>
      <c r="BR573" t="s">
        <v>3062</v>
      </c>
      <c r="BS573" t="s">
        <v>3062</v>
      </c>
      <c r="BT573" s="2" t="s">
        <v>3062</v>
      </c>
      <c r="BU573" s="2" t="s">
        <v>3062</v>
      </c>
      <c r="BV573" s="2" t="s">
        <v>3062</v>
      </c>
      <c r="BW573" s="2" t="s">
        <v>3062</v>
      </c>
      <c r="BX573" s="2" t="s">
        <v>3062</v>
      </c>
      <c r="BY573" s="2" t="s">
        <v>3062</v>
      </c>
      <c r="BZ573" s="2" t="s">
        <v>3062</v>
      </c>
      <c r="CA573" s="2" t="s">
        <v>3062</v>
      </c>
      <c r="CB573" s="2" t="s">
        <v>3062</v>
      </c>
      <c r="CC573" s="2" t="s">
        <v>3062</v>
      </c>
      <c r="CD573" s="2" t="s">
        <v>3062</v>
      </c>
      <c r="CE573" s="2" t="s">
        <v>3062</v>
      </c>
      <c r="CF573" s="2" t="s">
        <v>2314</v>
      </c>
      <c r="CG573" s="2" t="s">
        <v>5350</v>
      </c>
      <c r="CH573" s="17">
        <v>0.375</v>
      </c>
      <c r="CI573" s="17">
        <v>0.5</v>
      </c>
      <c r="CJ573" s="17">
        <v>0.58333333333333337</v>
      </c>
      <c r="CK573" s="17">
        <v>0.75</v>
      </c>
      <c r="CN573" s="17">
        <v>0.375</v>
      </c>
      <c r="CO573" s="17">
        <v>0.5</v>
      </c>
      <c r="CP573" s="17">
        <v>0.58333333333333337</v>
      </c>
      <c r="CQ573" s="17">
        <v>0.75</v>
      </c>
      <c r="CT573" s="17">
        <v>0.375</v>
      </c>
      <c r="CU573" s="17">
        <v>0.5</v>
      </c>
      <c r="CV573" s="17">
        <v>0.58333333333333337</v>
      </c>
      <c r="CW573" s="17">
        <v>0.75</v>
      </c>
      <c r="CZ573" s="17">
        <v>0.375</v>
      </c>
      <c r="DA573" s="17">
        <v>0.5</v>
      </c>
      <c r="DF573" s="17">
        <v>0.375</v>
      </c>
      <c r="DG573" s="17">
        <v>0.5</v>
      </c>
      <c r="DH573" s="17">
        <v>0.58333333333333337</v>
      </c>
      <c r="DI573" s="17">
        <v>0.75</v>
      </c>
      <c r="DR573" s="17">
        <v>0.375</v>
      </c>
      <c r="DS573" s="17">
        <v>0.54166666666666663</v>
      </c>
      <c r="DX573" s="2" t="s">
        <v>4182</v>
      </c>
    </row>
    <row r="574" spans="1:128" x14ac:dyDescent="0.45">
      <c r="A574" s="16">
        <v>572</v>
      </c>
      <c r="B574" s="2" t="s">
        <v>7005</v>
      </c>
      <c r="C574" s="2" t="s">
        <v>7006</v>
      </c>
      <c r="D574" s="2" t="s">
        <v>7007</v>
      </c>
      <c r="E574" s="2" t="s">
        <v>2666</v>
      </c>
      <c r="F574" s="2" t="s">
        <v>2579</v>
      </c>
      <c r="G574" s="2" t="s">
        <v>2313</v>
      </c>
      <c r="H574" s="2" t="s">
        <v>7008</v>
      </c>
      <c r="I574" s="2" t="s">
        <v>7009</v>
      </c>
      <c r="J574" s="2" t="s">
        <v>7010</v>
      </c>
      <c r="L574" s="2" t="s">
        <v>7011</v>
      </c>
      <c r="M574" s="52" t="s">
        <v>3311</v>
      </c>
      <c r="N574" s="2" t="s">
        <v>12</v>
      </c>
      <c r="O574" s="2" t="s">
        <v>12</v>
      </c>
      <c r="P574" s="2" t="s">
        <v>12</v>
      </c>
      <c r="Q574" s="2" t="s">
        <v>12</v>
      </c>
      <c r="R574" s="2" t="s">
        <v>3062</v>
      </c>
      <c r="S574" s="2" t="s">
        <v>3062</v>
      </c>
      <c r="T574" s="2" t="s">
        <v>3062</v>
      </c>
      <c r="U574" s="2" t="s">
        <v>3062</v>
      </c>
      <c r="V574" s="2" t="s">
        <v>3062</v>
      </c>
      <c r="W574" s="2" t="s">
        <v>3062</v>
      </c>
      <c r="X574" s="2" t="s">
        <v>3062</v>
      </c>
      <c r="Y574" s="2" t="s">
        <v>3062</v>
      </c>
      <c r="Z574" s="2" t="s">
        <v>3062</v>
      </c>
      <c r="AA574" s="2" t="s">
        <v>3062</v>
      </c>
      <c r="AB574" s="2" t="s">
        <v>3062</v>
      </c>
      <c r="AC574" s="2" t="s">
        <v>3062</v>
      </c>
      <c r="AD574" s="2" t="s">
        <v>3062</v>
      </c>
      <c r="AE574" s="2" t="s">
        <v>3062</v>
      </c>
      <c r="AF574" s="2" t="s">
        <v>3062</v>
      </c>
      <c r="AG574" s="2" t="s">
        <v>3062</v>
      </c>
      <c r="AH574" s="2" t="s">
        <v>3062</v>
      </c>
      <c r="AI574" s="2" t="s">
        <v>3062</v>
      </c>
      <c r="AJ574" s="2" t="s">
        <v>3062</v>
      </c>
      <c r="AK574" s="2" t="s">
        <v>3062</v>
      </c>
      <c r="AL574" s="2" t="s">
        <v>3062</v>
      </c>
      <c r="AM574" s="2" t="s">
        <v>3062</v>
      </c>
      <c r="AN574" s="2" t="s">
        <v>3062</v>
      </c>
      <c r="AO574" s="2" t="s">
        <v>3062</v>
      </c>
      <c r="AP574" s="2" t="s">
        <v>3062</v>
      </c>
      <c r="AQ574" s="2" t="s">
        <v>3062</v>
      </c>
      <c r="AR574" s="2" t="s">
        <v>3062</v>
      </c>
      <c r="AS574" s="2" t="s">
        <v>3062</v>
      </c>
      <c r="AT574" s="2" t="s">
        <v>3062</v>
      </c>
      <c r="AU574" s="2" t="s">
        <v>3062</v>
      </c>
      <c r="AV574" s="2" t="s">
        <v>3062</v>
      </c>
      <c r="AW574" s="2" t="s">
        <v>3062</v>
      </c>
      <c r="AX574" s="2" t="s">
        <v>3062</v>
      </c>
      <c r="AY574" s="2" t="s">
        <v>3062</v>
      </c>
      <c r="AZ574" s="2" t="s">
        <v>3062</v>
      </c>
      <c r="BA574" s="2" t="s">
        <v>3062</v>
      </c>
      <c r="BB574" s="2" t="s">
        <v>3062</v>
      </c>
      <c r="BC574" s="2" t="s">
        <v>3062</v>
      </c>
      <c r="BD574" s="2" t="s">
        <v>3062</v>
      </c>
      <c r="BE574" s="2" t="s">
        <v>3062</v>
      </c>
      <c r="BF574" s="2" t="s">
        <v>3062</v>
      </c>
      <c r="BG574" s="2" t="s">
        <v>5393</v>
      </c>
      <c r="BH574" s="2" t="s">
        <v>3062</v>
      </c>
      <c r="BI574" s="2" t="s">
        <v>3062</v>
      </c>
      <c r="BJ574" s="2" t="s">
        <v>3062</v>
      </c>
      <c r="BK574" s="2" t="s">
        <v>3062</v>
      </c>
      <c r="BL574" s="2" t="s">
        <v>3062</v>
      </c>
      <c r="BM574" s="2" t="s">
        <v>3062</v>
      </c>
      <c r="BN574" s="2" t="s">
        <v>3062</v>
      </c>
      <c r="BO574" s="2" t="s">
        <v>3062</v>
      </c>
      <c r="BP574" s="2" t="str">
        <f t="shared" si="8"/>
        <v>婦</v>
      </c>
      <c r="BQ574" t="s">
        <v>3062</v>
      </c>
      <c r="BR574" t="s">
        <v>3062</v>
      </c>
      <c r="BS574" t="s">
        <v>3062</v>
      </c>
      <c r="BT574" s="2" t="s">
        <v>3062</v>
      </c>
      <c r="BU574" s="2" t="s">
        <v>3062</v>
      </c>
      <c r="BV574" s="2" t="s">
        <v>3062</v>
      </c>
      <c r="BW574" s="2" t="s">
        <v>3062</v>
      </c>
      <c r="BX574" s="2" t="s">
        <v>3062</v>
      </c>
      <c r="BY574" s="2" t="s">
        <v>3062</v>
      </c>
      <c r="BZ574" s="2" t="s">
        <v>3062</v>
      </c>
      <c r="CA574" s="2" t="s">
        <v>3062</v>
      </c>
      <c r="CB574" s="2" t="s">
        <v>3062</v>
      </c>
      <c r="CC574" s="2" t="s">
        <v>3062</v>
      </c>
      <c r="CD574" s="2" t="s">
        <v>3062</v>
      </c>
      <c r="CE574" s="2" t="s">
        <v>3062</v>
      </c>
      <c r="CF574" s="2" t="s">
        <v>7012</v>
      </c>
      <c r="CG574" s="2" t="s">
        <v>3315</v>
      </c>
      <c r="CH574" s="17">
        <v>0.41666666666666669</v>
      </c>
      <c r="CI574" s="17">
        <v>0.54166666666666663</v>
      </c>
      <c r="CJ574" s="17">
        <v>0.625</v>
      </c>
      <c r="CK574" s="17">
        <v>0.77083333333333337</v>
      </c>
      <c r="CN574" s="17">
        <v>0.41666666666666669</v>
      </c>
      <c r="CO574" s="17">
        <v>0.54166666666666663</v>
      </c>
      <c r="CP574" s="17">
        <v>0.625</v>
      </c>
      <c r="CQ574" s="17">
        <v>0.77083333333333337</v>
      </c>
      <c r="CZ574" s="17">
        <v>0.41666666666666669</v>
      </c>
      <c r="DA574" s="17">
        <v>0.54166666666666663</v>
      </c>
      <c r="DB574" s="17">
        <v>0.625</v>
      </c>
      <c r="DC574" s="17">
        <v>0.77083333333333337</v>
      </c>
      <c r="DF574" s="17">
        <v>0.41666666666666669</v>
      </c>
      <c r="DG574" s="17">
        <v>0.54166666666666663</v>
      </c>
      <c r="DH574" s="17">
        <v>0.625</v>
      </c>
      <c r="DI574" s="17">
        <v>0.77083333333333337</v>
      </c>
      <c r="DL574" s="17">
        <v>0.41666666666666669</v>
      </c>
      <c r="DM574" s="17">
        <v>0.54166666666666663</v>
      </c>
      <c r="DX574" s="2" t="s">
        <v>4182</v>
      </c>
    </row>
    <row r="575" spans="1:128" x14ac:dyDescent="0.45">
      <c r="A575" s="16">
        <v>573</v>
      </c>
      <c r="B575" s="2" t="s">
        <v>7013</v>
      </c>
      <c r="C575" s="2" t="s">
        <v>2437</v>
      </c>
      <c r="D575" s="2" t="s">
        <v>3047</v>
      </c>
      <c r="E575" s="2" t="s">
        <v>2666</v>
      </c>
      <c r="F575" s="2" t="s">
        <v>2579</v>
      </c>
      <c r="G575" s="2" t="s">
        <v>2312</v>
      </c>
      <c r="H575" s="2" t="s">
        <v>7974</v>
      </c>
      <c r="I575" s="2" t="s">
        <v>2311</v>
      </c>
      <c r="J575" s="2" t="s">
        <v>2310</v>
      </c>
      <c r="K575" s="2" t="s">
        <v>12</v>
      </c>
      <c r="L575" s="2" t="s">
        <v>3709</v>
      </c>
      <c r="M575" s="52" t="s">
        <v>3311</v>
      </c>
      <c r="N575" s="2" t="s">
        <v>12</v>
      </c>
      <c r="O575" s="2" t="s">
        <v>12</v>
      </c>
      <c r="P575" s="2" t="s">
        <v>12</v>
      </c>
      <c r="Q575" s="2" t="s">
        <v>12</v>
      </c>
      <c r="R575" s="2" t="s">
        <v>3062</v>
      </c>
      <c r="S575" s="2" t="s">
        <v>3062</v>
      </c>
      <c r="T575" s="2" t="s">
        <v>3062</v>
      </c>
      <c r="U575" s="2" t="s">
        <v>3062</v>
      </c>
      <c r="V575" s="2" t="s">
        <v>3062</v>
      </c>
      <c r="W575" s="2" t="s">
        <v>3062</v>
      </c>
      <c r="X575" s="2" t="s">
        <v>3062</v>
      </c>
      <c r="Y575" s="2" t="s">
        <v>3062</v>
      </c>
      <c r="Z575" s="2" t="s">
        <v>3062</v>
      </c>
      <c r="AA575" s="2" t="s">
        <v>3062</v>
      </c>
      <c r="AB575" s="2" t="s">
        <v>3062</v>
      </c>
      <c r="AC575" s="2" t="s">
        <v>3062</v>
      </c>
      <c r="AD575" s="2" t="s">
        <v>3062</v>
      </c>
      <c r="AE575" s="2" t="s">
        <v>3062</v>
      </c>
      <c r="AF575" s="2" t="s">
        <v>3062</v>
      </c>
      <c r="AG575" s="2" t="s">
        <v>3062</v>
      </c>
      <c r="AH575" s="2" t="s">
        <v>3062</v>
      </c>
      <c r="AI575" s="2" t="s">
        <v>3062</v>
      </c>
      <c r="AJ575" s="2" t="s">
        <v>3062</v>
      </c>
      <c r="AK575" s="2" t="s">
        <v>3062</v>
      </c>
      <c r="AL575" s="2" t="s">
        <v>3062</v>
      </c>
      <c r="AM575" s="2" t="s">
        <v>3062</v>
      </c>
      <c r="AN575" s="2" t="s">
        <v>3062</v>
      </c>
      <c r="AO575" s="2" t="s">
        <v>3062</v>
      </c>
      <c r="AP575" s="2" t="s">
        <v>3062</v>
      </c>
      <c r="AQ575" s="2" t="s">
        <v>3062</v>
      </c>
      <c r="AR575" s="2" t="s">
        <v>3062</v>
      </c>
      <c r="AS575" s="2" t="s">
        <v>3062</v>
      </c>
      <c r="AT575" s="2" t="s">
        <v>3062</v>
      </c>
      <c r="AU575" s="2" t="s">
        <v>3062</v>
      </c>
      <c r="AV575" s="2" t="s">
        <v>3062</v>
      </c>
      <c r="AW575" s="2" t="s">
        <v>3062</v>
      </c>
      <c r="AX575" s="2" t="s">
        <v>3062</v>
      </c>
      <c r="AY575" s="2" t="s">
        <v>3062</v>
      </c>
      <c r="AZ575" s="2" t="s">
        <v>3062</v>
      </c>
      <c r="BA575" s="2" t="s">
        <v>3062</v>
      </c>
      <c r="BB575" s="2" t="s">
        <v>3062</v>
      </c>
      <c r="BC575" s="2" t="s">
        <v>3062</v>
      </c>
      <c r="BD575" s="2" t="s">
        <v>3062</v>
      </c>
      <c r="BE575" s="2" t="s">
        <v>3062</v>
      </c>
      <c r="BF575" s="2" t="s">
        <v>3062</v>
      </c>
      <c r="BG575" s="2" t="s">
        <v>3062</v>
      </c>
      <c r="BH575" s="2" t="s">
        <v>3062</v>
      </c>
      <c r="BI575" s="2" t="s">
        <v>3062</v>
      </c>
      <c r="BJ575" s="2" t="s">
        <v>3062</v>
      </c>
      <c r="BK575" s="2" t="s">
        <v>3062</v>
      </c>
      <c r="BL575" s="2" t="s">
        <v>3062</v>
      </c>
      <c r="BM575" s="2" t="s">
        <v>3062</v>
      </c>
      <c r="BN575" s="2" t="s">
        <v>3062</v>
      </c>
      <c r="BO575" s="2" t="s">
        <v>3062</v>
      </c>
      <c r="BP575" s="2" t="str">
        <f t="shared" si="8"/>
        <v/>
      </c>
      <c r="BQ575" t="s">
        <v>3062</v>
      </c>
      <c r="BR575" t="s">
        <v>3062</v>
      </c>
      <c r="BS575" t="s">
        <v>3062</v>
      </c>
      <c r="BT575" s="2" t="s">
        <v>3062</v>
      </c>
      <c r="BU575" s="2" t="s">
        <v>3062</v>
      </c>
      <c r="BV575" s="2" t="s">
        <v>3062</v>
      </c>
      <c r="BW575" s="2" t="s">
        <v>3062</v>
      </c>
      <c r="BX575" s="2" t="s">
        <v>3062</v>
      </c>
      <c r="BY575" s="2" t="s">
        <v>3062</v>
      </c>
      <c r="BZ575" s="2" t="s">
        <v>3062</v>
      </c>
      <c r="CA575" s="2" t="s">
        <v>3062</v>
      </c>
      <c r="CB575" s="2" t="s">
        <v>3062</v>
      </c>
      <c r="CC575" s="2" t="s">
        <v>3062</v>
      </c>
      <c r="CD575" s="2" t="s">
        <v>3062</v>
      </c>
      <c r="CE575" s="2" t="s">
        <v>3062</v>
      </c>
      <c r="CF575" s="2" t="s">
        <v>2309</v>
      </c>
      <c r="CG575" s="2" t="s">
        <v>5350</v>
      </c>
      <c r="CH575" s="17">
        <v>0.41666666666666669</v>
      </c>
      <c r="CI575" s="17">
        <v>0.54166666666666663</v>
      </c>
      <c r="CJ575" s="17">
        <v>0.58333333333333337</v>
      </c>
      <c r="CK575" s="17">
        <v>0.75</v>
      </c>
      <c r="CN575" s="17">
        <v>0.41666666666666669</v>
      </c>
      <c r="CO575" s="17">
        <v>0.54166666666666663</v>
      </c>
      <c r="CP575" s="17">
        <v>0.58333333333333337</v>
      </c>
      <c r="CQ575" s="17">
        <v>0.75</v>
      </c>
      <c r="CT575" s="17">
        <v>0.41666666666666669</v>
      </c>
      <c r="CU575" s="17">
        <v>0.54166666666666663</v>
      </c>
      <c r="CV575" s="17">
        <v>0.58333333333333337</v>
      </c>
      <c r="CW575" s="17">
        <v>0.75</v>
      </c>
      <c r="DF575" s="17">
        <v>0.41666666666666669</v>
      </c>
      <c r="DG575" s="17">
        <v>0.54166666666666663</v>
      </c>
      <c r="DH575" s="17">
        <v>0.58333333333333337</v>
      </c>
      <c r="DI575" s="17">
        <v>0.75</v>
      </c>
      <c r="DL575" s="17">
        <v>0.41666666666666669</v>
      </c>
      <c r="DM575" s="17">
        <v>0.54166666666666663</v>
      </c>
      <c r="DX575" s="2" t="s">
        <v>4182</v>
      </c>
    </row>
    <row r="576" spans="1:128" x14ac:dyDescent="0.45">
      <c r="A576" s="16">
        <v>574</v>
      </c>
      <c r="B576" s="2" t="s">
        <v>7014</v>
      </c>
      <c r="C576" s="2" t="s">
        <v>7015</v>
      </c>
      <c r="D576" s="2" t="s">
        <v>7016</v>
      </c>
      <c r="E576" s="2" t="s">
        <v>2666</v>
      </c>
      <c r="F576" s="2" t="s">
        <v>2579</v>
      </c>
      <c r="G576" s="2" t="s">
        <v>2308</v>
      </c>
      <c r="H576" s="2" t="s">
        <v>7017</v>
      </c>
      <c r="I576" s="2" t="s">
        <v>7018</v>
      </c>
      <c r="J576" s="2" t="s">
        <v>3062</v>
      </c>
      <c r="K576" s="2" t="s">
        <v>12</v>
      </c>
      <c r="L576" s="2" t="s">
        <v>7019</v>
      </c>
      <c r="M576" s="52" t="s">
        <v>3311</v>
      </c>
      <c r="N576" s="2" t="s">
        <v>12</v>
      </c>
      <c r="O576" s="2" t="s">
        <v>12</v>
      </c>
      <c r="P576" s="2" t="s">
        <v>3062</v>
      </c>
      <c r="Q576" s="2" t="s">
        <v>12</v>
      </c>
      <c r="R576" s="2" t="s">
        <v>2471</v>
      </c>
      <c r="S576" s="2" t="s">
        <v>3062</v>
      </c>
      <c r="T576" s="2" t="s">
        <v>3062</v>
      </c>
      <c r="U576" s="2" t="s">
        <v>3062</v>
      </c>
      <c r="V576" s="2" t="s">
        <v>3062</v>
      </c>
      <c r="W576" s="2" t="s">
        <v>3062</v>
      </c>
      <c r="X576" s="2" t="s">
        <v>3062</v>
      </c>
      <c r="Y576" s="2" t="s">
        <v>3062</v>
      </c>
      <c r="Z576" s="2" t="s">
        <v>3062</v>
      </c>
      <c r="AA576" s="2" t="s">
        <v>3062</v>
      </c>
      <c r="AB576" s="2" t="s">
        <v>3062</v>
      </c>
      <c r="AC576" s="2" t="s">
        <v>2471</v>
      </c>
      <c r="AD576" s="2" t="s">
        <v>2419</v>
      </c>
      <c r="AE576" s="2" t="s">
        <v>3062</v>
      </c>
      <c r="AF576" s="2" t="s">
        <v>3062</v>
      </c>
      <c r="AG576" s="2" t="s">
        <v>3062</v>
      </c>
      <c r="AH576" s="2" t="s">
        <v>3062</v>
      </c>
      <c r="AI576" s="2" t="s">
        <v>3062</v>
      </c>
      <c r="AJ576" s="2" t="s">
        <v>3062</v>
      </c>
      <c r="AK576" s="2" t="s">
        <v>3062</v>
      </c>
      <c r="AL576" s="2" t="s">
        <v>3062</v>
      </c>
      <c r="AM576" s="2" t="s">
        <v>3062</v>
      </c>
      <c r="AN576" s="2" t="s">
        <v>3062</v>
      </c>
      <c r="AO576" s="2" t="s">
        <v>3062</v>
      </c>
      <c r="AP576" s="2" t="s">
        <v>3062</v>
      </c>
      <c r="AQ576" s="2" t="s">
        <v>3062</v>
      </c>
      <c r="AR576" s="2" t="s">
        <v>3062</v>
      </c>
      <c r="AS576" s="2" t="s">
        <v>3062</v>
      </c>
      <c r="AT576" s="2" t="s">
        <v>3062</v>
      </c>
      <c r="AU576" s="2" t="s">
        <v>3062</v>
      </c>
      <c r="AV576" s="2" t="s">
        <v>3062</v>
      </c>
      <c r="AW576" s="2" t="s">
        <v>3062</v>
      </c>
      <c r="AX576" s="2" t="s">
        <v>3062</v>
      </c>
      <c r="AY576" s="2" t="s">
        <v>3062</v>
      </c>
      <c r="AZ576" s="2" t="s">
        <v>3062</v>
      </c>
      <c r="BA576" s="2" t="s">
        <v>3062</v>
      </c>
      <c r="BB576" s="2" t="s">
        <v>2454</v>
      </c>
      <c r="BC576" s="2" t="s">
        <v>2422</v>
      </c>
      <c r="BD576" s="2" t="s">
        <v>2438</v>
      </c>
      <c r="BE576" s="2" t="s">
        <v>3062</v>
      </c>
      <c r="BF576" s="2" t="s">
        <v>3062</v>
      </c>
      <c r="BG576" s="2" t="s">
        <v>2450</v>
      </c>
      <c r="BH576" s="2" t="s">
        <v>2436</v>
      </c>
      <c r="BI576" s="2" t="s">
        <v>3062</v>
      </c>
      <c r="BJ576" s="2" t="s">
        <v>3062</v>
      </c>
      <c r="BK576" s="2" t="s">
        <v>3062</v>
      </c>
      <c r="BL576" s="2" t="s">
        <v>3062</v>
      </c>
      <c r="BM576" s="2" t="s">
        <v>3062</v>
      </c>
      <c r="BN576" s="2" t="s">
        <v>3062</v>
      </c>
      <c r="BO576" s="2" t="s">
        <v>3062</v>
      </c>
      <c r="BP576" s="2" t="str">
        <f t="shared" si="8"/>
        <v>内・性・泌・皮・婦・産婦</v>
      </c>
      <c r="BQ576" t="s">
        <v>3062</v>
      </c>
      <c r="BR576" t="s">
        <v>3062</v>
      </c>
      <c r="BS576" t="s">
        <v>3062</v>
      </c>
      <c r="BT576" s="2" t="s">
        <v>3062</v>
      </c>
      <c r="BU576" s="2" t="s">
        <v>3062</v>
      </c>
      <c r="BV576" s="2" t="s">
        <v>3062</v>
      </c>
      <c r="BW576" s="2" t="s">
        <v>3062</v>
      </c>
      <c r="BX576" s="2" t="s">
        <v>3062</v>
      </c>
      <c r="BY576" s="2" t="s">
        <v>3062</v>
      </c>
      <c r="BZ576" s="2" t="s">
        <v>3062</v>
      </c>
      <c r="CA576" s="2" t="s">
        <v>3062</v>
      </c>
      <c r="CB576" s="2" t="s">
        <v>3062</v>
      </c>
      <c r="CC576" s="2" t="s">
        <v>3062</v>
      </c>
      <c r="CD576" s="2" t="s">
        <v>5482</v>
      </c>
      <c r="CE576" s="2" t="s">
        <v>5482</v>
      </c>
      <c r="CF576" s="2" t="s">
        <v>7020</v>
      </c>
      <c r="CG576" s="2" t="s">
        <v>5448</v>
      </c>
      <c r="CH576" s="17">
        <v>0.70833333333333337</v>
      </c>
      <c r="CI576" s="17">
        <v>0.8125</v>
      </c>
      <c r="CT576" s="17">
        <v>0.70833333333333337</v>
      </c>
      <c r="CU576" s="17">
        <v>0.8125</v>
      </c>
      <c r="DF576" s="17">
        <v>0.70833333333333337</v>
      </c>
      <c r="DG576" s="17">
        <v>0.8125</v>
      </c>
      <c r="DL576" s="17">
        <v>0.375</v>
      </c>
      <c r="DM576" s="17">
        <v>0.5</v>
      </c>
      <c r="DX576" s="2" t="s">
        <v>4182</v>
      </c>
    </row>
    <row r="577" spans="1:128" x14ac:dyDescent="0.45">
      <c r="A577" s="16">
        <v>575</v>
      </c>
      <c r="B577" s="2" t="s">
        <v>7021</v>
      </c>
      <c r="C577" s="2" t="s">
        <v>4930</v>
      </c>
      <c r="D577" s="2" t="s">
        <v>3048</v>
      </c>
      <c r="E577" s="2" t="s">
        <v>2666</v>
      </c>
      <c r="F577" s="2" t="s">
        <v>2579</v>
      </c>
      <c r="G577" s="2" t="s">
        <v>2307</v>
      </c>
      <c r="H577" s="2" t="s">
        <v>2306</v>
      </c>
      <c r="I577" s="2" t="s">
        <v>2305</v>
      </c>
      <c r="J577" s="2" t="s">
        <v>2305</v>
      </c>
      <c r="K577" s="2" t="s">
        <v>12</v>
      </c>
      <c r="L577" s="2" t="s">
        <v>3711</v>
      </c>
      <c r="M577" s="52" t="s">
        <v>3311</v>
      </c>
      <c r="N577" s="2" t="s">
        <v>12</v>
      </c>
      <c r="O577" s="2" t="s">
        <v>12</v>
      </c>
      <c r="P577" s="2" t="s">
        <v>12</v>
      </c>
      <c r="Q577" s="2" t="s">
        <v>12</v>
      </c>
      <c r="R577" s="2" t="s">
        <v>3062</v>
      </c>
      <c r="S577" s="2" t="s">
        <v>3062</v>
      </c>
      <c r="T577" s="2" t="s">
        <v>3062</v>
      </c>
      <c r="U577" s="2" t="s">
        <v>3062</v>
      </c>
      <c r="V577" s="2" t="s">
        <v>3062</v>
      </c>
      <c r="W577" s="2" t="s">
        <v>3062</v>
      </c>
      <c r="X577" s="2" t="s">
        <v>3062</v>
      </c>
      <c r="Y577" s="2" t="s">
        <v>3062</v>
      </c>
      <c r="Z577" s="2" t="s">
        <v>3062</v>
      </c>
      <c r="AA577" s="2" t="s">
        <v>3062</v>
      </c>
      <c r="AB577" s="2" t="s">
        <v>3062</v>
      </c>
      <c r="AC577" s="2" t="s">
        <v>3062</v>
      </c>
      <c r="AD577" s="2" t="s">
        <v>3062</v>
      </c>
      <c r="AE577" s="2" t="s">
        <v>3062</v>
      </c>
      <c r="AF577" s="2" t="s">
        <v>3062</v>
      </c>
      <c r="AG577" s="2" t="s">
        <v>3062</v>
      </c>
      <c r="AH577" s="2" t="s">
        <v>3062</v>
      </c>
      <c r="AI577" s="2" t="s">
        <v>3062</v>
      </c>
      <c r="AJ577" s="2" t="s">
        <v>3062</v>
      </c>
      <c r="AK577" s="2" t="s">
        <v>3062</v>
      </c>
      <c r="AL577" s="2" t="s">
        <v>3062</v>
      </c>
      <c r="AM577" s="2" t="s">
        <v>3062</v>
      </c>
      <c r="AN577" s="2" t="s">
        <v>3062</v>
      </c>
      <c r="AO577" s="2" t="s">
        <v>3062</v>
      </c>
      <c r="AP577" s="2" t="s">
        <v>3062</v>
      </c>
      <c r="AQ577" s="2" t="s">
        <v>3062</v>
      </c>
      <c r="AR577" s="2" t="s">
        <v>3062</v>
      </c>
      <c r="AS577" s="2" t="s">
        <v>3062</v>
      </c>
      <c r="AT577" s="2" t="s">
        <v>3062</v>
      </c>
      <c r="AU577" s="2" t="s">
        <v>3062</v>
      </c>
      <c r="AV577" s="2" t="s">
        <v>3062</v>
      </c>
      <c r="AW577" s="2" t="s">
        <v>3062</v>
      </c>
      <c r="AX577" s="2" t="s">
        <v>3062</v>
      </c>
      <c r="AY577" s="2" t="s">
        <v>3062</v>
      </c>
      <c r="AZ577" s="2" t="s">
        <v>3062</v>
      </c>
      <c r="BA577" s="2" t="s">
        <v>3062</v>
      </c>
      <c r="BB577" s="2" t="s">
        <v>3062</v>
      </c>
      <c r="BC577" s="2" t="s">
        <v>3062</v>
      </c>
      <c r="BD577" s="2" t="s">
        <v>3062</v>
      </c>
      <c r="BE577" s="2" t="s">
        <v>3062</v>
      </c>
      <c r="BF577" s="2" t="s">
        <v>3062</v>
      </c>
      <c r="BG577" s="2" t="s">
        <v>3062</v>
      </c>
      <c r="BH577" s="2" t="s">
        <v>3062</v>
      </c>
      <c r="BI577" s="2" t="s">
        <v>3062</v>
      </c>
      <c r="BJ577" s="2" t="s">
        <v>3062</v>
      </c>
      <c r="BK577" s="2" t="s">
        <v>3062</v>
      </c>
      <c r="BL577" s="2" t="s">
        <v>3062</v>
      </c>
      <c r="BM577" s="2" t="s">
        <v>3062</v>
      </c>
      <c r="BN577" s="2" t="s">
        <v>3062</v>
      </c>
      <c r="BO577" s="2" t="s">
        <v>3062</v>
      </c>
      <c r="BP577" s="2" t="str">
        <f t="shared" si="8"/>
        <v/>
      </c>
      <c r="BQ577" t="s">
        <v>3062</v>
      </c>
      <c r="BR577" t="s">
        <v>3062</v>
      </c>
      <c r="BS577" t="s">
        <v>3062</v>
      </c>
      <c r="BT577" s="2" t="s">
        <v>3062</v>
      </c>
      <c r="BU577" s="2" t="s">
        <v>3062</v>
      </c>
      <c r="BV577" s="2" t="s">
        <v>3062</v>
      </c>
      <c r="BW577" s="2" t="s">
        <v>3062</v>
      </c>
      <c r="BX577" s="2" t="s">
        <v>3062</v>
      </c>
      <c r="BY577" s="2" t="s">
        <v>3062</v>
      </c>
      <c r="BZ577" s="2" t="s">
        <v>3062</v>
      </c>
      <c r="CA577" s="2" t="s">
        <v>3062</v>
      </c>
      <c r="CB577" s="2" t="s">
        <v>3062</v>
      </c>
      <c r="CC577" s="2" t="s">
        <v>3062</v>
      </c>
      <c r="CD577" s="2" t="s">
        <v>3062</v>
      </c>
      <c r="CE577" s="2" t="s">
        <v>3062</v>
      </c>
      <c r="CF577" s="2" t="s">
        <v>3062</v>
      </c>
      <c r="CG577" s="2" t="s">
        <v>5350</v>
      </c>
      <c r="CH577" s="17">
        <v>0.39583333333333331</v>
      </c>
      <c r="CI577" s="17">
        <v>0.52083333333333337</v>
      </c>
      <c r="CJ577" s="17">
        <v>0.60416666666666663</v>
      </c>
      <c r="CK577" s="17">
        <v>0.66666666666666663</v>
      </c>
      <c r="CN577" s="17">
        <v>0.39583333333333331</v>
      </c>
      <c r="CO577" s="17">
        <v>0.52083333333333337</v>
      </c>
      <c r="CP577" s="17">
        <v>0.60416666666666663</v>
      </c>
      <c r="CQ577" s="17">
        <v>0.66666666666666663</v>
      </c>
      <c r="CT577" s="17">
        <v>0.39583333333333331</v>
      </c>
      <c r="CU577" s="17">
        <v>0.52083333333333337</v>
      </c>
      <c r="CV577" s="17">
        <v>0.60416666666666663</v>
      </c>
      <c r="CW577" s="17">
        <v>0.66666666666666663</v>
      </c>
      <c r="CZ577" s="17">
        <v>0.39583333333333331</v>
      </c>
      <c r="DA577" s="17">
        <v>0.52083333333333337</v>
      </c>
      <c r="DB577" s="17">
        <v>0.60416666666666663</v>
      </c>
      <c r="DC577" s="17">
        <v>0.66666666666666663</v>
      </c>
      <c r="DX577" s="2" t="s">
        <v>4182</v>
      </c>
    </row>
    <row r="578" spans="1:128" x14ac:dyDescent="0.45">
      <c r="A578" s="16">
        <v>576</v>
      </c>
      <c r="B578" s="2" t="s">
        <v>7022</v>
      </c>
      <c r="C578" s="2" t="s">
        <v>7023</v>
      </c>
      <c r="D578" s="2" t="s">
        <v>3049</v>
      </c>
      <c r="E578" s="2" t="s">
        <v>2676</v>
      </c>
      <c r="F578" s="2" t="s">
        <v>2580</v>
      </c>
      <c r="G578" s="2" t="s">
        <v>2303</v>
      </c>
      <c r="H578" s="2" t="s">
        <v>2302</v>
      </c>
      <c r="I578" s="2" t="s">
        <v>2301</v>
      </c>
      <c r="J578" s="2" t="s">
        <v>2300</v>
      </c>
      <c r="K578" s="2" t="s">
        <v>12</v>
      </c>
      <c r="L578" s="2" t="s">
        <v>3712</v>
      </c>
      <c r="M578" s="52">
        <v>318</v>
      </c>
      <c r="N578" s="2" t="s">
        <v>12</v>
      </c>
      <c r="O578" s="2" t="s">
        <v>12</v>
      </c>
      <c r="P578" s="2" t="s">
        <v>12</v>
      </c>
      <c r="Q578" s="2" t="s">
        <v>12</v>
      </c>
      <c r="R578" s="2" t="s">
        <v>3062</v>
      </c>
      <c r="S578" s="2" t="s">
        <v>3062</v>
      </c>
      <c r="T578" s="2" t="s">
        <v>3062</v>
      </c>
      <c r="U578" s="2" t="s">
        <v>3062</v>
      </c>
      <c r="V578" s="2" t="s">
        <v>3062</v>
      </c>
      <c r="W578" s="2" t="s">
        <v>3062</v>
      </c>
      <c r="X578" s="2" t="s">
        <v>3062</v>
      </c>
      <c r="Y578" s="2" t="s">
        <v>3062</v>
      </c>
      <c r="Z578" s="2" t="s">
        <v>3062</v>
      </c>
      <c r="AA578" s="2" t="s">
        <v>3062</v>
      </c>
      <c r="AB578" s="2" t="s">
        <v>3062</v>
      </c>
      <c r="AC578" s="2" t="s">
        <v>3062</v>
      </c>
      <c r="AD578" s="2" t="s">
        <v>2419</v>
      </c>
      <c r="AE578" s="2" t="s">
        <v>3062</v>
      </c>
      <c r="AF578" s="2" t="s">
        <v>3062</v>
      </c>
      <c r="AG578" s="2" t="s">
        <v>3062</v>
      </c>
      <c r="AH578" s="2" t="s">
        <v>3062</v>
      </c>
      <c r="AI578" s="2" t="s">
        <v>3062</v>
      </c>
      <c r="AK578" s="2" t="s">
        <v>3062</v>
      </c>
      <c r="AL578" s="2" t="s">
        <v>3062</v>
      </c>
      <c r="AM578" s="2" t="s">
        <v>2425</v>
      </c>
      <c r="AN578" s="2" t="s">
        <v>2421</v>
      </c>
      <c r="AO578" s="2" t="s">
        <v>3062</v>
      </c>
      <c r="AP578" s="2" t="s">
        <v>2559</v>
      </c>
      <c r="AQ578" s="2" t="s">
        <v>3062</v>
      </c>
      <c r="AR578" s="2" t="s">
        <v>3062</v>
      </c>
      <c r="AS578" s="2" t="s">
        <v>3062</v>
      </c>
      <c r="AT578" s="2" t="s">
        <v>3062</v>
      </c>
      <c r="AU578" s="2" t="s">
        <v>3062</v>
      </c>
      <c r="AV578" s="2" t="s">
        <v>3062</v>
      </c>
      <c r="AW578" s="2" t="s">
        <v>3062</v>
      </c>
      <c r="AX578" s="2" t="s">
        <v>3062</v>
      </c>
      <c r="AY578" s="2" t="s">
        <v>3062</v>
      </c>
      <c r="AZ578" s="2" t="s">
        <v>3062</v>
      </c>
      <c r="BA578" s="2" t="s">
        <v>3062</v>
      </c>
      <c r="BB578" s="2" t="s">
        <v>3062</v>
      </c>
      <c r="BC578" s="2" t="s">
        <v>3062</v>
      </c>
      <c r="BD578" s="2" t="s">
        <v>2438</v>
      </c>
      <c r="BE578" s="2" t="s">
        <v>3062</v>
      </c>
      <c r="BF578" s="2" t="s">
        <v>3062</v>
      </c>
      <c r="BG578" s="2" t="s">
        <v>3062</v>
      </c>
      <c r="BH578" s="2" t="s">
        <v>3062</v>
      </c>
      <c r="BI578" s="2" t="s">
        <v>3062</v>
      </c>
      <c r="BJ578" s="2" t="s">
        <v>3062</v>
      </c>
      <c r="BK578" s="2" t="s">
        <v>3062</v>
      </c>
      <c r="BL578" s="2" t="s">
        <v>3062</v>
      </c>
      <c r="BM578" s="2" t="s">
        <v>3062</v>
      </c>
      <c r="BN578" s="2" t="s">
        <v>7024</v>
      </c>
      <c r="BO578" s="2" t="s">
        <v>2299</v>
      </c>
      <c r="BP578" s="2" t="str">
        <f t="shared" si="8"/>
        <v>内・外・整・循内・皮・歯　糖尿病内科　漢方内科　血管外科</v>
      </c>
      <c r="BQ578" t="s">
        <v>491</v>
      </c>
      <c r="BR578" t="s">
        <v>3062</v>
      </c>
      <c r="BS578" t="s">
        <v>3062</v>
      </c>
      <c r="BT578" s="2" t="s">
        <v>491</v>
      </c>
      <c r="BU578" s="2" t="s">
        <v>3062</v>
      </c>
      <c r="BV578" s="2" t="s">
        <v>12</v>
      </c>
      <c r="BW578" s="2" t="s">
        <v>3062</v>
      </c>
      <c r="BX578" s="2" t="s">
        <v>3062</v>
      </c>
      <c r="BY578" s="2" t="s">
        <v>3062</v>
      </c>
      <c r="BZ578" s="2" t="s">
        <v>3062</v>
      </c>
      <c r="CA578" s="2" t="s">
        <v>3062</v>
      </c>
      <c r="CB578" s="2" t="s">
        <v>3062</v>
      </c>
      <c r="CC578" s="2" t="s">
        <v>3062</v>
      </c>
      <c r="CD578" s="2" t="s">
        <v>3062</v>
      </c>
      <c r="CE578" s="2" t="s">
        <v>3062</v>
      </c>
      <c r="CF578" s="2" t="s">
        <v>7025</v>
      </c>
      <c r="CG578" s="2" t="s">
        <v>3315</v>
      </c>
      <c r="CH578" s="17">
        <v>0.375</v>
      </c>
      <c r="CI578" s="17">
        <v>0.5</v>
      </c>
      <c r="CN578" s="17">
        <v>0.375</v>
      </c>
      <c r="CO578" s="17">
        <v>0.5</v>
      </c>
      <c r="CT578" s="17">
        <v>0.375</v>
      </c>
      <c r="CU578" s="17">
        <v>0.5</v>
      </c>
      <c r="CZ578" s="17">
        <v>0.375</v>
      </c>
      <c r="DA578" s="17">
        <v>0.5</v>
      </c>
      <c r="DF578" s="17">
        <v>0.375</v>
      </c>
      <c r="DG578" s="17">
        <v>0.5</v>
      </c>
      <c r="DX578" s="2" t="s">
        <v>4182</v>
      </c>
    </row>
    <row r="579" spans="1:128" x14ac:dyDescent="0.45">
      <c r="A579" s="16">
        <v>577</v>
      </c>
      <c r="B579" s="2" t="s">
        <v>7026</v>
      </c>
      <c r="C579" s="2" t="s">
        <v>4931</v>
      </c>
      <c r="D579" s="2" t="s">
        <v>3050</v>
      </c>
      <c r="E579" s="2" t="s">
        <v>2666</v>
      </c>
      <c r="F579" s="2" t="s">
        <v>2580</v>
      </c>
      <c r="G579" s="2" t="s">
        <v>2249</v>
      </c>
      <c r="H579" s="2" t="s">
        <v>2272</v>
      </c>
      <c r="I579" s="2" t="s">
        <v>2271</v>
      </c>
      <c r="J579" s="2" t="s">
        <v>2270</v>
      </c>
      <c r="K579" s="2" t="s">
        <v>12</v>
      </c>
      <c r="L579" s="2" t="s">
        <v>3713</v>
      </c>
      <c r="M579" s="52" t="s">
        <v>3311</v>
      </c>
      <c r="N579" s="2" t="s">
        <v>12</v>
      </c>
      <c r="O579" s="2" t="s">
        <v>12</v>
      </c>
      <c r="P579" s="2" t="s">
        <v>12</v>
      </c>
      <c r="Q579" s="2" t="s">
        <v>12</v>
      </c>
      <c r="R579" s="2" t="s">
        <v>3062</v>
      </c>
      <c r="S579" s="2" t="s">
        <v>3062</v>
      </c>
      <c r="T579" s="2" t="s">
        <v>3062</v>
      </c>
      <c r="U579" s="2" t="s">
        <v>3062</v>
      </c>
      <c r="V579" s="2" t="s">
        <v>3062</v>
      </c>
      <c r="W579" s="2" t="s">
        <v>3062</v>
      </c>
      <c r="X579" s="2" t="s">
        <v>3062</v>
      </c>
      <c r="Y579" s="2" t="s">
        <v>3062</v>
      </c>
      <c r="Z579" s="2" t="s">
        <v>3062</v>
      </c>
      <c r="AA579" s="2" t="s">
        <v>3062</v>
      </c>
      <c r="AB579" s="2" t="s">
        <v>3062</v>
      </c>
      <c r="AC579" s="2" t="s">
        <v>3062</v>
      </c>
      <c r="AD579" s="2" t="s">
        <v>3062</v>
      </c>
      <c r="AE579" s="2" t="s">
        <v>3062</v>
      </c>
      <c r="AF579" s="2" t="s">
        <v>3062</v>
      </c>
      <c r="AG579" s="2" t="s">
        <v>3062</v>
      </c>
      <c r="AH579" s="2" t="s">
        <v>3062</v>
      </c>
      <c r="AI579" s="2" t="s">
        <v>3062</v>
      </c>
      <c r="AJ579" s="2" t="s">
        <v>3062</v>
      </c>
      <c r="AK579" s="2" t="s">
        <v>3062</v>
      </c>
      <c r="AL579" s="2" t="s">
        <v>3062</v>
      </c>
      <c r="AM579" s="2" t="s">
        <v>3062</v>
      </c>
      <c r="AN579" s="2" t="s">
        <v>3062</v>
      </c>
      <c r="AO579" s="2" t="s">
        <v>3062</v>
      </c>
      <c r="AP579" s="2" t="s">
        <v>3062</v>
      </c>
      <c r="AQ579" s="2" t="s">
        <v>3062</v>
      </c>
      <c r="AR579" s="2" t="s">
        <v>3062</v>
      </c>
      <c r="AS579" s="2" t="s">
        <v>3062</v>
      </c>
      <c r="AT579" s="2" t="s">
        <v>3062</v>
      </c>
      <c r="AU579" s="2" t="s">
        <v>3062</v>
      </c>
      <c r="AV579" s="2" t="s">
        <v>3062</v>
      </c>
      <c r="AW579" s="2" t="s">
        <v>3062</v>
      </c>
      <c r="AX579" s="2" t="s">
        <v>3062</v>
      </c>
      <c r="AY579" s="2" t="s">
        <v>3062</v>
      </c>
      <c r="AZ579" s="2" t="s">
        <v>3062</v>
      </c>
      <c r="BA579" s="2" t="s">
        <v>3062</v>
      </c>
      <c r="BB579" s="2" t="s">
        <v>3062</v>
      </c>
      <c r="BC579" s="2" t="s">
        <v>3062</v>
      </c>
      <c r="BD579" s="2" t="s">
        <v>3062</v>
      </c>
      <c r="BE579" s="2" t="s">
        <v>3062</v>
      </c>
      <c r="BF579" s="2" t="s">
        <v>3062</v>
      </c>
      <c r="BG579" s="2" t="s">
        <v>3062</v>
      </c>
      <c r="BH579" s="2" t="s">
        <v>3062</v>
      </c>
      <c r="BI579" s="2" t="s">
        <v>3062</v>
      </c>
      <c r="BJ579" s="2" t="s">
        <v>3062</v>
      </c>
      <c r="BK579" s="2" t="s">
        <v>3062</v>
      </c>
      <c r="BL579" s="2" t="s">
        <v>3062</v>
      </c>
      <c r="BM579" s="2" t="s">
        <v>3062</v>
      </c>
      <c r="BN579" s="2" t="s">
        <v>3062</v>
      </c>
      <c r="BO579" s="2" t="s">
        <v>3062</v>
      </c>
      <c r="BP579" s="2" t="str">
        <f t="shared" si="8"/>
        <v/>
      </c>
      <c r="BQ579" t="s">
        <v>3062</v>
      </c>
      <c r="BR579" t="s">
        <v>3062</v>
      </c>
      <c r="BS579" t="s">
        <v>3062</v>
      </c>
      <c r="BT579" s="2" t="s">
        <v>3062</v>
      </c>
      <c r="BU579" s="2" t="s">
        <v>3062</v>
      </c>
      <c r="BV579" s="2" t="s">
        <v>3062</v>
      </c>
      <c r="BW579" s="2" t="s">
        <v>3062</v>
      </c>
      <c r="BX579" s="2" t="s">
        <v>3062</v>
      </c>
      <c r="BY579" s="2" t="s">
        <v>3062</v>
      </c>
      <c r="BZ579" s="2" t="s">
        <v>3062</v>
      </c>
      <c r="CA579" s="2" t="s">
        <v>3062</v>
      </c>
      <c r="CB579" s="2" t="s">
        <v>3062</v>
      </c>
      <c r="CC579" s="2" t="s">
        <v>3062</v>
      </c>
      <c r="CD579" s="2" t="s">
        <v>3062</v>
      </c>
      <c r="CE579" s="2" t="s">
        <v>3062</v>
      </c>
      <c r="CF579" s="2" t="s">
        <v>3062</v>
      </c>
      <c r="CG579" s="2" t="s">
        <v>5350</v>
      </c>
      <c r="CH579" s="17">
        <v>0.375</v>
      </c>
      <c r="CI579" s="17">
        <v>0.52083333333333337</v>
      </c>
      <c r="CJ579" s="17">
        <v>0.64583333333333337</v>
      </c>
      <c r="CK579" s="17">
        <v>0.79166666666666663</v>
      </c>
      <c r="CN579" s="17">
        <v>0.375</v>
      </c>
      <c r="CO579" s="17">
        <v>0.52083333333333337</v>
      </c>
      <c r="CP579" s="17">
        <v>0.64583333333333337</v>
      </c>
      <c r="CQ579" s="17">
        <v>0.79166666666666663</v>
      </c>
      <c r="CZ579" s="17">
        <v>0.375</v>
      </c>
      <c r="DA579" s="17">
        <v>0.52083333333333337</v>
      </c>
      <c r="DB579" s="17">
        <v>0.64583333333333337</v>
      </c>
      <c r="DC579" s="17">
        <v>0.79166666666666663</v>
      </c>
      <c r="DF579" s="17">
        <v>0.375</v>
      </c>
      <c r="DG579" s="17">
        <v>0.52083333333333337</v>
      </c>
      <c r="DH579" s="17">
        <v>0.64583333333333337</v>
      </c>
      <c r="DI579" s="17">
        <v>0.79166666666666663</v>
      </c>
      <c r="DL579" s="17">
        <v>0.375</v>
      </c>
      <c r="DM579" s="17">
        <v>0.52083333333333337</v>
      </c>
      <c r="DX579" s="2" t="s">
        <v>4182</v>
      </c>
    </row>
    <row r="580" spans="1:128" x14ac:dyDescent="0.45">
      <c r="A580" s="16">
        <v>578</v>
      </c>
      <c r="B580" s="2" t="s">
        <v>7027</v>
      </c>
      <c r="C580" s="2" t="s">
        <v>7028</v>
      </c>
      <c r="D580" s="2" t="s">
        <v>3051</v>
      </c>
      <c r="E580" s="2" t="s">
        <v>2676</v>
      </c>
      <c r="F580" s="2" t="s">
        <v>2580</v>
      </c>
      <c r="G580" s="2" t="s">
        <v>2298</v>
      </c>
      <c r="H580" s="2" t="s">
        <v>2297</v>
      </c>
      <c r="I580" s="2" t="s">
        <v>2296</v>
      </c>
      <c r="J580" s="2" t="s">
        <v>2295</v>
      </c>
      <c r="K580" s="2" t="s">
        <v>12</v>
      </c>
      <c r="L580" s="2" t="s">
        <v>3714</v>
      </c>
      <c r="M580" s="52">
        <v>373</v>
      </c>
      <c r="N580" s="2" t="s">
        <v>12</v>
      </c>
      <c r="O580" s="2" t="s">
        <v>12</v>
      </c>
      <c r="P580" s="2" t="s">
        <v>12</v>
      </c>
      <c r="Q580" s="2" t="s">
        <v>12</v>
      </c>
      <c r="R580" s="2" t="s">
        <v>2471</v>
      </c>
      <c r="S580" s="2" t="s">
        <v>3062</v>
      </c>
      <c r="T580" s="2" t="s">
        <v>3062</v>
      </c>
      <c r="U580" s="2" t="s">
        <v>3062</v>
      </c>
      <c r="V580" s="2" t="s">
        <v>3062</v>
      </c>
      <c r="W580" s="2" t="s">
        <v>3062</v>
      </c>
      <c r="X580" s="2" t="s">
        <v>3062</v>
      </c>
      <c r="Y580" s="2" t="s">
        <v>3062</v>
      </c>
      <c r="Z580" s="2" t="s">
        <v>3062</v>
      </c>
      <c r="AA580" s="2" t="s">
        <v>3062</v>
      </c>
      <c r="AB580" s="2" t="s">
        <v>3062</v>
      </c>
      <c r="AC580" s="2" t="s">
        <v>2471</v>
      </c>
      <c r="AD580" s="2" t="s">
        <v>2419</v>
      </c>
      <c r="AE580" s="2" t="s">
        <v>3062</v>
      </c>
      <c r="AF580" s="2" t="s">
        <v>3062</v>
      </c>
      <c r="AG580" s="2" t="s">
        <v>3062</v>
      </c>
      <c r="AH580" s="2" t="s">
        <v>3062</v>
      </c>
      <c r="AI580" s="2" t="s">
        <v>3062</v>
      </c>
      <c r="AJ580" s="2" t="s">
        <v>3062</v>
      </c>
      <c r="AK580" s="2" t="s">
        <v>3062</v>
      </c>
      <c r="AL580" s="2" t="s">
        <v>3062</v>
      </c>
      <c r="AM580" s="2" t="s">
        <v>3062</v>
      </c>
      <c r="AN580" s="2" t="s">
        <v>3062</v>
      </c>
      <c r="AO580" s="2" t="s">
        <v>3062</v>
      </c>
      <c r="AP580" s="2" t="s">
        <v>3062</v>
      </c>
      <c r="AQ580" s="2" t="s">
        <v>3062</v>
      </c>
      <c r="AR580" s="2" t="s">
        <v>3062</v>
      </c>
      <c r="AS580" s="2" t="s">
        <v>3062</v>
      </c>
      <c r="AT580" s="2" t="s">
        <v>3062</v>
      </c>
      <c r="AU580" s="2" t="s">
        <v>3062</v>
      </c>
      <c r="AV580" s="2" t="s">
        <v>3062</v>
      </c>
      <c r="AW580" s="2" t="s">
        <v>3062</v>
      </c>
      <c r="AX580" s="2" t="s">
        <v>3062</v>
      </c>
      <c r="AY580" s="2" t="s">
        <v>3062</v>
      </c>
      <c r="AZ580" s="2" t="s">
        <v>3062</v>
      </c>
      <c r="BA580" s="2" t="s">
        <v>3062</v>
      </c>
      <c r="BB580" s="2" t="s">
        <v>3062</v>
      </c>
      <c r="BC580" s="2" t="s">
        <v>3062</v>
      </c>
      <c r="BD580" s="2" t="s">
        <v>3062</v>
      </c>
      <c r="BE580" s="2" t="s">
        <v>3062</v>
      </c>
      <c r="BF580" s="2" t="s">
        <v>3062</v>
      </c>
      <c r="BG580" s="2" t="s">
        <v>3062</v>
      </c>
      <c r="BH580" s="2" t="s">
        <v>3062</v>
      </c>
      <c r="BI580" s="2" t="s">
        <v>3062</v>
      </c>
      <c r="BJ580" s="2" t="s">
        <v>3062</v>
      </c>
      <c r="BK580" s="2" t="s">
        <v>3062</v>
      </c>
      <c r="BL580" s="2" t="s">
        <v>3062</v>
      </c>
      <c r="BM580" s="2" t="s">
        <v>3062</v>
      </c>
      <c r="BN580" s="2" t="s">
        <v>3062</v>
      </c>
      <c r="BO580" s="2" t="s">
        <v>3062</v>
      </c>
      <c r="BP580" s="2" t="str">
        <f t="shared" ref="BP580:BP643" si="9">_xlfn.TEXTJOIN("・",TRUE,AD580:BN580)&amp; IF(BO580&lt;&gt;"","　" &amp; BO580,"")</f>
        <v>内</v>
      </c>
      <c r="BQ580" t="s">
        <v>3062</v>
      </c>
      <c r="BR580" t="s">
        <v>3062</v>
      </c>
      <c r="BS580" t="s">
        <v>3062</v>
      </c>
      <c r="BT580" s="2" t="s">
        <v>3062</v>
      </c>
      <c r="BU580" s="2" t="s">
        <v>3062</v>
      </c>
      <c r="BV580" s="2" t="s">
        <v>12</v>
      </c>
      <c r="BW580" s="2" t="s">
        <v>3062</v>
      </c>
      <c r="BX580" s="2" t="s">
        <v>3062</v>
      </c>
      <c r="BY580" s="2" t="s">
        <v>3062</v>
      </c>
      <c r="BZ580" s="2" t="s">
        <v>3062</v>
      </c>
      <c r="CA580" s="2" t="s">
        <v>3062</v>
      </c>
      <c r="CB580" s="2" t="s">
        <v>3062</v>
      </c>
      <c r="CC580" s="2" t="s">
        <v>3062</v>
      </c>
      <c r="CD580" s="2" t="s">
        <v>3062</v>
      </c>
      <c r="CE580" s="2" t="s">
        <v>3062</v>
      </c>
      <c r="CF580" s="2" t="s">
        <v>4932</v>
      </c>
      <c r="CG580" s="2" t="s">
        <v>5350</v>
      </c>
      <c r="CH580" s="17">
        <v>0.375</v>
      </c>
      <c r="CI580" s="17">
        <v>0.5</v>
      </c>
      <c r="CJ580" s="17">
        <v>0.5625</v>
      </c>
      <c r="CK580" s="17">
        <v>0.70833333333333337</v>
      </c>
      <c r="CN580" s="17">
        <v>0.375</v>
      </c>
      <c r="CO580" s="17">
        <v>0.5</v>
      </c>
      <c r="CP580" s="17">
        <v>0.5625</v>
      </c>
      <c r="CQ580" s="17">
        <v>0.70833333333333337</v>
      </c>
      <c r="CT580" s="17">
        <v>0.375</v>
      </c>
      <c r="CU580" s="17">
        <v>0.5</v>
      </c>
      <c r="CV580" s="17">
        <v>0.5625</v>
      </c>
      <c r="CW580" s="17">
        <v>0.70833333333333337</v>
      </c>
      <c r="CZ580" s="17">
        <v>0.375</v>
      </c>
      <c r="DA580" s="17">
        <v>0.5</v>
      </c>
      <c r="DB580" s="17">
        <v>0.5625</v>
      </c>
      <c r="DC580" s="17">
        <v>0.70833333333333337</v>
      </c>
      <c r="DF580" s="17">
        <v>0.375</v>
      </c>
      <c r="DG580" s="17">
        <v>0.5</v>
      </c>
      <c r="DH580" s="17">
        <v>0.5625</v>
      </c>
      <c r="DI580" s="17">
        <v>0.70833333333333337</v>
      </c>
      <c r="DL580" s="17">
        <v>0.375</v>
      </c>
      <c r="DM580" s="17">
        <v>0.5</v>
      </c>
      <c r="DN580" s="17">
        <v>0.5625</v>
      </c>
      <c r="DO580" s="17">
        <v>0.70833333333333337</v>
      </c>
      <c r="DX580" s="2" t="s">
        <v>4182</v>
      </c>
    </row>
    <row r="581" spans="1:128" x14ac:dyDescent="0.45">
      <c r="A581" s="16">
        <v>579</v>
      </c>
      <c r="B581" s="2" t="s">
        <v>7029</v>
      </c>
      <c r="C581" s="2" t="s">
        <v>7030</v>
      </c>
      <c r="D581" s="2" t="s">
        <v>7031</v>
      </c>
      <c r="E581" s="2" t="s">
        <v>2666</v>
      </c>
      <c r="F581" s="2" t="s">
        <v>2580</v>
      </c>
      <c r="G581" s="2" t="s">
        <v>2247</v>
      </c>
      <c r="H581" s="2" t="s">
        <v>7032</v>
      </c>
      <c r="I581" s="2" t="s">
        <v>7033</v>
      </c>
      <c r="J581" s="2" t="s">
        <v>7034</v>
      </c>
      <c r="K581" s="2" t="s">
        <v>12</v>
      </c>
      <c r="L581" s="2" t="s">
        <v>7035</v>
      </c>
      <c r="M581" s="52" t="s">
        <v>3311</v>
      </c>
      <c r="N581" s="2" t="s">
        <v>12</v>
      </c>
      <c r="O581" s="2" t="s">
        <v>12</v>
      </c>
      <c r="P581" s="2" t="s">
        <v>12</v>
      </c>
      <c r="Q581" s="2" t="s">
        <v>12</v>
      </c>
      <c r="R581" s="2" t="s">
        <v>3062</v>
      </c>
      <c r="S581" s="2" t="s">
        <v>3062</v>
      </c>
      <c r="T581" s="2" t="s">
        <v>3062</v>
      </c>
      <c r="U581" s="2" t="s">
        <v>3062</v>
      </c>
      <c r="V581" s="2" t="s">
        <v>3062</v>
      </c>
      <c r="W581" s="2" t="s">
        <v>3062</v>
      </c>
      <c r="X581" s="2" t="s">
        <v>3062</v>
      </c>
      <c r="Y581" s="2" t="s">
        <v>3062</v>
      </c>
      <c r="Z581" s="2" t="s">
        <v>3062</v>
      </c>
      <c r="AA581" s="2" t="s">
        <v>3062</v>
      </c>
      <c r="AB581" s="2" t="s">
        <v>3062</v>
      </c>
      <c r="AC581" s="2" t="s">
        <v>3062</v>
      </c>
      <c r="AD581" s="2" t="s">
        <v>5388</v>
      </c>
      <c r="AE581" s="2" t="s">
        <v>3062</v>
      </c>
      <c r="AF581" s="2" t="s">
        <v>3062</v>
      </c>
      <c r="AG581" s="2" t="s">
        <v>3062</v>
      </c>
      <c r="AH581" s="2" t="s">
        <v>3062</v>
      </c>
      <c r="AI581" s="2" t="s">
        <v>3062</v>
      </c>
      <c r="AJ581" s="2" t="s">
        <v>3062</v>
      </c>
      <c r="AK581" s="2" t="s">
        <v>3062</v>
      </c>
      <c r="AL581" s="2" t="s">
        <v>3062</v>
      </c>
      <c r="AM581" s="2" t="s">
        <v>3062</v>
      </c>
      <c r="AN581" s="2" t="s">
        <v>3062</v>
      </c>
      <c r="AO581" s="2" t="s">
        <v>3062</v>
      </c>
      <c r="AP581" s="2" t="s">
        <v>3062</v>
      </c>
      <c r="AQ581" s="2" t="s">
        <v>3062</v>
      </c>
      <c r="AR581" s="2" t="s">
        <v>3062</v>
      </c>
      <c r="AS581" s="2" t="s">
        <v>3062</v>
      </c>
      <c r="AT581" s="2" t="s">
        <v>3062</v>
      </c>
      <c r="AU581" s="2" t="s">
        <v>3062</v>
      </c>
      <c r="AV581" s="2" t="s">
        <v>3062</v>
      </c>
      <c r="AW581" s="2" t="s">
        <v>3062</v>
      </c>
      <c r="AX581" s="2" t="s">
        <v>3062</v>
      </c>
      <c r="AY581" s="2" t="s">
        <v>3062</v>
      </c>
      <c r="AZ581" s="2" t="s">
        <v>3062</v>
      </c>
      <c r="BA581" s="2" t="s">
        <v>3062</v>
      </c>
      <c r="BB581" s="2" t="s">
        <v>3062</v>
      </c>
      <c r="BC581" s="2" t="s">
        <v>3062</v>
      </c>
      <c r="BD581" s="2" t="s">
        <v>3062</v>
      </c>
      <c r="BE581" s="2" t="s">
        <v>3062</v>
      </c>
      <c r="BF581" s="2" t="s">
        <v>3062</v>
      </c>
      <c r="BG581" s="2" t="s">
        <v>3062</v>
      </c>
      <c r="BH581" s="2" t="s">
        <v>3062</v>
      </c>
      <c r="BI581" s="2" t="s">
        <v>3062</v>
      </c>
      <c r="BJ581" s="2" t="s">
        <v>3062</v>
      </c>
      <c r="BK581" s="2" t="s">
        <v>3062</v>
      </c>
      <c r="BL581" s="2" t="s">
        <v>3062</v>
      </c>
      <c r="BM581" s="2" t="s">
        <v>3062</v>
      </c>
      <c r="BN581" s="2" t="s">
        <v>3062</v>
      </c>
      <c r="BO581" s="2" t="s">
        <v>3062</v>
      </c>
      <c r="BP581" s="2" t="str">
        <f t="shared" si="9"/>
        <v>内</v>
      </c>
      <c r="BQ581" t="s">
        <v>3062</v>
      </c>
      <c r="BR581" t="s">
        <v>3062</v>
      </c>
      <c r="BS581" t="s">
        <v>3062</v>
      </c>
      <c r="BT581" s="2" t="s">
        <v>3062</v>
      </c>
      <c r="BU581" s="2" t="s">
        <v>3062</v>
      </c>
      <c r="BV581" s="2" t="s">
        <v>3062</v>
      </c>
      <c r="BW581" s="2" t="s">
        <v>3062</v>
      </c>
      <c r="BX581" s="2" t="s">
        <v>3062</v>
      </c>
      <c r="BY581" s="2" t="s">
        <v>3062</v>
      </c>
      <c r="BZ581" s="2" t="s">
        <v>3062</v>
      </c>
      <c r="CA581" s="2" t="s">
        <v>3062</v>
      </c>
      <c r="CB581" s="2" t="s">
        <v>3062</v>
      </c>
      <c r="CC581" s="2" t="s">
        <v>3062</v>
      </c>
      <c r="CD581" s="2" t="s">
        <v>5353</v>
      </c>
      <c r="CE581" s="2" t="s">
        <v>5482</v>
      </c>
      <c r="CF581" s="2" t="s">
        <v>7036</v>
      </c>
      <c r="CG581" s="2" t="s">
        <v>5448</v>
      </c>
      <c r="CZ581" s="17">
        <v>0.625</v>
      </c>
      <c r="DA581" s="17">
        <v>0.79166666666666663</v>
      </c>
      <c r="DL581" s="17">
        <v>0.625</v>
      </c>
      <c r="DM581" s="17">
        <v>0.79166666666666663</v>
      </c>
      <c r="DR581" s="17">
        <v>0.41666666666666669</v>
      </c>
      <c r="DS581" s="17">
        <v>0.58333333333333337</v>
      </c>
      <c r="DX581" s="2" t="s">
        <v>4182</v>
      </c>
    </row>
    <row r="582" spans="1:128" x14ac:dyDescent="0.45">
      <c r="A582" s="16">
        <v>580</v>
      </c>
      <c r="B582" s="2" t="s">
        <v>7037</v>
      </c>
      <c r="C582" s="2" t="s">
        <v>7038</v>
      </c>
      <c r="D582" s="2" t="s">
        <v>4933</v>
      </c>
      <c r="E582" s="2" t="s">
        <v>2666</v>
      </c>
      <c r="F582" s="2" t="s">
        <v>2580</v>
      </c>
      <c r="G582" s="2" t="s">
        <v>2259</v>
      </c>
      <c r="H582" s="2" t="s">
        <v>7039</v>
      </c>
      <c r="I582" s="2" t="s">
        <v>2251</v>
      </c>
      <c r="J582" s="2" t="s">
        <v>2250</v>
      </c>
      <c r="K582" s="2" t="s">
        <v>12</v>
      </c>
      <c r="L582" s="2" t="s">
        <v>7040</v>
      </c>
      <c r="M582" s="52" t="s">
        <v>3311</v>
      </c>
      <c r="N582" s="2" t="s">
        <v>12</v>
      </c>
      <c r="O582" s="2" t="s">
        <v>12</v>
      </c>
      <c r="P582" s="2" t="s">
        <v>12</v>
      </c>
      <c r="Q582" s="2" t="s">
        <v>12</v>
      </c>
      <c r="R582" s="2" t="s">
        <v>3062</v>
      </c>
      <c r="S582" s="2" t="s">
        <v>3062</v>
      </c>
      <c r="T582" s="2" t="s">
        <v>3062</v>
      </c>
      <c r="U582" s="2" t="s">
        <v>3062</v>
      </c>
      <c r="V582" s="2" t="s">
        <v>3062</v>
      </c>
      <c r="W582" s="2" t="s">
        <v>3062</v>
      </c>
      <c r="X582" s="2" t="s">
        <v>3062</v>
      </c>
      <c r="Y582" s="2" t="s">
        <v>3062</v>
      </c>
      <c r="Z582" s="2" t="s">
        <v>3062</v>
      </c>
      <c r="AA582" s="2" t="s">
        <v>3062</v>
      </c>
      <c r="AB582" s="2" t="s">
        <v>3062</v>
      </c>
      <c r="AC582" s="2" t="s">
        <v>3062</v>
      </c>
      <c r="AD582" s="2" t="s">
        <v>2419</v>
      </c>
      <c r="AE582" s="2" t="s">
        <v>3062</v>
      </c>
      <c r="AF582" s="2" t="s">
        <v>3062</v>
      </c>
      <c r="AG582" s="2" t="s">
        <v>3062</v>
      </c>
      <c r="AH582" s="2" t="s">
        <v>3062</v>
      </c>
      <c r="AI582" s="2" t="s">
        <v>3062</v>
      </c>
      <c r="AJ582" s="2" t="s">
        <v>3062</v>
      </c>
      <c r="AK582" s="2" t="s">
        <v>3062</v>
      </c>
      <c r="AL582" s="2" t="s">
        <v>3062</v>
      </c>
      <c r="AM582" s="2" t="s">
        <v>3062</v>
      </c>
      <c r="AN582" s="2" t="s">
        <v>3062</v>
      </c>
      <c r="AO582" s="2" t="s">
        <v>3062</v>
      </c>
      <c r="AP582" s="2" t="s">
        <v>3062</v>
      </c>
      <c r="AQ582" s="2" t="s">
        <v>3062</v>
      </c>
      <c r="AR582" s="2" t="s">
        <v>3062</v>
      </c>
      <c r="AS582" s="2" t="s">
        <v>3062</v>
      </c>
      <c r="AT582" s="2" t="s">
        <v>3062</v>
      </c>
      <c r="AU582" s="2" t="s">
        <v>3062</v>
      </c>
      <c r="AV582" s="2" t="s">
        <v>3062</v>
      </c>
      <c r="AW582" s="2" t="s">
        <v>3062</v>
      </c>
      <c r="AX582" s="2" t="s">
        <v>3062</v>
      </c>
      <c r="AY582" s="2" t="s">
        <v>3062</v>
      </c>
      <c r="AZ582" s="2" t="s">
        <v>3062</v>
      </c>
      <c r="BA582" s="2" t="s">
        <v>3062</v>
      </c>
      <c r="BB582" s="2" t="s">
        <v>3062</v>
      </c>
      <c r="BC582" s="2" t="s">
        <v>3062</v>
      </c>
      <c r="BD582" s="2" t="s">
        <v>3062</v>
      </c>
      <c r="BE582" s="2" t="s">
        <v>3062</v>
      </c>
      <c r="BF582" s="2" t="s">
        <v>3062</v>
      </c>
      <c r="BG582" s="2" t="s">
        <v>3062</v>
      </c>
      <c r="BH582" s="2" t="s">
        <v>3062</v>
      </c>
      <c r="BI582" s="2" t="s">
        <v>3062</v>
      </c>
      <c r="BJ582" s="2" t="s">
        <v>3062</v>
      </c>
      <c r="BK582" s="2" t="s">
        <v>3062</v>
      </c>
      <c r="BL582" s="2" t="s">
        <v>3062</v>
      </c>
      <c r="BM582" s="2" t="s">
        <v>3062</v>
      </c>
      <c r="BN582" s="2" t="s">
        <v>3062</v>
      </c>
      <c r="BO582" s="2" t="s">
        <v>3062</v>
      </c>
      <c r="BP582" s="2" t="str">
        <f t="shared" si="9"/>
        <v>内</v>
      </c>
      <c r="BQ582" t="s">
        <v>491</v>
      </c>
      <c r="BR582" t="s">
        <v>185</v>
      </c>
      <c r="BS582" t="s">
        <v>2185</v>
      </c>
      <c r="BT582" s="2" t="s">
        <v>2424</v>
      </c>
      <c r="BU582" s="2" t="s">
        <v>3062</v>
      </c>
      <c r="BV582" s="2" t="s">
        <v>3062</v>
      </c>
      <c r="BW582" s="2" t="s">
        <v>3062</v>
      </c>
      <c r="BX582" s="2" t="s">
        <v>3062</v>
      </c>
      <c r="BY582" s="2" t="s">
        <v>3062</v>
      </c>
      <c r="BZ582" s="2" t="s">
        <v>3062</v>
      </c>
      <c r="CA582" s="2" t="s">
        <v>3062</v>
      </c>
      <c r="CB582" s="2" t="s">
        <v>3062</v>
      </c>
      <c r="CC582" s="2" t="s">
        <v>3062</v>
      </c>
      <c r="CD582" s="2" t="s">
        <v>3062</v>
      </c>
      <c r="CE582" s="2" t="s">
        <v>3062</v>
      </c>
      <c r="CF582" s="2" t="s">
        <v>4934</v>
      </c>
      <c r="CG582" s="2" t="s">
        <v>5350</v>
      </c>
      <c r="CN582" s="17">
        <v>0.375</v>
      </c>
      <c r="CO582" s="17">
        <v>0.54166666666666663</v>
      </c>
      <c r="CP582" s="17">
        <v>0.60416666666666663</v>
      </c>
      <c r="CQ582" s="17">
        <v>0.75</v>
      </c>
      <c r="CT582" s="17">
        <v>0.60416666666666663</v>
      </c>
      <c r="CU582" s="17">
        <v>0.75</v>
      </c>
      <c r="DF582" s="17">
        <v>0.375</v>
      </c>
      <c r="DG582" s="17">
        <v>0.54166666666666663</v>
      </c>
      <c r="DH582" s="17">
        <v>0.60416666666666663</v>
      </c>
      <c r="DI582" s="17">
        <v>0.75</v>
      </c>
      <c r="DX582" s="2" t="s">
        <v>4182</v>
      </c>
    </row>
    <row r="583" spans="1:128" x14ac:dyDescent="0.45">
      <c r="A583" s="16">
        <v>581</v>
      </c>
      <c r="B583" s="2" t="s">
        <v>7041</v>
      </c>
      <c r="C583" s="2" t="s">
        <v>7042</v>
      </c>
      <c r="D583" s="2" t="s">
        <v>7043</v>
      </c>
      <c r="E583" s="2" t="s">
        <v>2666</v>
      </c>
      <c r="F583" s="2" t="s">
        <v>2580</v>
      </c>
      <c r="G583" s="2" t="s">
        <v>7044</v>
      </c>
      <c r="H583" s="2" t="s">
        <v>7045</v>
      </c>
      <c r="I583" s="2" t="s">
        <v>7046</v>
      </c>
      <c r="J583" s="2" t="s">
        <v>3062</v>
      </c>
      <c r="K583" s="2" t="s">
        <v>12</v>
      </c>
      <c r="L583" s="2" t="s">
        <v>3721</v>
      </c>
      <c r="M583" s="52" t="s">
        <v>3311</v>
      </c>
      <c r="N583" s="2" t="s">
        <v>12</v>
      </c>
      <c r="O583" s="2" t="s">
        <v>12</v>
      </c>
      <c r="P583" s="2" t="s">
        <v>12</v>
      </c>
      <c r="Q583" s="2" t="s">
        <v>12</v>
      </c>
      <c r="R583" s="2" t="s">
        <v>3062</v>
      </c>
      <c r="S583" s="2" t="s">
        <v>3062</v>
      </c>
      <c r="T583" s="2" t="s">
        <v>3062</v>
      </c>
      <c r="U583" s="2" t="s">
        <v>3062</v>
      </c>
      <c r="V583" s="2" t="s">
        <v>3062</v>
      </c>
      <c r="W583" s="2" t="s">
        <v>3062</v>
      </c>
      <c r="X583" s="2" t="s">
        <v>3062</v>
      </c>
      <c r="Y583" s="2" t="s">
        <v>3062</v>
      </c>
      <c r="Z583" s="2" t="s">
        <v>3062</v>
      </c>
      <c r="AA583" s="2" t="s">
        <v>3062</v>
      </c>
      <c r="AB583" s="2" t="s">
        <v>3062</v>
      </c>
      <c r="AC583" s="2" t="s">
        <v>3062</v>
      </c>
      <c r="AD583" s="2" t="s">
        <v>3062</v>
      </c>
      <c r="AE583" s="2" t="s">
        <v>3062</v>
      </c>
      <c r="AF583" s="2" t="s">
        <v>3062</v>
      </c>
      <c r="AG583" s="2" t="s">
        <v>3062</v>
      </c>
      <c r="AH583" s="2" t="s">
        <v>3062</v>
      </c>
      <c r="AI583" s="2" t="s">
        <v>3062</v>
      </c>
      <c r="AJ583" s="2" t="s">
        <v>3062</v>
      </c>
      <c r="AK583" s="2" t="s">
        <v>3062</v>
      </c>
      <c r="AL583" s="2" t="s">
        <v>3062</v>
      </c>
      <c r="AM583" s="2" t="s">
        <v>3062</v>
      </c>
      <c r="AN583" s="2" t="s">
        <v>3062</v>
      </c>
      <c r="AO583" s="2" t="s">
        <v>3062</v>
      </c>
      <c r="AP583" s="2" t="s">
        <v>3062</v>
      </c>
      <c r="AQ583" s="2" t="s">
        <v>3062</v>
      </c>
      <c r="AR583" s="2" t="s">
        <v>3062</v>
      </c>
      <c r="AS583" s="2" t="s">
        <v>3062</v>
      </c>
      <c r="AT583" s="2" t="s">
        <v>3062</v>
      </c>
      <c r="AU583" s="2" t="s">
        <v>3062</v>
      </c>
      <c r="AV583" s="2" t="s">
        <v>3062</v>
      </c>
      <c r="AW583" s="2" t="s">
        <v>3062</v>
      </c>
      <c r="AX583" s="2" t="s">
        <v>3062</v>
      </c>
      <c r="AY583" s="2" t="s">
        <v>3062</v>
      </c>
      <c r="AZ583" s="2" t="s">
        <v>3062</v>
      </c>
      <c r="BA583" s="2" t="s">
        <v>3062</v>
      </c>
      <c r="BB583" s="2" t="s">
        <v>3062</v>
      </c>
      <c r="BC583" s="2" t="s">
        <v>3062</v>
      </c>
      <c r="BD583" s="2" t="s">
        <v>3062</v>
      </c>
      <c r="BE583" s="2" t="s">
        <v>3062</v>
      </c>
      <c r="BF583" s="2" t="s">
        <v>3062</v>
      </c>
      <c r="BG583" s="2" t="s">
        <v>3062</v>
      </c>
      <c r="BH583" s="2" t="s">
        <v>3062</v>
      </c>
      <c r="BI583" s="2" t="s">
        <v>3062</v>
      </c>
      <c r="BJ583" s="2" t="s">
        <v>3062</v>
      </c>
      <c r="BK583" s="2" t="s">
        <v>3062</v>
      </c>
      <c r="BL583" s="2" t="s">
        <v>3062</v>
      </c>
      <c r="BM583" s="2" t="s">
        <v>3062</v>
      </c>
      <c r="BN583" s="2" t="s">
        <v>3062</v>
      </c>
      <c r="BO583" s="2" t="s">
        <v>3062</v>
      </c>
      <c r="BP583" s="2" t="str">
        <f t="shared" si="9"/>
        <v/>
      </c>
      <c r="BQ583" t="s">
        <v>3062</v>
      </c>
      <c r="BR583" t="s">
        <v>3062</v>
      </c>
      <c r="BS583" t="s">
        <v>3062</v>
      </c>
      <c r="BT583" s="2" t="s">
        <v>3062</v>
      </c>
      <c r="BU583" s="2" t="s">
        <v>3062</v>
      </c>
      <c r="BV583" s="2" t="s">
        <v>3062</v>
      </c>
      <c r="BW583" s="2" t="s">
        <v>3062</v>
      </c>
      <c r="BX583" s="2" t="s">
        <v>3062</v>
      </c>
      <c r="BY583" s="2" t="s">
        <v>3062</v>
      </c>
      <c r="BZ583" s="2" t="s">
        <v>3062</v>
      </c>
      <c r="CA583" s="2" t="s">
        <v>3062</v>
      </c>
      <c r="CB583" s="2" t="s">
        <v>3062</v>
      </c>
      <c r="CC583" s="2" t="s">
        <v>3062</v>
      </c>
      <c r="CD583" s="2" t="s">
        <v>5482</v>
      </c>
      <c r="CE583" s="2" t="s">
        <v>5482</v>
      </c>
      <c r="CF583" s="2" t="s">
        <v>3062</v>
      </c>
      <c r="CG583" s="2" t="s">
        <v>5350</v>
      </c>
      <c r="CH583" s="17">
        <v>0.39583333333333331</v>
      </c>
      <c r="CI583" s="17">
        <v>0.52083333333333337</v>
      </c>
      <c r="CJ583" s="17">
        <v>0.60416666666666663</v>
      </c>
      <c r="CK583" s="17">
        <v>0.72916666666666663</v>
      </c>
      <c r="CN583" s="17">
        <v>0.39583333333333331</v>
      </c>
      <c r="CO583" s="17">
        <v>0.52083333333333337</v>
      </c>
      <c r="CP583" s="17">
        <v>0.60416666666666663</v>
      </c>
      <c r="CQ583" s="17">
        <v>0.72916666666666663</v>
      </c>
      <c r="CZ583" s="17">
        <v>0.39583333333333331</v>
      </c>
      <c r="DA583" s="17">
        <v>0.52083333333333337</v>
      </c>
      <c r="DB583" s="17">
        <v>0.60416666666666663</v>
      </c>
      <c r="DC583" s="17">
        <v>0.79166666666666663</v>
      </c>
      <c r="DF583" s="17">
        <v>0.39583333333333331</v>
      </c>
      <c r="DG583" s="17">
        <v>0.52083333333333337</v>
      </c>
      <c r="DH583" s="17">
        <v>0.60416666666666663</v>
      </c>
      <c r="DI583" s="17">
        <v>0.79166666666666663</v>
      </c>
      <c r="DL583" s="17">
        <v>0.39583333333333331</v>
      </c>
      <c r="DM583" s="17">
        <v>0.52083333333333337</v>
      </c>
      <c r="DN583" s="17">
        <v>0.60416666666666663</v>
      </c>
      <c r="DO583" s="17">
        <v>0.72916666666666663</v>
      </c>
      <c r="DX583" s="2" t="s">
        <v>4182</v>
      </c>
    </row>
    <row r="584" spans="1:128" x14ac:dyDescent="0.45">
      <c r="A584" s="16">
        <v>582</v>
      </c>
      <c r="B584" s="2" t="s">
        <v>7047</v>
      </c>
      <c r="C584" s="2" t="s">
        <v>7048</v>
      </c>
      <c r="D584" s="2" t="s">
        <v>7049</v>
      </c>
      <c r="E584" s="2" t="s">
        <v>2666</v>
      </c>
      <c r="F584" s="2" t="s">
        <v>2580</v>
      </c>
      <c r="G584" s="2" t="s">
        <v>2259</v>
      </c>
      <c r="H584" s="2" t="s">
        <v>7050</v>
      </c>
      <c r="I584" s="2" t="s">
        <v>7051</v>
      </c>
      <c r="J584" s="2" t="s">
        <v>7052</v>
      </c>
      <c r="K584" s="2" t="s">
        <v>12</v>
      </c>
      <c r="L584" s="2" t="s">
        <v>7053</v>
      </c>
      <c r="M584" s="52" t="s">
        <v>3311</v>
      </c>
      <c r="N584" s="2" t="s">
        <v>12</v>
      </c>
      <c r="O584" s="2" t="s">
        <v>3062</v>
      </c>
      <c r="P584" s="2" t="s">
        <v>12</v>
      </c>
      <c r="Q584" s="2" t="s">
        <v>12</v>
      </c>
      <c r="R584" s="2" t="s">
        <v>3062</v>
      </c>
      <c r="S584" s="2" t="s">
        <v>3062</v>
      </c>
      <c r="T584" s="2" t="s">
        <v>3062</v>
      </c>
      <c r="U584" s="2" t="s">
        <v>3062</v>
      </c>
      <c r="V584" s="2" t="s">
        <v>3062</v>
      </c>
      <c r="W584" s="2" t="s">
        <v>3062</v>
      </c>
      <c r="X584" s="2" t="s">
        <v>3062</v>
      </c>
      <c r="Y584" s="2" t="s">
        <v>3062</v>
      </c>
      <c r="Z584" s="2" t="s">
        <v>3062</v>
      </c>
      <c r="AA584" s="2" t="s">
        <v>3062</v>
      </c>
      <c r="AB584" s="2" t="s">
        <v>3062</v>
      </c>
      <c r="AC584" s="2" t="s">
        <v>3062</v>
      </c>
      <c r="AD584" s="2" t="s">
        <v>3062</v>
      </c>
      <c r="AE584" s="2" t="s">
        <v>3062</v>
      </c>
      <c r="AF584" s="2" t="s">
        <v>3062</v>
      </c>
      <c r="AG584" s="2" t="s">
        <v>3062</v>
      </c>
      <c r="AH584" s="2" t="s">
        <v>3062</v>
      </c>
      <c r="AI584" s="2" t="s">
        <v>3062</v>
      </c>
      <c r="AJ584" s="2" t="s">
        <v>3062</v>
      </c>
      <c r="AK584" s="2" t="s">
        <v>3062</v>
      </c>
      <c r="AL584" s="2" t="s">
        <v>3062</v>
      </c>
      <c r="AM584" s="2" t="s">
        <v>3062</v>
      </c>
      <c r="AN584" s="2" t="s">
        <v>3062</v>
      </c>
      <c r="AO584" s="2" t="s">
        <v>3062</v>
      </c>
      <c r="AP584" s="2" t="s">
        <v>3062</v>
      </c>
      <c r="AQ584" s="2" t="s">
        <v>3062</v>
      </c>
      <c r="AR584" s="2" t="s">
        <v>3062</v>
      </c>
      <c r="AS584" s="2" t="s">
        <v>3062</v>
      </c>
      <c r="AT584" s="2" t="s">
        <v>3062</v>
      </c>
      <c r="AU584" s="2" t="s">
        <v>3062</v>
      </c>
      <c r="AV584" s="2" t="s">
        <v>3062</v>
      </c>
      <c r="AW584" s="2" t="s">
        <v>3062</v>
      </c>
      <c r="AX584" s="2" t="s">
        <v>3062</v>
      </c>
      <c r="AY584" s="2" t="s">
        <v>3062</v>
      </c>
      <c r="AZ584" s="2" t="s">
        <v>3062</v>
      </c>
      <c r="BA584" s="2" t="s">
        <v>3062</v>
      </c>
      <c r="BB584" s="2" t="s">
        <v>3062</v>
      </c>
      <c r="BC584" s="2" t="s">
        <v>3062</v>
      </c>
      <c r="BD584" s="2" t="s">
        <v>3062</v>
      </c>
      <c r="BE584" s="2" t="s">
        <v>3062</v>
      </c>
      <c r="BF584" s="2" t="s">
        <v>3062</v>
      </c>
      <c r="BG584" s="2" t="s">
        <v>3062</v>
      </c>
      <c r="BH584" s="2" t="s">
        <v>3062</v>
      </c>
      <c r="BI584" s="2" t="s">
        <v>3062</v>
      </c>
      <c r="BJ584" s="2" t="s">
        <v>3062</v>
      </c>
      <c r="BK584" s="2" t="s">
        <v>3062</v>
      </c>
      <c r="BL584" s="2" t="s">
        <v>3062</v>
      </c>
      <c r="BM584" s="2" t="s">
        <v>3062</v>
      </c>
      <c r="BN584" s="2" t="s">
        <v>3062</v>
      </c>
      <c r="BO584" s="2" t="s">
        <v>3062</v>
      </c>
      <c r="BP584" s="2" t="str">
        <f t="shared" si="9"/>
        <v/>
      </c>
      <c r="BQ584" t="s">
        <v>3062</v>
      </c>
      <c r="BR584" t="s">
        <v>3062</v>
      </c>
      <c r="BS584" t="s">
        <v>3062</v>
      </c>
      <c r="BT584" s="2" t="s">
        <v>3062</v>
      </c>
      <c r="BU584" s="2" t="s">
        <v>3062</v>
      </c>
      <c r="BV584" s="2" t="s">
        <v>3062</v>
      </c>
      <c r="BW584" s="2" t="s">
        <v>3062</v>
      </c>
      <c r="BX584" s="2" t="s">
        <v>3062</v>
      </c>
      <c r="BY584" s="2" t="s">
        <v>3062</v>
      </c>
      <c r="BZ584" s="2" t="s">
        <v>3062</v>
      </c>
      <c r="CA584" s="2" t="s">
        <v>3062</v>
      </c>
      <c r="CB584" s="2" t="s">
        <v>3062</v>
      </c>
      <c r="CC584" s="2" t="s">
        <v>3062</v>
      </c>
      <c r="CD584" s="2" t="s">
        <v>3062</v>
      </c>
      <c r="CE584" s="2" t="s">
        <v>3062</v>
      </c>
      <c r="CF584" s="2" t="s">
        <v>3062</v>
      </c>
      <c r="CG584" s="2" t="s">
        <v>7054</v>
      </c>
      <c r="CH584" s="17">
        <v>0.41666666666666669</v>
      </c>
      <c r="CI584" s="17">
        <v>0.54166666666666663</v>
      </c>
      <c r="CJ584" s="17">
        <v>0.625</v>
      </c>
      <c r="CK584" s="17">
        <v>0.79166666666666663</v>
      </c>
      <c r="CN584" s="17">
        <v>0.41666666666666669</v>
      </c>
      <c r="CO584" s="17">
        <v>0.54166666666666663</v>
      </c>
      <c r="CP584" s="17">
        <v>0.625</v>
      </c>
      <c r="CQ584" s="17">
        <v>0.79166666666666663</v>
      </c>
      <c r="DF584" s="17">
        <v>0.41666666666666669</v>
      </c>
      <c r="DG584" s="17">
        <v>0.54166666666666663</v>
      </c>
      <c r="DH584" s="17">
        <v>0.625</v>
      </c>
      <c r="DI584" s="17">
        <v>0.79166666666666663</v>
      </c>
      <c r="DL584" s="17">
        <v>0.41666666666666669</v>
      </c>
      <c r="DM584" s="17">
        <v>0.54166666666666663</v>
      </c>
      <c r="DN584" s="17">
        <v>0.625</v>
      </c>
      <c r="DO584" s="17">
        <v>0.79166666666666663</v>
      </c>
      <c r="DX584" s="2" t="s">
        <v>4182</v>
      </c>
    </row>
    <row r="585" spans="1:128" x14ac:dyDescent="0.45">
      <c r="A585" s="16">
        <v>583</v>
      </c>
      <c r="B585" s="2" t="s">
        <v>7055</v>
      </c>
      <c r="C585" s="2" t="s">
        <v>7056</v>
      </c>
      <c r="D585" s="2" t="s">
        <v>4935</v>
      </c>
      <c r="E585" s="2" t="s">
        <v>2666</v>
      </c>
      <c r="F585" s="2" t="s">
        <v>2580</v>
      </c>
      <c r="G585" s="2" t="s">
        <v>2246</v>
      </c>
      <c r="H585" s="2" t="s">
        <v>4936</v>
      </c>
      <c r="I585" s="2" t="s">
        <v>3052</v>
      </c>
      <c r="J585" s="2" t="s">
        <v>7057</v>
      </c>
      <c r="K585" s="2" t="s">
        <v>12</v>
      </c>
      <c r="L585" s="2" t="s">
        <v>3716</v>
      </c>
      <c r="M585" s="52" t="s">
        <v>3311</v>
      </c>
      <c r="N585" s="2" t="s">
        <v>12</v>
      </c>
      <c r="O585" s="2" t="s">
        <v>12</v>
      </c>
      <c r="P585" s="2" t="s">
        <v>12</v>
      </c>
      <c r="Q585" s="2" t="s">
        <v>12</v>
      </c>
      <c r="R585" s="2" t="s">
        <v>3062</v>
      </c>
      <c r="S585" s="2" t="s">
        <v>3062</v>
      </c>
      <c r="T585" s="2" t="s">
        <v>3062</v>
      </c>
      <c r="U585" s="2" t="s">
        <v>3062</v>
      </c>
      <c r="V585" s="2" t="s">
        <v>3062</v>
      </c>
      <c r="W585" s="2" t="s">
        <v>3062</v>
      </c>
      <c r="X585" s="2" t="s">
        <v>3062</v>
      </c>
      <c r="Y585" s="2" t="s">
        <v>3062</v>
      </c>
      <c r="Z585" s="2" t="s">
        <v>3062</v>
      </c>
      <c r="AA585" s="2" t="s">
        <v>3062</v>
      </c>
      <c r="AB585" s="2" t="s">
        <v>3062</v>
      </c>
      <c r="AC585" s="2" t="s">
        <v>3062</v>
      </c>
      <c r="AD585" s="2" t="s">
        <v>3062</v>
      </c>
      <c r="AE585" s="2" t="s">
        <v>3062</v>
      </c>
      <c r="AF585" s="2" t="s">
        <v>3062</v>
      </c>
      <c r="AG585" s="2" t="s">
        <v>3062</v>
      </c>
      <c r="AH585" s="2" t="s">
        <v>3062</v>
      </c>
      <c r="AI585" s="2" t="s">
        <v>3062</v>
      </c>
      <c r="AJ585" s="2" t="s">
        <v>3062</v>
      </c>
      <c r="AK585" s="2" t="s">
        <v>3062</v>
      </c>
      <c r="AL585" s="2" t="s">
        <v>3062</v>
      </c>
      <c r="AM585" s="2" t="s">
        <v>3062</v>
      </c>
      <c r="AN585" s="2" t="s">
        <v>3062</v>
      </c>
      <c r="AO585" s="2" t="s">
        <v>3062</v>
      </c>
      <c r="AP585" s="2" t="s">
        <v>3062</v>
      </c>
      <c r="AQ585" s="2" t="s">
        <v>3062</v>
      </c>
      <c r="AR585" s="2" t="s">
        <v>3062</v>
      </c>
      <c r="AS585" s="2" t="s">
        <v>3062</v>
      </c>
      <c r="AT585" s="2" t="s">
        <v>3062</v>
      </c>
      <c r="AU585" s="2" t="s">
        <v>3062</v>
      </c>
      <c r="AV585" s="2" t="s">
        <v>3062</v>
      </c>
      <c r="AW585" s="2" t="s">
        <v>3062</v>
      </c>
      <c r="AX585" s="2" t="s">
        <v>3062</v>
      </c>
      <c r="AY585" s="2" t="s">
        <v>3062</v>
      </c>
      <c r="AZ585" s="2" t="s">
        <v>3062</v>
      </c>
      <c r="BA585" s="2" t="s">
        <v>3062</v>
      </c>
      <c r="BB585" s="2" t="s">
        <v>3062</v>
      </c>
      <c r="BC585" s="2" t="s">
        <v>3062</v>
      </c>
      <c r="BD585" s="2" t="s">
        <v>3062</v>
      </c>
      <c r="BE585" s="2" t="s">
        <v>3062</v>
      </c>
      <c r="BF585" s="2" t="s">
        <v>3062</v>
      </c>
      <c r="BG585" s="2" t="s">
        <v>3062</v>
      </c>
      <c r="BH585" s="2" t="s">
        <v>3062</v>
      </c>
      <c r="BI585" s="2" t="s">
        <v>3062</v>
      </c>
      <c r="BJ585" s="2" t="s">
        <v>3062</v>
      </c>
      <c r="BK585" s="2" t="s">
        <v>3062</v>
      </c>
      <c r="BL585" s="2" t="s">
        <v>3062</v>
      </c>
      <c r="BM585" s="2" t="s">
        <v>3062</v>
      </c>
      <c r="BN585" s="2" t="s">
        <v>3062</v>
      </c>
      <c r="BO585" s="2" t="s">
        <v>3062</v>
      </c>
      <c r="BP585" s="2" t="str">
        <f t="shared" si="9"/>
        <v/>
      </c>
      <c r="BQ585" t="s">
        <v>3062</v>
      </c>
      <c r="BR585" t="s">
        <v>185</v>
      </c>
      <c r="BS585" t="s">
        <v>3062</v>
      </c>
      <c r="BT585" s="2" t="s">
        <v>185</v>
      </c>
      <c r="BU585" s="2" t="s">
        <v>3062</v>
      </c>
      <c r="BV585" s="2" t="s">
        <v>3062</v>
      </c>
      <c r="BW585" s="2" t="s">
        <v>3062</v>
      </c>
      <c r="BX585" s="2" t="s">
        <v>3062</v>
      </c>
      <c r="BY585" s="2" t="s">
        <v>3062</v>
      </c>
      <c r="BZ585" s="2" t="s">
        <v>3062</v>
      </c>
      <c r="CA585" s="2" t="s">
        <v>3062</v>
      </c>
      <c r="CB585" s="2" t="s">
        <v>3062</v>
      </c>
      <c r="CC585" s="2" t="s">
        <v>3062</v>
      </c>
      <c r="CD585" s="2" t="s">
        <v>3062</v>
      </c>
      <c r="CE585" s="2" t="s">
        <v>3062</v>
      </c>
      <c r="CF585" s="2" t="s">
        <v>7058</v>
      </c>
      <c r="CG585" s="2" t="s">
        <v>5350</v>
      </c>
      <c r="CH585" s="17">
        <v>0.39583333333333331</v>
      </c>
      <c r="CI585" s="17">
        <v>0.52083333333333337</v>
      </c>
      <c r="CJ585" s="17">
        <v>0.58333333333333337</v>
      </c>
      <c r="CK585" s="17">
        <v>0.75</v>
      </c>
      <c r="CN585" s="17">
        <v>0.39583333333333331</v>
      </c>
      <c r="CO585" s="17">
        <v>0.52083333333333337</v>
      </c>
      <c r="CP585" s="17">
        <v>0.58333333333333337</v>
      </c>
      <c r="CQ585" s="17">
        <v>0.75</v>
      </c>
      <c r="CT585" s="17">
        <v>0.39583333333333331</v>
      </c>
      <c r="CU585" s="17">
        <v>0.52083333333333337</v>
      </c>
      <c r="CV585" s="17">
        <v>0.58333333333333337</v>
      </c>
      <c r="CW585" s="17">
        <v>0.75</v>
      </c>
      <c r="CZ585" s="17">
        <v>0.39583333333333331</v>
      </c>
      <c r="DA585" s="17">
        <v>0.52083333333333337</v>
      </c>
      <c r="DB585" s="17">
        <v>0.58333333333333337</v>
      </c>
      <c r="DC585" s="17">
        <v>0.75</v>
      </c>
      <c r="DF585" s="17">
        <v>0.39583333333333331</v>
      </c>
      <c r="DG585" s="17">
        <v>0.52083333333333337</v>
      </c>
      <c r="DH585" s="17">
        <v>0.58333333333333337</v>
      </c>
      <c r="DI585" s="17">
        <v>0.75</v>
      </c>
      <c r="DL585" s="17">
        <v>0.39583333333333331</v>
      </c>
      <c r="DM585" s="17">
        <v>0.52083333333333337</v>
      </c>
      <c r="DN585" s="17">
        <v>0.58333333333333337</v>
      </c>
      <c r="DO585" s="17">
        <v>0.75</v>
      </c>
      <c r="DX585" s="2" t="s">
        <v>4182</v>
      </c>
    </row>
    <row r="586" spans="1:128" x14ac:dyDescent="0.45">
      <c r="A586" s="16">
        <v>584</v>
      </c>
      <c r="B586" s="2" t="s">
        <v>7059</v>
      </c>
      <c r="C586" s="2" t="s">
        <v>7060</v>
      </c>
      <c r="D586" s="2" t="s">
        <v>3053</v>
      </c>
      <c r="E586" s="2" t="s">
        <v>2666</v>
      </c>
      <c r="F586" s="2" t="s">
        <v>2580</v>
      </c>
      <c r="G586" s="2" t="s">
        <v>2264</v>
      </c>
      <c r="H586" s="2" t="s">
        <v>7061</v>
      </c>
      <c r="I586" s="2" t="s">
        <v>2269</v>
      </c>
      <c r="J586" s="2" t="s">
        <v>2268</v>
      </c>
      <c r="K586" s="2" t="s">
        <v>12</v>
      </c>
      <c r="L586" s="2" t="s">
        <v>3717</v>
      </c>
      <c r="M586" s="52" t="s">
        <v>3311</v>
      </c>
      <c r="N586" s="2" t="s">
        <v>12</v>
      </c>
      <c r="O586" s="2" t="s">
        <v>12</v>
      </c>
      <c r="P586" s="2" t="s">
        <v>12</v>
      </c>
      <c r="Q586" s="2" t="s">
        <v>12</v>
      </c>
      <c r="R586" s="2" t="s">
        <v>3062</v>
      </c>
      <c r="S586" s="2" t="s">
        <v>3062</v>
      </c>
      <c r="T586" s="2" t="s">
        <v>3062</v>
      </c>
      <c r="U586" s="2" t="s">
        <v>3062</v>
      </c>
      <c r="V586" s="2" t="s">
        <v>3062</v>
      </c>
      <c r="W586" s="2" t="s">
        <v>3062</v>
      </c>
      <c r="X586" s="2" t="s">
        <v>3062</v>
      </c>
      <c r="Y586" s="2" t="s">
        <v>3062</v>
      </c>
      <c r="Z586" s="2" t="s">
        <v>3062</v>
      </c>
      <c r="AA586" s="2" t="s">
        <v>3062</v>
      </c>
      <c r="AB586" s="2" t="s">
        <v>3062</v>
      </c>
      <c r="AC586" s="2" t="s">
        <v>3062</v>
      </c>
      <c r="AD586" s="2" t="s">
        <v>3062</v>
      </c>
      <c r="AE586" s="2" t="s">
        <v>3062</v>
      </c>
      <c r="AF586" s="2" t="s">
        <v>3062</v>
      </c>
      <c r="AG586" s="2" t="s">
        <v>3062</v>
      </c>
      <c r="AH586" s="2" t="s">
        <v>3062</v>
      </c>
      <c r="AI586" s="2" t="s">
        <v>3062</v>
      </c>
      <c r="AJ586" s="2" t="s">
        <v>3062</v>
      </c>
      <c r="AK586" s="2" t="s">
        <v>3062</v>
      </c>
      <c r="AL586" s="2" t="s">
        <v>3062</v>
      </c>
      <c r="AM586" s="2" t="s">
        <v>3062</v>
      </c>
      <c r="AN586" s="2" t="s">
        <v>3062</v>
      </c>
      <c r="AO586" s="2" t="s">
        <v>3062</v>
      </c>
      <c r="AP586" s="2" t="s">
        <v>3062</v>
      </c>
      <c r="AQ586" s="2" t="s">
        <v>3062</v>
      </c>
      <c r="AR586" s="2" t="s">
        <v>3062</v>
      </c>
      <c r="AS586" s="2" t="s">
        <v>3062</v>
      </c>
      <c r="AT586" s="2" t="s">
        <v>3062</v>
      </c>
      <c r="AU586" s="2" t="s">
        <v>3062</v>
      </c>
      <c r="AV586" s="2" t="s">
        <v>3062</v>
      </c>
      <c r="AW586" s="2" t="s">
        <v>3062</v>
      </c>
      <c r="AX586" s="2" t="s">
        <v>3062</v>
      </c>
      <c r="AY586" s="2" t="s">
        <v>3062</v>
      </c>
      <c r="AZ586" s="2" t="s">
        <v>3062</v>
      </c>
      <c r="BA586" s="2" t="s">
        <v>3062</v>
      </c>
      <c r="BB586" s="2" t="s">
        <v>3062</v>
      </c>
      <c r="BC586" s="2" t="s">
        <v>3062</v>
      </c>
      <c r="BD586" s="2" t="s">
        <v>3062</v>
      </c>
      <c r="BE586" s="2" t="s">
        <v>3062</v>
      </c>
      <c r="BF586" s="2" t="s">
        <v>3062</v>
      </c>
      <c r="BG586" s="2" t="s">
        <v>3062</v>
      </c>
      <c r="BH586" s="2" t="s">
        <v>3062</v>
      </c>
      <c r="BI586" s="2" t="s">
        <v>3062</v>
      </c>
      <c r="BJ586" s="2" t="s">
        <v>3062</v>
      </c>
      <c r="BK586" s="2" t="s">
        <v>3062</v>
      </c>
      <c r="BL586" s="2" t="s">
        <v>3062</v>
      </c>
      <c r="BM586" s="2" t="s">
        <v>3062</v>
      </c>
      <c r="BN586" s="2" t="s">
        <v>3062</v>
      </c>
      <c r="BO586" s="2" t="s">
        <v>3062</v>
      </c>
      <c r="BP586" s="2" t="str">
        <f t="shared" si="9"/>
        <v/>
      </c>
      <c r="BQ586" t="s">
        <v>3062</v>
      </c>
      <c r="BR586" t="s">
        <v>3062</v>
      </c>
      <c r="BS586" t="s">
        <v>3062</v>
      </c>
      <c r="BT586" s="2" t="s">
        <v>3062</v>
      </c>
      <c r="BU586" s="2" t="s">
        <v>12</v>
      </c>
      <c r="BV586" s="2" t="s">
        <v>12</v>
      </c>
      <c r="BW586" s="2" t="s">
        <v>3062</v>
      </c>
      <c r="BX586" s="2" t="s">
        <v>3062</v>
      </c>
      <c r="BY586" s="2" t="s">
        <v>3062</v>
      </c>
      <c r="BZ586" s="2" t="s">
        <v>3062</v>
      </c>
      <c r="CA586" s="2" t="s">
        <v>3062</v>
      </c>
      <c r="CB586" s="2" t="s">
        <v>3062</v>
      </c>
      <c r="CC586" s="2" t="s">
        <v>5427</v>
      </c>
      <c r="CD586" s="2" t="s">
        <v>3062</v>
      </c>
      <c r="CE586" s="2" t="s">
        <v>5427</v>
      </c>
      <c r="CF586" s="2" t="s">
        <v>4937</v>
      </c>
      <c r="CG586" s="2" t="s">
        <v>5350</v>
      </c>
      <c r="CH586" s="17">
        <v>0.39583333333333331</v>
      </c>
      <c r="CI586" s="17">
        <v>0.47916666666666669</v>
      </c>
      <c r="CJ586" s="17">
        <v>0.58333333333333337</v>
      </c>
      <c r="CK586" s="17">
        <v>0.72916666666666663</v>
      </c>
      <c r="CN586" s="17">
        <v>0.39583333333333331</v>
      </c>
      <c r="CO586" s="17">
        <v>0.47916666666666669</v>
      </c>
      <c r="CP586" s="17">
        <v>0.58333333333333337</v>
      </c>
      <c r="CQ586" s="17">
        <v>0.72916666666666663</v>
      </c>
      <c r="CT586" s="17">
        <v>0.39583333333333331</v>
      </c>
      <c r="CU586" s="17">
        <v>0.47916666666666669</v>
      </c>
      <c r="CV586" s="17">
        <v>0.58333333333333337</v>
      </c>
      <c r="CW586" s="17">
        <v>0.72916666666666663</v>
      </c>
      <c r="CZ586" s="17">
        <v>0.39583333333333331</v>
      </c>
      <c r="DA586" s="17">
        <v>0.47916666666666669</v>
      </c>
      <c r="DB586" s="17">
        <v>0.58333333333333337</v>
      </c>
      <c r="DC586" s="17">
        <v>0.72916666666666663</v>
      </c>
      <c r="DF586" s="17">
        <v>0.39583333333333331</v>
      </c>
      <c r="DG586" s="17">
        <v>0.47916666666666669</v>
      </c>
      <c r="DH586" s="17">
        <v>0.58333333333333337</v>
      </c>
      <c r="DI586" s="17">
        <v>0.72916666666666663</v>
      </c>
      <c r="DL586" s="17">
        <v>0.39583333333333331</v>
      </c>
      <c r="DM586" s="17">
        <v>0.47916666666666669</v>
      </c>
      <c r="DN586" s="17">
        <v>0.58333333333333337</v>
      </c>
      <c r="DO586" s="17">
        <v>0.70833333333333337</v>
      </c>
      <c r="DX586" s="2" t="s">
        <v>4182</v>
      </c>
    </row>
    <row r="587" spans="1:128" x14ac:dyDescent="0.45">
      <c r="A587" s="16">
        <v>585</v>
      </c>
      <c r="B587" s="2" t="s">
        <v>7062</v>
      </c>
      <c r="C587" s="2" t="s">
        <v>7063</v>
      </c>
      <c r="D587" s="2" t="s">
        <v>3054</v>
      </c>
      <c r="E587" s="2" t="s">
        <v>2666</v>
      </c>
      <c r="F587" s="2" t="s">
        <v>2580</v>
      </c>
      <c r="G587" s="2" t="s">
        <v>2246</v>
      </c>
      <c r="H587" s="2" t="s">
        <v>2267</v>
      </c>
      <c r="I587" s="2" t="s">
        <v>2266</v>
      </c>
      <c r="J587" s="2" t="s">
        <v>2265</v>
      </c>
      <c r="K587" s="2" t="s">
        <v>12</v>
      </c>
      <c r="L587" s="2" t="s">
        <v>3718</v>
      </c>
      <c r="M587" s="52" t="s">
        <v>3311</v>
      </c>
      <c r="N587" s="2" t="s">
        <v>12</v>
      </c>
      <c r="O587" s="2" t="s">
        <v>12</v>
      </c>
      <c r="P587" s="2" t="s">
        <v>12</v>
      </c>
      <c r="Q587" s="2" t="s">
        <v>12</v>
      </c>
      <c r="R587" s="2" t="s">
        <v>3062</v>
      </c>
      <c r="S587" s="2" t="s">
        <v>3062</v>
      </c>
      <c r="T587" s="2" t="s">
        <v>3062</v>
      </c>
      <c r="U587" s="2" t="s">
        <v>3062</v>
      </c>
      <c r="V587" s="2" t="s">
        <v>3062</v>
      </c>
      <c r="W587" s="2" t="s">
        <v>3062</v>
      </c>
      <c r="X587" s="2" t="s">
        <v>3062</v>
      </c>
      <c r="Y587" s="2" t="s">
        <v>3062</v>
      </c>
      <c r="Z587" s="2" t="s">
        <v>3062</v>
      </c>
      <c r="AA587" s="2" t="s">
        <v>3062</v>
      </c>
      <c r="AB587" s="2" t="s">
        <v>3062</v>
      </c>
      <c r="AC587" s="2" t="s">
        <v>3062</v>
      </c>
      <c r="AD587" s="2" t="s">
        <v>3062</v>
      </c>
      <c r="AE587" s="2" t="s">
        <v>3062</v>
      </c>
      <c r="AF587" s="2" t="s">
        <v>3062</v>
      </c>
      <c r="AG587" s="2" t="s">
        <v>3062</v>
      </c>
      <c r="AH587" s="2" t="s">
        <v>3062</v>
      </c>
      <c r="AI587" s="2" t="s">
        <v>3062</v>
      </c>
      <c r="AJ587" s="2" t="s">
        <v>3062</v>
      </c>
      <c r="AK587" s="2" t="s">
        <v>3062</v>
      </c>
      <c r="AL587" s="2" t="s">
        <v>3062</v>
      </c>
      <c r="AM587" s="2" t="s">
        <v>3062</v>
      </c>
      <c r="AN587" s="2" t="s">
        <v>3062</v>
      </c>
      <c r="AO587" s="2" t="s">
        <v>3062</v>
      </c>
      <c r="AP587" s="2" t="s">
        <v>3062</v>
      </c>
      <c r="AQ587" s="2" t="s">
        <v>3062</v>
      </c>
      <c r="AR587" s="2" t="s">
        <v>3062</v>
      </c>
      <c r="AS587" s="2" t="s">
        <v>3062</v>
      </c>
      <c r="AT587" s="2" t="s">
        <v>3062</v>
      </c>
      <c r="AU587" s="2" t="s">
        <v>3062</v>
      </c>
      <c r="AV587" s="2" t="s">
        <v>3062</v>
      </c>
      <c r="AW587" s="2" t="s">
        <v>3062</v>
      </c>
      <c r="AX587" s="2" t="s">
        <v>3062</v>
      </c>
      <c r="AY587" s="2" t="s">
        <v>3062</v>
      </c>
      <c r="AZ587" s="2" t="s">
        <v>3062</v>
      </c>
      <c r="BA587" s="2" t="s">
        <v>3062</v>
      </c>
      <c r="BB587" s="2" t="s">
        <v>3062</v>
      </c>
      <c r="BC587" s="2" t="s">
        <v>3062</v>
      </c>
      <c r="BD587" s="2" t="s">
        <v>3062</v>
      </c>
      <c r="BE587" s="2" t="s">
        <v>3062</v>
      </c>
      <c r="BF587" s="2" t="s">
        <v>3062</v>
      </c>
      <c r="BG587" s="2" t="s">
        <v>3062</v>
      </c>
      <c r="BH587" s="2" t="s">
        <v>3062</v>
      </c>
      <c r="BI587" s="2" t="s">
        <v>3062</v>
      </c>
      <c r="BJ587" s="2" t="s">
        <v>3062</v>
      </c>
      <c r="BK587" s="2" t="s">
        <v>3062</v>
      </c>
      <c r="BL587" s="2" t="s">
        <v>3062</v>
      </c>
      <c r="BM587" s="2" t="s">
        <v>3062</v>
      </c>
      <c r="BN587" s="2" t="s">
        <v>3062</v>
      </c>
      <c r="BO587" s="2" t="s">
        <v>3062</v>
      </c>
      <c r="BP587" s="2" t="str">
        <f t="shared" si="9"/>
        <v/>
      </c>
      <c r="BQ587" t="s">
        <v>491</v>
      </c>
      <c r="BR587" t="s">
        <v>3062</v>
      </c>
      <c r="BS587" t="s">
        <v>3062</v>
      </c>
      <c r="BT587" s="2" t="s">
        <v>491</v>
      </c>
      <c r="BU587" s="2" t="s">
        <v>12</v>
      </c>
      <c r="BV587" s="2" t="s">
        <v>12</v>
      </c>
      <c r="BW587" s="2" t="s">
        <v>3062</v>
      </c>
      <c r="BX587" s="2" t="s">
        <v>3062</v>
      </c>
      <c r="BY587" s="2" t="s">
        <v>3062</v>
      </c>
      <c r="BZ587" s="2" t="s">
        <v>3062</v>
      </c>
      <c r="CA587" s="2" t="s">
        <v>3062</v>
      </c>
      <c r="CB587" s="2" t="s">
        <v>3062</v>
      </c>
      <c r="CC587" s="2" t="s">
        <v>3062</v>
      </c>
      <c r="CD587" s="2" t="s">
        <v>3062</v>
      </c>
      <c r="CE587" s="2" t="s">
        <v>3062</v>
      </c>
      <c r="CF587" s="2" t="s">
        <v>7064</v>
      </c>
      <c r="CG587" s="2" t="s">
        <v>5350</v>
      </c>
      <c r="CH587" s="17">
        <v>0.39583333333333331</v>
      </c>
      <c r="CI587" s="17">
        <v>0.47916666666666669</v>
      </c>
      <c r="CJ587" s="17">
        <v>0.58333333333333337</v>
      </c>
      <c r="CK587" s="17">
        <v>0.72916666666666663</v>
      </c>
      <c r="CN587" s="17">
        <v>0.39583333333333331</v>
      </c>
      <c r="CO587" s="17">
        <v>0.47916666666666669</v>
      </c>
      <c r="CP587" s="17">
        <v>0.58333333333333337</v>
      </c>
      <c r="CQ587" s="17">
        <v>0.72916666666666663</v>
      </c>
      <c r="CT587" s="17">
        <v>0.39583333333333331</v>
      </c>
      <c r="CU587" s="17">
        <v>0.47916666666666669</v>
      </c>
      <c r="CV587" s="17">
        <v>0.58333333333333337</v>
      </c>
      <c r="CW587" s="17">
        <v>0.72916666666666663</v>
      </c>
      <c r="CZ587" s="17">
        <v>0.39583333333333331</v>
      </c>
      <c r="DA587" s="17">
        <v>0.47916666666666669</v>
      </c>
      <c r="DB587" s="17">
        <v>0.58333333333333337</v>
      </c>
      <c r="DC587" s="17">
        <v>0.72916666666666663</v>
      </c>
      <c r="DF587" s="17">
        <v>0.39583333333333331</v>
      </c>
      <c r="DG587" s="17">
        <v>0.47916666666666669</v>
      </c>
      <c r="DH587" s="17">
        <v>0.58333333333333337</v>
      </c>
      <c r="DI587" s="17">
        <v>0.72916666666666663</v>
      </c>
      <c r="DL587" s="17">
        <v>0.39583333333333331</v>
      </c>
      <c r="DM587" s="17">
        <v>0.47916666666666669</v>
      </c>
      <c r="DN587" s="17">
        <v>0.58333333333333337</v>
      </c>
      <c r="DO587" s="17">
        <v>0.72916666666666663</v>
      </c>
      <c r="DX587" s="2" t="s">
        <v>4182</v>
      </c>
    </row>
    <row r="588" spans="1:128" ht="20.399999999999999" customHeight="1" x14ac:dyDescent="0.45">
      <c r="A588" s="16">
        <v>586</v>
      </c>
      <c r="B588" s="2" t="s">
        <v>7065</v>
      </c>
      <c r="C588" s="2" t="s">
        <v>4938</v>
      </c>
      <c r="D588" s="2" t="s">
        <v>3055</v>
      </c>
      <c r="E588" s="2" t="s">
        <v>2666</v>
      </c>
      <c r="F588" s="2" t="s">
        <v>2580</v>
      </c>
      <c r="G588" s="2" t="s">
        <v>2264</v>
      </c>
      <c r="H588" s="2" t="s">
        <v>2263</v>
      </c>
      <c r="I588" s="2" t="s">
        <v>2262</v>
      </c>
      <c r="J588" s="2" t="s">
        <v>2261</v>
      </c>
      <c r="K588" s="2" t="s">
        <v>12</v>
      </c>
      <c r="L588" s="2" t="s">
        <v>3719</v>
      </c>
      <c r="M588" s="52" t="s">
        <v>3311</v>
      </c>
      <c r="N588" s="2" t="s">
        <v>12</v>
      </c>
      <c r="O588" s="2" t="s">
        <v>12</v>
      </c>
      <c r="P588" s="2" t="s">
        <v>12</v>
      </c>
      <c r="Q588" s="2" t="s">
        <v>12</v>
      </c>
      <c r="R588" s="2" t="s">
        <v>3062</v>
      </c>
      <c r="S588" s="2" t="s">
        <v>3062</v>
      </c>
      <c r="T588" s="2" t="s">
        <v>3062</v>
      </c>
      <c r="U588" s="2" t="s">
        <v>3062</v>
      </c>
      <c r="V588" s="2" t="s">
        <v>3062</v>
      </c>
      <c r="W588" s="2" t="s">
        <v>3062</v>
      </c>
      <c r="X588" s="2" t="s">
        <v>3062</v>
      </c>
      <c r="Y588" s="2" t="s">
        <v>3062</v>
      </c>
      <c r="Z588" s="2" t="s">
        <v>3062</v>
      </c>
      <c r="AA588" s="2" t="s">
        <v>3062</v>
      </c>
      <c r="AB588" s="2" t="s">
        <v>3062</v>
      </c>
      <c r="AC588" s="2" t="s">
        <v>3062</v>
      </c>
      <c r="AD588" s="2" t="s">
        <v>3062</v>
      </c>
      <c r="AE588" s="2" t="s">
        <v>3062</v>
      </c>
      <c r="AF588" s="2" t="s">
        <v>3062</v>
      </c>
      <c r="AG588" s="2" t="s">
        <v>3062</v>
      </c>
      <c r="AH588" s="2" t="s">
        <v>3062</v>
      </c>
      <c r="AI588" s="2" t="s">
        <v>3062</v>
      </c>
      <c r="AJ588" s="2" t="s">
        <v>3062</v>
      </c>
      <c r="AK588" s="2" t="s">
        <v>3062</v>
      </c>
      <c r="AL588" s="2" t="s">
        <v>3062</v>
      </c>
      <c r="AM588" s="2" t="s">
        <v>3062</v>
      </c>
      <c r="AN588" s="2" t="s">
        <v>3062</v>
      </c>
      <c r="AO588" s="2" t="s">
        <v>3062</v>
      </c>
      <c r="AP588" s="2" t="s">
        <v>3062</v>
      </c>
      <c r="AQ588" s="2" t="s">
        <v>3062</v>
      </c>
      <c r="AR588" s="2" t="s">
        <v>3062</v>
      </c>
      <c r="AS588" s="2" t="s">
        <v>3062</v>
      </c>
      <c r="AT588" s="2" t="s">
        <v>3062</v>
      </c>
      <c r="AU588" s="2" t="s">
        <v>3062</v>
      </c>
      <c r="AV588" s="2" t="s">
        <v>3062</v>
      </c>
      <c r="AW588" s="2" t="s">
        <v>3062</v>
      </c>
      <c r="AX588" s="2" t="s">
        <v>3062</v>
      </c>
      <c r="AY588" s="2" t="s">
        <v>3062</v>
      </c>
      <c r="AZ588" s="2" t="s">
        <v>3062</v>
      </c>
      <c r="BA588" s="2" t="s">
        <v>3062</v>
      </c>
      <c r="BB588" s="2" t="s">
        <v>3062</v>
      </c>
      <c r="BC588" s="2" t="s">
        <v>3062</v>
      </c>
      <c r="BD588" s="2" t="s">
        <v>3062</v>
      </c>
      <c r="BE588" s="2" t="s">
        <v>3062</v>
      </c>
      <c r="BF588" s="2" t="s">
        <v>3062</v>
      </c>
      <c r="BG588" s="2" t="s">
        <v>3062</v>
      </c>
      <c r="BH588" s="2" t="s">
        <v>3062</v>
      </c>
      <c r="BI588" s="2" t="s">
        <v>3062</v>
      </c>
      <c r="BJ588" s="2" t="s">
        <v>3062</v>
      </c>
      <c r="BK588" s="2" t="s">
        <v>3062</v>
      </c>
      <c r="BL588" s="2" t="s">
        <v>3062</v>
      </c>
      <c r="BM588" s="2" t="s">
        <v>3062</v>
      </c>
      <c r="BN588" s="2" t="s">
        <v>3062</v>
      </c>
      <c r="BO588" s="2" t="s">
        <v>3062</v>
      </c>
      <c r="BP588" s="2" t="str">
        <f t="shared" si="9"/>
        <v/>
      </c>
      <c r="BQ588" t="s">
        <v>3062</v>
      </c>
      <c r="BR588" t="s">
        <v>3062</v>
      </c>
      <c r="BS588" t="s">
        <v>3062</v>
      </c>
      <c r="BT588" s="2" t="s">
        <v>3062</v>
      </c>
      <c r="BU588" s="2" t="s">
        <v>3062</v>
      </c>
      <c r="BV588" s="2" t="s">
        <v>3062</v>
      </c>
      <c r="BW588" s="2" t="s">
        <v>3062</v>
      </c>
      <c r="BX588" s="2" t="s">
        <v>3062</v>
      </c>
      <c r="BY588" s="2" t="s">
        <v>3062</v>
      </c>
      <c r="BZ588" s="2" t="s">
        <v>3062</v>
      </c>
      <c r="CA588" s="2" t="s">
        <v>3062</v>
      </c>
      <c r="CB588" s="2" t="s">
        <v>3062</v>
      </c>
      <c r="CC588" s="2" t="s">
        <v>3062</v>
      </c>
      <c r="CD588" s="2" t="s">
        <v>3062</v>
      </c>
      <c r="CE588" s="2" t="s">
        <v>3062</v>
      </c>
      <c r="CF588" s="2" t="s">
        <v>2260</v>
      </c>
      <c r="CG588" s="2" t="s">
        <v>5350</v>
      </c>
      <c r="CH588" s="17">
        <v>0.375</v>
      </c>
      <c r="CI588" s="17">
        <v>0.52083333333333337</v>
      </c>
      <c r="CJ588" s="17">
        <v>0.60416666666666663</v>
      </c>
      <c r="CK588" s="17">
        <v>0.75</v>
      </c>
      <c r="CN588" s="17">
        <v>0.375</v>
      </c>
      <c r="CO588" s="17">
        <v>0.52083333333333337</v>
      </c>
      <c r="CP588" s="17">
        <v>0.60416666666666663</v>
      </c>
      <c r="CQ588" s="17">
        <v>0.75</v>
      </c>
      <c r="CT588" s="17">
        <v>0.375</v>
      </c>
      <c r="CU588" s="17">
        <v>0.52083333333333337</v>
      </c>
      <c r="CV588" s="17">
        <v>0.60416666666666663</v>
      </c>
      <c r="CW588" s="17">
        <v>0.75</v>
      </c>
      <c r="CZ588" s="17">
        <v>0.375</v>
      </c>
      <c r="DA588" s="17">
        <v>0.52083333333333337</v>
      </c>
      <c r="DB588" s="17">
        <v>0.60416666666666663</v>
      </c>
      <c r="DC588" s="17">
        <v>0.75</v>
      </c>
      <c r="DL588" s="17">
        <v>0.375</v>
      </c>
      <c r="DM588" s="17">
        <v>0.52083333333333337</v>
      </c>
      <c r="DX588" s="2" t="s">
        <v>4182</v>
      </c>
    </row>
    <row r="589" spans="1:128" x14ac:dyDescent="0.45">
      <c r="A589" s="16">
        <v>587</v>
      </c>
      <c r="B589" s="2" t="s">
        <v>7066</v>
      </c>
      <c r="C589" s="2" t="s">
        <v>2440</v>
      </c>
      <c r="D589" s="2" t="s">
        <v>3056</v>
      </c>
      <c r="E589" s="2" t="s">
        <v>2676</v>
      </c>
      <c r="F589" s="2" t="s">
        <v>2580</v>
      </c>
      <c r="G589" s="2" t="s">
        <v>2294</v>
      </c>
      <c r="H589" s="2" t="s">
        <v>2293</v>
      </c>
      <c r="I589" s="2" t="s">
        <v>2292</v>
      </c>
      <c r="J589" s="2" t="s">
        <v>2291</v>
      </c>
      <c r="K589" s="2" t="s">
        <v>12</v>
      </c>
      <c r="L589" s="2" t="s">
        <v>3720</v>
      </c>
      <c r="M589" s="52">
        <v>47</v>
      </c>
      <c r="N589" s="2" t="s">
        <v>12</v>
      </c>
      <c r="O589" s="2" t="s">
        <v>12</v>
      </c>
      <c r="P589" s="2" t="s">
        <v>12</v>
      </c>
      <c r="Q589" s="2" t="s">
        <v>12</v>
      </c>
      <c r="R589" s="2" t="s">
        <v>2471</v>
      </c>
      <c r="S589" s="2" t="s">
        <v>3062</v>
      </c>
      <c r="T589" s="2" t="s">
        <v>3062</v>
      </c>
      <c r="U589" s="2" t="s">
        <v>3062</v>
      </c>
      <c r="V589" s="2" t="s">
        <v>3062</v>
      </c>
      <c r="W589" s="2" t="s">
        <v>3062</v>
      </c>
      <c r="X589" s="2" t="s">
        <v>3062</v>
      </c>
      <c r="Y589" s="2" t="s">
        <v>3062</v>
      </c>
      <c r="Z589" s="2" t="s">
        <v>3062</v>
      </c>
      <c r="AA589" s="2" t="s">
        <v>3062</v>
      </c>
      <c r="AB589" s="2" t="s">
        <v>3062</v>
      </c>
      <c r="AC589" s="2" t="s">
        <v>2471</v>
      </c>
      <c r="AD589" s="2" t="s">
        <v>2419</v>
      </c>
      <c r="AE589" s="2" t="s">
        <v>3062</v>
      </c>
      <c r="AF589" s="2" t="s">
        <v>3062</v>
      </c>
      <c r="AG589" s="2" t="s">
        <v>3062</v>
      </c>
      <c r="AH589" s="2" t="s">
        <v>3062</v>
      </c>
      <c r="AI589" s="2" t="s">
        <v>3062</v>
      </c>
      <c r="AJ589" s="2" t="s">
        <v>2420</v>
      </c>
      <c r="AK589" s="2" t="s">
        <v>2431</v>
      </c>
      <c r="AL589" s="2" t="s">
        <v>2446</v>
      </c>
      <c r="AM589" s="2" t="s">
        <v>2425</v>
      </c>
      <c r="AN589" s="2" t="s">
        <v>2421</v>
      </c>
      <c r="AO589" s="2" t="s">
        <v>2441</v>
      </c>
      <c r="AP589" s="2" t="s">
        <v>2559</v>
      </c>
      <c r="AQ589" s="2" t="s">
        <v>3062</v>
      </c>
      <c r="AR589" s="2" t="s">
        <v>3062</v>
      </c>
      <c r="AS589" s="2" t="s">
        <v>3062</v>
      </c>
      <c r="AT589" s="2" t="s">
        <v>4227</v>
      </c>
      <c r="AU589" s="2" t="s">
        <v>3062</v>
      </c>
      <c r="AV589" s="2" t="s">
        <v>2442</v>
      </c>
      <c r="AW589" s="2" t="s">
        <v>17</v>
      </c>
      <c r="AX589" s="2" t="s">
        <v>3062</v>
      </c>
      <c r="AY589" s="2" t="s">
        <v>2443</v>
      </c>
      <c r="AZ589" s="2" t="s">
        <v>2439</v>
      </c>
      <c r="BA589" s="2" t="s">
        <v>3062</v>
      </c>
      <c r="BB589" s="2" t="s">
        <v>3062</v>
      </c>
      <c r="BC589" s="2" t="s">
        <v>2422</v>
      </c>
      <c r="BD589" s="2" t="s">
        <v>2438</v>
      </c>
      <c r="BE589" s="2" t="s">
        <v>3062</v>
      </c>
      <c r="BF589" s="2" t="s">
        <v>3062</v>
      </c>
      <c r="BG589" s="2" t="s">
        <v>3062</v>
      </c>
      <c r="BH589" s="2" t="s">
        <v>2436</v>
      </c>
      <c r="BI589" s="2" t="s">
        <v>3062</v>
      </c>
      <c r="BJ589" s="2" t="s">
        <v>2444</v>
      </c>
      <c r="BK589" s="2" t="s">
        <v>2445</v>
      </c>
      <c r="BL589" s="2" t="s">
        <v>3062</v>
      </c>
      <c r="BM589" s="2" t="s">
        <v>2423</v>
      </c>
      <c r="BN589" s="2" t="s">
        <v>2560</v>
      </c>
      <c r="BO589" s="2" t="s">
        <v>7918</v>
      </c>
      <c r="BP589" s="2" t="str">
        <f t="shared" si="9"/>
        <v>内・神内・小・小外・外・整・形・循内・消外・心外・脳外・眼・耳・泌・皮・産婦・放・麻・リハ・歯　緩和ケア内科　腫瘍内科　歯科口腔外科　救急科　病理診断科</v>
      </c>
      <c r="BQ589" t="s">
        <v>3062</v>
      </c>
      <c r="BR589" t="s">
        <v>3062</v>
      </c>
      <c r="BS589" t="s">
        <v>3062</v>
      </c>
      <c r="BT589" s="2" t="s">
        <v>3062</v>
      </c>
      <c r="BU589" s="2" t="s">
        <v>3062</v>
      </c>
      <c r="BV589" s="2" t="s">
        <v>12</v>
      </c>
      <c r="BW589" s="2" t="s">
        <v>3062</v>
      </c>
      <c r="BX589" s="2" t="s">
        <v>3062</v>
      </c>
      <c r="BY589" s="2" t="s">
        <v>3062</v>
      </c>
      <c r="BZ589" s="2" t="s">
        <v>3062</v>
      </c>
      <c r="CA589" s="2" t="s">
        <v>3062</v>
      </c>
      <c r="CB589" s="2" t="s">
        <v>3062</v>
      </c>
      <c r="CC589" s="2" t="s">
        <v>3062</v>
      </c>
      <c r="CD589" s="2" t="s">
        <v>5482</v>
      </c>
      <c r="CE589" s="2" t="s">
        <v>5482</v>
      </c>
      <c r="CF589" s="2" t="s">
        <v>7067</v>
      </c>
      <c r="CG589" s="2" t="s">
        <v>7068</v>
      </c>
      <c r="CH589" s="17">
        <v>0.375</v>
      </c>
      <c r="CI589" s="17">
        <v>0.70833333333333337</v>
      </c>
      <c r="CN589" s="17">
        <v>0.375</v>
      </c>
      <c r="CO589" s="17">
        <v>0.70833333333333337</v>
      </c>
      <c r="CT589" s="17">
        <v>0.375</v>
      </c>
      <c r="CU589" s="17">
        <v>0.70833333333333337</v>
      </c>
      <c r="CZ589" s="17">
        <v>0.375</v>
      </c>
      <c r="DA589" s="17">
        <v>0.70833333333333337</v>
      </c>
      <c r="DF589" s="17">
        <v>0.375</v>
      </c>
      <c r="DG589" s="17">
        <v>0.70833333333333337</v>
      </c>
      <c r="DL589" s="17">
        <v>0.375</v>
      </c>
      <c r="DM589" s="17">
        <v>0.52083333333333337</v>
      </c>
      <c r="DX589" s="2" t="s">
        <v>4182</v>
      </c>
    </row>
    <row r="590" spans="1:128" x14ac:dyDescent="0.45">
      <c r="A590" s="16">
        <v>588</v>
      </c>
      <c r="B590" s="2" t="s">
        <v>7069</v>
      </c>
      <c r="C590" s="2" t="s">
        <v>4939</v>
      </c>
      <c r="D590" s="2" t="s">
        <v>4940</v>
      </c>
      <c r="E590" s="2" t="s">
        <v>2676</v>
      </c>
      <c r="F590" s="2" t="s">
        <v>2580</v>
      </c>
      <c r="G590" s="2" t="s">
        <v>2286</v>
      </c>
      <c r="H590" s="2" t="s">
        <v>4941</v>
      </c>
      <c r="I590" s="2" t="s">
        <v>4942</v>
      </c>
      <c r="J590" s="2" t="s">
        <v>4943</v>
      </c>
      <c r="K590" s="2" t="s">
        <v>12</v>
      </c>
      <c r="L590" s="2" t="s">
        <v>3721</v>
      </c>
      <c r="M590" s="52">
        <v>30</v>
      </c>
      <c r="N590" s="2" t="s">
        <v>12</v>
      </c>
      <c r="O590" s="2" t="s">
        <v>12</v>
      </c>
      <c r="P590" s="2" t="s">
        <v>12</v>
      </c>
      <c r="Q590" s="2" t="s">
        <v>12</v>
      </c>
      <c r="R590" s="2" t="s">
        <v>3062</v>
      </c>
      <c r="S590" s="2" t="s">
        <v>3062</v>
      </c>
      <c r="T590" s="2" t="s">
        <v>3062</v>
      </c>
      <c r="U590" s="2" t="s">
        <v>3062</v>
      </c>
      <c r="V590" s="2" t="s">
        <v>3062</v>
      </c>
      <c r="W590" s="2" t="s">
        <v>3062</v>
      </c>
      <c r="X590" s="2" t="s">
        <v>3062</v>
      </c>
      <c r="Y590" s="2" t="s">
        <v>3062</v>
      </c>
      <c r="Z590" s="2" t="s">
        <v>3062</v>
      </c>
      <c r="AA590" s="2" t="s">
        <v>3062</v>
      </c>
      <c r="AB590" s="2" t="s">
        <v>3062</v>
      </c>
      <c r="AC590" s="2" t="s">
        <v>3062</v>
      </c>
      <c r="AD590" s="2" t="s">
        <v>2419</v>
      </c>
      <c r="AE590" s="2" t="s">
        <v>3062</v>
      </c>
      <c r="AF590" s="2" t="s">
        <v>3062</v>
      </c>
      <c r="AG590" s="2" t="s">
        <v>3062</v>
      </c>
      <c r="AH590" s="2" t="s">
        <v>3062</v>
      </c>
      <c r="AI590" s="2" t="s">
        <v>3062</v>
      </c>
      <c r="AJ590" s="2" t="s">
        <v>2420</v>
      </c>
      <c r="AK590" s="2" t="s">
        <v>3062</v>
      </c>
      <c r="AL590" s="2" t="s">
        <v>3062</v>
      </c>
      <c r="AM590" s="2" t="s">
        <v>2425</v>
      </c>
      <c r="AN590" s="2" t="s">
        <v>2421</v>
      </c>
      <c r="AO590" s="2" t="s">
        <v>3062</v>
      </c>
      <c r="AP590" s="2" t="s">
        <v>2559</v>
      </c>
      <c r="AQ590" s="2" t="s">
        <v>4205</v>
      </c>
      <c r="AR590" s="2" t="s">
        <v>4309</v>
      </c>
      <c r="AS590" s="2" t="s">
        <v>3062</v>
      </c>
      <c r="AT590" s="2" t="s">
        <v>4227</v>
      </c>
      <c r="AU590" s="2" t="s">
        <v>2452</v>
      </c>
      <c r="AV590" s="2" t="s">
        <v>2442</v>
      </c>
      <c r="AW590" s="2" t="s">
        <v>17</v>
      </c>
      <c r="AX590" s="2" t="s">
        <v>3062</v>
      </c>
      <c r="AY590" s="2" t="s">
        <v>2443</v>
      </c>
      <c r="AZ590" s="2" t="s">
        <v>2439</v>
      </c>
      <c r="BA590" s="2" t="s">
        <v>3062</v>
      </c>
      <c r="BB590" s="2" t="s">
        <v>3062</v>
      </c>
      <c r="BC590" s="2" t="s">
        <v>2422</v>
      </c>
      <c r="BD590" s="2" t="s">
        <v>2438</v>
      </c>
      <c r="BE590" s="2" t="s">
        <v>3062</v>
      </c>
      <c r="BF590" s="2" t="s">
        <v>3062</v>
      </c>
      <c r="BG590" s="2" t="s">
        <v>3062</v>
      </c>
      <c r="BH590" s="2" t="s">
        <v>3062</v>
      </c>
      <c r="BI590" s="2" t="s">
        <v>3062</v>
      </c>
      <c r="BJ590" s="2" t="s">
        <v>3062</v>
      </c>
      <c r="BK590" s="2" t="s">
        <v>2445</v>
      </c>
      <c r="BL590" s="2" t="s">
        <v>2434</v>
      </c>
      <c r="BM590" s="2" t="s">
        <v>2423</v>
      </c>
      <c r="BN590" s="2" t="s">
        <v>2560</v>
      </c>
      <c r="BO590" s="2" t="s">
        <v>4944</v>
      </c>
      <c r="BP590" s="2" t="str">
        <f t="shared" si="9"/>
        <v>内・神内・外・整・循内・消内・呼内・消外・呼外・心外・脳外・眼・耳・泌・皮・麻・リウ・リハ・歯　腎臓内科　糖尿病・代謝・内分泌内科　脳神経内科　血液内科　感染症内科　緩和ケア内科　老年内科　血管外科　歯科口腔外科　救急科　放射線診断科　放射線治療科　臨床検査科　病理診断科</v>
      </c>
      <c r="BQ590" t="s">
        <v>3062</v>
      </c>
      <c r="BR590" t="s">
        <v>3062</v>
      </c>
      <c r="BS590" t="s">
        <v>3062</v>
      </c>
      <c r="BT590" s="2" t="s">
        <v>3062</v>
      </c>
      <c r="BU590" s="2" t="s">
        <v>12</v>
      </c>
      <c r="BV590" s="2" t="s">
        <v>3062</v>
      </c>
      <c r="BW590" s="2" t="s">
        <v>3062</v>
      </c>
      <c r="BX590" s="2" t="s">
        <v>3062</v>
      </c>
      <c r="BY590" s="2" t="s">
        <v>3062</v>
      </c>
      <c r="BZ590" s="2" t="s">
        <v>3062</v>
      </c>
      <c r="CA590" s="2" t="s">
        <v>3062</v>
      </c>
      <c r="CB590" s="2" t="s">
        <v>3062</v>
      </c>
      <c r="CC590" s="2" t="s">
        <v>3062</v>
      </c>
      <c r="CD590" s="2" t="s">
        <v>3062</v>
      </c>
      <c r="CE590" s="2" t="s">
        <v>3062</v>
      </c>
      <c r="CF590" s="2" t="s">
        <v>7070</v>
      </c>
      <c r="CG590" s="2" t="s">
        <v>3315</v>
      </c>
      <c r="CH590" s="17">
        <v>0.375</v>
      </c>
      <c r="CI590" s="17">
        <v>0.5</v>
      </c>
      <c r="CJ590" s="17">
        <v>0.54166666666666663</v>
      </c>
      <c r="CK590" s="17">
        <v>0.70833333333333337</v>
      </c>
      <c r="CN590" s="17">
        <v>0.375</v>
      </c>
      <c r="CO590" s="17">
        <v>0.5</v>
      </c>
      <c r="CP590" s="17">
        <v>0.54166666666666663</v>
      </c>
      <c r="CQ590" s="17">
        <v>0.70833333333333337</v>
      </c>
      <c r="CT590" s="17">
        <v>0.375</v>
      </c>
      <c r="CU590" s="17">
        <v>0.5</v>
      </c>
      <c r="CV590" s="17">
        <v>0.54166666666666663</v>
      </c>
      <c r="CW590" s="17">
        <v>0.70833333333333337</v>
      </c>
      <c r="CZ590" s="17">
        <v>0.375</v>
      </c>
      <c r="DA590" s="17">
        <v>0.5</v>
      </c>
      <c r="DB590" s="17">
        <v>0.54166666666666663</v>
      </c>
      <c r="DC590" s="17">
        <v>0.70833333333333337</v>
      </c>
      <c r="DF590" s="17">
        <v>0.375</v>
      </c>
      <c r="DG590" s="17">
        <v>0.5</v>
      </c>
      <c r="DH590" s="17">
        <v>0.54166666666666663</v>
      </c>
      <c r="DI590" s="17">
        <v>0.70833333333333337</v>
      </c>
      <c r="DX590" s="2" t="s">
        <v>4182</v>
      </c>
    </row>
    <row r="591" spans="1:128" x14ac:dyDescent="0.45">
      <c r="A591" s="16">
        <v>589</v>
      </c>
      <c r="B591" s="2" t="s">
        <v>7071</v>
      </c>
      <c r="C591" s="2" t="s">
        <v>7072</v>
      </c>
      <c r="D591" s="2" t="s">
        <v>7073</v>
      </c>
      <c r="E591" s="2" t="s">
        <v>2676</v>
      </c>
      <c r="F591" s="2" t="s">
        <v>2580</v>
      </c>
      <c r="G591" s="2" t="s">
        <v>2286</v>
      </c>
      <c r="H591" s="2" t="s">
        <v>2285</v>
      </c>
      <c r="I591" s="2" t="s">
        <v>2284</v>
      </c>
      <c r="J591" s="2" t="s">
        <v>2283</v>
      </c>
      <c r="K591" s="2" t="s">
        <v>12</v>
      </c>
      <c r="L591" s="2" t="s">
        <v>3723</v>
      </c>
      <c r="M591" s="52">
        <v>32</v>
      </c>
      <c r="N591" s="2" t="s">
        <v>12</v>
      </c>
      <c r="O591" s="2" t="s">
        <v>12</v>
      </c>
      <c r="P591" s="2" t="s">
        <v>12</v>
      </c>
      <c r="Q591" s="2" t="s">
        <v>12</v>
      </c>
      <c r="R591" s="2" t="s">
        <v>2471</v>
      </c>
      <c r="S591" s="2" t="s">
        <v>3062</v>
      </c>
      <c r="T591" s="2" t="s">
        <v>3062</v>
      </c>
      <c r="U591" s="2" t="s">
        <v>3062</v>
      </c>
      <c r="V591" s="2" t="s">
        <v>3062</v>
      </c>
      <c r="W591" s="2" t="s">
        <v>3062</v>
      </c>
      <c r="X591" s="2" t="s">
        <v>3062</v>
      </c>
      <c r="Y591" s="2" t="s">
        <v>3062</v>
      </c>
      <c r="Z591" s="2" t="s">
        <v>3062</v>
      </c>
      <c r="AA591" s="2" t="s">
        <v>3062</v>
      </c>
      <c r="AB591" s="2" t="s">
        <v>3062</v>
      </c>
      <c r="AC591" s="2" t="s">
        <v>2471</v>
      </c>
      <c r="AD591" s="2" t="s">
        <v>2419</v>
      </c>
      <c r="AE591" s="2" t="s">
        <v>3062</v>
      </c>
      <c r="AF591" s="2" t="s">
        <v>3062</v>
      </c>
      <c r="AG591" s="2" t="s">
        <v>3062</v>
      </c>
      <c r="AH591" s="2" t="s">
        <v>3062</v>
      </c>
      <c r="AI591" s="2" t="s">
        <v>3062</v>
      </c>
      <c r="AJ591" s="2" t="s">
        <v>2420</v>
      </c>
      <c r="AK591" s="2" t="s">
        <v>2431</v>
      </c>
      <c r="AL591" s="2" t="s">
        <v>3062</v>
      </c>
      <c r="AM591" s="2" t="s">
        <v>2425</v>
      </c>
      <c r="AN591" s="2" t="s">
        <v>2421</v>
      </c>
      <c r="AO591" s="2" t="s">
        <v>2441</v>
      </c>
      <c r="AP591" s="2" t="s">
        <v>2559</v>
      </c>
      <c r="AQ591" s="2" t="s">
        <v>4205</v>
      </c>
      <c r="AR591" s="2" t="s">
        <v>4309</v>
      </c>
      <c r="AS591" s="2" t="s">
        <v>3062</v>
      </c>
      <c r="AT591" s="2" t="s">
        <v>3062</v>
      </c>
      <c r="AU591" s="2" t="s">
        <v>3062</v>
      </c>
      <c r="AV591" s="2" t="s">
        <v>3062</v>
      </c>
      <c r="AW591" s="2" t="s">
        <v>17</v>
      </c>
      <c r="AX591" s="2" t="s">
        <v>3062</v>
      </c>
      <c r="AY591" s="2" t="s">
        <v>2443</v>
      </c>
      <c r="AZ591" s="2" t="s">
        <v>2439</v>
      </c>
      <c r="BA591" s="2" t="s">
        <v>3062</v>
      </c>
      <c r="BB591" s="2" t="s">
        <v>3062</v>
      </c>
      <c r="BC591" s="2" t="s">
        <v>2422</v>
      </c>
      <c r="BD591" s="2" t="s">
        <v>2438</v>
      </c>
      <c r="BE591" s="2" t="s">
        <v>3062</v>
      </c>
      <c r="BF591" s="2" t="s">
        <v>3062</v>
      </c>
      <c r="BG591" s="2" t="s">
        <v>3062</v>
      </c>
      <c r="BH591" s="2" t="s">
        <v>2436</v>
      </c>
      <c r="BI591" s="2" t="s">
        <v>3062</v>
      </c>
      <c r="BJ591" s="2" t="s">
        <v>2444</v>
      </c>
      <c r="BK591" s="2" t="s">
        <v>2445</v>
      </c>
      <c r="BL591" s="2" t="s">
        <v>3062</v>
      </c>
      <c r="BM591" s="2" t="s">
        <v>2423</v>
      </c>
      <c r="BN591" s="2" t="s">
        <v>3062</v>
      </c>
      <c r="BO591" s="2" t="s">
        <v>2282</v>
      </c>
      <c r="BP591" s="2" t="str">
        <f t="shared" si="9"/>
        <v>内・神内・小・外・整・形・循内・消内・呼内・脳外・眼・耳・泌・皮・産婦・放・麻・リハ　内分泌代謝内科　腎臓内科　血液内科　緩和ケア内科　感染症内科　救急科　歯科口腔外科</v>
      </c>
      <c r="BQ591" t="s">
        <v>491</v>
      </c>
      <c r="BR591" t="s">
        <v>3062</v>
      </c>
      <c r="BS591" t="s">
        <v>3062</v>
      </c>
      <c r="BT591" s="2" t="s">
        <v>491</v>
      </c>
      <c r="BU591" s="2" t="s">
        <v>3062</v>
      </c>
      <c r="BV591" s="2" t="s">
        <v>3062</v>
      </c>
      <c r="BW591" s="2" t="s">
        <v>3062</v>
      </c>
      <c r="BX591" s="2" t="s">
        <v>3062</v>
      </c>
      <c r="BY591" s="2" t="s">
        <v>3062</v>
      </c>
      <c r="BZ591" s="2" t="s">
        <v>3062</v>
      </c>
      <c r="CA591" s="2" t="s">
        <v>3062</v>
      </c>
      <c r="CB591" s="2" t="s">
        <v>3062</v>
      </c>
      <c r="CC591" s="2" t="s">
        <v>3062</v>
      </c>
      <c r="CD591" s="2" t="s">
        <v>3062</v>
      </c>
      <c r="CE591" s="2" t="s">
        <v>3062</v>
      </c>
      <c r="CF591" s="2" t="s">
        <v>3724</v>
      </c>
      <c r="CG591" s="2" t="s">
        <v>3315</v>
      </c>
      <c r="CH591" s="17">
        <v>0.375</v>
      </c>
      <c r="CI591" s="17">
        <v>0.47916666666666669</v>
      </c>
      <c r="CJ591" s="17">
        <v>0.54166666666666663</v>
      </c>
      <c r="CK591" s="17">
        <v>0.625</v>
      </c>
      <c r="CN591" s="17">
        <v>0.375</v>
      </c>
      <c r="CO591" s="17">
        <v>0.47916666666666669</v>
      </c>
      <c r="CP591" s="17">
        <v>0.54166666666666663</v>
      </c>
      <c r="CQ591" s="17">
        <v>0.625</v>
      </c>
      <c r="CT591" s="17">
        <v>0.375</v>
      </c>
      <c r="CU591" s="17">
        <v>0.47916666666666669</v>
      </c>
      <c r="CV591" s="17">
        <v>0.54166666666666663</v>
      </c>
      <c r="CW591" s="17">
        <v>0.625</v>
      </c>
      <c r="CZ591" s="17">
        <v>0.375</v>
      </c>
      <c r="DA591" s="17">
        <v>0.47916666666666669</v>
      </c>
      <c r="DB591" s="17">
        <v>0.54166666666666663</v>
      </c>
      <c r="DC591" s="17">
        <v>0.625</v>
      </c>
      <c r="DF591" s="17">
        <v>0.375</v>
      </c>
      <c r="DG591" s="17">
        <v>0.47916666666666669</v>
      </c>
      <c r="DH591" s="17">
        <v>0.54166666666666663</v>
      </c>
      <c r="DI591" s="17">
        <v>0.625</v>
      </c>
      <c r="DX591" s="2" t="s">
        <v>4182</v>
      </c>
    </row>
    <row r="592" spans="1:128" x14ac:dyDescent="0.45">
      <c r="A592" s="16">
        <v>590</v>
      </c>
      <c r="B592" s="2" t="s">
        <v>7074</v>
      </c>
      <c r="C592" s="2" t="s">
        <v>7075</v>
      </c>
      <c r="D592" s="2" t="s">
        <v>4945</v>
      </c>
      <c r="E592" s="2" t="s">
        <v>2676</v>
      </c>
      <c r="F592" s="2" t="s">
        <v>2580</v>
      </c>
      <c r="G592" s="2" t="s">
        <v>2290</v>
      </c>
      <c r="H592" s="2" t="s">
        <v>2289</v>
      </c>
      <c r="I592" s="2" t="s">
        <v>2288</v>
      </c>
      <c r="J592" s="2" t="s">
        <v>2287</v>
      </c>
      <c r="K592" s="2" t="s">
        <v>12</v>
      </c>
      <c r="L592" s="2" t="s">
        <v>3722</v>
      </c>
      <c r="M592" s="52">
        <v>552</v>
      </c>
      <c r="N592" s="2" t="s">
        <v>12</v>
      </c>
      <c r="O592" s="2" t="s">
        <v>12</v>
      </c>
      <c r="P592" s="2" t="s">
        <v>12</v>
      </c>
      <c r="Q592" s="2" t="s">
        <v>12</v>
      </c>
      <c r="R592" s="2" t="s">
        <v>2471</v>
      </c>
      <c r="S592" s="2" t="s">
        <v>3062</v>
      </c>
      <c r="T592" s="2" t="s">
        <v>3062</v>
      </c>
      <c r="U592" s="2" t="s">
        <v>3062</v>
      </c>
      <c r="V592" s="2" t="s">
        <v>3062</v>
      </c>
      <c r="W592" s="2" t="s">
        <v>3062</v>
      </c>
      <c r="X592" s="2" t="s">
        <v>3062</v>
      </c>
      <c r="Y592" s="2" t="s">
        <v>3062</v>
      </c>
      <c r="Z592" s="2" t="s">
        <v>3062</v>
      </c>
      <c r="AA592" s="2" t="s">
        <v>3062</v>
      </c>
      <c r="AB592" s="2" t="s">
        <v>3062</v>
      </c>
      <c r="AC592" s="2" t="s">
        <v>2471</v>
      </c>
      <c r="AD592" s="2" t="s">
        <v>2419</v>
      </c>
      <c r="AE592" s="2" t="s">
        <v>3062</v>
      </c>
      <c r="AF592" s="2" t="s">
        <v>3062</v>
      </c>
      <c r="AG592" s="2" t="s">
        <v>3062</v>
      </c>
      <c r="AH592" s="2" t="s">
        <v>3062</v>
      </c>
      <c r="AI592" s="2" t="s">
        <v>3062</v>
      </c>
      <c r="AJ592" s="2" t="s">
        <v>3062</v>
      </c>
      <c r="AK592" s="2" t="s">
        <v>3062</v>
      </c>
      <c r="AL592" s="2" t="s">
        <v>3062</v>
      </c>
      <c r="AM592" s="2" t="s">
        <v>3062</v>
      </c>
      <c r="AN592" s="2" t="s">
        <v>3062</v>
      </c>
      <c r="AO592" s="2" t="s">
        <v>3062</v>
      </c>
      <c r="AP592" s="2" t="s">
        <v>3062</v>
      </c>
      <c r="AQ592" s="2" t="s">
        <v>3062</v>
      </c>
      <c r="AR592" s="2" t="s">
        <v>3062</v>
      </c>
      <c r="AS592" s="2" t="s">
        <v>3062</v>
      </c>
      <c r="AT592" s="2" t="s">
        <v>3062</v>
      </c>
      <c r="AU592" s="2" t="s">
        <v>3062</v>
      </c>
      <c r="AV592" s="2" t="s">
        <v>3062</v>
      </c>
      <c r="AW592" s="2" t="s">
        <v>3062</v>
      </c>
      <c r="AX592" s="2" t="s">
        <v>3062</v>
      </c>
      <c r="AY592" s="2" t="s">
        <v>3062</v>
      </c>
      <c r="AZ592" s="2" t="s">
        <v>3062</v>
      </c>
      <c r="BA592" s="2" t="s">
        <v>3062</v>
      </c>
      <c r="BB592" s="2" t="s">
        <v>3062</v>
      </c>
      <c r="BC592" s="2" t="s">
        <v>3062</v>
      </c>
      <c r="BD592" s="2" t="s">
        <v>3062</v>
      </c>
      <c r="BE592" s="2" t="s">
        <v>3062</v>
      </c>
      <c r="BF592" s="2" t="s">
        <v>3062</v>
      </c>
      <c r="BG592" s="2" t="s">
        <v>3062</v>
      </c>
      <c r="BH592" s="2" t="s">
        <v>3062</v>
      </c>
      <c r="BI592" s="2" t="s">
        <v>3062</v>
      </c>
      <c r="BJ592" s="2" t="s">
        <v>3062</v>
      </c>
      <c r="BK592" s="2" t="s">
        <v>3062</v>
      </c>
      <c r="BL592" s="2" t="s">
        <v>3062</v>
      </c>
      <c r="BM592" s="2" t="s">
        <v>3062</v>
      </c>
      <c r="BN592" s="2" t="s">
        <v>2560</v>
      </c>
      <c r="BO592" s="2" t="s">
        <v>3062</v>
      </c>
      <c r="BP592" s="2" t="str">
        <f t="shared" si="9"/>
        <v>内・歯</v>
      </c>
      <c r="BQ592" t="s">
        <v>491</v>
      </c>
      <c r="BR592" t="s">
        <v>3062</v>
      </c>
      <c r="BS592" t="s">
        <v>3062</v>
      </c>
      <c r="BT592" s="2" t="s">
        <v>491</v>
      </c>
      <c r="BU592" s="2" t="s">
        <v>3062</v>
      </c>
      <c r="BV592" s="2" t="s">
        <v>12</v>
      </c>
      <c r="BW592" s="2" t="s">
        <v>3062</v>
      </c>
      <c r="BX592" s="2" t="s">
        <v>3062</v>
      </c>
      <c r="BY592" s="2" t="s">
        <v>3062</v>
      </c>
      <c r="BZ592" s="2" t="s">
        <v>3062</v>
      </c>
      <c r="CA592" s="2" t="s">
        <v>3062</v>
      </c>
      <c r="CB592" s="2" t="s">
        <v>3062</v>
      </c>
      <c r="CC592" s="2" t="s">
        <v>3062</v>
      </c>
      <c r="CD592" s="2" t="s">
        <v>3062</v>
      </c>
      <c r="CE592" s="2" t="s">
        <v>3062</v>
      </c>
      <c r="CF592" s="2" t="s">
        <v>7076</v>
      </c>
      <c r="CG592" s="2" t="s">
        <v>3315</v>
      </c>
      <c r="CH592" s="17">
        <v>0.375</v>
      </c>
      <c r="CI592" s="17">
        <v>0.6875</v>
      </c>
      <c r="CN592" s="17">
        <v>0.375</v>
      </c>
      <c r="CO592" s="17">
        <v>0.6875</v>
      </c>
      <c r="CT592" s="17">
        <v>0.375</v>
      </c>
      <c r="CU592" s="17">
        <v>0.6875</v>
      </c>
      <c r="CZ592" s="17">
        <v>0.375</v>
      </c>
      <c r="DA592" s="17">
        <v>0.6875</v>
      </c>
      <c r="DF592" s="17">
        <v>0.375</v>
      </c>
      <c r="DG592" s="17">
        <v>0.6875</v>
      </c>
      <c r="DL592" s="17">
        <v>0.375</v>
      </c>
      <c r="DM592" s="17">
        <v>0.6875</v>
      </c>
      <c r="DX592" s="2" t="s">
        <v>4182</v>
      </c>
    </row>
    <row r="593" spans="1:128" x14ac:dyDescent="0.45">
      <c r="A593" s="16">
        <v>591</v>
      </c>
      <c r="B593" s="2" t="s">
        <v>7077</v>
      </c>
      <c r="C593" s="2" t="s">
        <v>4946</v>
      </c>
      <c r="D593" s="2" t="s">
        <v>4947</v>
      </c>
      <c r="E593" s="2" t="s">
        <v>2666</v>
      </c>
      <c r="F593" s="2" t="s">
        <v>2580</v>
      </c>
      <c r="G593" s="2" t="s">
        <v>4948</v>
      </c>
      <c r="H593" s="2" t="s">
        <v>7975</v>
      </c>
      <c r="I593" s="2" t="s">
        <v>4949</v>
      </c>
      <c r="J593" s="2" t="s">
        <v>3062</v>
      </c>
      <c r="K593" s="2" t="s">
        <v>12</v>
      </c>
      <c r="L593" s="2" t="s">
        <v>4950</v>
      </c>
      <c r="M593" s="52" t="s">
        <v>3311</v>
      </c>
      <c r="N593" s="2" t="s">
        <v>12</v>
      </c>
      <c r="O593" s="2" t="s">
        <v>12</v>
      </c>
      <c r="P593" s="2" t="s">
        <v>12</v>
      </c>
      <c r="Q593" s="2" t="s">
        <v>12</v>
      </c>
      <c r="R593" s="2" t="s">
        <v>3062</v>
      </c>
      <c r="S593" s="2" t="s">
        <v>3062</v>
      </c>
      <c r="T593" s="2" t="s">
        <v>3062</v>
      </c>
      <c r="U593" s="2" t="s">
        <v>3062</v>
      </c>
      <c r="V593" s="2" t="s">
        <v>3062</v>
      </c>
      <c r="W593" s="2" t="s">
        <v>3062</v>
      </c>
      <c r="X593" s="2" t="s">
        <v>3062</v>
      </c>
      <c r="Y593" s="2" t="s">
        <v>3062</v>
      </c>
      <c r="Z593" s="2" t="s">
        <v>3062</v>
      </c>
      <c r="AA593" s="2" t="s">
        <v>3062</v>
      </c>
      <c r="AB593" s="2" t="s">
        <v>3062</v>
      </c>
      <c r="AC593" s="2" t="s">
        <v>3062</v>
      </c>
      <c r="AD593" s="2" t="s">
        <v>3062</v>
      </c>
      <c r="AE593" s="2" t="s">
        <v>3062</v>
      </c>
      <c r="AF593" s="2" t="s">
        <v>3062</v>
      </c>
      <c r="AG593" s="2" t="s">
        <v>3062</v>
      </c>
      <c r="AH593" s="2" t="s">
        <v>3062</v>
      </c>
      <c r="AI593" s="2" t="s">
        <v>3062</v>
      </c>
      <c r="AJ593" s="2" t="s">
        <v>3062</v>
      </c>
      <c r="AK593" s="2" t="s">
        <v>3062</v>
      </c>
      <c r="AL593" s="2" t="s">
        <v>3062</v>
      </c>
      <c r="AM593" s="2" t="s">
        <v>3062</v>
      </c>
      <c r="AN593" s="2" t="s">
        <v>3062</v>
      </c>
      <c r="AO593" s="2" t="s">
        <v>3062</v>
      </c>
      <c r="AP593" s="2" t="s">
        <v>3062</v>
      </c>
      <c r="AQ593" s="2" t="s">
        <v>3062</v>
      </c>
      <c r="AR593" s="2" t="s">
        <v>3062</v>
      </c>
      <c r="AS593" s="2" t="s">
        <v>3062</v>
      </c>
      <c r="AT593" s="2" t="s">
        <v>3062</v>
      </c>
      <c r="AU593" s="2" t="s">
        <v>3062</v>
      </c>
      <c r="AV593" s="2" t="s">
        <v>3062</v>
      </c>
      <c r="AW593" s="2" t="s">
        <v>3062</v>
      </c>
      <c r="AX593" s="2" t="s">
        <v>3062</v>
      </c>
      <c r="AY593" s="2" t="s">
        <v>3062</v>
      </c>
      <c r="AZ593" s="2" t="s">
        <v>3062</v>
      </c>
      <c r="BA593" s="2" t="s">
        <v>3062</v>
      </c>
      <c r="BB593" s="2" t="s">
        <v>3062</v>
      </c>
      <c r="BC593" s="2" t="s">
        <v>3062</v>
      </c>
      <c r="BD593" s="2" t="s">
        <v>3062</v>
      </c>
      <c r="BE593" s="2" t="s">
        <v>3062</v>
      </c>
      <c r="BF593" s="2" t="s">
        <v>3062</v>
      </c>
      <c r="BG593" s="2" t="s">
        <v>3062</v>
      </c>
      <c r="BH593" s="2" t="s">
        <v>3062</v>
      </c>
      <c r="BI593" s="2" t="s">
        <v>3062</v>
      </c>
      <c r="BJ593" s="2" t="s">
        <v>3062</v>
      </c>
      <c r="BK593" s="2" t="s">
        <v>3062</v>
      </c>
      <c r="BL593" s="2" t="s">
        <v>3062</v>
      </c>
      <c r="BM593" s="2" t="s">
        <v>3062</v>
      </c>
      <c r="BN593" s="2" t="s">
        <v>3062</v>
      </c>
      <c r="BO593" s="2" t="s">
        <v>3062</v>
      </c>
      <c r="BP593" s="2" t="str">
        <f t="shared" si="9"/>
        <v/>
      </c>
      <c r="BQ593" t="s">
        <v>3062</v>
      </c>
      <c r="BR593" t="s">
        <v>3062</v>
      </c>
      <c r="BS593" t="s">
        <v>3062</v>
      </c>
      <c r="BT593" s="2" t="s">
        <v>3062</v>
      </c>
      <c r="BU593" s="2" t="s">
        <v>3062</v>
      </c>
      <c r="BV593" s="2" t="s">
        <v>3062</v>
      </c>
      <c r="BW593" s="2" t="s">
        <v>3062</v>
      </c>
      <c r="BX593" s="2" t="s">
        <v>3062</v>
      </c>
      <c r="BY593" s="2" t="s">
        <v>3062</v>
      </c>
      <c r="BZ593" s="2" t="s">
        <v>3062</v>
      </c>
      <c r="CA593" s="2" t="s">
        <v>3062</v>
      </c>
      <c r="CB593" s="2" t="s">
        <v>3062</v>
      </c>
      <c r="CC593" s="2" t="s">
        <v>3062</v>
      </c>
      <c r="CD593" s="2" t="s">
        <v>3062</v>
      </c>
      <c r="CE593" s="2" t="s">
        <v>3062</v>
      </c>
      <c r="CF593" s="2" t="s">
        <v>3062</v>
      </c>
      <c r="CG593" s="2" t="s">
        <v>5350</v>
      </c>
      <c r="CH593" s="17">
        <v>0.39583333333333331</v>
      </c>
      <c r="CI593" s="17">
        <v>0.54166666666666663</v>
      </c>
      <c r="CJ593" s="17">
        <v>0.60416666666666663</v>
      </c>
      <c r="CK593" s="17">
        <v>0.79166666666666663</v>
      </c>
      <c r="CN593" s="17">
        <v>0.39583333333333331</v>
      </c>
      <c r="CO593" s="17">
        <v>0.54166666666666663</v>
      </c>
      <c r="CP593" s="17">
        <v>0.60416666666666663</v>
      </c>
      <c r="CQ593" s="17">
        <v>0.75</v>
      </c>
      <c r="CZ593" s="17">
        <v>0.39583333333333331</v>
      </c>
      <c r="DA593" s="17">
        <v>0.54166666666666663</v>
      </c>
      <c r="DB593" s="17">
        <v>0.60416666666666663</v>
      </c>
      <c r="DC593" s="17">
        <v>0.75</v>
      </c>
      <c r="DF593" s="17">
        <v>0.39583333333333331</v>
      </c>
      <c r="DG593" s="17">
        <v>0.54166666666666663</v>
      </c>
      <c r="DH593" s="17">
        <v>0.60416666666666663</v>
      </c>
      <c r="DI593" s="17">
        <v>0.75</v>
      </c>
      <c r="DL593" s="17">
        <v>0.375</v>
      </c>
      <c r="DM593" s="17">
        <v>0.54166666666666663</v>
      </c>
      <c r="DN593" s="17">
        <v>0.60416666666666663</v>
      </c>
      <c r="DO593" s="17">
        <v>0.75</v>
      </c>
      <c r="DX593" s="2" t="s">
        <v>4182</v>
      </c>
    </row>
    <row r="594" spans="1:128" x14ac:dyDescent="0.45">
      <c r="A594" s="16">
        <v>592</v>
      </c>
      <c r="B594" s="2" t="s">
        <v>7078</v>
      </c>
      <c r="C594" s="2" t="s">
        <v>2258</v>
      </c>
      <c r="D594" s="2" t="s">
        <v>3057</v>
      </c>
      <c r="E594" s="2" t="s">
        <v>2666</v>
      </c>
      <c r="F594" s="2" t="s">
        <v>2580</v>
      </c>
      <c r="G594" s="2" t="s">
        <v>2257</v>
      </c>
      <c r="H594" s="2" t="s">
        <v>2256</v>
      </c>
      <c r="I594" s="2" t="s">
        <v>2255</v>
      </c>
      <c r="J594" s="2" t="s">
        <v>2254</v>
      </c>
      <c r="K594" s="2" t="s">
        <v>3062</v>
      </c>
      <c r="L594" s="2" t="s">
        <v>3725</v>
      </c>
      <c r="M594" s="52" t="s">
        <v>3311</v>
      </c>
      <c r="N594" s="2" t="s">
        <v>12</v>
      </c>
      <c r="O594" s="2" t="s">
        <v>12</v>
      </c>
      <c r="P594" s="2" t="s">
        <v>3062</v>
      </c>
      <c r="Q594" s="2" t="s">
        <v>12</v>
      </c>
      <c r="R594" s="2" t="s">
        <v>3062</v>
      </c>
      <c r="S594" s="2" t="s">
        <v>3062</v>
      </c>
      <c r="T594" s="2" t="s">
        <v>3062</v>
      </c>
      <c r="U594" s="2" t="s">
        <v>3062</v>
      </c>
      <c r="V594" s="2" t="s">
        <v>3062</v>
      </c>
      <c r="W594" s="2" t="s">
        <v>3062</v>
      </c>
      <c r="X594" s="2" t="s">
        <v>3062</v>
      </c>
      <c r="Y594" s="2" t="s">
        <v>3062</v>
      </c>
      <c r="Z594" s="2" t="s">
        <v>3062</v>
      </c>
      <c r="AA594" s="2" t="s">
        <v>3062</v>
      </c>
      <c r="AB594" s="2" t="s">
        <v>3062</v>
      </c>
      <c r="AC594" s="2" t="s">
        <v>3062</v>
      </c>
      <c r="AD594" s="2" t="s">
        <v>2419</v>
      </c>
      <c r="AE594" s="2" t="s">
        <v>3062</v>
      </c>
      <c r="AF594" s="2" t="s">
        <v>3062</v>
      </c>
      <c r="AG594" s="2" t="s">
        <v>3062</v>
      </c>
      <c r="AH594" s="2" t="s">
        <v>3062</v>
      </c>
      <c r="AI594" s="2" t="s">
        <v>3062</v>
      </c>
      <c r="AJ594" s="2" t="s">
        <v>2420</v>
      </c>
      <c r="AK594" s="2" t="s">
        <v>3062</v>
      </c>
      <c r="AL594" s="2" t="s">
        <v>3062</v>
      </c>
      <c r="AM594" s="2" t="s">
        <v>3062</v>
      </c>
      <c r="AN594" s="2" t="s">
        <v>3062</v>
      </c>
      <c r="AO594" s="2" t="s">
        <v>3062</v>
      </c>
      <c r="AP594" s="2" t="s">
        <v>3062</v>
      </c>
      <c r="AQ594" s="2" t="s">
        <v>3062</v>
      </c>
      <c r="AR594" s="2" t="s">
        <v>3062</v>
      </c>
      <c r="AS594" s="2" t="s">
        <v>3062</v>
      </c>
      <c r="AT594" s="2" t="s">
        <v>3062</v>
      </c>
      <c r="AU594" s="2" t="s">
        <v>3062</v>
      </c>
      <c r="AV594" s="2" t="s">
        <v>3062</v>
      </c>
      <c r="AW594" s="2" t="s">
        <v>3062</v>
      </c>
      <c r="AX594" s="2" t="s">
        <v>3062</v>
      </c>
      <c r="AY594" s="2" t="s">
        <v>3062</v>
      </c>
      <c r="AZ594" s="2" t="s">
        <v>3062</v>
      </c>
      <c r="BA594" s="2" t="s">
        <v>3062</v>
      </c>
      <c r="BB594" s="2" t="s">
        <v>3062</v>
      </c>
      <c r="BC594" s="2" t="s">
        <v>3062</v>
      </c>
      <c r="BD594" s="2" t="s">
        <v>2438</v>
      </c>
      <c r="BE594" s="2" t="s">
        <v>3062</v>
      </c>
      <c r="BF594" s="2" t="s">
        <v>3062</v>
      </c>
      <c r="BG594" s="2" t="s">
        <v>3062</v>
      </c>
      <c r="BH594" s="2" t="s">
        <v>3062</v>
      </c>
      <c r="BI594" s="2" t="s">
        <v>3062</v>
      </c>
      <c r="BJ594" s="2" t="s">
        <v>3062</v>
      </c>
      <c r="BK594" s="2" t="s">
        <v>3062</v>
      </c>
      <c r="BL594" s="2" t="s">
        <v>3062</v>
      </c>
      <c r="BM594" s="2" t="s">
        <v>3062</v>
      </c>
      <c r="BN594" s="2" t="s">
        <v>3062</v>
      </c>
      <c r="BO594" s="2" t="s">
        <v>3062</v>
      </c>
      <c r="BP594" s="2" t="str">
        <f t="shared" si="9"/>
        <v>内・神内・皮</v>
      </c>
      <c r="BQ594" t="s">
        <v>3062</v>
      </c>
      <c r="BR594" t="s">
        <v>3062</v>
      </c>
      <c r="BS594" t="s">
        <v>3062</v>
      </c>
      <c r="BT594" s="2" t="s">
        <v>3062</v>
      </c>
      <c r="BU594" s="2" t="s">
        <v>3062</v>
      </c>
      <c r="BV594" s="2" t="s">
        <v>3062</v>
      </c>
      <c r="BW594" s="2" t="s">
        <v>3062</v>
      </c>
      <c r="BX594" s="2" t="s">
        <v>3062</v>
      </c>
      <c r="BY594" s="2" t="s">
        <v>3062</v>
      </c>
      <c r="BZ594" s="2" t="s">
        <v>3062</v>
      </c>
      <c r="CA594" s="2" t="s">
        <v>3062</v>
      </c>
      <c r="CB594" s="2" t="s">
        <v>3062</v>
      </c>
      <c r="CC594" s="2" t="s">
        <v>3062</v>
      </c>
      <c r="CD594" s="2" t="s">
        <v>3062</v>
      </c>
      <c r="CE594" s="2" t="s">
        <v>3062</v>
      </c>
      <c r="CF594" s="2" t="s">
        <v>3726</v>
      </c>
      <c r="CG594" s="2" t="s">
        <v>3315</v>
      </c>
      <c r="CH594" s="17">
        <v>0.41666666666666669</v>
      </c>
      <c r="CI594" s="17">
        <v>0.54166666666666663</v>
      </c>
      <c r="CJ594" s="17">
        <v>0.66666666666666663</v>
      </c>
      <c r="CK594" s="17">
        <v>0.79166666666666663</v>
      </c>
      <c r="CN594" s="17">
        <v>0.41666666666666669</v>
      </c>
      <c r="CO594" s="17">
        <v>0.54166666666666663</v>
      </c>
      <c r="CP594" s="17">
        <v>0.66666666666666663</v>
      </c>
      <c r="CQ594" s="17">
        <v>0.79166666666666663</v>
      </c>
      <c r="CT594" s="17">
        <v>0.41666666666666669</v>
      </c>
      <c r="CU594" s="17">
        <v>0.54166666666666663</v>
      </c>
      <c r="DF594" s="17">
        <v>0.41666666666666669</v>
      </c>
      <c r="DG594" s="17">
        <v>0.54166666666666663</v>
      </c>
      <c r="DH594" s="17">
        <v>0.66666666666666663</v>
      </c>
      <c r="DI594" s="17">
        <v>0.79166666666666663</v>
      </c>
      <c r="DL594" s="17">
        <v>0.41666666666666669</v>
      </c>
      <c r="DM594" s="17">
        <v>0.54166666666666663</v>
      </c>
      <c r="DR594" s="17">
        <v>0.41666666666666669</v>
      </c>
      <c r="DS594" s="17">
        <v>0.54166666666666663</v>
      </c>
      <c r="DX594" s="2" t="s">
        <v>4182</v>
      </c>
    </row>
    <row r="595" spans="1:128" x14ac:dyDescent="0.45">
      <c r="A595" s="16">
        <v>593</v>
      </c>
      <c r="B595" s="2" t="s">
        <v>7079</v>
      </c>
      <c r="C595" s="2" t="s">
        <v>7080</v>
      </c>
      <c r="D595" s="2" t="s">
        <v>3058</v>
      </c>
      <c r="E595" s="2" t="s">
        <v>2676</v>
      </c>
      <c r="F595" s="2" t="s">
        <v>2580</v>
      </c>
      <c r="G595" s="2" t="s">
        <v>2281</v>
      </c>
      <c r="H595" s="2" t="s">
        <v>2280</v>
      </c>
      <c r="I595" s="2" t="s">
        <v>2279</v>
      </c>
      <c r="J595" s="2" t="s">
        <v>2278</v>
      </c>
      <c r="K595" s="2" t="s">
        <v>12</v>
      </c>
      <c r="L595" s="2" t="s">
        <v>3727</v>
      </c>
      <c r="M595" s="52">
        <v>436</v>
      </c>
      <c r="N595" s="2" t="s">
        <v>12</v>
      </c>
      <c r="O595" s="2" t="s">
        <v>12</v>
      </c>
      <c r="P595" s="2" t="s">
        <v>12</v>
      </c>
      <c r="Q595" s="2" t="s">
        <v>12</v>
      </c>
      <c r="R595" s="2" t="s">
        <v>3062</v>
      </c>
      <c r="S595" s="2" t="s">
        <v>3062</v>
      </c>
      <c r="T595" s="2" t="s">
        <v>3062</v>
      </c>
      <c r="U595" s="2" t="s">
        <v>3062</v>
      </c>
      <c r="V595" s="2" t="s">
        <v>3062</v>
      </c>
      <c r="W595" s="2" t="s">
        <v>3062</v>
      </c>
      <c r="X595" s="2" t="s">
        <v>3062</v>
      </c>
      <c r="Y595" s="2" t="s">
        <v>3062</v>
      </c>
      <c r="Z595" s="2" t="s">
        <v>3062</v>
      </c>
      <c r="AA595" s="2" t="s">
        <v>3062</v>
      </c>
      <c r="AB595" s="2" t="s">
        <v>3062</v>
      </c>
      <c r="AC595" s="2" t="s">
        <v>3062</v>
      </c>
      <c r="AD595" s="2" t="s">
        <v>2419</v>
      </c>
      <c r="AE595" s="2" t="s">
        <v>3062</v>
      </c>
      <c r="AF595" s="2" t="s">
        <v>3062</v>
      </c>
      <c r="AG595" s="2" t="s">
        <v>3062</v>
      </c>
      <c r="AH595" s="2" t="s">
        <v>3062</v>
      </c>
      <c r="AI595" s="2" t="s">
        <v>3062</v>
      </c>
      <c r="AJ595" s="2" t="s">
        <v>3062</v>
      </c>
      <c r="AK595" s="2" t="s">
        <v>3062</v>
      </c>
      <c r="AL595" s="2" t="s">
        <v>3062</v>
      </c>
      <c r="AM595" s="2" t="s">
        <v>3062</v>
      </c>
      <c r="AN595" s="2" t="s">
        <v>2421</v>
      </c>
      <c r="AO595" s="2" t="s">
        <v>3062</v>
      </c>
      <c r="AP595" s="2" t="s">
        <v>3062</v>
      </c>
      <c r="AQ595" s="2" t="s">
        <v>3062</v>
      </c>
      <c r="AR595" s="2" t="s">
        <v>3062</v>
      </c>
      <c r="AS595" s="2" t="s">
        <v>3062</v>
      </c>
      <c r="AT595" s="2" t="s">
        <v>3062</v>
      </c>
      <c r="AU595" s="2" t="s">
        <v>3062</v>
      </c>
      <c r="AV595" s="2" t="s">
        <v>3062</v>
      </c>
      <c r="AW595" s="2" t="s">
        <v>3062</v>
      </c>
      <c r="AX595" s="2" t="s">
        <v>3062</v>
      </c>
      <c r="AY595" s="2" t="s">
        <v>3062</v>
      </c>
      <c r="AZ595" s="2" t="s">
        <v>3062</v>
      </c>
      <c r="BA595" s="2" t="s">
        <v>3062</v>
      </c>
      <c r="BB595" s="2" t="s">
        <v>3062</v>
      </c>
      <c r="BC595" s="2" t="s">
        <v>3062</v>
      </c>
      <c r="BD595" s="2" t="s">
        <v>3062</v>
      </c>
      <c r="BE595" s="2" t="s">
        <v>3062</v>
      </c>
      <c r="BF595" s="2" t="s">
        <v>3062</v>
      </c>
      <c r="BG595" s="2" t="s">
        <v>3062</v>
      </c>
      <c r="BH595" s="2" t="s">
        <v>3062</v>
      </c>
      <c r="BI595" s="2" t="s">
        <v>3062</v>
      </c>
      <c r="BJ595" s="2" t="s">
        <v>3062</v>
      </c>
      <c r="BK595" s="2" t="s">
        <v>3062</v>
      </c>
      <c r="BL595" s="2" t="s">
        <v>3062</v>
      </c>
      <c r="BM595" s="2" t="s">
        <v>3062</v>
      </c>
      <c r="BN595" s="2" t="s">
        <v>2560</v>
      </c>
      <c r="BO595" s="2" t="s">
        <v>3062</v>
      </c>
      <c r="BP595" s="2" t="str">
        <f t="shared" si="9"/>
        <v>内・整・歯</v>
      </c>
      <c r="BQ595" t="s">
        <v>491</v>
      </c>
      <c r="BR595" t="s">
        <v>3062</v>
      </c>
      <c r="BS595" t="s">
        <v>3062</v>
      </c>
      <c r="BT595" s="2" t="s">
        <v>491</v>
      </c>
      <c r="BU595" s="2" t="s">
        <v>12</v>
      </c>
      <c r="BV595" s="2" t="s">
        <v>3062</v>
      </c>
      <c r="BW595" s="2" t="s">
        <v>3062</v>
      </c>
      <c r="BX595" s="2" t="s">
        <v>5470</v>
      </c>
      <c r="BY595" s="2" t="s">
        <v>3062</v>
      </c>
      <c r="BZ595" s="2" t="s">
        <v>3062</v>
      </c>
      <c r="CA595" s="2" t="s">
        <v>3062</v>
      </c>
      <c r="CB595" s="2" t="s">
        <v>5470</v>
      </c>
      <c r="CC595" s="2" t="s">
        <v>5427</v>
      </c>
      <c r="CD595" s="2" t="s">
        <v>3062</v>
      </c>
      <c r="CE595" s="2" t="s">
        <v>5427</v>
      </c>
      <c r="CF595" s="2" t="s">
        <v>4951</v>
      </c>
      <c r="CG595" s="2" t="s">
        <v>5701</v>
      </c>
      <c r="CH595" s="17">
        <v>0.375</v>
      </c>
      <c r="CI595" s="17">
        <v>0.5</v>
      </c>
      <c r="CJ595" s="17">
        <v>0.54166666666666663</v>
      </c>
      <c r="CK595" s="17">
        <v>0.66666666666666663</v>
      </c>
      <c r="CN595" s="17">
        <v>0.375</v>
      </c>
      <c r="CO595" s="17">
        <v>0.5</v>
      </c>
      <c r="CT595" s="17">
        <v>0.375</v>
      </c>
      <c r="CU595" s="17">
        <v>0.5</v>
      </c>
      <c r="CV595" s="17">
        <v>0.54166666666666663</v>
      </c>
      <c r="CW595" s="17">
        <v>0.66666666666666663</v>
      </c>
      <c r="CZ595" s="17">
        <v>0.375</v>
      </c>
      <c r="DA595" s="17">
        <v>0.5</v>
      </c>
      <c r="DB595" s="17">
        <v>0.54166666666666663</v>
      </c>
      <c r="DC595" s="17">
        <v>0.66666666666666663</v>
      </c>
      <c r="DF595" s="17">
        <v>0.375</v>
      </c>
      <c r="DG595" s="17">
        <v>0.5</v>
      </c>
      <c r="DH595" s="17">
        <v>0.54166666666666663</v>
      </c>
      <c r="DI595" s="17">
        <v>0.66666666666666663</v>
      </c>
      <c r="DX595" s="2" t="s">
        <v>4182</v>
      </c>
    </row>
    <row r="596" spans="1:128" x14ac:dyDescent="0.45">
      <c r="A596" s="16">
        <v>594</v>
      </c>
      <c r="B596" s="2" t="s">
        <v>7081</v>
      </c>
      <c r="C596" s="2" t="s">
        <v>7082</v>
      </c>
      <c r="D596" s="2" t="s">
        <v>3059</v>
      </c>
      <c r="E596" s="2" t="s">
        <v>2666</v>
      </c>
      <c r="F596" s="2" t="s">
        <v>2580</v>
      </c>
      <c r="G596" s="2" t="s">
        <v>2246</v>
      </c>
      <c r="H596" s="2" t="s">
        <v>4952</v>
      </c>
      <c r="I596" s="2" t="s">
        <v>2253</v>
      </c>
      <c r="J596" s="2" t="s">
        <v>2252</v>
      </c>
      <c r="K596" s="2" t="s">
        <v>3062</v>
      </c>
      <c r="L596" s="2" t="s">
        <v>3728</v>
      </c>
      <c r="M596" s="52" t="s">
        <v>3311</v>
      </c>
      <c r="N596" s="2" t="s">
        <v>12</v>
      </c>
      <c r="O596" s="2" t="s">
        <v>12</v>
      </c>
      <c r="P596" s="2" t="s">
        <v>12</v>
      </c>
      <c r="Q596" s="2" t="s">
        <v>12</v>
      </c>
      <c r="R596" s="2" t="s">
        <v>3062</v>
      </c>
      <c r="S596" s="2" t="s">
        <v>3062</v>
      </c>
      <c r="T596" s="2" t="s">
        <v>3062</v>
      </c>
      <c r="U596" s="2" t="s">
        <v>3062</v>
      </c>
      <c r="V596" s="2" t="s">
        <v>3062</v>
      </c>
      <c r="W596" s="2" t="s">
        <v>3062</v>
      </c>
      <c r="X596" s="2" t="s">
        <v>3062</v>
      </c>
      <c r="Y596" s="2" t="s">
        <v>3062</v>
      </c>
      <c r="Z596" s="2" t="s">
        <v>3062</v>
      </c>
      <c r="AA596" s="2" t="s">
        <v>3062</v>
      </c>
      <c r="AB596" s="2" t="s">
        <v>3062</v>
      </c>
      <c r="AC596" s="2" t="s">
        <v>3062</v>
      </c>
      <c r="AE596" s="2" t="s">
        <v>3062</v>
      </c>
      <c r="AF596" s="2" t="s">
        <v>3062</v>
      </c>
      <c r="AG596" s="2" t="s">
        <v>3062</v>
      </c>
      <c r="AH596" s="2" t="s">
        <v>3062</v>
      </c>
      <c r="AI596" s="2" t="s">
        <v>3062</v>
      </c>
      <c r="AK596" s="2" t="s">
        <v>3062</v>
      </c>
      <c r="AL596" s="2" t="s">
        <v>3062</v>
      </c>
      <c r="AM596" s="2" t="s">
        <v>3062</v>
      </c>
      <c r="AN596" s="2" t="s">
        <v>3062</v>
      </c>
      <c r="AO596" s="2" t="s">
        <v>3062</v>
      </c>
      <c r="AP596" s="2" t="s">
        <v>3062</v>
      </c>
      <c r="AQ596" s="2" t="s">
        <v>3062</v>
      </c>
      <c r="AR596" s="2" t="s">
        <v>3062</v>
      </c>
      <c r="AS596" s="2" t="s">
        <v>3062</v>
      </c>
      <c r="AT596" s="2" t="s">
        <v>3062</v>
      </c>
      <c r="AU596" s="2" t="s">
        <v>3062</v>
      </c>
      <c r="AV596" s="2" t="s">
        <v>3062</v>
      </c>
      <c r="AW596" s="2" t="s">
        <v>3062</v>
      </c>
      <c r="AX596" s="2" t="s">
        <v>3062</v>
      </c>
      <c r="AY596" s="2" t="s">
        <v>3062</v>
      </c>
      <c r="AZ596" s="2" t="s">
        <v>3062</v>
      </c>
      <c r="BA596" s="2" t="s">
        <v>3062</v>
      </c>
      <c r="BB596" s="2" t="s">
        <v>3062</v>
      </c>
      <c r="BC596" s="2" t="s">
        <v>3062</v>
      </c>
      <c r="BD596" s="2" t="s">
        <v>3062</v>
      </c>
      <c r="BE596" s="2" t="s">
        <v>3062</v>
      </c>
      <c r="BF596" s="2" t="s">
        <v>3062</v>
      </c>
      <c r="BG596" s="2" t="s">
        <v>3062</v>
      </c>
      <c r="BH596" s="2" t="s">
        <v>3062</v>
      </c>
      <c r="BI596" s="2" t="s">
        <v>3062</v>
      </c>
      <c r="BJ596" s="2" t="s">
        <v>3062</v>
      </c>
      <c r="BK596" s="2" t="s">
        <v>3062</v>
      </c>
      <c r="BL596" s="2" t="s">
        <v>3062</v>
      </c>
      <c r="BM596" s="2" t="s">
        <v>3062</v>
      </c>
      <c r="BN596" s="2" t="s">
        <v>3062</v>
      </c>
      <c r="BO596" s="2" t="s">
        <v>3062</v>
      </c>
      <c r="BP596" s="2" t="str">
        <f t="shared" si="9"/>
        <v/>
      </c>
      <c r="BQ596" t="s">
        <v>3062</v>
      </c>
      <c r="BR596" t="s">
        <v>3062</v>
      </c>
      <c r="BS596" t="s">
        <v>3062</v>
      </c>
      <c r="BT596" s="2" t="s">
        <v>3062</v>
      </c>
      <c r="BU596" s="2" t="s">
        <v>3062</v>
      </c>
      <c r="BV596" s="2" t="s">
        <v>3062</v>
      </c>
      <c r="BW596" s="2" t="s">
        <v>3062</v>
      </c>
      <c r="BX596" s="2" t="s">
        <v>3062</v>
      </c>
      <c r="BY596" s="2" t="s">
        <v>3062</v>
      </c>
      <c r="BZ596" s="2" t="s">
        <v>3062</v>
      </c>
      <c r="CA596" s="2" t="s">
        <v>3062</v>
      </c>
      <c r="CB596" s="2" t="s">
        <v>3062</v>
      </c>
      <c r="CC596" s="2" t="s">
        <v>3062</v>
      </c>
      <c r="CD596" s="2" t="s">
        <v>3062</v>
      </c>
      <c r="CE596" s="2" t="s">
        <v>3062</v>
      </c>
      <c r="CF596" s="2" t="s">
        <v>3729</v>
      </c>
      <c r="CG596" s="2" t="s">
        <v>5350</v>
      </c>
      <c r="CH596" s="17">
        <v>0.39583333333333331</v>
      </c>
      <c r="CI596" s="17">
        <v>0.54166666666666663</v>
      </c>
      <c r="CJ596" s="17">
        <v>0.66666666666666663</v>
      </c>
      <c r="CK596" s="17">
        <v>0.79166666666666663</v>
      </c>
      <c r="CT596" s="17">
        <v>0.39583333333333331</v>
      </c>
      <c r="CU596" s="17">
        <v>0.54166666666666663</v>
      </c>
      <c r="CV596" s="17">
        <v>0.66666666666666663</v>
      </c>
      <c r="CW596" s="17">
        <v>0.75</v>
      </c>
      <c r="DF596" s="17">
        <v>0.39583333333333331</v>
      </c>
      <c r="DG596" s="17">
        <v>0.54166666666666663</v>
      </c>
      <c r="DH596" s="17">
        <v>0.66666666666666663</v>
      </c>
      <c r="DI596" s="17">
        <v>0.79166666666666663</v>
      </c>
      <c r="DL596" s="17">
        <v>0.39583333333333331</v>
      </c>
      <c r="DM596" s="17">
        <v>0.54166666666666663</v>
      </c>
      <c r="DX596" s="2" t="s">
        <v>4182</v>
      </c>
    </row>
    <row r="597" spans="1:128" x14ac:dyDescent="0.45">
      <c r="A597" s="16">
        <v>595</v>
      </c>
      <c r="B597" s="2" t="s">
        <v>7083</v>
      </c>
      <c r="C597" s="2" t="s">
        <v>2277</v>
      </c>
      <c r="D597" s="2" t="s">
        <v>3060</v>
      </c>
      <c r="E597" s="2" t="s">
        <v>2676</v>
      </c>
      <c r="F597" s="2" t="s">
        <v>2580</v>
      </c>
      <c r="G597" s="2" t="s">
        <v>2276</v>
      </c>
      <c r="H597" s="2" t="s">
        <v>2275</v>
      </c>
      <c r="I597" s="2" t="s">
        <v>2274</v>
      </c>
      <c r="J597" s="2" t="s">
        <v>2273</v>
      </c>
      <c r="K597" s="2" t="s">
        <v>12</v>
      </c>
      <c r="L597" s="2" t="s">
        <v>3721</v>
      </c>
      <c r="M597" s="52">
        <v>43</v>
      </c>
      <c r="N597" s="2" t="s">
        <v>12</v>
      </c>
      <c r="O597" s="2" t="s">
        <v>12</v>
      </c>
      <c r="P597" s="2" t="s">
        <v>12</v>
      </c>
      <c r="Q597" s="2" t="s">
        <v>12</v>
      </c>
      <c r="R597" s="2" t="s">
        <v>2471</v>
      </c>
      <c r="S597" s="2" t="s">
        <v>3062</v>
      </c>
      <c r="T597" s="2" t="s">
        <v>3062</v>
      </c>
      <c r="U597" s="2" t="s">
        <v>3062</v>
      </c>
      <c r="V597" s="2" t="s">
        <v>3062</v>
      </c>
      <c r="W597" s="2" t="s">
        <v>3062</v>
      </c>
      <c r="X597" s="2" t="s">
        <v>3062</v>
      </c>
      <c r="Y597" s="2" t="s">
        <v>3062</v>
      </c>
      <c r="Z597" s="2" t="s">
        <v>3062</v>
      </c>
      <c r="AA597" s="2" t="s">
        <v>3062</v>
      </c>
      <c r="AB597" s="2" t="s">
        <v>3062</v>
      </c>
      <c r="AC597" s="2" t="s">
        <v>2471</v>
      </c>
      <c r="AD597" s="2" t="s">
        <v>2419</v>
      </c>
      <c r="AE597" s="2" t="s">
        <v>3062</v>
      </c>
      <c r="AF597" s="2" t="s">
        <v>3062</v>
      </c>
      <c r="AG597" s="2" t="s">
        <v>3062</v>
      </c>
      <c r="AH597" s="2" t="s">
        <v>3062</v>
      </c>
      <c r="AI597" s="2" t="s">
        <v>3062</v>
      </c>
      <c r="AJ597" s="2" t="s">
        <v>3062</v>
      </c>
      <c r="AK597" s="2" t="s">
        <v>2431</v>
      </c>
      <c r="AL597" s="2" t="s">
        <v>2446</v>
      </c>
      <c r="AM597" s="2" t="s">
        <v>2425</v>
      </c>
      <c r="AN597" s="2" t="s">
        <v>2421</v>
      </c>
      <c r="AO597" s="2" t="s">
        <v>2441</v>
      </c>
      <c r="AP597" s="2" t="s">
        <v>2559</v>
      </c>
      <c r="AQ597" s="2" t="s">
        <v>3062</v>
      </c>
      <c r="AR597" s="2" t="s">
        <v>4309</v>
      </c>
      <c r="AS597" s="2" t="s">
        <v>3062</v>
      </c>
      <c r="AT597" s="2" t="s">
        <v>4227</v>
      </c>
      <c r="AU597" s="2" t="s">
        <v>2452</v>
      </c>
      <c r="AV597" s="2" t="s">
        <v>2442</v>
      </c>
      <c r="AW597" s="2" t="s">
        <v>17</v>
      </c>
      <c r="AX597" s="2" t="s">
        <v>3062</v>
      </c>
      <c r="AY597" s="2" t="s">
        <v>2443</v>
      </c>
      <c r="AZ597" s="2" t="s">
        <v>2439</v>
      </c>
      <c r="BA597" s="2" t="s">
        <v>3062</v>
      </c>
      <c r="BB597" s="2" t="s">
        <v>3062</v>
      </c>
      <c r="BC597" s="2" t="s">
        <v>2422</v>
      </c>
      <c r="BD597" s="2" t="s">
        <v>2438</v>
      </c>
      <c r="BE597" s="2" t="s">
        <v>3062</v>
      </c>
      <c r="BF597" s="2" t="s">
        <v>3062</v>
      </c>
      <c r="BG597" s="2" t="s">
        <v>3062</v>
      </c>
      <c r="BH597" s="2" t="s">
        <v>2436</v>
      </c>
      <c r="BI597" s="2" t="s">
        <v>3062</v>
      </c>
      <c r="BJ597" s="2" t="s">
        <v>3062</v>
      </c>
      <c r="BK597" s="2" t="s">
        <v>2445</v>
      </c>
      <c r="BL597" s="2" t="s">
        <v>2434</v>
      </c>
      <c r="BM597" s="2" t="s">
        <v>2423</v>
      </c>
      <c r="BN597" s="2" t="s">
        <v>2560</v>
      </c>
      <c r="BO597" s="2" t="s">
        <v>4953</v>
      </c>
      <c r="BP597" s="2" t="str">
        <f t="shared" si="9"/>
        <v>内・小・小外・外・整・形・循内・呼内・消外・呼外・心外・脳外・眼・耳・泌・皮・産婦・麻・リウ・リハ・歯　血液内科　腎臓・内分泌内科　糖尿病・代謝内科　消化器・肝臓内科　腫瘍内科　脳神経内科　新生児内科　乳腺・内分泌外科　頭頸部外科　放射線診断科　放射線治療科　疼痛緩和外科　歯科口腔外科　臨床検査科　病理診断科　救急科</v>
      </c>
      <c r="BQ597" t="s">
        <v>3062</v>
      </c>
      <c r="BR597" t="s">
        <v>3062</v>
      </c>
      <c r="BS597" t="s">
        <v>3062</v>
      </c>
      <c r="BT597" s="2" t="s">
        <v>3062</v>
      </c>
      <c r="BU597" s="2" t="s">
        <v>12</v>
      </c>
      <c r="BV597" s="2" t="s">
        <v>12</v>
      </c>
      <c r="BX597" s="2" t="s">
        <v>3062</v>
      </c>
      <c r="BY597" s="2" t="s">
        <v>3062</v>
      </c>
      <c r="BZ597" s="2" t="s">
        <v>3062</v>
      </c>
      <c r="CA597" s="2" t="s">
        <v>5529</v>
      </c>
      <c r="CB597" s="2" t="s">
        <v>5529</v>
      </c>
      <c r="CC597" s="2" t="s">
        <v>5352</v>
      </c>
      <c r="CD597" s="2" t="s">
        <v>5482</v>
      </c>
      <c r="CE597" s="2" t="s">
        <v>5354</v>
      </c>
      <c r="CF597" s="2" t="s">
        <v>7084</v>
      </c>
      <c r="CG597" s="2" t="s">
        <v>6142</v>
      </c>
      <c r="CH597" s="17">
        <v>0.35416666666666669</v>
      </c>
      <c r="CI597" s="17">
        <v>0.45833333333333331</v>
      </c>
      <c r="CN597" s="17">
        <v>0.35416666666666669</v>
      </c>
      <c r="CO597" s="17">
        <v>0.45833333333333331</v>
      </c>
      <c r="CT597" s="17">
        <v>0.35416666666666669</v>
      </c>
      <c r="CU597" s="17">
        <v>0.45833333333333331</v>
      </c>
      <c r="CZ597" s="17">
        <v>0.35416666666666669</v>
      </c>
      <c r="DA597" s="17">
        <v>0.45833333333333331</v>
      </c>
      <c r="DF597" s="17">
        <v>0.35416666666666669</v>
      </c>
      <c r="DG597" s="17">
        <v>0.45833333333333331</v>
      </c>
      <c r="DL597" s="17">
        <v>0.35416666666666669</v>
      </c>
      <c r="DM597" s="17">
        <v>0.45833333333333331</v>
      </c>
      <c r="DX597" s="2" t="s">
        <v>4182</v>
      </c>
    </row>
    <row r="598" spans="1:128" x14ac:dyDescent="0.45">
      <c r="A598" s="16">
        <v>596</v>
      </c>
      <c r="B598" s="2" t="s">
        <v>7085</v>
      </c>
      <c r="C598" s="2" t="s">
        <v>7086</v>
      </c>
      <c r="D598" s="2" t="s">
        <v>4954</v>
      </c>
      <c r="E598" s="2" t="s">
        <v>2666</v>
      </c>
      <c r="F598" s="2" t="s">
        <v>2580</v>
      </c>
      <c r="G598" s="2" t="s">
        <v>2264</v>
      </c>
      <c r="H598" s="2" t="s">
        <v>7087</v>
      </c>
      <c r="I598" s="2" t="s">
        <v>4955</v>
      </c>
      <c r="J598" s="2" t="s">
        <v>4956</v>
      </c>
      <c r="K598" s="2" t="s">
        <v>12</v>
      </c>
      <c r="L598" s="2" t="s">
        <v>7088</v>
      </c>
      <c r="M598" s="52" t="s">
        <v>3311</v>
      </c>
      <c r="N598" s="2" t="s">
        <v>12</v>
      </c>
      <c r="O598" s="2" t="s">
        <v>12</v>
      </c>
      <c r="P598" s="2" t="s">
        <v>3062</v>
      </c>
      <c r="Q598" s="2" t="s">
        <v>12</v>
      </c>
      <c r="S598" s="2" t="s">
        <v>3062</v>
      </c>
      <c r="T598" s="2" t="s">
        <v>3062</v>
      </c>
      <c r="U598" s="2" t="s">
        <v>3062</v>
      </c>
      <c r="V598" s="2" t="s">
        <v>3062</v>
      </c>
      <c r="W598" s="2" t="s">
        <v>3062</v>
      </c>
      <c r="X598" s="2" t="s">
        <v>3062</v>
      </c>
      <c r="Y598" s="2" t="s">
        <v>3062</v>
      </c>
      <c r="Z598" s="2" t="s">
        <v>3062</v>
      </c>
      <c r="AA598" s="2" t="s">
        <v>3062</v>
      </c>
      <c r="AB598" s="2" t="s">
        <v>3062</v>
      </c>
      <c r="AC598" s="2" t="s">
        <v>3062</v>
      </c>
      <c r="AD598" s="2" t="s">
        <v>2419</v>
      </c>
      <c r="AE598" s="2" t="s">
        <v>3062</v>
      </c>
      <c r="AF598" s="2" t="s">
        <v>3062</v>
      </c>
      <c r="AG598" s="2" t="s">
        <v>3062</v>
      </c>
      <c r="AH598" s="2" t="s">
        <v>3062</v>
      </c>
      <c r="AI598" s="2" t="s">
        <v>3062</v>
      </c>
      <c r="AJ598" s="2" t="s">
        <v>3062</v>
      </c>
      <c r="AK598" s="2" t="s">
        <v>2431</v>
      </c>
      <c r="AL598" s="2" t="s">
        <v>3062</v>
      </c>
      <c r="AM598" s="2" t="s">
        <v>3062</v>
      </c>
      <c r="AN598" s="2" t="s">
        <v>3062</v>
      </c>
      <c r="AO598" s="2" t="s">
        <v>3062</v>
      </c>
      <c r="AP598" s="2" t="s">
        <v>3062</v>
      </c>
      <c r="AQ598" s="2" t="s">
        <v>3062</v>
      </c>
      <c r="AR598" s="2" t="s">
        <v>3062</v>
      </c>
      <c r="AS598" s="2" t="s">
        <v>3062</v>
      </c>
      <c r="AT598" s="2" t="s">
        <v>3062</v>
      </c>
      <c r="AU598" s="2" t="s">
        <v>3062</v>
      </c>
      <c r="AV598" s="2" t="s">
        <v>3062</v>
      </c>
      <c r="AW598" s="2" t="s">
        <v>3062</v>
      </c>
      <c r="AX598" s="2" t="s">
        <v>3062</v>
      </c>
      <c r="AY598" s="2" t="s">
        <v>3062</v>
      </c>
      <c r="AZ598" s="2" t="s">
        <v>3062</v>
      </c>
      <c r="BA598" s="2" t="s">
        <v>3062</v>
      </c>
      <c r="BB598" s="2" t="s">
        <v>3062</v>
      </c>
      <c r="BC598" s="2" t="s">
        <v>3062</v>
      </c>
      <c r="BD598" s="2" t="s">
        <v>3062</v>
      </c>
      <c r="BE598" s="2" t="s">
        <v>3062</v>
      </c>
      <c r="BF598" s="2" t="s">
        <v>3062</v>
      </c>
      <c r="BG598" s="2" t="s">
        <v>3062</v>
      </c>
      <c r="BH598" s="2" t="s">
        <v>3062</v>
      </c>
      <c r="BI598" s="2" t="s">
        <v>3062</v>
      </c>
      <c r="BJ598" s="2" t="s">
        <v>3062</v>
      </c>
      <c r="BK598" s="2" t="s">
        <v>3062</v>
      </c>
      <c r="BL598" s="2" t="s">
        <v>3062</v>
      </c>
      <c r="BM598" s="2" t="s">
        <v>3062</v>
      </c>
      <c r="BN598" s="2" t="s">
        <v>3062</v>
      </c>
      <c r="BO598" s="2" t="s">
        <v>3062</v>
      </c>
      <c r="BP598" s="2" t="str">
        <f t="shared" si="9"/>
        <v>内・小</v>
      </c>
      <c r="BQ598" t="s">
        <v>3062</v>
      </c>
      <c r="BR598" t="s">
        <v>3062</v>
      </c>
      <c r="BS598" t="s">
        <v>3062</v>
      </c>
      <c r="BT598" s="2" t="s">
        <v>3062</v>
      </c>
      <c r="BU598" s="2" t="s">
        <v>3062</v>
      </c>
      <c r="BV598" s="2" t="s">
        <v>3062</v>
      </c>
      <c r="BW598" s="2" t="s">
        <v>3062</v>
      </c>
      <c r="BX598" s="2" t="s">
        <v>3062</v>
      </c>
      <c r="BY598" s="2" t="s">
        <v>3062</v>
      </c>
      <c r="BZ598" s="2" t="s">
        <v>3062</v>
      </c>
      <c r="CA598" s="2" t="s">
        <v>3062</v>
      </c>
      <c r="CB598" s="2" t="s">
        <v>3062</v>
      </c>
      <c r="CC598" s="2" t="s">
        <v>5352</v>
      </c>
      <c r="CD598" s="2" t="s">
        <v>3062</v>
      </c>
      <c r="CE598" s="2" t="s">
        <v>5427</v>
      </c>
      <c r="CF598" s="2" t="s">
        <v>7089</v>
      </c>
      <c r="CG598" s="2" t="s">
        <v>7090</v>
      </c>
      <c r="DF598" s="17">
        <v>0.39583333333333331</v>
      </c>
      <c r="DG598" s="17">
        <v>0.54166666666666663</v>
      </c>
      <c r="DH598" s="17">
        <v>0.58333333333333337</v>
      </c>
      <c r="DI598" s="17">
        <v>0.79166666666666663</v>
      </c>
      <c r="DL598" s="17">
        <v>0.39583333333333331</v>
      </c>
      <c r="DM598" s="17">
        <v>0.54166666666666663</v>
      </c>
      <c r="DN598" s="17">
        <v>0.58333333333333337</v>
      </c>
      <c r="DO598" s="17">
        <v>0.79166666666666663</v>
      </c>
      <c r="DR598" s="17">
        <v>0.39583333333333331</v>
      </c>
      <c r="DS598" s="17">
        <v>0.54166666666666663</v>
      </c>
      <c r="DT598" s="17">
        <v>0.58333333333333337</v>
      </c>
      <c r="DU598" s="17">
        <v>0.79166666666666663</v>
      </c>
      <c r="DX598" s="2" t="s">
        <v>4182</v>
      </c>
    </row>
    <row r="599" spans="1:128" x14ac:dyDescent="0.45">
      <c r="A599" s="16">
        <v>597</v>
      </c>
      <c r="B599" s="2" t="s">
        <v>7091</v>
      </c>
      <c r="C599" s="2" t="s">
        <v>4957</v>
      </c>
      <c r="D599" s="2" t="s">
        <v>3061</v>
      </c>
      <c r="E599" s="2" t="s">
        <v>2666</v>
      </c>
      <c r="F599" s="2" t="s">
        <v>2580</v>
      </c>
      <c r="G599" s="2" t="s">
        <v>2246</v>
      </c>
      <c r="H599" s="2" t="s">
        <v>2245</v>
      </c>
      <c r="I599" s="2" t="s">
        <v>2244</v>
      </c>
      <c r="J599" s="2" t="s">
        <v>2243</v>
      </c>
      <c r="K599" s="2" t="s">
        <v>12</v>
      </c>
      <c r="L599" s="2" t="s">
        <v>3727</v>
      </c>
      <c r="M599" s="52" t="s">
        <v>3311</v>
      </c>
      <c r="N599" s="2" t="s">
        <v>12</v>
      </c>
      <c r="O599" s="2" t="s">
        <v>12</v>
      </c>
      <c r="P599" s="2" t="s">
        <v>3062</v>
      </c>
      <c r="Q599" s="2" t="s">
        <v>12</v>
      </c>
      <c r="R599" s="2" t="s">
        <v>3062</v>
      </c>
      <c r="S599" s="2" t="s">
        <v>3062</v>
      </c>
      <c r="T599" s="2" t="s">
        <v>3062</v>
      </c>
      <c r="U599" s="2" t="s">
        <v>3062</v>
      </c>
      <c r="V599" s="2" t="s">
        <v>3062</v>
      </c>
      <c r="W599" s="2" t="s">
        <v>3062</v>
      </c>
      <c r="X599" s="2" t="s">
        <v>3062</v>
      </c>
      <c r="Y599" s="2" t="s">
        <v>3062</v>
      </c>
      <c r="Z599" s="2" t="s">
        <v>3062</v>
      </c>
      <c r="AA599" s="2" t="s">
        <v>3062</v>
      </c>
      <c r="AB599" s="2" t="s">
        <v>3062</v>
      </c>
      <c r="AC599" s="2" t="s">
        <v>3062</v>
      </c>
      <c r="AD599" s="2" t="s">
        <v>3062</v>
      </c>
      <c r="AE599" s="2" t="s">
        <v>3062</v>
      </c>
      <c r="AF599" s="2" t="s">
        <v>3062</v>
      </c>
      <c r="AG599" s="2" t="s">
        <v>3062</v>
      </c>
      <c r="AH599" s="2" t="s">
        <v>3062</v>
      </c>
      <c r="AI599" s="2" t="s">
        <v>3062</v>
      </c>
      <c r="AJ599" s="2" t="s">
        <v>3062</v>
      </c>
      <c r="AK599" s="2" t="s">
        <v>3062</v>
      </c>
      <c r="AL599" s="2" t="s">
        <v>3062</v>
      </c>
      <c r="AM599" s="2" t="s">
        <v>3062</v>
      </c>
      <c r="AN599" s="2" t="s">
        <v>3062</v>
      </c>
      <c r="AO599" s="2" t="s">
        <v>3062</v>
      </c>
      <c r="AP599" s="2" t="s">
        <v>3062</v>
      </c>
      <c r="AQ599" s="2" t="s">
        <v>3062</v>
      </c>
      <c r="AR599" s="2" t="s">
        <v>3062</v>
      </c>
      <c r="AS599" s="2" t="s">
        <v>3062</v>
      </c>
      <c r="AT599" s="2" t="s">
        <v>3062</v>
      </c>
      <c r="AU599" s="2" t="s">
        <v>3062</v>
      </c>
      <c r="AV599" s="2" t="s">
        <v>3062</v>
      </c>
      <c r="AW599" s="2" t="s">
        <v>3062</v>
      </c>
      <c r="AX599" s="2" t="s">
        <v>3062</v>
      </c>
      <c r="AY599" s="2" t="s">
        <v>3062</v>
      </c>
      <c r="AZ599" s="2" t="s">
        <v>3062</v>
      </c>
      <c r="BA599" s="2" t="s">
        <v>3062</v>
      </c>
      <c r="BB599" s="2" t="s">
        <v>3062</v>
      </c>
      <c r="BC599" s="2" t="s">
        <v>3062</v>
      </c>
      <c r="BD599" s="2" t="s">
        <v>3062</v>
      </c>
      <c r="BE599" s="2" t="s">
        <v>3062</v>
      </c>
      <c r="BF599" s="2" t="s">
        <v>3062</v>
      </c>
      <c r="BG599" s="2" t="s">
        <v>3062</v>
      </c>
      <c r="BH599" s="2" t="s">
        <v>3062</v>
      </c>
      <c r="BI599" s="2" t="s">
        <v>3062</v>
      </c>
      <c r="BJ599" s="2" t="s">
        <v>3062</v>
      </c>
      <c r="BK599" s="2" t="s">
        <v>3062</v>
      </c>
      <c r="BL599" s="2" t="s">
        <v>3062</v>
      </c>
      <c r="BM599" s="2" t="s">
        <v>3062</v>
      </c>
      <c r="BN599" s="2" t="s">
        <v>3062</v>
      </c>
      <c r="BO599" s="2" t="s">
        <v>3062</v>
      </c>
      <c r="BP599" s="2" t="str">
        <f t="shared" si="9"/>
        <v/>
      </c>
      <c r="BQ599" t="s">
        <v>3062</v>
      </c>
      <c r="BR599" t="s">
        <v>3062</v>
      </c>
      <c r="BS599" t="s">
        <v>3062</v>
      </c>
      <c r="BT599" s="2" t="s">
        <v>3062</v>
      </c>
      <c r="BU599" s="2" t="s">
        <v>3062</v>
      </c>
      <c r="BV599" s="2" t="s">
        <v>3062</v>
      </c>
      <c r="BW599" s="2" t="s">
        <v>3062</v>
      </c>
      <c r="BX599" s="2" t="s">
        <v>3062</v>
      </c>
      <c r="BY599" s="2" t="s">
        <v>3062</v>
      </c>
      <c r="BZ599" s="2" t="s">
        <v>3062</v>
      </c>
      <c r="CA599" s="2" t="s">
        <v>3062</v>
      </c>
      <c r="CB599" s="2" t="s">
        <v>3062</v>
      </c>
      <c r="CC599" s="2" t="s">
        <v>3062</v>
      </c>
      <c r="CD599" s="2" t="s">
        <v>3062</v>
      </c>
      <c r="CE599" s="2" t="s">
        <v>3062</v>
      </c>
      <c r="CF599" s="2" t="s">
        <v>3730</v>
      </c>
      <c r="CG599" s="2" t="s">
        <v>5448</v>
      </c>
      <c r="CH599" s="17">
        <v>0.375</v>
      </c>
      <c r="CI599" s="17">
        <v>0.52083333333333337</v>
      </c>
      <c r="CJ599" s="17">
        <v>0.60416666666666663</v>
      </c>
      <c r="CK599" s="17">
        <v>0.79166666666666663</v>
      </c>
      <c r="CN599" s="17">
        <v>0.375</v>
      </c>
      <c r="CO599" s="17">
        <v>0.52083333333333337</v>
      </c>
      <c r="CP599" s="17">
        <v>0.60416666666666663</v>
      </c>
      <c r="CQ599" s="17">
        <v>0.79166666666666663</v>
      </c>
      <c r="CT599" s="17">
        <v>0.375</v>
      </c>
      <c r="CU599" s="17">
        <v>0.52083333333333337</v>
      </c>
      <c r="CV599" s="17">
        <v>0.5625</v>
      </c>
      <c r="CW599" s="17">
        <v>0.64583333333333337</v>
      </c>
      <c r="DF599" s="17">
        <v>0.375</v>
      </c>
      <c r="DG599" s="17">
        <v>0.52083333333333337</v>
      </c>
      <c r="DH599" s="17">
        <v>0.60416666666666663</v>
      </c>
      <c r="DI599" s="17">
        <v>0.79166666666666663</v>
      </c>
      <c r="DL599" s="17">
        <v>0.375</v>
      </c>
      <c r="DM599" s="17">
        <v>0.52083333333333337</v>
      </c>
      <c r="DN599" s="17">
        <v>0.5625</v>
      </c>
      <c r="DO599" s="17">
        <v>0.64583333333333337</v>
      </c>
      <c r="DX599" s="2" t="s">
        <v>4182</v>
      </c>
    </row>
    <row r="600" spans="1:128" x14ac:dyDescent="0.45">
      <c r="A600" s="16">
        <v>598</v>
      </c>
      <c r="B600" s="2" t="s">
        <v>7092</v>
      </c>
      <c r="C600" s="2" t="s">
        <v>7093</v>
      </c>
      <c r="D600" s="2" t="s">
        <v>3063</v>
      </c>
      <c r="E600" s="2" t="s">
        <v>2666</v>
      </c>
      <c r="F600" s="2" t="s">
        <v>2581</v>
      </c>
      <c r="G600" s="2" t="s">
        <v>730</v>
      </c>
      <c r="H600" s="2" t="s">
        <v>729</v>
      </c>
      <c r="I600" s="2" t="s">
        <v>728</v>
      </c>
      <c r="J600" s="2" t="s">
        <v>727</v>
      </c>
      <c r="K600" s="2" t="s">
        <v>12</v>
      </c>
      <c r="L600" s="2" t="s">
        <v>3731</v>
      </c>
      <c r="M600" s="52" t="s">
        <v>3311</v>
      </c>
      <c r="N600" s="2" t="s">
        <v>12</v>
      </c>
      <c r="O600" s="2" t="s">
        <v>12</v>
      </c>
      <c r="P600" s="2" t="s">
        <v>12</v>
      </c>
      <c r="Q600" s="2" t="s">
        <v>12</v>
      </c>
      <c r="R600" s="2" t="s">
        <v>3062</v>
      </c>
      <c r="S600" s="2" t="s">
        <v>3062</v>
      </c>
      <c r="T600" s="2" t="s">
        <v>3062</v>
      </c>
      <c r="U600" s="2" t="s">
        <v>3062</v>
      </c>
      <c r="V600" s="2" t="s">
        <v>3062</v>
      </c>
      <c r="W600" s="2" t="s">
        <v>3062</v>
      </c>
      <c r="X600" s="2" t="s">
        <v>3062</v>
      </c>
      <c r="Y600" s="2" t="s">
        <v>3062</v>
      </c>
      <c r="Z600" s="2" t="s">
        <v>3062</v>
      </c>
      <c r="AA600" s="2" t="s">
        <v>3062</v>
      </c>
      <c r="AB600" s="2" t="s">
        <v>3062</v>
      </c>
      <c r="AC600" s="2" t="s">
        <v>3062</v>
      </c>
      <c r="AD600" s="2" t="s">
        <v>3062</v>
      </c>
      <c r="AE600" s="2" t="s">
        <v>3062</v>
      </c>
      <c r="AF600" s="2" t="s">
        <v>3062</v>
      </c>
      <c r="AG600" s="2" t="s">
        <v>3062</v>
      </c>
      <c r="AH600" s="2" t="s">
        <v>3062</v>
      </c>
      <c r="AI600" s="2" t="s">
        <v>3062</v>
      </c>
      <c r="AJ600" s="2" t="s">
        <v>3062</v>
      </c>
      <c r="AK600" s="2" t="s">
        <v>3062</v>
      </c>
      <c r="AL600" s="2" t="s">
        <v>3062</v>
      </c>
      <c r="AM600" s="2" t="s">
        <v>3062</v>
      </c>
      <c r="AN600" s="2" t="s">
        <v>3062</v>
      </c>
      <c r="AO600" s="2" t="s">
        <v>3062</v>
      </c>
      <c r="AP600" s="2" t="s">
        <v>3062</v>
      </c>
      <c r="AQ600" s="2" t="s">
        <v>3062</v>
      </c>
      <c r="AR600" s="2" t="s">
        <v>3062</v>
      </c>
      <c r="AS600" s="2" t="s">
        <v>3062</v>
      </c>
      <c r="AT600" s="2" t="s">
        <v>3062</v>
      </c>
      <c r="AU600" s="2" t="s">
        <v>3062</v>
      </c>
      <c r="AV600" s="2" t="s">
        <v>3062</v>
      </c>
      <c r="AW600" s="2" t="s">
        <v>3062</v>
      </c>
      <c r="AX600" s="2" t="s">
        <v>3062</v>
      </c>
      <c r="AY600" s="2" t="s">
        <v>3062</v>
      </c>
      <c r="AZ600" s="2" t="s">
        <v>3062</v>
      </c>
      <c r="BA600" s="2" t="s">
        <v>3062</v>
      </c>
      <c r="BB600" s="2" t="s">
        <v>3062</v>
      </c>
      <c r="BC600" s="2" t="s">
        <v>3062</v>
      </c>
      <c r="BD600" s="2" t="s">
        <v>3062</v>
      </c>
      <c r="BE600" s="2" t="s">
        <v>3062</v>
      </c>
      <c r="BF600" s="2" t="s">
        <v>3062</v>
      </c>
      <c r="BG600" s="2" t="s">
        <v>3062</v>
      </c>
      <c r="BH600" s="2" t="s">
        <v>3062</v>
      </c>
      <c r="BI600" s="2" t="s">
        <v>3062</v>
      </c>
      <c r="BJ600" s="2" t="s">
        <v>3062</v>
      </c>
      <c r="BK600" s="2" t="s">
        <v>3062</v>
      </c>
      <c r="BL600" s="2" t="s">
        <v>3062</v>
      </c>
      <c r="BM600" s="2" t="s">
        <v>3062</v>
      </c>
      <c r="BN600" s="2" t="s">
        <v>3062</v>
      </c>
      <c r="BO600" s="2" t="s">
        <v>3062</v>
      </c>
      <c r="BP600" s="2" t="str">
        <f t="shared" si="9"/>
        <v/>
      </c>
      <c r="BQ600" t="s">
        <v>3062</v>
      </c>
      <c r="BR600" t="s">
        <v>3062</v>
      </c>
      <c r="BS600" t="s">
        <v>3062</v>
      </c>
      <c r="BT600" s="2" t="s">
        <v>3062</v>
      </c>
      <c r="BX600" s="2" t="s">
        <v>3062</v>
      </c>
      <c r="BY600" s="2" t="s">
        <v>3062</v>
      </c>
      <c r="BZ600" s="2" t="s">
        <v>3062</v>
      </c>
      <c r="CA600" s="2" t="s">
        <v>3062</v>
      </c>
      <c r="CB600" s="2" t="s">
        <v>3062</v>
      </c>
      <c r="CC600" s="2" t="s">
        <v>5427</v>
      </c>
      <c r="CD600" s="2" t="s">
        <v>5482</v>
      </c>
      <c r="CE600" s="2" t="s">
        <v>5354</v>
      </c>
      <c r="CF600" s="2" t="s">
        <v>7094</v>
      </c>
      <c r="CG600" s="2" t="s">
        <v>5953</v>
      </c>
      <c r="CH600" s="17">
        <v>0.41666666666666669</v>
      </c>
      <c r="CI600" s="17">
        <v>0.5</v>
      </c>
      <c r="CJ600" s="17">
        <v>0.58333333333333337</v>
      </c>
      <c r="CK600" s="17">
        <v>0.75</v>
      </c>
      <c r="CN600" s="17">
        <v>0.41666666666666669</v>
      </c>
      <c r="CO600" s="17">
        <v>0.5</v>
      </c>
      <c r="CP600" s="17">
        <v>0.58333333333333337</v>
      </c>
      <c r="CQ600" s="17">
        <v>0.75</v>
      </c>
      <c r="CT600" s="17">
        <v>0.41666666666666669</v>
      </c>
      <c r="CU600" s="17">
        <v>0.5</v>
      </c>
      <c r="CV600" s="17">
        <v>0.58333333333333337</v>
      </c>
      <c r="CW600" s="17">
        <v>0.75</v>
      </c>
      <c r="CZ600" s="17">
        <v>0.41666666666666669</v>
      </c>
      <c r="DA600" s="17">
        <v>0.5</v>
      </c>
      <c r="DB600" s="17">
        <v>0.58333333333333337</v>
      </c>
      <c r="DC600" s="17">
        <v>0.75</v>
      </c>
      <c r="DF600" s="17">
        <v>0.41666666666666669</v>
      </c>
      <c r="DG600" s="17">
        <v>0.5</v>
      </c>
      <c r="DH600" s="17">
        <v>0.58333333333333337</v>
      </c>
      <c r="DI600" s="17">
        <v>0.75</v>
      </c>
      <c r="DL600" s="17">
        <v>0.41666666666666669</v>
      </c>
      <c r="DM600" s="17">
        <v>0.5</v>
      </c>
      <c r="DN600" s="17">
        <v>0.58333333333333337</v>
      </c>
      <c r="DO600" s="17">
        <v>0.70833333333333337</v>
      </c>
      <c r="DX600" s="2" t="s">
        <v>4182</v>
      </c>
    </row>
    <row r="601" spans="1:128" x14ac:dyDescent="0.45">
      <c r="A601" s="16">
        <v>599</v>
      </c>
      <c r="B601" s="2" t="s">
        <v>7095</v>
      </c>
      <c r="C601" s="2" t="s">
        <v>7096</v>
      </c>
      <c r="D601" s="2" t="s">
        <v>4958</v>
      </c>
      <c r="E601" s="2" t="s">
        <v>2666</v>
      </c>
      <c r="F601" s="2" t="s">
        <v>2581</v>
      </c>
      <c r="G601" s="2" t="s">
        <v>676</v>
      </c>
      <c r="H601" s="2" t="s">
        <v>4959</v>
      </c>
      <c r="I601" s="2" t="s">
        <v>4960</v>
      </c>
      <c r="J601" s="2" t="s">
        <v>4960</v>
      </c>
      <c r="K601" s="2" t="s">
        <v>12</v>
      </c>
      <c r="L601" s="2" t="s">
        <v>4961</v>
      </c>
      <c r="M601" s="52" t="s">
        <v>3311</v>
      </c>
      <c r="N601" s="2" t="s">
        <v>12</v>
      </c>
      <c r="O601" s="2" t="s">
        <v>12</v>
      </c>
      <c r="P601" s="2" t="s">
        <v>12</v>
      </c>
      <c r="Q601" s="2" t="s">
        <v>12</v>
      </c>
      <c r="R601" s="2" t="s">
        <v>2471</v>
      </c>
      <c r="S601" s="2" t="s">
        <v>3062</v>
      </c>
      <c r="T601" s="2" t="s">
        <v>3062</v>
      </c>
      <c r="U601" s="2" t="s">
        <v>3062</v>
      </c>
      <c r="V601" s="2" t="s">
        <v>3062</v>
      </c>
      <c r="W601" s="2" t="s">
        <v>3062</v>
      </c>
      <c r="X601" s="2" t="s">
        <v>3062</v>
      </c>
      <c r="Y601" s="2" t="s">
        <v>3062</v>
      </c>
      <c r="Z601" s="2" t="s">
        <v>3062</v>
      </c>
      <c r="AA601" s="2" t="s">
        <v>3062</v>
      </c>
      <c r="AB601" s="2" t="s">
        <v>3062</v>
      </c>
      <c r="AC601" s="2" t="s">
        <v>2471</v>
      </c>
      <c r="AD601" s="2" t="s">
        <v>3062</v>
      </c>
      <c r="AE601" s="2" t="s">
        <v>3062</v>
      </c>
      <c r="AF601" s="2" t="s">
        <v>3062</v>
      </c>
      <c r="AG601" s="2" t="s">
        <v>3062</v>
      </c>
      <c r="AH601" s="2" t="s">
        <v>3062</v>
      </c>
      <c r="AI601" s="2" t="s">
        <v>3062</v>
      </c>
      <c r="AJ601" s="2" t="s">
        <v>3062</v>
      </c>
      <c r="AK601" s="2" t="s">
        <v>3062</v>
      </c>
      <c r="AL601" s="2" t="s">
        <v>3062</v>
      </c>
      <c r="AM601" s="2" t="s">
        <v>3062</v>
      </c>
      <c r="AN601" s="2" t="s">
        <v>3062</v>
      </c>
      <c r="AO601" s="2" t="s">
        <v>3062</v>
      </c>
      <c r="AP601" s="2" t="s">
        <v>3062</v>
      </c>
      <c r="AQ601" s="2" t="s">
        <v>3062</v>
      </c>
      <c r="AR601" s="2" t="s">
        <v>3062</v>
      </c>
      <c r="AS601" s="2" t="s">
        <v>3062</v>
      </c>
      <c r="AT601" s="2" t="s">
        <v>3062</v>
      </c>
      <c r="AU601" s="2" t="s">
        <v>3062</v>
      </c>
      <c r="AV601" s="2" t="s">
        <v>3062</v>
      </c>
      <c r="AW601" s="2" t="s">
        <v>3062</v>
      </c>
      <c r="AX601" s="2" t="s">
        <v>3062</v>
      </c>
      <c r="AY601" s="2" t="s">
        <v>3062</v>
      </c>
      <c r="AZ601" s="2" t="s">
        <v>3062</v>
      </c>
      <c r="BA601" s="2" t="s">
        <v>3062</v>
      </c>
      <c r="BB601" s="2" t="s">
        <v>3062</v>
      </c>
      <c r="BC601" s="2" t="s">
        <v>3062</v>
      </c>
      <c r="BD601" s="2" t="s">
        <v>3062</v>
      </c>
      <c r="BE601" s="2" t="s">
        <v>3062</v>
      </c>
      <c r="BF601" s="2" t="s">
        <v>3062</v>
      </c>
      <c r="BG601" s="2" t="s">
        <v>3062</v>
      </c>
      <c r="BH601" s="2" t="s">
        <v>3062</v>
      </c>
      <c r="BI601" s="2" t="s">
        <v>3062</v>
      </c>
      <c r="BJ601" s="2" t="s">
        <v>3062</v>
      </c>
      <c r="BK601" s="2" t="s">
        <v>3062</v>
      </c>
      <c r="BL601" s="2" t="s">
        <v>3062</v>
      </c>
      <c r="BM601" s="2" t="s">
        <v>3062</v>
      </c>
      <c r="BN601" s="2" t="s">
        <v>3062</v>
      </c>
      <c r="BO601" s="2" t="s">
        <v>3062</v>
      </c>
      <c r="BP601" s="2" t="str">
        <f t="shared" si="9"/>
        <v/>
      </c>
      <c r="BQ601" t="s">
        <v>3062</v>
      </c>
      <c r="BR601" t="s">
        <v>3062</v>
      </c>
      <c r="BS601" t="s">
        <v>3062</v>
      </c>
      <c r="BT601" s="2" t="s">
        <v>3062</v>
      </c>
      <c r="BU601" s="2" t="s">
        <v>3062</v>
      </c>
      <c r="BV601" s="2" t="s">
        <v>12</v>
      </c>
      <c r="BW601" s="2" t="s">
        <v>3062</v>
      </c>
      <c r="BX601" s="2" t="s">
        <v>3062</v>
      </c>
      <c r="BY601" s="2" t="s">
        <v>3062</v>
      </c>
      <c r="BZ601" s="2" t="s">
        <v>3062</v>
      </c>
      <c r="CA601" s="2" t="s">
        <v>3062</v>
      </c>
      <c r="CB601" s="2" t="s">
        <v>3062</v>
      </c>
      <c r="CC601" s="2" t="s">
        <v>3062</v>
      </c>
      <c r="CD601" s="2" t="s">
        <v>5482</v>
      </c>
      <c r="CE601" s="2" t="s">
        <v>5482</v>
      </c>
      <c r="CF601" s="2" t="s">
        <v>4962</v>
      </c>
      <c r="CG601" s="2" t="s">
        <v>6138</v>
      </c>
      <c r="CH601" s="17">
        <v>0.375</v>
      </c>
      <c r="CI601" s="17">
        <v>0.52083333333333337</v>
      </c>
      <c r="CJ601" s="17">
        <v>0.60416666666666663</v>
      </c>
      <c r="CK601" s="17">
        <v>0.75</v>
      </c>
      <c r="CN601" s="17">
        <v>0.375</v>
      </c>
      <c r="CO601" s="17">
        <v>0.52083333333333337</v>
      </c>
      <c r="CP601" s="17">
        <v>0.60416666666666663</v>
      </c>
      <c r="CQ601" s="17">
        <v>0.75</v>
      </c>
      <c r="CT601" s="17">
        <v>0.375</v>
      </c>
      <c r="CU601" s="17">
        <v>0.52083333333333337</v>
      </c>
      <c r="CV601" s="17">
        <v>0.60416666666666663</v>
      </c>
      <c r="CW601" s="17">
        <v>0.75</v>
      </c>
      <c r="CZ601" s="17">
        <v>0.375</v>
      </c>
      <c r="DA601" s="17">
        <v>0.52083333333333337</v>
      </c>
      <c r="DB601" s="17">
        <v>0.60416666666666663</v>
      </c>
      <c r="DC601" s="17">
        <v>0.75</v>
      </c>
      <c r="DL601" s="17">
        <v>0.375</v>
      </c>
      <c r="DM601" s="17">
        <v>0.52083333333333337</v>
      </c>
      <c r="DX601" s="2" t="s">
        <v>4182</v>
      </c>
    </row>
    <row r="602" spans="1:128" x14ac:dyDescent="0.45">
      <c r="A602" s="16">
        <v>600</v>
      </c>
      <c r="B602" s="2" t="s">
        <v>7097</v>
      </c>
      <c r="C602" s="2" t="s">
        <v>7098</v>
      </c>
      <c r="D602" s="2" t="s">
        <v>7098</v>
      </c>
      <c r="E602" s="2" t="s">
        <v>2666</v>
      </c>
      <c r="F602" s="2" t="s">
        <v>2581</v>
      </c>
      <c r="G602" s="2" t="s">
        <v>702</v>
      </c>
      <c r="H602" s="2" t="s">
        <v>7099</v>
      </c>
      <c r="I602" s="2" t="s">
        <v>7100</v>
      </c>
      <c r="J602" s="2" t="s">
        <v>7100</v>
      </c>
      <c r="K602" s="2" t="s">
        <v>12</v>
      </c>
      <c r="L602" s="2" t="s">
        <v>7101</v>
      </c>
      <c r="M602" s="52" t="s">
        <v>3311</v>
      </c>
      <c r="N602" s="2" t="s">
        <v>12</v>
      </c>
      <c r="O602" s="2" t="s">
        <v>12</v>
      </c>
      <c r="P602" s="2" t="s">
        <v>12</v>
      </c>
      <c r="Q602" s="2" t="s">
        <v>12</v>
      </c>
      <c r="R602" s="2" t="s">
        <v>3062</v>
      </c>
      <c r="S602" s="2" t="s">
        <v>3062</v>
      </c>
      <c r="T602" s="2" t="s">
        <v>3062</v>
      </c>
      <c r="U602" s="2" t="s">
        <v>3062</v>
      </c>
      <c r="V602" s="2" t="s">
        <v>3062</v>
      </c>
      <c r="W602" s="2" t="s">
        <v>3062</v>
      </c>
      <c r="X602" s="2" t="s">
        <v>3062</v>
      </c>
      <c r="Y602" s="2" t="s">
        <v>3062</v>
      </c>
      <c r="Z602" s="2" t="s">
        <v>3062</v>
      </c>
      <c r="AA602" s="2" t="s">
        <v>3062</v>
      </c>
      <c r="AB602" s="2" t="s">
        <v>3062</v>
      </c>
      <c r="AC602" s="2" t="s">
        <v>3062</v>
      </c>
      <c r="AD602" s="2" t="s">
        <v>3062</v>
      </c>
      <c r="AE602" s="2" t="s">
        <v>3062</v>
      </c>
      <c r="AF602" s="2" t="s">
        <v>3062</v>
      </c>
      <c r="AG602" s="2" t="s">
        <v>3062</v>
      </c>
      <c r="AH602" s="2" t="s">
        <v>3062</v>
      </c>
      <c r="AI602" s="2" t="s">
        <v>3062</v>
      </c>
      <c r="AJ602" s="2" t="s">
        <v>3062</v>
      </c>
      <c r="AK602" s="2" t="s">
        <v>3062</v>
      </c>
      <c r="AL602" s="2" t="s">
        <v>3062</v>
      </c>
      <c r="AM602" s="2" t="s">
        <v>3062</v>
      </c>
      <c r="AN602" s="2" t="s">
        <v>3062</v>
      </c>
      <c r="AO602" s="2" t="s">
        <v>3062</v>
      </c>
      <c r="AP602" s="2" t="s">
        <v>3062</v>
      </c>
      <c r="AQ602" s="2" t="s">
        <v>3062</v>
      </c>
      <c r="AR602" s="2" t="s">
        <v>3062</v>
      </c>
      <c r="AS602" s="2" t="s">
        <v>3062</v>
      </c>
      <c r="AT602" s="2" t="s">
        <v>3062</v>
      </c>
      <c r="AU602" s="2" t="s">
        <v>3062</v>
      </c>
      <c r="AV602" s="2" t="s">
        <v>3062</v>
      </c>
      <c r="AW602" s="2" t="s">
        <v>3062</v>
      </c>
      <c r="AX602" s="2" t="s">
        <v>3062</v>
      </c>
      <c r="AY602" s="2" t="s">
        <v>3062</v>
      </c>
      <c r="AZ602" s="2" t="s">
        <v>3062</v>
      </c>
      <c r="BA602" s="2" t="s">
        <v>3062</v>
      </c>
      <c r="BB602" s="2" t="s">
        <v>3062</v>
      </c>
      <c r="BC602" s="2" t="s">
        <v>3062</v>
      </c>
      <c r="BD602" s="2" t="s">
        <v>3062</v>
      </c>
      <c r="BE602" s="2" t="s">
        <v>3062</v>
      </c>
      <c r="BF602" s="2" t="s">
        <v>3062</v>
      </c>
      <c r="BG602" s="2" t="s">
        <v>3062</v>
      </c>
      <c r="BH602" s="2" t="s">
        <v>3062</v>
      </c>
      <c r="BI602" s="2" t="s">
        <v>3062</v>
      </c>
      <c r="BJ602" s="2" t="s">
        <v>3062</v>
      </c>
      <c r="BK602" s="2" t="s">
        <v>3062</v>
      </c>
      <c r="BL602" s="2" t="s">
        <v>3062</v>
      </c>
      <c r="BM602" s="2" t="s">
        <v>3062</v>
      </c>
      <c r="BN602" s="2" t="s">
        <v>3062</v>
      </c>
      <c r="BO602" s="2" t="s">
        <v>3062</v>
      </c>
      <c r="BP602" s="2" t="str">
        <f t="shared" si="9"/>
        <v/>
      </c>
      <c r="BQ602" t="s">
        <v>3062</v>
      </c>
      <c r="BR602" t="s">
        <v>3062</v>
      </c>
      <c r="BS602" t="s">
        <v>3062</v>
      </c>
      <c r="BT602" s="2" t="s">
        <v>3062</v>
      </c>
      <c r="BV602" s="2" t="s">
        <v>3062</v>
      </c>
      <c r="BW602" s="2" t="s">
        <v>3062</v>
      </c>
      <c r="BX602" s="2" t="s">
        <v>3062</v>
      </c>
      <c r="BY602" s="2" t="s">
        <v>3062</v>
      </c>
      <c r="BZ602" s="2" t="s">
        <v>3062</v>
      </c>
      <c r="CA602" s="2" t="s">
        <v>3062</v>
      </c>
      <c r="CB602" s="2" t="s">
        <v>3062</v>
      </c>
      <c r="CC602" s="2" t="s">
        <v>3062</v>
      </c>
      <c r="CD602" s="2" t="s">
        <v>5482</v>
      </c>
      <c r="CE602" s="2" t="s">
        <v>5482</v>
      </c>
      <c r="CF602" s="2" t="s">
        <v>7102</v>
      </c>
      <c r="CG602" s="2" t="s">
        <v>5350</v>
      </c>
      <c r="CH602" s="17">
        <v>0.39583333333333331</v>
      </c>
      <c r="CI602" s="17">
        <v>0.52083333333333337</v>
      </c>
      <c r="CJ602" s="17">
        <v>0.625</v>
      </c>
      <c r="CK602" s="17">
        <v>0.8125</v>
      </c>
      <c r="CT602" s="17">
        <v>0.39583333333333331</v>
      </c>
      <c r="CU602" s="17">
        <v>0.52083333333333337</v>
      </c>
      <c r="CV602" s="17">
        <v>0.625</v>
      </c>
      <c r="CW602" s="17">
        <v>0.8125</v>
      </c>
      <c r="CZ602" s="17">
        <v>0.39583333333333331</v>
      </c>
      <c r="DA602" s="17">
        <v>0.52083333333333337</v>
      </c>
      <c r="DB602" s="17">
        <v>0.625</v>
      </c>
      <c r="DC602" s="17">
        <v>0.8125</v>
      </c>
      <c r="DF602" s="17">
        <v>0.39583333333333331</v>
      </c>
      <c r="DG602" s="17">
        <v>0.52083333333333337</v>
      </c>
      <c r="DH602" s="17">
        <v>0.625</v>
      </c>
      <c r="DI602" s="17">
        <v>0.8125</v>
      </c>
      <c r="DL602" s="17">
        <v>0.39583333333333331</v>
      </c>
      <c r="DM602" s="17">
        <v>0.52083333333333337</v>
      </c>
      <c r="DN602" s="17">
        <v>0.625</v>
      </c>
      <c r="DO602" s="17">
        <v>0.77083333333333337</v>
      </c>
      <c r="DR602" s="17">
        <v>0.39583333333333331</v>
      </c>
      <c r="DS602" s="17">
        <v>0.52083333333333337</v>
      </c>
      <c r="DX602" s="2" t="s">
        <v>4182</v>
      </c>
    </row>
    <row r="603" spans="1:128" x14ac:dyDescent="0.45">
      <c r="A603" s="16">
        <v>601</v>
      </c>
      <c r="B603" s="2" t="s">
        <v>7103</v>
      </c>
      <c r="C603" s="2" t="s">
        <v>7104</v>
      </c>
      <c r="D603" s="2" t="s">
        <v>3064</v>
      </c>
      <c r="E603" s="2" t="s">
        <v>2666</v>
      </c>
      <c r="F603" s="2" t="s">
        <v>2581</v>
      </c>
      <c r="G603" s="2" t="s">
        <v>692</v>
      </c>
      <c r="H603" s="2" t="s">
        <v>725</v>
      </c>
      <c r="I603" s="2" t="s">
        <v>724</v>
      </c>
      <c r="J603" s="2" t="s">
        <v>724</v>
      </c>
      <c r="K603" s="2" t="s">
        <v>12</v>
      </c>
      <c r="L603" s="2" t="s">
        <v>3732</v>
      </c>
      <c r="M603" s="52" t="s">
        <v>3311</v>
      </c>
      <c r="N603" s="2" t="s">
        <v>12</v>
      </c>
      <c r="O603" s="2" t="s">
        <v>12</v>
      </c>
      <c r="P603" s="2" t="s">
        <v>12</v>
      </c>
      <c r="Q603" s="2" t="s">
        <v>12</v>
      </c>
      <c r="R603" s="2" t="s">
        <v>2471</v>
      </c>
      <c r="S603" s="2" t="s">
        <v>3062</v>
      </c>
      <c r="T603" s="2" t="s">
        <v>3062</v>
      </c>
      <c r="U603" s="2" t="s">
        <v>3062</v>
      </c>
      <c r="V603" s="2" t="s">
        <v>3062</v>
      </c>
      <c r="W603" s="2" t="s">
        <v>3062</v>
      </c>
      <c r="X603" s="2" t="s">
        <v>3062</v>
      </c>
      <c r="Y603" s="2" t="s">
        <v>3062</v>
      </c>
      <c r="Z603" s="2" t="s">
        <v>3062</v>
      </c>
      <c r="AA603" s="2" t="s">
        <v>3062</v>
      </c>
      <c r="AB603" s="2" t="s">
        <v>3062</v>
      </c>
      <c r="AC603" s="2" t="s">
        <v>2471</v>
      </c>
      <c r="AD603" s="2" t="s">
        <v>2419</v>
      </c>
      <c r="AE603" s="2" t="s">
        <v>3062</v>
      </c>
      <c r="AF603" s="2" t="s">
        <v>3062</v>
      </c>
      <c r="AG603" s="2" t="s">
        <v>3062</v>
      </c>
      <c r="AH603" s="2" t="s">
        <v>3062</v>
      </c>
      <c r="AI603" s="2" t="s">
        <v>3062</v>
      </c>
      <c r="AJ603" s="2" t="s">
        <v>3062</v>
      </c>
      <c r="AK603" s="2" t="s">
        <v>3062</v>
      </c>
      <c r="AL603" s="2" t="s">
        <v>3062</v>
      </c>
      <c r="AM603" s="2" t="s">
        <v>3062</v>
      </c>
      <c r="AN603" s="2" t="s">
        <v>3062</v>
      </c>
      <c r="AO603" s="2" t="s">
        <v>3062</v>
      </c>
      <c r="AP603" s="2" t="s">
        <v>3062</v>
      </c>
      <c r="AQ603" s="2" t="s">
        <v>3062</v>
      </c>
      <c r="AR603" s="2" t="s">
        <v>3062</v>
      </c>
      <c r="AS603" s="2" t="s">
        <v>3062</v>
      </c>
      <c r="AT603" s="2" t="s">
        <v>3062</v>
      </c>
      <c r="AU603" s="2" t="s">
        <v>3062</v>
      </c>
      <c r="AV603" s="2" t="s">
        <v>3062</v>
      </c>
      <c r="AW603" s="2" t="s">
        <v>3062</v>
      </c>
      <c r="AX603" s="2" t="s">
        <v>3062</v>
      </c>
      <c r="AY603" s="2" t="s">
        <v>3062</v>
      </c>
      <c r="AZ603" s="2" t="s">
        <v>3062</v>
      </c>
      <c r="BA603" s="2" t="s">
        <v>3062</v>
      </c>
      <c r="BB603" s="2" t="s">
        <v>3062</v>
      </c>
      <c r="BC603" s="2" t="s">
        <v>3062</v>
      </c>
      <c r="BD603" s="2" t="s">
        <v>3062</v>
      </c>
      <c r="BE603" s="2" t="s">
        <v>3062</v>
      </c>
      <c r="BF603" s="2" t="s">
        <v>3062</v>
      </c>
      <c r="BG603" s="2" t="s">
        <v>3062</v>
      </c>
      <c r="BH603" s="2" t="s">
        <v>3062</v>
      </c>
      <c r="BI603" s="2" t="s">
        <v>3062</v>
      </c>
      <c r="BJ603" s="2" t="s">
        <v>3062</v>
      </c>
      <c r="BK603" s="2" t="s">
        <v>3062</v>
      </c>
      <c r="BL603" s="2" t="s">
        <v>3062</v>
      </c>
      <c r="BM603" s="2" t="s">
        <v>3062</v>
      </c>
      <c r="BN603" s="2" t="s">
        <v>3062</v>
      </c>
      <c r="BO603" s="2" t="s">
        <v>3062</v>
      </c>
      <c r="BP603" s="2" t="str">
        <f t="shared" si="9"/>
        <v>内</v>
      </c>
      <c r="BQ603" t="s">
        <v>3062</v>
      </c>
      <c r="BR603" t="s">
        <v>3062</v>
      </c>
      <c r="BS603" t="s">
        <v>3062</v>
      </c>
      <c r="BT603" s="2" t="s">
        <v>3062</v>
      </c>
      <c r="BU603" s="2" t="s">
        <v>3062</v>
      </c>
      <c r="BV603" s="2" t="s">
        <v>3062</v>
      </c>
      <c r="BW603" s="2" t="s">
        <v>3062</v>
      </c>
      <c r="BX603" s="2" t="s">
        <v>3062</v>
      </c>
      <c r="BY603" s="2" t="s">
        <v>3062</v>
      </c>
      <c r="BZ603" s="2" t="s">
        <v>3062</v>
      </c>
      <c r="CA603" s="2" t="s">
        <v>3062</v>
      </c>
      <c r="CB603" s="2" t="s">
        <v>3062</v>
      </c>
      <c r="CC603" s="2" t="s">
        <v>3062</v>
      </c>
      <c r="CD603" s="2" t="s">
        <v>3062</v>
      </c>
      <c r="CE603" s="2" t="s">
        <v>3062</v>
      </c>
      <c r="CF603" s="2" t="s">
        <v>723</v>
      </c>
      <c r="CG603" s="2" t="s">
        <v>5350</v>
      </c>
      <c r="CH603" s="17">
        <v>0.375</v>
      </c>
      <c r="CI603" s="17">
        <v>0.54166666666666663</v>
      </c>
      <c r="CJ603" s="17">
        <v>0.625</v>
      </c>
      <c r="CK603" s="17">
        <v>0.79166666666666663</v>
      </c>
      <c r="CN603" s="17">
        <v>0.375</v>
      </c>
      <c r="CO603" s="17">
        <v>0.54166666666666663</v>
      </c>
      <c r="CP603" s="17">
        <v>0.625</v>
      </c>
      <c r="CQ603" s="17">
        <v>0.79166666666666663</v>
      </c>
      <c r="CT603" s="17">
        <v>0.375</v>
      </c>
      <c r="CU603" s="17">
        <v>0.54166666666666663</v>
      </c>
      <c r="CV603" s="17">
        <v>0.625</v>
      </c>
      <c r="CW603" s="17">
        <v>0.79166666666666663</v>
      </c>
      <c r="DF603" s="17">
        <v>0.375</v>
      </c>
      <c r="DG603" s="17">
        <v>0.54166666666666663</v>
      </c>
      <c r="DH603" s="17">
        <v>0.625</v>
      </c>
      <c r="DI603" s="17">
        <v>0.79166666666666663</v>
      </c>
      <c r="DL603" s="17">
        <v>0.375</v>
      </c>
      <c r="DM603" s="17">
        <v>0.54166666666666663</v>
      </c>
      <c r="DN603" s="17">
        <v>0.625</v>
      </c>
      <c r="DO603" s="17">
        <v>0.75</v>
      </c>
      <c r="DX603" s="2" t="s">
        <v>4182</v>
      </c>
    </row>
    <row r="604" spans="1:128" x14ac:dyDescent="0.45">
      <c r="A604" s="16">
        <v>602</v>
      </c>
      <c r="B604" s="2" t="s">
        <v>7105</v>
      </c>
      <c r="C604" s="2" t="s">
        <v>7106</v>
      </c>
      <c r="D604" s="2" t="s">
        <v>3065</v>
      </c>
      <c r="E604" s="2" t="s">
        <v>2676</v>
      </c>
      <c r="F604" s="2" t="s">
        <v>2581</v>
      </c>
      <c r="G604" s="2" t="s">
        <v>718</v>
      </c>
      <c r="H604" s="2" t="s">
        <v>745</v>
      </c>
      <c r="I604" s="2" t="s">
        <v>744</v>
      </c>
      <c r="J604" s="2" t="s">
        <v>743</v>
      </c>
      <c r="K604" s="2" t="s">
        <v>12</v>
      </c>
      <c r="L604" s="2" t="s">
        <v>3733</v>
      </c>
      <c r="M604" s="52" t="s">
        <v>3311</v>
      </c>
      <c r="N604" s="2" t="s">
        <v>12</v>
      </c>
      <c r="O604" s="2" t="s">
        <v>12</v>
      </c>
      <c r="P604" s="2" t="s">
        <v>12</v>
      </c>
      <c r="Q604" s="2" t="s">
        <v>12</v>
      </c>
      <c r="R604" s="2" t="s">
        <v>3062</v>
      </c>
      <c r="S604" s="2" t="s">
        <v>3062</v>
      </c>
      <c r="T604" s="2" t="s">
        <v>3062</v>
      </c>
      <c r="U604" s="2" t="s">
        <v>3062</v>
      </c>
      <c r="V604" s="2" t="s">
        <v>3062</v>
      </c>
      <c r="W604" s="2" t="s">
        <v>3062</v>
      </c>
      <c r="X604" s="2" t="s">
        <v>3062</v>
      </c>
      <c r="Y604" s="2" t="s">
        <v>3062</v>
      </c>
      <c r="Z604" s="2" t="s">
        <v>3062</v>
      </c>
      <c r="AA604" s="2" t="s">
        <v>3062</v>
      </c>
      <c r="AB604" s="2" t="s">
        <v>3062</v>
      </c>
      <c r="AC604" s="2" t="s">
        <v>3062</v>
      </c>
      <c r="AD604" s="2" t="s">
        <v>2419</v>
      </c>
      <c r="AE604" s="2" t="s">
        <v>3062</v>
      </c>
      <c r="AF604" s="2" t="s">
        <v>3062</v>
      </c>
      <c r="AG604" s="2" t="s">
        <v>3062</v>
      </c>
      <c r="AH604" s="2" t="s">
        <v>3062</v>
      </c>
      <c r="AI604" s="2" t="s">
        <v>3062</v>
      </c>
      <c r="AJ604" s="2" t="s">
        <v>2420</v>
      </c>
      <c r="AK604" s="2" t="s">
        <v>2431</v>
      </c>
      <c r="AL604" s="2" t="s">
        <v>3062</v>
      </c>
      <c r="AM604" s="2" t="s">
        <v>2425</v>
      </c>
      <c r="AN604" s="2" t="s">
        <v>2421</v>
      </c>
      <c r="AO604" s="2" t="s">
        <v>3062</v>
      </c>
      <c r="AP604" s="2" t="s">
        <v>2559</v>
      </c>
      <c r="AQ604" s="2" t="s">
        <v>4205</v>
      </c>
      <c r="AR604" s="2" t="s">
        <v>4309</v>
      </c>
      <c r="AS604" s="2" t="s">
        <v>3062</v>
      </c>
      <c r="AT604" s="2" t="s">
        <v>3062</v>
      </c>
      <c r="AU604" s="2" t="s">
        <v>3062</v>
      </c>
      <c r="AV604" s="2" t="s">
        <v>3062</v>
      </c>
      <c r="AW604" s="2" t="s">
        <v>3062</v>
      </c>
      <c r="AX604" s="2" t="s">
        <v>3062</v>
      </c>
      <c r="AY604" s="2" t="s">
        <v>2443</v>
      </c>
      <c r="AZ604" s="2" t="s">
        <v>3062</v>
      </c>
      <c r="BA604" s="2" t="s">
        <v>3062</v>
      </c>
      <c r="BB604" s="2" t="s">
        <v>3062</v>
      </c>
      <c r="BC604" s="2" t="s">
        <v>2422</v>
      </c>
      <c r="BD604" s="2" t="s">
        <v>2438</v>
      </c>
      <c r="BE604" s="2" t="s">
        <v>3062</v>
      </c>
      <c r="BF604" s="2" t="s">
        <v>3062</v>
      </c>
      <c r="BG604" s="2" t="s">
        <v>3062</v>
      </c>
      <c r="BH604" s="2" t="s">
        <v>3062</v>
      </c>
      <c r="BI604" s="2" t="s">
        <v>3062</v>
      </c>
      <c r="BJ604" s="2" t="s">
        <v>3062</v>
      </c>
      <c r="BK604" s="2" t="s">
        <v>3062</v>
      </c>
      <c r="BL604" s="2" t="s">
        <v>3062</v>
      </c>
      <c r="BM604" s="2" t="s">
        <v>2423</v>
      </c>
      <c r="BN604" s="2" t="s">
        <v>2560</v>
      </c>
      <c r="BO604" s="2" t="s">
        <v>4963</v>
      </c>
      <c r="BP604" s="2" t="str">
        <f t="shared" si="9"/>
        <v>内・神内・小・外・整・循内・消内・呼内・眼・泌・皮・リハ・歯　総合診療科　糖尿病内科</v>
      </c>
      <c r="BQ604" t="s">
        <v>3062</v>
      </c>
      <c r="BR604" t="s">
        <v>3062</v>
      </c>
      <c r="BS604" t="s">
        <v>3062</v>
      </c>
      <c r="BT604" s="2" t="s">
        <v>3062</v>
      </c>
      <c r="BU604" s="2" t="s">
        <v>3062</v>
      </c>
      <c r="BV604" s="2" t="s">
        <v>3062</v>
      </c>
      <c r="BW604" s="2" t="s">
        <v>3062</v>
      </c>
      <c r="BX604" s="2" t="s">
        <v>3062</v>
      </c>
      <c r="BY604" s="2" t="s">
        <v>3062</v>
      </c>
      <c r="BZ604" s="2" t="s">
        <v>3062</v>
      </c>
      <c r="CA604" s="2" t="s">
        <v>3062</v>
      </c>
      <c r="CB604" s="2" t="s">
        <v>3062</v>
      </c>
      <c r="CC604" s="2" t="s">
        <v>3062</v>
      </c>
      <c r="CD604" s="2" t="s">
        <v>3062</v>
      </c>
      <c r="CE604" s="2" t="s">
        <v>3062</v>
      </c>
      <c r="CF604" s="2" t="s">
        <v>4964</v>
      </c>
      <c r="CG604" s="2" t="s">
        <v>3315</v>
      </c>
      <c r="CH604" s="17">
        <v>0.375</v>
      </c>
      <c r="CI604" s="17">
        <v>0.5</v>
      </c>
      <c r="CJ604" s="17">
        <v>0.64583333333333337</v>
      </c>
      <c r="CK604" s="17">
        <v>0.75</v>
      </c>
      <c r="CN604" s="17">
        <v>0.375</v>
      </c>
      <c r="CO604" s="17">
        <v>0.5</v>
      </c>
      <c r="CT604" s="17">
        <v>0.375</v>
      </c>
      <c r="CU604" s="17">
        <v>0.5</v>
      </c>
      <c r="CV604" s="17">
        <v>0.58333333333333337</v>
      </c>
      <c r="CW604" s="17">
        <v>0.6875</v>
      </c>
      <c r="DF604" s="17">
        <v>0.375</v>
      </c>
      <c r="DG604" s="17">
        <v>0.5</v>
      </c>
      <c r="DL604" s="17">
        <v>0.375</v>
      </c>
      <c r="DM604" s="17">
        <v>0.5</v>
      </c>
      <c r="DX604" s="2" t="s">
        <v>4182</v>
      </c>
    </row>
    <row r="605" spans="1:128" x14ac:dyDescent="0.45">
      <c r="A605" s="16">
        <v>603</v>
      </c>
      <c r="B605" s="2" t="s">
        <v>7107</v>
      </c>
      <c r="C605" s="2" t="s">
        <v>7108</v>
      </c>
      <c r="D605" s="2" t="s">
        <v>3066</v>
      </c>
      <c r="E605" s="2" t="s">
        <v>2676</v>
      </c>
      <c r="F605" s="2" t="s">
        <v>2581</v>
      </c>
      <c r="G605" s="2" t="s">
        <v>686</v>
      </c>
      <c r="H605" s="2" t="s">
        <v>2524</v>
      </c>
      <c r="I605" s="2" t="s">
        <v>3067</v>
      </c>
      <c r="J605" s="2" t="s">
        <v>4965</v>
      </c>
      <c r="K605" s="2" t="s">
        <v>12</v>
      </c>
      <c r="L605" s="2" t="s">
        <v>3734</v>
      </c>
      <c r="M605" s="52">
        <v>240</v>
      </c>
      <c r="N605" s="2" t="s">
        <v>12</v>
      </c>
      <c r="O605" s="2" t="s">
        <v>12</v>
      </c>
      <c r="P605" s="2" t="s">
        <v>12</v>
      </c>
      <c r="Q605" s="2" t="s">
        <v>12</v>
      </c>
      <c r="R605" s="2" t="s">
        <v>2471</v>
      </c>
      <c r="S605" s="2" t="s">
        <v>3062</v>
      </c>
      <c r="T605" s="2" t="s">
        <v>3062</v>
      </c>
      <c r="U605" s="2" t="s">
        <v>3062</v>
      </c>
      <c r="V605" s="2" t="s">
        <v>3062</v>
      </c>
      <c r="W605" s="2" t="s">
        <v>3062</v>
      </c>
      <c r="X605" s="2" t="s">
        <v>3062</v>
      </c>
      <c r="Y605" s="2" t="s">
        <v>3062</v>
      </c>
      <c r="Z605" s="2" t="s">
        <v>3062</v>
      </c>
      <c r="AA605" s="2" t="s">
        <v>3062</v>
      </c>
      <c r="AB605" s="2" t="s">
        <v>3062</v>
      </c>
      <c r="AC605" s="2" t="s">
        <v>2471</v>
      </c>
      <c r="AD605" s="2" t="s">
        <v>3062</v>
      </c>
      <c r="AE605" s="2" t="s">
        <v>3062</v>
      </c>
      <c r="AF605" s="2" t="s">
        <v>3062</v>
      </c>
      <c r="AG605" s="2" t="s">
        <v>3062</v>
      </c>
      <c r="AH605" s="2" t="s">
        <v>3062</v>
      </c>
      <c r="AI605" s="2" t="s">
        <v>3062</v>
      </c>
      <c r="AJ605" s="2" t="s">
        <v>3062</v>
      </c>
      <c r="AK605" s="2" t="s">
        <v>3062</v>
      </c>
      <c r="AL605" s="2" t="s">
        <v>3062</v>
      </c>
      <c r="AM605" s="2" t="s">
        <v>3062</v>
      </c>
      <c r="AN605" s="2" t="s">
        <v>3062</v>
      </c>
      <c r="AO605" s="2" t="s">
        <v>3062</v>
      </c>
      <c r="AP605" s="2" t="s">
        <v>3062</v>
      </c>
      <c r="AQ605" s="2" t="s">
        <v>3062</v>
      </c>
      <c r="AR605" s="2" t="s">
        <v>3062</v>
      </c>
      <c r="AS605" s="2" t="s">
        <v>3062</v>
      </c>
      <c r="AT605" s="2" t="s">
        <v>3062</v>
      </c>
      <c r="AU605" s="2" t="s">
        <v>3062</v>
      </c>
      <c r="AV605" s="2" t="s">
        <v>3062</v>
      </c>
      <c r="AW605" s="2" t="s">
        <v>3062</v>
      </c>
      <c r="AX605" s="2" t="s">
        <v>3062</v>
      </c>
      <c r="AY605" s="2" t="s">
        <v>3062</v>
      </c>
      <c r="AZ605" s="2" t="s">
        <v>3062</v>
      </c>
      <c r="BA605" s="2" t="s">
        <v>3062</v>
      </c>
      <c r="BB605" s="2" t="s">
        <v>3062</v>
      </c>
      <c r="BC605" s="2" t="s">
        <v>3062</v>
      </c>
      <c r="BD605" s="2" t="s">
        <v>3062</v>
      </c>
      <c r="BE605" s="2" t="s">
        <v>3062</v>
      </c>
      <c r="BF605" s="2" t="s">
        <v>3062</v>
      </c>
      <c r="BG605" s="2" t="s">
        <v>3062</v>
      </c>
      <c r="BH605" s="2" t="s">
        <v>3062</v>
      </c>
      <c r="BI605" s="2" t="s">
        <v>3062</v>
      </c>
      <c r="BJ605" s="2" t="s">
        <v>3062</v>
      </c>
      <c r="BK605" s="2" t="s">
        <v>3062</v>
      </c>
      <c r="BL605" s="2" t="s">
        <v>3062</v>
      </c>
      <c r="BM605" s="2" t="s">
        <v>3062</v>
      </c>
      <c r="BN605" s="2" t="s">
        <v>3062</v>
      </c>
      <c r="BO605" s="2" t="s">
        <v>3062</v>
      </c>
      <c r="BP605" s="2" t="str">
        <f t="shared" si="9"/>
        <v/>
      </c>
      <c r="BQ605" t="s">
        <v>491</v>
      </c>
      <c r="BR605" t="s">
        <v>185</v>
      </c>
      <c r="BS605" t="s">
        <v>2185</v>
      </c>
      <c r="BT605" s="2" t="s">
        <v>2424</v>
      </c>
      <c r="BU605" s="2" t="s">
        <v>12</v>
      </c>
      <c r="BV605" s="2" t="s">
        <v>12</v>
      </c>
      <c r="BW605" s="2" t="s">
        <v>3062</v>
      </c>
      <c r="BX605" s="2" t="s">
        <v>3062</v>
      </c>
      <c r="BY605" s="2" t="s">
        <v>3062</v>
      </c>
      <c r="BZ605" s="2" t="s">
        <v>3062</v>
      </c>
      <c r="CA605" s="2" t="s">
        <v>3062</v>
      </c>
      <c r="CB605" s="2" t="s">
        <v>3062</v>
      </c>
      <c r="CC605" s="2" t="s">
        <v>3062</v>
      </c>
      <c r="CD605" s="2" t="s">
        <v>3062</v>
      </c>
      <c r="CE605" s="2" t="s">
        <v>3062</v>
      </c>
      <c r="CF605" s="2" t="s">
        <v>742</v>
      </c>
      <c r="CG605" s="2" t="s">
        <v>5350</v>
      </c>
      <c r="CH605" s="17">
        <v>0.375</v>
      </c>
      <c r="CI605" s="17">
        <v>0.47916666666666669</v>
      </c>
      <c r="CJ605" s="17">
        <v>0.54166666666666663</v>
      </c>
      <c r="CK605" s="17">
        <v>0.625</v>
      </c>
      <c r="CN605" s="17">
        <v>0.375</v>
      </c>
      <c r="CO605" s="17">
        <v>0.47916666666666669</v>
      </c>
      <c r="CP605" s="17">
        <v>0.54166666666666663</v>
      </c>
      <c r="CQ605" s="17">
        <v>0.625</v>
      </c>
      <c r="CT605" s="17">
        <v>0.375</v>
      </c>
      <c r="CU605" s="17">
        <v>0.47916666666666669</v>
      </c>
      <c r="CZ605" s="17">
        <v>0.375</v>
      </c>
      <c r="DA605" s="17">
        <v>0.47916666666666669</v>
      </c>
      <c r="DB605" s="17">
        <v>0.54166666666666663</v>
      </c>
      <c r="DC605" s="17">
        <v>0.625</v>
      </c>
      <c r="DF605" s="17">
        <v>0.375</v>
      </c>
      <c r="DG605" s="17">
        <v>0.47916666666666669</v>
      </c>
      <c r="DH605" s="17">
        <v>0.54166666666666663</v>
      </c>
      <c r="DI605" s="17">
        <v>0.625</v>
      </c>
      <c r="DL605" s="17">
        <v>0.375</v>
      </c>
      <c r="DM605" s="17">
        <v>0.47916666666666669</v>
      </c>
      <c r="DX605" s="2" t="s">
        <v>4182</v>
      </c>
    </row>
    <row r="606" spans="1:128" x14ac:dyDescent="0.45">
      <c r="A606" s="16">
        <v>604</v>
      </c>
      <c r="B606" s="2" t="s">
        <v>7109</v>
      </c>
      <c r="C606" s="2" t="s">
        <v>7110</v>
      </c>
      <c r="D606" s="2" t="s">
        <v>3068</v>
      </c>
      <c r="E606" s="2" t="s">
        <v>2666</v>
      </c>
      <c r="F606" s="2" t="s">
        <v>2581</v>
      </c>
      <c r="G606" s="2" t="s">
        <v>718</v>
      </c>
      <c r="H606" s="2" t="s">
        <v>722</v>
      </c>
      <c r="I606" s="2" t="s">
        <v>721</v>
      </c>
      <c r="J606" s="2" t="s">
        <v>720</v>
      </c>
      <c r="K606" s="2" t="s">
        <v>12</v>
      </c>
      <c r="L606" s="2" t="s">
        <v>3735</v>
      </c>
      <c r="M606" s="52" t="s">
        <v>3311</v>
      </c>
      <c r="N606" s="2" t="s">
        <v>12</v>
      </c>
      <c r="O606" s="2" t="s">
        <v>12</v>
      </c>
      <c r="P606" s="2" t="s">
        <v>12</v>
      </c>
      <c r="Q606" s="2" t="s">
        <v>12</v>
      </c>
      <c r="R606" s="2" t="s">
        <v>3062</v>
      </c>
      <c r="S606" s="2" t="s">
        <v>3062</v>
      </c>
      <c r="T606" s="2" t="s">
        <v>3062</v>
      </c>
      <c r="U606" s="2" t="s">
        <v>3062</v>
      </c>
      <c r="V606" s="2" t="s">
        <v>3062</v>
      </c>
      <c r="W606" s="2" t="s">
        <v>3062</v>
      </c>
      <c r="X606" s="2" t="s">
        <v>3062</v>
      </c>
      <c r="Y606" s="2" t="s">
        <v>3062</v>
      </c>
      <c r="Z606" s="2" t="s">
        <v>3062</v>
      </c>
      <c r="AA606" s="2" t="s">
        <v>3062</v>
      </c>
      <c r="AB606" s="2" t="s">
        <v>3062</v>
      </c>
      <c r="AC606" s="2" t="s">
        <v>3062</v>
      </c>
      <c r="AD606" s="2" t="s">
        <v>3062</v>
      </c>
      <c r="AE606" s="2" t="s">
        <v>3062</v>
      </c>
      <c r="AF606" s="2" t="s">
        <v>3062</v>
      </c>
      <c r="AG606" s="2" t="s">
        <v>3062</v>
      </c>
      <c r="AH606" s="2" t="s">
        <v>3062</v>
      </c>
      <c r="AI606" s="2" t="s">
        <v>3062</v>
      </c>
      <c r="AJ606" s="2" t="s">
        <v>3062</v>
      </c>
      <c r="AK606" s="2" t="s">
        <v>3062</v>
      </c>
      <c r="AL606" s="2" t="s">
        <v>3062</v>
      </c>
      <c r="AM606" s="2" t="s">
        <v>3062</v>
      </c>
      <c r="AN606" s="2" t="s">
        <v>3062</v>
      </c>
      <c r="AO606" s="2" t="s">
        <v>3062</v>
      </c>
      <c r="AP606" s="2" t="s">
        <v>3062</v>
      </c>
      <c r="AQ606" s="2" t="s">
        <v>3062</v>
      </c>
      <c r="AR606" s="2" t="s">
        <v>3062</v>
      </c>
      <c r="AS606" s="2" t="s">
        <v>3062</v>
      </c>
      <c r="AT606" s="2" t="s">
        <v>3062</v>
      </c>
      <c r="AU606" s="2" t="s">
        <v>3062</v>
      </c>
      <c r="AV606" s="2" t="s">
        <v>3062</v>
      </c>
      <c r="AW606" s="2" t="s">
        <v>3062</v>
      </c>
      <c r="AX606" s="2" t="s">
        <v>3062</v>
      </c>
      <c r="AY606" s="2" t="s">
        <v>3062</v>
      </c>
      <c r="AZ606" s="2" t="s">
        <v>3062</v>
      </c>
      <c r="BA606" s="2" t="s">
        <v>3062</v>
      </c>
      <c r="BB606" s="2" t="s">
        <v>3062</v>
      </c>
      <c r="BC606" s="2" t="s">
        <v>3062</v>
      </c>
      <c r="BD606" s="2" t="s">
        <v>3062</v>
      </c>
      <c r="BE606" s="2" t="s">
        <v>3062</v>
      </c>
      <c r="BF606" s="2" t="s">
        <v>3062</v>
      </c>
      <c r="BG606" s="2" t="s">
        <v>3062</v>
      </c>
      <c r="BH606" s="2" t="s">
        <v>3062</v>
      </c>
      <c r="BI606" s="2" t="s">
        <v>3062</v>
      </c>
      <c r="BJ606" s="2" t="s">
        <v>3062</v>
      </c>
      <c r="BK606" s="2" t="s">
        <v>3062</v>
      </c>
      <c r="BL606" s="2" t="s">
        <v>3062</v>
      </c>
      <c r="BM606" s="2" t="s">
        <v>3062</v>
      </c>
      <c r="BN606" s="2" t="s">
        <v>3062</v>
      </c>
      <c r="BO606" s="2" t="s">
        <v>3062</v>
      </c>
      <c r="BP606" s="2" t="str">
        <f t="shared" si="9"/>
        <v/>
      </c>
      <c r="BQ606" t="s">
        <v>3062</v>
      </c>
      <c r="BR606" t="s">
        <v>3062</v>
      </c>
      <c r="BS606" t="s">
        <v>3062</v>
      </c>
      <c r="BT606" s="2" t="s">
        <v>3062</v>
      </c>
      <c r="BU606" s="2" t="s">
        <v>3062</v>
      </c>
      <c r="BV606" s="2" t="s">
        <v>3062</v>
      </c>
      <c r="BW606" s="2" t="s">
        <v>3062</v>
      </c>
      <c r="BX606" s="2" t="s">
        <v>3062</v>
      </c>
      <c r="BY606" s="2" t="s">
        <v>3062</v>
      </c>
      <c r="BZ606" s="2" t="s">
        <v>3062</v>
      </c>
      <c r="CA606" s="2" t="s">
        <v>3062</v>
      </c>
      <c r="CB606" s="2" t="s">
        <v>3062</v>
      </c>
      <c r="CC606" s="2" t="s">
        <v>3062</v>
      </c>
      <c r="CD606" s="2" t="s">
        <v>3062</v>
      </c>
      <c r="CE606" s="2" t="s">
        <v>3062</v>
      </c>
      <c r="CF606" s="2" t="s">
        <v>719</v>
      </c>
      <c r="CG606" s="2" t="s">
        <v>5350</v>
      </c>
      <c r="CH606" s="17">
        <v>0.375</v>
      </c>
      <c r="CI606" s="17">
        <v>0.47916666666666669</v>
      </c>
      <c r="CJ606" s="17">
        <v>0.58333333333333337</v>
      </c>
      <c r="CK606" s="17">
        <v>0.77083333333333337</v>
      </c>
      <c r="CN606" s="17">
        <v>0.375</v>
      </c>
      <c r="CO606" s="17">
        <v>0.47916666666666669</v>
      </c>
      <c r="CP606" s="17">
        <v>0.58333333333333337</v>
      </c>
      <c r="CQ606" s="17">
        <v>0.77083333333333337</v>
      </c>
      <c r="CT606" s="17">
        <v>0.375</v>
      </c>
      <c r="CU606" s="17">
        <v>0.47916666666666669</v>
      </c>
      <c r="CV606" s="17">
        <v>0.58333333333333337</v>
      </c>
      <c r="CW606" s="17">
        <v>0.6875</v>
      </c>
      <c r="CZ606" s="17">
        <v>0.375</v>
      </c>
      <c r="DA606" s="17">
        <v>0.47916666666666669</v>
      </c>
      <c r="DB606" s="17">
        <v>0.58333333333333337</v>
      </c>
      <c r="DC606" s="17">
        <v>0.77083333333333337</v>
      </c>
      <c r="DF606" s="17">
        <v>0.375</v>
      </c>
      <c r="DG606" s="17">
        <v>0.47916666666666669</v>
      </c>
      <c r="DH606" s="17">
        <v>0.58333333333333337</v>
      </c>
      <c r="DI606" s="17">
        <v>0.6875</v>
      </c>
      <c r="DL606" s="17">
        <v>0.375</v>
      </c>
      <c r="DM606" s="17">
        <v>0.47916666666666669</v>
      </c>
      <c r="DN606" s="17">
        <v>0.58333333333333337</v>
      </c>
      <c r="DO606" s="17">
        <v>0.6875</v>
      </c>
      <c r="DX606" s="2" t="s">
        <v>4182</v>
      </c>
    </row>
    <row r="607" spans="1:128" x14ac:dyDescent="0.45">
      <c r="A607" s="16">
        <v>605</v>
      </c>
      <c r="B607" s="2" t="s">
        <v>7111</v>
      </c>
      <c r="C607" s="2" t="s">
        <v>4966</v>
      </c>
      <c r="D607" s="2" t="s">
        <v>4967</v>
      </c>
      <c r="E607" s="2" t="s">
        <v>2666</v>
      </c>
      <c r="F607" s="2" t="s">
        <v>2581</v>
      </c>
      <c r="G607" s="2" t="s">
        <v>4968</v>
      </c>
      <c r="H607" s="2" t="s">
        <v>4969</v>
      </c>
      <c r="I607" s="2" t="s">
        <v>4970</v>
      </c>
      <c r="J607" s="2" t="s">
        <v>4971</v>
      </c>
      <c r="K607" s="2" t="s">
        <v>12</v>
      </c>
      <c r="L607" s="2" t="s">
        <v>4972</v>
      </c>
      <c r="M607" s="52" t="s">
        <v>3311</v>
      </c>
      <c r="N607" s="2" t="s">
        <v>12</v>
      </c>
      <c r="O607" s="2" t="s">
        <v>12</v>
      </c>
      <c r="P607" s="2" t="s">
        <v>12</v>
      </c>
      <c r="Q607" s="2" t="s">
        <v>12</v>
      </c>
      <c r="R607" s="2" t="s">
        <v>3062</v>
      </c>
      <c r="S607" s="2" t="s">
        <v>3062</v>
      </c>
      <c r="T607" s="2" t="s">
        <v>3062</v>
      </c>
      <c r="U607" s="2" t="s">
        <v>3062</v>
      </c>
      <c r="V607" s="2" t="s">
        <v>3062</v>
      </c>
      <c r="W607" s="2" t="s">
        <v>3062</v>
      </c>
      <c r="X607" s="2" t="s">
        <v>3062</v>
      </c>
      <c r="Y607" s="2" t="s">
        <v>3062</v>
      </c>
      <c r="Z607" s="2" t="s">
        <v>3062</v>
      </c>
      <c r="AA607" s="2" t="s">
        <v>3062</v>
      </c>
      <c r="AB607" s="2" t="s">
        <v>3062</v>
      </c>
      <c r="AC607" s="2" t="s">
        <v>3062</v>
      </c>
      <c r="AD607" s="2" t="s">
        <v>3062</v>
      </c>
      <c r="AE607" s="2" t="s">
        <v>3062</v>
      </c>
      <c r="AF607" s="2" t="s">
        <v>3062</v>
      </c>
      <c r="AG607" s="2" t="s">
        <v>3062</v>
      </c>
      <c r="AH607" s="2" t="s">
        <v>3062</v>
      </c>
      <c r="AI607" s="2" t="s">
        <v>3062</v>
      </c>
      <c r="AJ607" s="2" t="s">
        <v>3062</v>
      </c>
      <c r="AK607" s="2" t="s">
        <v>3062</v>
      </c>
      <c r="AL607" s="2" t="s">
        <v>3062</v>
      </c>
      <c r="AM607" s="2" t="s">
        <v>3062</v>
      </c>
      <c r="AN607" s="2" t="s">
        <v>3062</v>
      </c>
      <c r="AO607" s="2" t="s">
        <v>3062</v>
      </c>
      <c r="AP607" s="2" t="s">
        <v>3062</v>
      </c>
      <c r="AQ607" s="2" t="s">
        <v>3062</v>
      </c>
      <c r="AR607" s="2" t="s">
        <v>3062</v>
      </c>
      <c r="AS607" s="2" t="s">
        <v>3062</v>
      </c>
      <c r="AT607" s="2" t="s">
        <v>3062</v>
      </c>
      <c r="AU607" s="2" t="s">
        <v>3062</v>
      </c>
      <c r="AV607" s="2" t="s">
        <v>3062</v>
      </c>
      <c r="AW607" s="2" t="s">
        <v>3062</v>
      </c>
      <c r="AX607" s="2" t="s">
        <v>3062</v>
      </c>
      <c r="AY607" s="2" t="s">
        <v>3062</v>
      </c>
      <c r="AZ607" s="2" t="s">
        <v>3062</v>
      </c>
      <c r="BA607" s="2" t="s">
        <v>3062</v>
      </c>
      <c r="BB607" s="2" t="s">
        <v>3062</v>
      </c>
      <c r="BC607" s="2" t="s">
        <v>3062</v>
      </c>
      <c r="BD607" s="2" t="s">
        <v>3062</v>
      </c>
      <c r="BE607" s="2" t="s">
        <v>3062</v>
      </c>
      <c r="BF607" s="2" t="s">
        <v>3062</v>
      </c>
      <c r="BG607" s="2" t="s">
        <v>3062</v>
      </c>
      <c r="BH607" s="2" t="s">
        <v>3062</v>
      </c>
      <c r="BI607" s="2" t="s">
        <v>3062</v>
      </c>
      <c r="BJ607" s="2" t="s">
        <v>3062</v>
      </c>
      <c r="BK607" s="2" t="s">
        <v>3062</v>
      </c>
      <c r="BL607" s="2" t="s">
        <v>3062</v>
      </c>
      <c r="BM607" s="2" t="s">
        <v>3062</v>
      </c>
      <c r="BN607" s="2" t="s">
        <v>3062</v>
      </c>
      <c r="BO607" s="2" t="s">
        <v>3062</v>
      </c>
      <c r="BP607" s="2" t="str">
        <f t="shared" si="9"/>
        <v/>
      </c>
      <c r="BQ607" t="s">
        <v>3062</v>
      </c>
      <c r="BR607" t="s">
        <v>185</v>
      </c>
      <c r="BS607" t="s">
        <v>3062</v>
      </c>
      <c r="BT607" s="2" t="s">
        <v>185</v>
      </c>
      <c r="BU607" s="2" t="s">
        <v>3062</v>
      </c>
      <c r="BV607" s="2" t="s">
        <v>3062</v>
      </c>
      <c r="BW607" s="2" t="s">
        <v>3062</v>
      </c>
      <c r="BX607" s="2" t="s">
        <v>3062</v>
      </c>
      <c r="BY607" s="2" t="s">
        <v>3062</v>
      </c>
      <c r="BZ607" s="2" t="s">
        <v>3062</v>
      </c>
      <c r="CA607" s="2" t="s">
        <v>3062</v>
      </c>
      <c r="CB607" s="2" t="s">
        <v>3062</v>
      </c>
      <c r="CC607" s="2" t="s">
        <v>3062</v>
      </c>
      <c r="CD607" s="2" t="s">
        <v>3062</v>
      </c>
      <c r="CE607" s="2" t="s">
        <v>3062</v>
      </c>
      <c r="CF607" s="2" t="s">
        <v>4973</v>
      </c>
      <c r="CG607" s="2" t="s">
        <v>5448</v>
      </c>
      <c r="CH607" s="17">
        <v>0.41666666666666669</v>
      </c>
      <c r="CI607" s="17">
        <v>0.5625</v>
      </c>
      <c r="CJ607" s="17">
        <v>0.625</v>
      </c>
      <c r="CK607" s="17">
        <v>0.8125</v>
      </c>
      <c r="CN607" s="17">
        <v>0.41666666666666669</v>
      </c>
      <c r="CO607" s="17">
        <v>0.5625</v>
      </c>
      <c r="CP607" s="17">
        <v>0.625</v>
      </c>
      <c r="CQ607" s="17">
        <v>0.8125</v>
      </c>
      <c r="CT607" s="17">
        <v>0.41666666666666669</v>
      </c>
      <c r="CU607" s="17">
        <v>0.5625</v>
      </c>
      <c r="CV607" s="17">
        <v>0.625</v>
      </c>
      <c r="CW607" s="17">
        <v>0.8125</v>
      </c>
      <c r="DL607" s="17">
        <v>0.41666666666666669</v>
      </c>
      <c r="DM607" s="17">
        <v>0.5625</v>
      </c>
      <c r="DN607" s="17">
        <v>0.625</v>
      </c>
      <c r="DO607" s="17">
        <v>0.72916666666666663</v>
      </c>
      <c r="DX607" s="2" t="s">
        <v>4182</v>
      </c>
    </row>
    <row r="608" spans="1:128" x14ac:dyDescent="0.45">
      <c r="A608" s="16">
        <v>606</v>
      </c>
      <c r="B608" s="2" t="s">
        <v>7112</v>
      </c>
      <c r="C608" s="2" t="s">
        <v>2525</v>
      </c>
      <c r="D608" s="2" t="s">
        <v>3069</v>
      </c>
      <c r="E608" s="2" t="s">
        <v>2666</v>
      </c>
      <c r="F608" s="2" t="s">
        <v>2581</v>
      </c>
      <c r="G608" s="2" t="s">
        <v>717</v>
      </c>
      <c r="H608" s="2" t="s">
        <v>716</v>
      </c>
      <c r="I608" s="2" t="s">
        <v>715</v>
      </c>
      <c r="J608" s="2" t="s">
        <v>714</v>
      </c>
      <c r="K608" s="2" t="s">
        <v>12</v>
      </c>
      <c r="L608" s="2" t="s">
        <v>3736</v>
      </c>
      <c r="M608" s="52" t="s">
        <v>3311</v>
      </c>
      <c r="N608" s="2" t="s">
        <v>12</v>
      </c>
      <c r="O608" s="2" t="s">
        <v>12</v>
      </c>
      <c r="P608" s="2" t="s">
        <v>12</v>
      </c>
      <c r="Q608" s="2" t="s">
        <v>12</v>
      </c>
      <c r="R608" s="2" t="s">
        <v>3062</v>
      </c>
      <c r="S608" s="2" t="s">
        <v>3062</v>
      </c>
      <c r="T608" s="2" t="s">
        <v>3062</v>
      </c>
      <c r="U608" s="2" t="s">
        <v>3062</v>
      </c>
      <c r="V608" s="2" t="s">
        <v>3062</v>
      </c>
      <c r="W608" s="2" t="s">
        <v>3062</v>
      </c>
      <c r="X608" s="2" t="s">
        <v>3062</v>
      </c>
      <c r="Y608" s="2" t="s">
        <v>3062</v>
      </c>
      <c r="Z608" s="2" t="s">
        <v>3062</v>
      </c>
      <c r="AA608" s="2" t="s">
        <v>3062</v>
      </c>
      <c r="AB608" s="2" t="s">
        <v>3062</v>
      </c>
      <c r="AC608" s="2" t="s">
        <v>3062</v>
      </c>
      <c r="AD608" s="2" t="s">
        <v>3062</v>
      </c>
      <c r="AE608" s="2" t="s">
        <v>3062</v>
      </c>
      <c r="AF608" s="2" t="s">
        <v>3062</v>
      </c>
      <c r="AG608" s="2" t="s">
        <v>3062</v>
      </c>
      <c r="AH608" s="2" t="s">
        <v>3062</v>
      </c>
      <c r="AI608" s="2" t="s">
        <v>3062</v>
      </c>
      <c r="AJ608" s="2" t="s">
        <v>3062</v>
      </c>
      <c r="AK608" s="2" t="s">
        <v>3062</v>
      </c>
      <c r="AL608" s="2" t="s">
        <v>3062</v>
      </c>
      <c r="AM608" s="2" t="s">
        <v>3062</v>
      </c>
      <c r="AN608" s="2" t="s">
        <v>3062</v>
      </c>
      <c r="AO608" s="2" t="s">
        <v>3062</v>
      </c>
      <c r="AP608" s="2" t="s">
        <v>3062</v>
      </c>
      <c r="AQ608" s="2" t="s">
        <v>3062</v>
      </c>
      <c r="AR608" s="2" t="s">
        <v>3062</v>
      </c>
      <c r="AS608" s="2" t="s">
        <v>3062</v>
      </c>
      <c r="AT608" s="2" t="s">
        <v>3062</v>
      </c>
      <c r="AU608" s="2" t="s">
        <v>3062</v>
      </c>
      <c r="AV608" s="2" t="s">
        <v>3062</v>
      </c>
      <c r="AW608" s="2" t="s">
        <v>3062</v>
      </c>
      <c r="AX608" s="2" t="s">
        <v>3062</v>
      </c>
      <c r="AY608" s="2" t="s">
        <v>3062</v>
      </c>
      <c r="AZ608" s="2" t="s">
        <v>3062</v>
      </c>
      <c r="BA608" s="2" t="s">
        <v>3062</v>
      </c>
      <c r="BB608" s="2" t="s">
        <v>3062</v>
      </c>
      <c r="BC608" s="2" t="s">
        <v>3062</v>
      </c>
      <c r="BD608" s="2" t="s">
        <v>3062</v>
      </c>
      <c r="BE608" s="2" t="s">
        <v>3062</v>
      </c>
      <c r="BF608" s="2" t="s">
        <v>3062</v>
      </c>
      <c r="BG608" s="2" t="s">
        <v>3062</v>
      </c>
      <c r="BH608" s="2" t="s">
        <v>3062</v>
      </c>
      <c r="BI608" s="2" t="s">
        <v>3062</v>
      </c>
      <c r="BJ608" s="2" t="s">
        <v>3062</v>
      </c>
      <c r="BK608" s="2" t="s">
        <v>3062</v>
      </c>
      <c r="BL608" s="2" t="s">
        <v>3062</v>
      </c>
      <c r="BM608" s="2" t="s">
        <v>3062</v>
      </c>
      <c r="BN608" s="2" t="s">
        <v>3062</v>
      </c>
      <c r="BO608" s="2" t="s">
        <v>3062</v>
      </c>
      <c r="BP608" s="2" t="str">
        <f t="shared" si="9"/>
        <v/>
      </c>
      <c r="BQ608" t="s">
        <v>3062</v>
      </c>
      <c r="BR608" t="s">
        <v>3062</v>
      </c>
      <c r="BS608" t="s">
        <v>3062</v>
      </c>
      <c r="BT608" s="2" t="s">
        <v>3062</v>
      </c>
      <c r="BU608" s="2" t="s">
        <v>3062</v>
      </c>
      <c r="BV608" s="2" t="s">
        <v>3062</v>
      </c>
      <c r="BW608" s="2" t="s">
        <v>3062</v>
      </c>
      <c r="BX608" s="2" t="s">
        <v>3062</v>
      </c>
      <c r="BY608" s="2" t="s">
        <v>3062</v>
      </c>
      <c r="BZ608" s="2" t="s">
        <v>3062</v>
      </c>
      <c r="CA608" s="2" t="s">
        <v>3062</v>
      </c>
      <c r="CB608" s="2" t="s">
        <v>3062</v>
      </c>
      <c r="CC608" s="2" t="s">
        <v>3062</v>
      </c>
      <c r="CD608" s="2" t="s">
        <v>3062</v>
      </c>
      <c r="CE608" s="2" t="s">
        <v>3062</v>
      </c>
      <c r="CF608" s="2" t="s">
        <v>7113</v>
      </c>
      <c r="CG608" s="2" t="s">
        <v>5350</v>
      </c>
      <c r="CH608" s="17">
        <v>0.36458333333333331</v>
      </c>
      <c r="CI608" s="17">
        <v>0.5625</v>
      </c>
      <c r="CJ608" s="17">
        <v>0.61458333333333337</v>
      </c>
      <c r="CK608" s="17">
        <v>0.70833333333333337</v>
      </c>
      <c r="CN608" s="17">
        <v>0.36458333333333331</v>
      </c>
      <c r="CO608" s="17">
        <v>0.5625</v>
      </c>
      <c r="CP608" s="17">
        <v>0.61458333333333337</v>
      </c>
      <c r="CQ608" s="17">
        <v>0.70833333333333337</v>
      </c>
      <c r="CT608" s="17">
        <v>0.36458333333333331</v>
      </c>
      <c r="CU608" s="17">
        <v>0.5625</v>
      </c>
      <c r="CV608" s="17">
        <v>0.61458333333333337</v>
      </c>
      <c r="CW608" s="17">
        <v>0.70833333333333337</v>
      </c>
      <c r="DL608" s="17">
        <v>0.36458333333333331</v>
      </c>
      <c r="DM608" s="17">
        <v>0.5625</v>
      </c>
      <c r="DN608" s="17">
        <v>0.61458333333333337</v>
      </c>
      <c r="DO608" s="17">
        <v>0.70833333333333337</v>
      </c>
      <c r="DX608" s="2" t="s">
        <v>4182</v>
      </c>
    </row>
    <row r="609" spans="1:128" x14ac:dyDescent="0.45">
      <c r="A609" s="16">
        <v>607</v>
      </c>
      <c r="B609" s="2" t="s">
        <v>7114</v>
      </c>
      <c r="C609" s="2" t="s">
        <v>7115</v>
      </c>
      <c r="D609" s="2" t="s">
        <v>3070</v>
      </c>
      <c r="E609" s="2" t="s">
        <v>2666</v>
      </c>
      <c r="F609" s="2" t="s">
        <v>2581</v>
      </c>
      <c r="G609" s="2" t="s">
        <v>679</v>
      </c>
      <c r="H609" s="2" t="s">
        <v>713</v>
      </c>
      <c r="I609" s="2" t="s">
        <v>712</v>
      </c>
      <c r="J609" s="2" t="s">
        <v>711</v>
      </c>
      <c r="K609" s="2" t="s">
        <v>12</v>
      </c>
      <c r="L609" s="2" t="s">
        <v>3737</v>
      </c>
      <c r="M609" s="52" t="s">
        <v>3311</v>
      </c>
      <c r="N609" s="2" t="s">
        <v>12</v>
      </c>
      <c r="O609" s="2" t="s">
        <v>12</v>
      </c>
      <c r="P609" s="2" t="s">
        <v>12</v>
      </c>
      <c r="Q609" s="2" t="s">
        <v>12</v>
      </c>
      <c r="R609" s="2" t="s">
        <v>3062</v>
      </c>
      <c r="S609" s="2" t="s">
        <v>3062</v>
      </c>
      <c r="T609" s="2" t="s">
        <v>3062</v>
      </c>
      <c r="U609" s="2" t="s">
        <v>3062</v>
      </c>
      <c r="V609" s="2" t="s">
        <v>3062</v>
      </c>
      <c r="W609" s="2" t="s">
        <v>3062</v>
      </c>
      <c r="X609" s="2" t="s">
        <v>3062</v>
      </c>
      <c r="Y609" s="2" t="s">
        <v>3062</v>
      </c>
      <c r="Z609" s="2" t="s">
        <v>3062</v>
      </c>
      <c r="AA609" s="2" t="s">
        <v>3062</v>
      </c>
      <c r="AB609" s="2" t="s">
        <v>3062</v>
      </c>
      <c r="AC609" s="2" t="s">
        <v>3062</v>
      </c>
      <c r="AD609" s="2" t="s">
        <v>3062</v>
      </c>
      <c r="AE609" s="2" t="s">
        <v>3062</v>
      </c>
      <c r="AF609" s="2" t="s">
        <v>3062</v>
      </c>
      <c r="AG609" s="2" t="s">
        <v>3062</v>
      </c>
      <c r="AH609" s="2" t="s">
        <v>3062</v>
      </c>
      <c r="AI609" s="2" t="s">
        <v>3062</v>
      </c>
      <c r="AJ609" s="2" t="s">
        <v>3062</v>
      </c>
      <c r="AK609" s="2" t="s">
        <v>3062</v>
      </c>
      <c r="AL609" s="2" t="s">
        <v>3062</v>
      </c>
      <c r="AM609" s="2" t="s">
        <v>3062</v>
      </c>
      <c r="AN609" s="2" t="s">
        <v>3062</v>
      </c>
      <c r="AO609" s="2" t="s">
        <v>3062</v>
      </c>
      <c r="AP609" s="2" t="s">
        <v>3062</v>
      </c>
      <c r="AQ609" s="2" t="s">
        <v>3062</v>
      </c>
      <c r="AR609" s="2" t="s">
        <v>3062</v>
      </c>
      <c r="AS609" s="2" t="s">
        <v>3062</v>
      </c>
      <c r="AT609" s="2" t="s">
        <v>3062</v>
      </c>
      <c r="AU609" s="2" t="s">
        <v>3062</v>
      </c>
      <c r="AV609" s="2" t="s">
        <v>3062</v>
      </c>
      <c r="AW609" s="2" t="s">
        <v>3062</v>
      </c>
      <c r="AX609" s="2" t="s">
        <v>3062</v>
      </c>
      <c r="AY609" s="2" t="s">
        <v>3062</v>
      </c>
      <c r="AZ609" s="2" t="s">
        <v>3062</v>
      </c>
      <c r="BA609" s="2" t="s">
        <v>3062</v>
      </c>
      <c r="BB609" s="2" t="s">
        <v>3062</v>
      </c>
      <c r="BC609" s="2" t="s">
        <v>3062</v>
      </c>
      <c r="BD609" s="2" t="s">
        <v>3062</v>
      </c>
      <c r="BE609" s="2" t="s">
        <v>3062</v>
      </c>
      <c r="BF609" s="2" t="s">
        <v>3062</v>
      </c>
      <c r="BG609" s="2" t="s">
        <v>3062</v>
      </c>
      <c r="BH609" s="2" t="s">
        <v>3062</v>
      </c>
      <c r="BI609" s="2" t="s">
        <v>3062</v>
      </c>
      <c r="BJ609" s="2" t="s">
        <v>3062</v>
      </c>
      <c r="BK609" s="2" t="s">
        <v>3062</v>
      </c>
      <c r="BL609" s="2" t="s">
        <v>3062</v>
      </c>
      <c r="BM609" s="2" t="s">
        <v>3062</v>
      </c>
      <c r="BN609" s="2" t="s">
        <v>3062</v>
      </c>
      <c r="BO609" s="2" t="s">
        <v>3062</v>
      </c>
      <c r="BP609" s="2" t="str">
        <f t="shared" si="9"/>
        <v/>
      </c>
      <c r="BQ609" t="s">
        <v>3062</v>
      </c>
      <c r="BR609" t="s">
        <v>185</v>
      </c>
      <c r="BS609" t="s">
        <v>3062</v>
      </c>
      <c r="BT609" s="2" t="s">
        <v>185</v>
      </c>
      <c r="BU609" s="2" t="s">
        <v>12</v>
      </c>
      <c r="BV609" s="2" t="s">
        <v>3062</v>
      </c>
      <c r="BW609" s="2" t="s">
        <v>3062</v>
      </c>
      <c r="BX609" s="2" t="s">
        <v>3062</v>
      </c>
      <c r="BY609" s="2" t="s">
        <v>3062</v>
      </c>
      <c r="BZ609" s="2" t="s">
        <v>3062</v>
      </c>
      <c r="CA609" s="2" t="s">
        <v>3062</v>
      </c>
      <c r="CB609" s="2" t="s">
        <v>3062</v>
      </c>
      <c r="CC609" s="2" t="s">
        <v>3062</v>
      </c>
      <c r="CD609" s="2" t="s">
        <v>3062</v>
      </c>
      <c r="CE609" s="2" t="s">
        <v>3062</v>
      </c>
      <c r="CF609" s="2" t="s">
        <v>4974</v>
      </c>
      <c r="CG609" s="2" t="s">
        <v>3315</v>
      </c>
      <c r="CH609" s="17">
        <v>0.39583333333333331</v>
      </c>
      <c r="CI609" s="17">
        <v>0.54166666666666663</v>
      </c>
      <c r="CJ609" s="17">
        <v>0.58333333333333337</v>
      </c>
      <c r="CK609" s="17">
        <v>0.70833333333333337</v>
      </c>
      <c r="CN609" s="17">
        <v>0.54166666666666663</v>
      </c>
      <c r="CO609" s="17">
        <v>0.79166666666666663</v>
      </c>
      <c r="CT609" s="17">
        <v>0.39583333333333331</v>
      </c>
      <c r="CU609" s="17">
        <v>0.54166666666666663</v>
      </c>
      <c r="CV609" s="17">
        <v>0.58333333333333337</v>
      </c>
      <c r="CW609" s="17">
        <v>0.70833333333333337</v>
      </c>
      <c r="CZ609" s="17">
        <v>0.39583333333333331</v>
      </c>
      <c r="DA609" s="17">
        <v>0.54166666666666663</v>
      </c>
      <c r="DB609" s="17">
        <v>0.58333333333333337</v>
      </c>
      <c r="DC609" s="17">
        <v>0.70833333333333337</v>
      </c>
      <c r="DF609" s="17">
        <v>0.39583333333333331</v>
      </c>
      <c r="DG609" s="17">
        <v>0.54166666666666663</v>
      </c>
      <c r="DH609" s="17">
        <v>0.58333333333333337</v>
      </c>
      <c r="DI609" s="17">
        <v>0.70833333333333337</v>
      </c>
      <c r="DL609" s="17">
        <v>0.39583333333333331</v>
      </c>
      <c r="DM609" s="17">
        <v>0.54166666666666663</v>
      </c>
      <c r="DN609" s="17">
        <v>0.58333333333333337</v>
      </c>
      <c r="DO609" s="17">
        <v>0.70833333333333337</v>
      </c>
      <c r="DX609" s="2" t="s">
        <v>4182</v>
      </c>
    </row>
    <row r="610" spans="1:128" x14ac:dyDescent="0.45">
      <c r="A610" s="16">
        <v>608</v>
      </c>
      <c r="B610" s="2" t="s">
        <v>7116</v>
      </c>
      <c r="C610" s="2" t="s">
        <v>4975</v>
      </c>
      <c r="D610" s="2" t="s">
        <v>3071</v>
      </c>
      <c r="E610" s="2" t="s">
        <v>2666</v>
      </c>
      <c r="F610" s="2" t="s">
        <v>2581</v>
      </c>
      <c r="G610" s="2" t="s">
        <v>710</v>
      </c>
      <c r="H610" s="2" t="s">
        <v>709</v>
      </c>
      <c r="I610" s="2" t="s">
        <v>708</v>
      </c>
      <c r="J610" s="2" t="s">
        <v>708</v>
      </c>
      <c r="K610" s="2" t="s">
        <v>12</v>
      </c>
      <c r="L610" s="2" t="s">
        <v>3738</v>
      </c>
      <c r="M610" s="52" t="s">
        <v>3311</v>
      </c>
      <c r="N610" s="2" t="s">
        <v>12</v>
      </c>
      <c r="O610" s="2" t="s">
        <v>12</v>
      </c>
      <c r="P610" s="2" t="s">
        <v>12</v>
      </c>
      <c r="Q610" s="2" t="s">
        <v>12</v>
      </c>
      <c r="R610" s="2" t="s">
        <v>3062</v>
      </c>
      <c r="S610" s="2" t="s">
        <v>3062</v>
      </c>
      <c r="T610" s="2" t="s">
        <v>3062</v>
      </c>
      <c r="U610" s="2" t="s">
        <v>3062</v>
      </c>
      <c r="V610" s="2" t="s">
        <v>3062</v>
      </c>
      <c r="W610" s="2" t="s">
        <v>3062</v>
      </c>
      <c r="X610" s="2" t="s">
        <v>3062</v>
      </c>
      <c r="Y610" s="2" t="s">
        <v>3062</v>
      </c>
      <c r="Z610" s="2" t="s">
        <v>3062</v>
      </c>
      <c r="AA610" s="2" t="s">
        <v>3062</v>
      </c>
      <c r="AB610" s="2" t="s">
        <v>3062</v>
      </c>
      <c r="AC610" s="2" t="s">
        <v>3062</v>
      </c>
      <c r="AD610" s="2" t="s">
        <v>3062</v>
      </c>
      <c r="AE610" s="2" t="s">
        <v>3062</v>
      </c>
      <c r="AF610" s="2" t="s">
        <v>3062</v>
      </c>
      <c r="AG610" s="2" t="s">
        <v>3062</v>
      </c>
      <c r="AH610" s="2" t="s">
        <v>3062</v>
      </c>
      <c r="AI610" s="2" t="s">
        <v>3062</v>
      </c>
      <c r="AJ610" s="2" t="s">
        <v>3062</v>
      </c>
      <c r="AK610" s="2" t="s">
        <v>3062</v>
      </c>
      <c r="AL610" s="2" t="s">
        <v>3062</v>
      </c>
      <c r="AM610" s="2" t="s">
        <v>3062</v>
      </c>
      <c r="AN610" s="2" t="s">
        <v>3062</v>
      </c>
      <c r="AO610" s="2" t="s">
        <v>3062</v>
      </c>
      <c r="AP610" s="2" t="s">
        <v>3062</v>
      </c>
      <c r="AQ610" s="2" t="s">
        <v>3062</v>
      </c>
      <c r="AR610" s="2" t="s">
        <v>3062</v>
      </c>
      <c r="AS610" s="2" t="s">
        <v>3062</v>
      </c>
      <c r="AT610" s="2" t="s">
        <v>3062</v>
      </c>
      <c r="AU610" s="2" t="s">
        <v>3062</v>
      </c>
      <c r="AV610" s="2" t="s">
        <v>3062</v>
      </c>
      <c r="AW610" s="2" t="s">
        <v>3062</v>
      </c>
      <c r="AX610" s="2" t="s">
        <v>3062</v>
      </c>
      <c r="AY610" s="2" t="s">
        <v>3062</v>
      </c>
      <c r="AZ610" s="2" t="s">
        <v>3062</v>
      </c>
      <c r="BA610" s="2" t="s">
        <v>3062</v>
      </c>
      <c r="BB610" s="2" t="s">
        <v>3062</v>
      </c>
      <c r="BC610" s="2" t="s">
        <v>3062</v>
      </c>
      <c r="BD610" s="2" t="s">
        <v>3062</v>
      </c>
      <c r="BE610" s="2" t="s">
        <v>3062</v>
      </c>
      <c r="BF610" s="2" t="s">
        <v>3062</v>
      </c>
      <c r="BG610" s="2" t="s">
        <v>3062</v>
      </c>
      <c r="BH610" s="2" t="s">
        <v>3062</v>
      </c>
      <c r="BI610" s="2" t="s">
        <v>3062</v>
      </c>
      <c r="BJ610" s="2" t="s">
        <v>3062</v>
      </c>
      <c r="BK610" s="2" t="s">
        <v>3062</v>
      </c>
      <c r="BL610" s="2" t="s">
        <v>3062</v>
      </c>
      <c r="BM610" s="2" t="s">
        <v>3062</v>
      </c>
      <c r="BN610" s="2" t="s">
        <v>3062</v>
      </c>
      <c r="BO610" s="2" t="s">
        <v>3062</v>
      </c>
      <c r="BP610" s="2" t="str">
        <f t="shared" si="9"/>
        <v/>
      </c>
      <c r="BQ610" t="s">
        <v>3062</v>
      </c>
      <c r="BR610" t="s">
        <v>3062</v>
      </c>
      <c r="BS610" t="s">
        <v>3062</v>
      </c>
      <c r="BT610" s="2" t="s">
        <v>3062</v>
      </c>
      <c r="BU610" s="2" t="s">
        <v>3062</v>
      </c>
      <c r="BV610" s="2" t="s">
        <v>3062</v>
      </c>
      <c r="BW610" s="2" t="s">
        <v>3062</v>
      </c>
      <c r="BX610" s="2" t="s">
        <v>3062</v>
      </c>
      <c r="BY610" s="2" t="s">
        <v>3062</v>
      </c>
      <c r="BZ610" s="2" t="s">
        <v>3062</v>
      </c>
      <c r="CA610" s="2" t="s">
        <v>3062</v>
      </c>
      <c r="CB610" s="2" t="s">
        <v>3062</v>
      </c>
      <c r="CC610" s="2" t="s">
        <v>3062</v>
      </c>
      <c r="CD610" s="2" t="s">
        <v>3062</v>
      </c>
      <c r="CE610" s="2" t="s">
        <v>3062</v>
      </c>
      <c r="CF610" s="2" t="s">
        <v>7117</v>
      </c>
      <c r="CG610" s="2" t="s">
        <v>3315</v>
      </c>
      <c r="CH610" s="17">
        <v>0.38194444444444442</v>
      </c>
      <c r="CI610" s="17">
        <v>0.52083333333333337</v>
      </c>
      <c r="CJ610" s="17">
        <v>0.60416666666666663</v>
      </c>
      <c r="CK610" s="17">
        <v>0.72916666666666663</v>
      </c>
      <c r="CN610" s="17">
        <v>0.38194444444444442</v>
      </c>
      <c r="CO610" s="17">
        <v>0.52083333333333337</v>
      </c>
      <c r="CP610" s="17">
        <v>0.60416666666666663</v>
      </c>
      <c r="CQ610" s="17">
        <v>0.72916666666666663</v>
      </c>
      <c r="CT610" s="17">
        <v>0.38194444444444442</v>
      </c>
      <c r="CU610" s="17">
        <v>0.52083333333333337</v>
      </c>
      <c r="CV610" s="17">
        <v>0.60416666666666663</v>
      </c>
      <c r="CW610" s="17">
        <v>0.72916666666666663</v>
      </c>
      <c r="DF610" s="17">
        <v>0.38194444444444442</v>
      </c>
      <c r="DG610" s="17">
        <v>0.52083333333333337</v>
      </c>
      <c r="DH610" s="17">
        <v>0.60416666666666663</v>
      </c>
      <c r="DI610" s="17">
        <v>0.72916666666666663</v>
      </c>
      <c r="DL610" s="17">
        <v>0.38194444444444442</v>
      </c>
      <c r="DM610" s="17">
        <v>0.64583333333333337</v>
      </c>
      <c r="DX610" s="2" t="s">
        <v>4182</v>
      </c>
    </row>
    <row r="611" spans="1:128" x14ac:dyDescent="0.45">
      <c r="A611" s="16">
        <v>609</v>
      </c>
      <c r="B611" s="2" t="s">
        <v>7118</v>
      </c>
      <c r="C611" s="2" t="s">
        <v>4976</v>
      </c>
      <c r="D611" s="2" t="s">
        <v>4977</v>
      </c>
      <c r="E611" s="2" t="s">
        <v>2666</v>
      </c>
      <c r="F611" s="2" t="s">
        <v>2581</v>
      </c>
      <c r="G611" s="2" t="s">
        <v>707</v>
      </c>
      <c r="H611" s="2" t="s">
        <v>7976</v>
      </c>
      <c r="I611" s="2" t="s">
        <v>706</v>
      </c>
      <c r="J611" s="2" t="s">
        <v>706</v>
      </c>
      <c r="L611" s="2" t="s">
        <v>4978</v>
      </c>
      <c r="M611" s="52" t="s">
        <v>3311</v>
      </c>
      <c r="N611" s="2" t="s">
        <v>12</v>
      </c>
      <c r="O611" s="2" t="s">
        <v>12</v>
      </c>
      <c r="P611" s="2" t="s">
        <v>12</v>
      </c>
      <c r="Q611" s="2" t="s">
        <v>12</v>
      </c>
      <c r="R611" s="2" t="s">
        <v>2471</v>
      </c>
      <c r="S611" s="2" t="s">
        <v>3062</v>
      </c>
      <c r="T611" s="2" t="s">
        <v>3062</v>
      </c>
      <c r="U611" s="2" t="s">
        <v>3062</v>
      </c>
      <c r="V611" s="2" t="s">
        <v>3062</v>
      </c>
      <c r="W611" s="2" t="s">
        <v>3062</v>
      </c>
      <c r="X611" s="2" t="s">
        <v>3062</v>
      </c>
      <c r="Y611" s="2" t="s">
        <v>3062</v>
      </c>
      <c r="Z611" s="2" t="s">
        <v>3062</v>
      </c>
      <c r="AA611" s="2" t="s">
        <v>3062</v>
      </c>
      <c r="AB611" s="2" t="s">
        <v>3062</v>
      </c>
      <c r="AC611" s="2" t="s">
        <v>2471</v>
      </c>
      <c r="AD611" s="2" t="s">
        <v>3062</v>
      </c>
      <c r="AE611" s="2" t="s">
        <v>3062</v>
      </c>
      <c r="AF611" s="2" t="s">
        <v>3062</v>
      </c>
      <c r="AG611" s="2" t="s">
        <v>3062</v>
      </c>
      <c r="AH611" s="2" t="s">
        <v>3062</v>
      </c>
      <c r="AI611" s="2" t="s">
        <v>3062</v>
      </c>
      <c r="AJ611" s="2" t="s">
        <v>3062</v>
      </c>
      <c r="AK611" s="2" t="s">
        <v>3062</v>
      </c>
      <c r="AL611" s="2" t="s">
        <v>3062</v>
      </c>
      <c r="AM611" s="2" t="s">
        <v>3062</v>
      </c>
      <c r="AN611" s="2" t="s">
        <v>3062</v>
      </c>
      <c r="AO611" s="2" t="s">
        <v>3062</v>
      </c>
      <c r="AP611" s="2" t="s">
        <v>3062</v>
      </c>
      <c r="AQ611" s="2" t="s">
        <v>3062</v>
      </c>
      <c r="AR611" s="2" t="s">
        <v>3062</v>
      </c>
      <c r="AS611" s="2" t="s">
        <v>3062</v>
      </c>
      <c r="AT611" s="2" t="s">
        <v>3062</v>
      </c>
      <c r="AU611" s="2" t="s">
        <v>3062</v>
      </c>
      <c r="AV611" s="2" t="s">
        <v>3062</v>
      </c>
      <c r="AW611" s="2" t="s">
        <v>3062</v>
      </c>
      <c r="AX611" s="2" t="s">
        <v>3062</v>
      </c>
      <c r="AY611" s="2" t="s">
        <v>3062</v>
      </c>
      <c r="AZ611" s="2" t="s">
        <v>3062</v>
      </c>
      <c r="BA611" s="2" t="s">
        <v>3062</v>
      </c>
      <c r="BB611" s="2" t="s">
        <v>3062</v>
      </c>
      <c r="BC611" s="2" t="s">
        <v>3062</v>
      </c>
      <c r="BD611" s="2" t="s">
        <v>3062</v>
      </c>
      <c r="BE611" s="2" t="s">
        <v>3062</v>
      </c>
      <c r="BF611" s="2" t="s">
        <v>3062</v>
      </c>
      <c r="BG611" s="2" t="s">
        <v>3062</v>
      </c>
      <c r="BH611" s="2" t="s">
        <v>3062</v>
      </c>
      <c r="BI611" s="2" t="s">
        <v>3062</v>
      </c>
      <c r="BJ611" s="2" t="s">
        <v>3062</v>
      </c>
      <c r="BK611" s="2" t="s">
        <v>3062</v>
      </c>
      <c r="BL611" s="2" t="s">
        <v>3062</v>
      </c>
      <c r="BM611" s="2" t="s">
        <v>3062</v>
      </c>
      <c r="BN611" s="2" t="s">
        <v>3062</v>
      </c>
      <c r="BO611" s="2" t="s">
        <v>3062</v>
      </c>
      <c r="BP611" s="2" t="str">
        <f t="shared" si="9"/>
        <v/>
      </c>
      <c r="BQ611" t="s">
        <v>3062</v>
      </c>
      <c r="BR611" t="s">
        <v>3062</v>
      </c>
      <c r="BS611" t="s">
        <v>3062</v>
      </c>
      <c r="BT611" s="2" t="s">
        <v>3062</v>
      </c>
      <c r="BU611" s="2" t="s">
        <v>3062</v>
      </c>
      <c r="BV611" s="2" t="s">
        <v>3062</v>
      </c>
      <c r="BW611" s="2" t="s">
        <v>3062</v>
      </c>
      <c r="BX611" s="2" t="s">
        <v>3062</v>
      </c>
      <c r="BY611" s="2" t="s">
        <v>3062</v>
      </c>
      <c r="BZ611" s="2" t="s">
        <v>3062</v>
      </c>
      <c r="CA611" s="2" t="s">
        <v>3062</v>
      </c>
      <c r="CB611" s="2" t="s">
        <v>3062</v>
      </c>
      <c r="CC611" s="2" t="s">
        <v>5352</v>
      </c>
      <c r="CD611" s="2" t="s">
        <v>5353</v>
      </c>
      <c r="CE611" s="2" t="s">
        <v>5354</v>
      </c>
      <c r="CF611" s="2" t="s">
        <v>705</v>
      </c>
      <c r="CG611" s="2" t="s">
        <v>5350</v>
      </c>
      <c r="CH611" s="17">
        <v>0.375</v>
      </c>
      <c r="CI611" s="17">
        <v>0.5</v>
      </c>
      <c r="CJ611" s="17">
        <v>0.58333333333333337</v>
      </c>
      <c r="CK611" s="17">
        <v>0.75</v>
      </c>
      <c r="CN611" s="17">
        <v>0.375</v>
      </c>
      <c r="CO611" s="17">
        <v>0.5</v>
      </c>
      <c r="CP611" s="17">
        <v>0.58333333333333337</v>
      </c>
      <c r="CQ611" s="17">
        <v>0.75</v>
      </c>
      <c r="CT611" s="17">
        <v>0.375</v>
      </c>
      <c r="CU611" s="17">
        <v>0.5</v>
      </c>
      <c r="CV611" s="17">
        <v>0.58333333333333337</v>
      </c>
      <c r="CW611" s="17">
        <v>0.75</v>
      </c>
      <c r="DF611" s="17">
        <v>0.375</v>
      </c>
      <c r="DG611" s="17">
        <v>0.5</v>
      </c>
      <c r="DH611" s="17">
        <v>0.58333333333333337</v>
      </c>
      <c r="DI611" s="17">
        <v>0.75</v>
      </c>
      <c r="DL611" s="17">
        <v>0.375</v>
      </c>
      <c r="DM611" s="17">
        <v>0.5</v>
      </c>
      <c r="DN611" s="17">
        <v>0.54166666666666663</v>
      </c>
      <c r="DO611" s="17">
        <v>0.75</v>
      </c>
      <c r="DX611" s="2" t="s">
        <v>4182</v>
      </c>
    </row>
    <row r="612" spans="1:128" x14ac:dyDescent="0.45">
      <c r="A612" s="16">
        <v>610</v>
      </c>
      <c r="B612" s="2" t="s">
        <v>7119</v>
      </c>
      <c r="C612" s="2" t="s">
        <v>7120</v>
      </c>
      <c r="D612" s="2" t="s">
        <v>3072</v>
      </c>
      <c r="E612" s="2" t="s">
        <v>2676</v>
      </c>
      <c r="F612" s="2" t="s">
        <v>2581</v>
      </c>
      <c r="G612" s="2" t="s">
        <v>730</v>
      </c>
      <c r="H612" s="2" t="s">
        <v>741</v>
      </c>
      <c r="I612" s="2" t="s">
        <v>740</v>
      </c>
      <c r="J612" s="2" t="s">
        <v>739</v>
      </c>
      <c r="K612" s="2" t="s">
        <v>12</v>
      </c>
      <c r="L612" s="2" t="s">
        <v>3739</v>
      </c>
      <c r="M612" s="52">
        <v>476</v>
      </c>
      <c r="N612" s="2" t="s">
        <v>12</v>
      </c>
      <c r="O612" s="2" t="s">
        <v>12</v>
      </c>
      <c r="P612" s="2" t="s">
        <v>12</v>
      </c>
      <c r="Q612" s="2" t="s">
        <v>12</v>
      </c>
      <c r="R612" s="2" t="s">
        <v>3062</v>
      </c>
      <c r="S612" s="2" t="s">
        <v>3062</v>
      </c>
      <c r="T612" s="2" t="s">
        <v>3062</v>
      </c>
      <c r="U612" s="2" t="s">
        <v>3062</v>
      </c>
      <c r="V612" s="2" t="s">
        <v>3062</v>
      </c>
      <c r="W612" s="2" t="s">
        <v>3062</v>
      </c>
      <c r="X612" s="2" t="s">
        <v>3062</v>
      </c>
      <c r="Y612" s="2" t="s">
        <v>3062</v>
      </c>
      <c r="Z612" s="2" t="s">
        <v>3062</v>
      </c>
      <c r="AA612" s="2" t="s">
        <v>3062</v>
      </c>
      <c r="AB612" s="2" t="s">
        <v>3062</v>
      </c>
      <c r="AC612" s="2" t="s">
        <v>3062</v>
      </c>
      <c r="AD612" s="2" t="s">
        <v>2419</v>
      </c>
      <c r="AE612" s="2" t="s">
        <v>3062</v>
      </c>
      <c r="AF612" s="2" t="s">
        <v>3062</v>
      </c>
      <c r="AG612" s="2" t="s">
        <v>3062</v>
      </c>
      <c r="AH612" s="2" t="s">
        <v>3062</v>
      </c>
      <c r="AI612" s="2" t="s">
        <v>3062</v>
      </c>
      <c r="AJ612" s="2" t="s">
        <v>3062</v>
      </c>
      <c r="AK612" s="2" t="s">
        <v>3062</v>
      </c>
      <c r="AL612" s="2" t="s">
        <v>3062</v>
      </c>
      <c r="AM612" s="2" t="s">
        <v>3062</v>
      </c>
      <c r="AN612" s="2" t="s">
        <v>3062</v>
      </c>
      <c r="AO612" s="2" t="s">
        <v>3062</v>
      </c>
      <c r="AP612" s="2" t="s">
        <v>3062</v>
      </c>
      <c r="AQ612" s="2" t="s">
        <v>3062</v>
      </c>
      <c r="AR612" s="2" t="s">
        <v>3062</v>
      </c>
      <c r="AS612" s="2" t="s">
        <v>3062</v>
      </c>
      <c r="AT612" s="2" t="s">
        <v>3062</v>
      </c>
      <c r="AU612" s="2" t="s">
        <v>3062</v>
      </c>
      <c r="AV612" s="2" t="s">
        <v>3062</v>
      </c>
      <c r="AW612" s="2" t="s">
        <v>3062</v>
      </c>
      <c r="AX612" s="2" t="s">
        <v>3062</v>
      </c>
      <c r="AY612" s="2" t="s">
        <v>3062</v>
      </c>
      <c r="AZ612" s="2" t="s">
        <v>3062</v>
      </c>
      <c r="BA612" s="2" t="s">
        <v>3062</v>
      </c>
      <c r="BB612" s="2" t="s">
        <v>3062</v>
      </c>
      <c r="BC612" s="2" t="s">
        <v>3062</v>
      </c>
      <c r="BD612" s="2" t="s">
        <v>3062</v>
      </c>
      <c r="BE612" s="2" t="s">
        <v>3062</v>
      </c>
      <c r="BF612" s="2" t="s">
        <v>3062</v>
      </c>
      <c r="BG612" s="2" t="s">
        <v>3062</v>
      </c>
      <c r="BH612" s="2" t="s">
        <v>3062</v>
      </c>
      <c r="BI612" s="2" t="s">
        <v>3062</v>
      </c>
      <c r="BJ612" s="2" t="s">
        <v>3062</v>
      </c>
      <c r="BK612" s="2" t="s">
        <v>3062</v>
      </c>
      <c r="BL612" s="2" t="s">
        <v>3062</v>
      </c>
      <c r="BM612" s="2" t="s">
        <v>3062</v>
      </c>
      <c r="BN612" s="2" t="s">
        <v>2560</v>
      </c>
      <c r="BO612" s="2" t="s">
        <v>3062</v>
      </c>
      <c r="BP612" s="2" t="str">
        <f t="shared" si="9"/>
        <v>内・歯</v>
      </c>
      <c r="BQ612" t="s">
        <v>491</v>
      </c>
      <c r="BR612" t="s">
        <v>3062</v>
      </c>
      <c r="BS612" t="s">
        <v>3062</v>
      </c>
      <c r="BT612" s="2" t="s">
        <v>491</v>
      </c>
      <c r="BU612" s="2" t="s">
        <v>3062</v>
      </c>
      <c r="BV612" s="2" t="s">
        <v>12</v>
      </c>
      <c r="BW612" s="2" t="s">
        <v>3062</v>
      </c>
      <c r="BX612" s="2" t="s">
        <v>3062</v>
      </c>
      <c r="BY612" s="2" t="s">
        <v>3062</v>
      </c>
      <c r="BZ612" s="2" t="s">
        <v>3062</v>
      </c>
      <c r="CA612" s="2" t="s">
        <v>3062</v>
      </c>
      <c r="CB612" s="2" t="s">
        <v>3062</v>
      </c>
      <c r="CC612" s="2" t="s">
        <v>3062</v>
      </c>
      <c r="CD612" s="2" t="s">
        <v>3062</v>
      </c>
      <c r="CE612" s="2" t="s">
        <v>3062</v>
      </c>
      <c r="CF612" s="2" t="s">
        <v>738</v>
      </c>
      <c r="CG612" s="2" t="s">
        <v>3315</v>
      </c>
      <c r="CH612" s="17">
        <v>0.375</v>
      </c>
      <c r="CI612" s="17">
        <v>0.45833333333333331</v>
      </c>
      <c r="CJ612" s="17">
        <v>0.54166666666666663</v>
      </c>
      <c r="CK612" s="17">
        <v>0.625</v>
      </c>
      <c r="CN612" s="17">
        <v>0.375</v>
      </c>
      <c r="CO612" s="17">
        <v>0.45833333333333331</v>
      </c>
      <c r="CP612" s="17">
        <v>0.54166666666666663</v>
      </c>
      <c r="CQ612" s="17">
        <v>0.625</v>
      </c>
      <c r="CT612" s="17">
        <v>0.375</v>
      </c>
      <c r="CU612" s="17">
        <v>0.45833333333333331</v>
      </c>
      <c r="CV612" s="17">
        <v>0.54166666666666663</v>
      </c>
      <c r="CW612" s="17">
        <v>0.625</v>
      </c>
      <c r="CZ612" s="17">
        <v>0.375</v>
      </c>
      <c r="DA612" s="17">
        <v>0.45833333333333331</v>
      </c>
      <c r="DB612" s="17">
        <v>0.54166666666666663</v>
      </c>
      <c r="DC612" s="17">
        <v>0.625</v>
      </c>
      <c r="DF612" s="17">
        <v>0.375</v>
      </c>
      <c r="DG612" s="17">
        <v>0.45833333333333331</v>
      </c>
      <c r="DH612" s="17">
        <v>0.54166666666666663</v>
      </c>
      <c r="DI612" s="17">
        <v>0.625</v>
      </c>
      <c r="DL612" s="17">
        <v>0.375</v>
      </c>
      <c r="DM612" s="17">
        <v>0.45833333333333331</v>
      </c>
      <c r="DX612" s="2" t="s">
        <v>4182</v>
      </c>
    </row>
    <row r="613" spans="1:128" x14ac:dyDescent="0.45">
      <c r="A613" s="16">
        <v>611</v>
      </c>
      <c r="B613" s="2" t="s">
        <v>7121</v>
      </c>
      <c r="C613" s="2" t="s">
        <v>7122</v>
      </c>
      <c r="D613" s="2" t="s">
        <v>3073</v>
      </c>
      <c r="E613" s="2" t="s">
        <v>2666</v>
      </c>
      <c r="F613" s="2" t="s">
        <v>2581</v>
      </c>
      <c r="G613" s="2" t="s">
        <v>679</v>
      </c>
      <c r="H613" s="2" t="s">
        <v>4979</v>
      </c>
      <c r="I613" s="2" t="s">
        <v>704</v>
      </c>
      <c r="J613" s="2" t="s">
        <v>703</v>
      </c>
      <c r="K613" s="2" t="s">
        <v>12</v>
      </c>
      <c r="L613" s="2" t="s">
        <v>3737</v>
      </c>
      <c r="M613" s="52" t="s">
        <v>3311</v>
      </c>
      <c r="N613" s="2" t="s">
        <v>12</v>
      </c>
      <c r="O613" s="2" t="s">
        <v>12</v>
      </c>
      <c r="P613" s="2" t="s">
        <v>12</v>
      </c>
      <c r="Q613" s="2" t="s">
        <v>12</v>
      </c>
      <c r="R613" s="2" t="s">
        <v>3062</v>
      </c>
      <c r="S613" s="2" t="s">
        <v>3062</v>
      </c>
      <c r="T613" s="2" t="s">
        <v>3062</v>
      </c>
      <c r="U613" s="2" t="s">
        <v>3062</v>
      </c>
      <c r="V613" s="2" t="s">
        <v>3062</v>
      </c>
      <c r="W613" s="2" t="s">
        <v>3062</v>
      </c>
      <c r="X613" s="2" t="s">
        <v>3062</v>
      </c>
      <c r="Y613" s="2" t="s">
        <v>3062</v>
      </c>
      <c r="Z613" s="2" t="s">
        <v>3062</v>
      </c>
      <c r="AA613" s="2" t="s">
        <v>3062</v>
      </c>
      <c r="AB613" s="2" t="s">
        <v>3062</v>
      </c>
      <c r="AC613" s="2" t="s">
        <v>3062</v>
      </c>
      <c r="AD613" s="2" t="s">
        <v>3062</v>
      </c>
      <c r="AE613" s="2" t="s">
        <v>3062</v>
      </c>
      <c r="AF613" s="2" t="s">
        <v>3062</v>
      </c>
      <c r="AG613" s="2" t="s">
        <v>3062</v>
      </c>
      <c r="AH613" s="2" t="s">
        <v>3062</v>
      </c>
      <c r="AI613" s="2" t="s">
        <v>3062</v>
      </c>
      <c r="AJ613" s="2" t="s">
        <v>3062</v>
      </c>
      <c r="AK613" s="2" t="s">
        <v>3062</v>
      </c>
      <c r="AL613" s="2" t="s">
        <v>3062</v>
      </c>
      <c r="AM613" s="2" t="s">
        <v>3062</v>
      </c>
      <c r="AN613" s="2" t="s">
        <v>3062</v>
      </c>
      <c r="AO613" s="2" t="s">
        <v>3062</v>
      </c>
      <c r="AP613" s="2" t="s">
        <v>3062</v>
      </c>
      <c r="AQ613" s="2" t="s">
        <v>3062</v>
      </c>
      <c r="AR613" s="2" t="s">
        <v>3062</v>
      </c>
      <c r="AS613" s="2" t="s">
        <v>3062</v>
      </c>
      <c r="AT613" s="2" t="s">
        <v>3062</v>
      </c>
      <c r="AU613" s="2" t="s">
        <v>3062</v>
      </c>
      <c r="AV613" s="2" t="s">
        <v>3062</v>
      </c>
      <c r="AW613" s="2" t="s">
        <v>3062</v>
      </c>
      <c r="AX613" s="2" t="s">
        <v>3062</v>
      </c>
      <c r="AY613" s="2" t="s">
        <v>3062</v>
      </c>
      <c r="AZ613" s="2" t="s">
        <v>3062</v>
      </c>
      <c r="BA613" s="2" t="s">
        <v>3062</v>
      </c>
      <c r="BB613" s="2" t="s">
        <v>3062</v>
      </c>
      <c r="BC613" s="2" t="s">
        <v>3062</v>
      </c>
      <c r="BD613" s="2" t="s">
        <v>3062</v>
      </c>
      <c r="BE613" s="2" t="s">
        <v>3062</v>
      </c>
      <c r="BF613" s="2" t="s">
        <v>3062</v>
      </c>
      <c r="BG613" s="2" t="s">
        <v>3062</v>
      </c>
      <c r="BH613" s="2" t="s">
        <v>3062</v>
      </c>
      <c r="BI613" s="2" t="s">
        <v>3062</v>
      </c>
      <c r="BJ613" s="2" t="s">
        <v>3062</v>
      </c>
      <c r="BK613" s="2" t="s">
        <v>3062</v>
      </c>
      <c r="BL613" s="2" t="s">
        <v>3062</v>
      </c>
      <c r="BM613" s="2" t="s">
        <v>3062</v>
      </c>
      <c r="BN613" s="2" t="s">
        <v>3062</v>
      </c>
      <c r="BO613" s="2" t="s">
        <v>3062</v>
      </c>
      <c r="BP613" s="2" t="str">
        <f t="shared" si="9"/>
        <v/>
      </c>
      <c r="BQ613" t="s">
        <v>491</v>
      </c>
      <c r="BR613" t="s">
        <v>3062</v>
      </c>
      <c r="BS613" t="s">
        <v>3062</v>
      </c>
      <c r="BT613" s="2" t="s">
        <v>491</v>
      </c>
      <c r="BU613" s="2" t="s">
        <v>3062</v>
      </c>
      <c r="BV613" s="2" t="s">
        <v>12</v>
      </c>
      <c r="BW613" s="2" t="s">
        <v>3062</v>
      </c>
      <c r="BX613" s="2" t="s">
        <v>3062</v>
      </c>
      <c r="BY613" s="2" t="s">
        <v>3062</v>
      </c>
      <c r="BZ613" s="2" t="s">
        <v>3062</v>
      </c>
      <c r="CA613" s="2" t="s">
        <v>3062</v>
      </c>
      <c r="CB613" s="2" t="s">
        <v>3062</v>
      </c>
      <c r="CC613" s="2" t="s">
        <v>5352</v>
      </c>
      <c r="CD613" s="2" t="s">
        <v>5353</v>
      </c>
      <c r="CE613" s="2" t="s">
        <v>5354</v>
      </c>
      <c r="CF613" s="2" t="s">
        <v>7123</v>
      </c>
      <c r="CG613" s="2" t="s">
        <v>5350</v>
      </c>
      <c r="CH613" s="17">
        <v>0.375</v>
      </c>
      <c r="CI613" s="17">
        <v>0.5</v>
      </c>
      <c r="CJ613" s="17">
        <v>0.52083333333333337</v>
      </c>
      <c r="CK613" s="17">
        <v>0.89583333333333337</v>
      </c>
      <c r="CN613" s="17">
        <v>0.375</v>
      </c>
      <c r="CO613" s="17">
        <v>0.5</v>
      </c>
      <c r="CP613" s="17">
        <v>0.52083333333333337</v>
      </c>
      <c r="CQ613" s="17">
        <v>0.79166666666666663</v>
      </c>
      <c r="CT613" s="17">
        <v>0.6875</v>
      </c>
      <c r="CU613" s="17">
        <v>0.89583333333333337</v>
      </c>
      <c r="CZ613" s="17">
        <v>0.375</v>
      </c>
      <c r="DA613" s="17">
        <v>0.5</v>
      </c>
      <c r="DB613" s="17">
        <v>0.52083333333333337</v>
      </c>
      <c r="DC613" s="17">
        <v>0.72916666666666663</v>
      </c>
      <c r="DF613" s="17">
        <v>0.375</v>
      </c>
      <c r="DG613" s="17">
        <v>0.5</v>
      </c>
      <c r="DH613" s="17">
        <v>0.52083333333333337</v>
      </c>
      <c r="DI613" s="17">
        <v>0.79166666666666663</v>
      </c>
      <c r="DL613" s="17">
        <v>0.375</v>
      </c>
      <c r="DM613" s="17">
        <v>0.60416666666666663</v>
      </c>
      <c r="DX613" s="2" t="s">
        <v>4182</v>
      </c>
    </row>
    <row r="614" spans="1:128" x14ac:dyDescent="0.45">
      <c r="A614" s="16">
        <v>612</v>
      </c>
      <c r="B614" s="2" t="s">
        <v>7124</v>
      </c>
      <c r="C614" s="2" t="s">
        <v>4980</v>
      </c>
      <c r="D614" s="2" t="s">
        <v>3074</v>
      </c>
      <c r="E614" s="2" t="s">
        <v>2666</v>
      </c>
      <c r="F614" s="2" t="s">
        <v>2581</v>
      </c>
      <c r="G614" s="2" t="s">
        <v>702</v>
      </c>
      <c r="H614" s="2" t="s">
        <v>701</v>
      </c>
      <c r="I614" s="2" t="s">
        <v>700</v>
      </c>
      <c r="J614" s="2" t="s">
        <v>700</v>
      </c>
      <c r="K614" s="2" t="s">
        <v>3062</v>
      </c>
      <c r="L614" s="2" t="s">
        <v>3740</v>
      </c>
      <c r="M614" s="52" t="s">
        <v>3311</v>
      </c>
      <c r="N614" s="2" t="s">
        <v>12</v>
      </c>
      <c r="O614" s="2" t="s">
        <v>12</v>
      </c>
      <c r="P614" s="2" t="s">
        <v>12</v>
      </c>
      <c r="Q614" s="2" t="s">
        <v>12</v>
      </c>
      <c r="R614" s="2" t="s">
        <v>3062</v>
      </c>
      <c r="S614" s="2" t="s">
        <v>3062</v>
      </c>
      <c r="T614" s="2" t="s">
        <v>3062</v>
      </c>
      <c r="U614" s="2" t="s">
        <v>3062</v>
      </c>
      <c r="V614" s="2" t="s">
        <v>3062</v>
      </c>
      <c r="W614" s="2" t="s">
        <v>3062</v>
      </c>
      <c r="X614" s="2" t="s">
        <v>3062</v>
      </c>
      <c r="Y614" s="2" t="s">
        <v>3062</v>
      </c>
      <c r="Z614" s="2" t="s">
        <v>3062</v>
      </c>
      <c r="AA614" s="2" t="s">
        <v>3062</v>
      </c>
      <c r="AB614" s="2" t="s">
        <v>3062</v>
      </c>
      <c r="AC614" s="2" t="s">
        <v>3062</v>
      </c>
      <c r="AD614" s="2" t="s">
        <v>3062</v>
      </c>
      <c r="AE614" s="2" t="s">
        <v>3062</v>
      </c>
      <c r="AF614" s="2" t="s">
        <v>3062</v>
      </c>
      <c r="AG614" s="2" t="s">
        <v>3062</v>
      </c>
      <c r="AH614" s="2" t="s">
        <v>3062</v>
      </c>
      <c r="AI614" s="2" t="s">
        <v>3062</v>
      </c>
      <c r="AJ614" s="2" t="s">
        <v>3062</v>
      </c>
      <c r="AK614" s="2" t="s">
        <v>3062</v>
      </c>
      <c r="AL614" s="2" t="s">
        <v>3062</v>
      </c>
      <c r="AM614" s="2" t="s">
        <v>3062</v>
      </c>
      <c r="AN614" s="2" t="s">
        <v>3062</v>
      </c>
      <c r="AO614" s="2" t="s">
        <v>3062</v>
      </c>
      <c r="AP614" s="2" t="s">
        <v>3062</v>
      </c>
      <c r="AQ614" s="2" t="s">
        <v>3062</v>
      </c>
      <c r="AR614" s="2" t="s">
        <v>3062</v>
      </c>
      <c r="AS614" s="2" t="s">
        <v>3062</v>
      </c>
      <c r="AT614" s="2" t="s">
        <v>3062</v>
      </c>
      <c r="AU614" s="2" t="s">
        <v>3062</v>
      </c>
      <c r="AV614" s="2" t="s">
        <v>3062</v>
      </c>
      <c r="AW614" s="2" t="s">
        <v>3062</v>
      </c>
      <c r="AX614" s="2" t="s">
        <v>3062</v>
      </c>
      <c r="AY614" s="2" t="s">
        <v>3062</v>
      </c>
      <c r="AZ614" s="2" t="s">
        <v>3062</v>
      </c>
      <c r="BA614" s="2" t="s">
        <v>3062</v>
      </c>
      <c r="BB614" s="2" t="s">
        <v>3062</v>
      </c>
      <c r="BC614" s="2" t="s">
        <v>3062</v>
      </c>
      <c r="BD614" s="2" t="s">
        <v>3062</v>
      </c>
      <c r="BE614" s="2" t="s">
        <v>3062</v>
      </c>
      <c r="BF614" s="2" t="s">
        <v>3062</v>
      </c>
      <c r="BG614" s="2" t="s">
        <v>3062</v>
      </c>
      <c r="BH614" s="2" t="s">
        <v>3062</v>
      </c>
      <c r="BI614" s="2" t="s">
        <v>3062</v>
      </c>
      <c r="BJ614" s="2" t="s">
        <v>3062</v>
      </c>
      <c r="BK614" s="2" t="s">
        <v>3062</v>
      </c>
      <c r="BL614" s="2" t="s">
        <v>3062</v>
      </c>
      <c r="BM614" s="2" t="s">
        <v>3062</v>
      </c>
      <c r="BN614" s="2" t="s">
        <v>3062</v>
      </c>
      <c r="BO614" s="2" t="s">
        <v>3062</v>
      </c>
      <c r="BP614" s="2" t="str">
        <f t="shared" si="9"/>
        <v/>
      </c>
      <c r="BQ614" t="s">
        <v>3062</v>
      </c>
      <c r="BR614" t="s">
        <v>3062</v>
      </c>
      <c r="BS614" t="s">
        <v>3062</v>
      </c>
      <c r="BT614" s="2" t="s">
        <v>3062</v>
      </c>
      <c r="BU614" s="2" t="s">
        <v>3062</v>
      </c>
      <c r="BV614" s="2" t="s">
        <v>3062</v>
      </c>
      <c r="BW614" s="2" t="s">
        <v>3062</v>
      </c>
      <c r="BX614" s="2" t="s">
        <v>3062</v>
      </c>
      <c r="BY614" s="2" t="s">
        <v>3062</v>
      </c>
      <c r="BZ614" s="2" t="s">
        <v>3062</v>
      </c>
      <c r="CA614" s="2" t="s">
        <v>3062</v>
      </c>
      <c r="CB614" s="2" t="s">
        <v>3062</v>
      </c>
      <c r="CC614" s="2" t="s">
        <v>3062</v>
      </c>
      <c r="CD614" s="2" t="s">
        <v>3062</v>
      </c>
      <c r="CE614" s="2" t="s">
        <v>3062</v>
      </c>
      <c r="CF614" s="2" t="s">
        <v>699</v>
      </c>
      <c r="CG614" s="2" t="s">
        <v>3315</v>
      </c>
      <c r="CH614" s="17">
        <v>0.41666666666666669</v>
      </c>
      <c r="CI614" s="17">
        <v>0.5</v>
      </c>
      <c r="CN614" s="17">
        <v>0.41666666666666669</v>
      </c>
      <c r="CO614" s="17">
        <v>0.47916666666666669</v>
      </c>
      <c r="CP614" s="17">
        <v>0.54166666666666663</v>
      </c>
      <c r="CQ614" s="17">
        <v>0.64583333333333337</v>
      </c>
      <c r="CZ614" s="17">
        <v>0.41666666666666669</v>
      </c>
      <c r="DA614" s="17">
        <v>0.47916666666666669</v>
      </c>
      <c r="DB614" s="17">
        <v>0.54166666666666663</v>
      </c>
      <c r="DC614" s="17">
        <v>0.64583333333333337</v>
      </c>
      <c r="DL614" s="17">
        <v>0.41666666666666669</v>
      </c>
      <c r="DM614" s="17">
        <v>0.5</v>
      </c>
      <c r="DX614" s="2" t="s">
        <v>4182</v>
      </c>
    </row>
    <row r="615" spans="1:128" x14ac:dyDescent="0.45">
      <c r="A615" s="16">
        <v>613</v>
      </c>
      <c r="B615" s="2" t="s">
        <v>7125</v>
      </c>
      <c r="C615" s="2" t="s">
        <v>2526</v>
      </c>
      <c r="D615" s="2" t="s">
        <v>3075</v>
      </c>
      <c r="E615" s="2" t="s">
        <v>2666</v>
      </c>
      <c r="F615" s="2" t="s">
        <v>2581</v>
      </c>
      <c r="G615" s="2" t="s">
        <v>698</v>
      </c>
      <c r="H615" s="2" t="s">
        <v>7126</v>
      </c>
      <c r="I615" s="2" t="s">
        <v>697</v>
      </c>
      <c r="J615" s="2" t="s">
        <v>696</v>
      </c>
      <c r="K615" s="2" t="s">
        <v>3062</v>
      </c>
      <c r="L615" s="2" t="s">
        <v>3741</v>
      </c>
      <c r="M615" s="52" t="s">
        <v>3311</v>
      </c>
      <c r="N615" s="2" t="s">
        <v>12</v>
      </c>
      <c r="O615" s="2" t="s">
        <v>3062</v>
      </c>
      <c r="P615" s="2" t="s">
        <v>12</v>
      </c>
      <c r="Q615" s="2" t="s">
        <v>12</v>
      </c>
      <c r="R615" s="2" t="s">
        <v>3062</v>
      </c>
      <c r="S615" s="2" t="s">
        <v>3062</v>
      </c>
      <c r="T615" s="2" t="s">
        <v>3062</v>
      </c>
      <c r="U615" s="2" t="s">
        <v>3062</v>
      </c>
      <c r="V615" s="2" t="s">
        <v>3062</v>
      </c>
      <c r="W615" s="2" t="s">
        <v>3062</v>
      </c>
      <c r="X615" s="2" t="s">
        <v>3062</v>
      </c>
      <c r="Y615" s="2" t="s">
        <v>3062</v>
      </c>
      <c r="Z615" s="2" t="s">
        <v>3062</v>
      </c>
      <c r="AA615" s="2" t="s">
        <v>3062</v>
      </c>
      <c r="AB615" s="2" t="s">
        <v>3062</v>
      </c>
      <c r="AC615" s="2" t="s">
        <v>3062</v>
      </c>
      <c r="AD615" s="2" t="s">
        <v>3062</v>
      </c>
      <c r="AE615" s="2" t="s">
        <v>3062</v>
      </c>
      <c r="AF615" s="2" t="s">
        <v>3062</v>
      </c>
      <c r="AG615" s="2" t="s">
        <v>3062</v>
      </c>
      <c r="AH615" s="2" t="s">
        <v>3062</v>
      </c>
      <c r="AI615" s="2" t="s">
        <v>3062</v>
      </c>
      <c r="AJ615" s="2" t="s">
        <v>3062</v>
      </c>
      <c r="AK615" s="2" t="s">
        <v>3062</v>
      </c>
      <c r="AL615" s="2" t="s">
        <v>3062</v>
      </c>
      <c r="AM615" s="2" t="s">
        <v>3062</v>
      </c>
      <c r="AN615" s="2" t="s">
        <v>3062</v>
      </c>
      <c r="AO615" s="2" t="s">
        <v>3062</v>
      </c>
      <c r="AP615" s="2" t="s">
        <v>3062</v>
      </c>
      <c r="AQ615" s="2" t="s">
        <v>3062</v>
      </c>
      <c r="AR615" s="2" t="s">
        <v>3062</v>
      </c>
      <c r="AS615" s="2" t="s">
        <v>3062</v>
      </c>
      <c r="AT615" s="2" t="s">
        <v>3062</v>
      </c>
      <c r="AU615" s="2" t="s">
        <v>3062</v>
      </c>
      <c r="AV615" s="2" t="s">
        <v>3062</v>
      </c>
      <c r="AW615" s="2" t="s">
        <v>3062</v>
      </c>
      <c r="AX615" s="2" t="s">
        <v>3062</v>
      </c>
      <c r="AY615" s="2" t="s">
        <v>3062</v>
      </c>
      <c r="AZ615" s="2" t="s">
        <v>3062</v>
      </c>
      <c r="BA615" s="2" t="s">
        <v>3062</v>
      </c>
      <c r="BB615" s="2" t="s">
        <v>3062</v>
      </c>
      <c r="BC615" s="2" t="s">
        <v>3062</v>
      </c>
      <c r="BD615" s="2" t="s">
        <v>3062</v>
      </c>
      <c r="BE615" s="2" t="s">
        <v>3062</v>
      </c>
      <c r="BF615" s="2" t="s">
        <v>3062</v>
      </c>
      <c r="BG615" s="2" t="s">
        <v>3062</v>
      </c>
      <c r="BH615" s="2" t="s">
        <v>3062</v>
      </c>
      <c r="BI615" s="2" t="s">
        <v>3062</v>
      </c>
      <c r="BJ615" s="2" t="s">
        <v>3062</v>
      </c>
      <c r="BK615" s="2" t="s">
        <v>3062</v>
      </c>
      <c r="BL615" s="2" t="s">
        <v>3062</v>
      </c>
      <c r="BM615" s="2" t="s">
        <v>3062</v>
      </c>
      <c r="BN615" s="2" t="s">
        <v>3062</v>
      </c>
      <c r="BO615" s="2" t="s">
        <v>3062</v>
      </c>
      <c r="BP615" s="2" t="str">
        <f t="shared" si="9"/>
        <v/>
      </c>
      <c r="BQ615" t="s">
        <v>3062</v>
      </c>
      <c r="BR615" t="s">
        <v>3062</v>
      </c>
      <c r="BS615" t="s">
        <v>3062</v>
      </c>
      <c r="BT615" s="2" t="s">
        <v>3062</v>
      </c>
      <c r="BU615" s="2" t="s">
        <v>3062</v>
      </c>
      <c r="BV615" s="2" t="s">
        <v>3062</v>
      </c>
      <c r="BW615" s="2" t="s">
        <v>3062</v>
      </c>
      <c r="BX615" s="2" t="s">
        <v>3062</v>
      </c>
      <c r="BY615" s="2" t="s">
        <v>3062</v>
      </c>
      <c r="BZ615" s="2" t="s">
        <v>3062</v>
      </c>
      <c r="CA615" s="2" t="s">
        <v>3062</v>
      </c>
      <c r="CB615" s="2" t="s">
        <v>3062</v>
      </c>
      <c r="CC615" s="2" t="s">
        <v>3062</v>
      </c>
      <c r="CD615" s="2" t="s">
        <v>3062</v>
      </c>
      <c r="CE615" s="2" t="s">
        <v>3062</v>
      </c>
      <c r="CF615" s="2" t="s">
        <v>1952</v>
      </c>
      <c r="CG615" s="2" t="s">
        <v>5350</v>
      </c>
      <c r="CH615" s="17">
        <v>0.375</v>
      </c>
      <c r="CI615" s="17">
        <v>0.54166666666666663</v>
      </c>
      <c r="CJ615" s="17">
        <v>0.58333333333333337</v>
      </c>
      <c r="CK615" s="17">
        <v>0.70833333333333337</v>
      </c>
      <c r="CN615" s="17">
        <v>0.375</v>
      </c>
      <c r="CO615" s="17">
        <v>0.54166666666666663</v>
      </c>
      <c r="CP615" s="17">
        <v>0.625</v>
      </c>
      <c r="CQ615" s="17">
        <v>0.79166666666666663</v>
      </c>
      <c r="CT615" s="17">
        <v>0.375</v>
      </c>
      <c r="CU615" s="17">
        <v>0.54166666666666663</v>
      </c>
      <c r="CV615" s="17">
        <v>0.625</v>
      </c>
      <c r="CW615" s="17">
        <v>0.79166666666666663</v>
      </c>
      <c r="DF615" s="17">
        <v>0.375</v>
      </c>
      <c r="DG615" s="17">
        <v>0.54166666666666663</v>
      </c>
      <c r="DH615" s="17">
        <v>0.625</v>
      </c>
      <c r="DI615" s="17">
        <v>0.79166666666666663</v>
      </c>
      <c r="DL615" s="17">
        <v>0.375</v>
      </c>
      <c r="DM615" s="17">
        <v>0.54166666666666663</v>
      </c>
      <c r="DN615" s="17">
        <v>0.58333333333333337</v>
      </c>
      <c r="DO615" s="17">
        <v>0.70833333333333337</v>
      </c>
      <c r="DX615" s="2" t="s">
        <v>4182</v>
      </c>
    </row>
    <row r="616" spans="1:128" x14ac:dyDescent="0.45">
      <c r="A616" s="16">
        <v>614</v>
      </c>
      <c r="B616" s="2" t="s">
        <v>7127</v>
      </c>
      <c r="C616" s="2" t="s">
        <v>4981</v>
      </c>
      <c r="D616" s="2" t="s">
        <v>3076</v>
      </c>
      <c r="E616" s="2" t="s">
        <v>2666</v>
      </c>
      <c r="F616" s="2" t="s">
        <v>2581</v>
      </c>
      <c r="G616" s="2" t="s">
        <v>676</v>
      </c>
      <c r="H616" s="2" t="s">
        <v>695</v>
      </c>
      <c r="I616" s="2" t="s">
        <v>694</v>
      </c>
      <c r="J616" s="2" t="s">
        <v>693</v>
      </c>
      <c r="K616" s="2" t="s">
        <v>12</v>
      </c>
      <c r="L616" s="2" t="s">
        <v>3742</v>
      </c>
      <c r="M616" s="52" t="s">
        <v>3311</v>
      </c>
      <c r="N616" s="2" t="s">
        <v>12</v>
      </c>
      <c r="O616" s="2" t="s">
        <v>12</v>
      </c>
      <c r="P616" s="2" t="s">
        <v>12</v>
      </c>
      <c r="Q616" s="2" t="s">
        <v>12</v>
      </c>
      <c r="R616" s="2" t="s">
        <v>3062</v>
      </c>
      <c r="S616" s="2" t="s">
        <v>3062</v>
      </c>
      <c r="T616" s="2" t="s">
        <v>3062</v>
      </c>
      <c r="U616" s="2" t="s">
        <v>3062</v>
      </c>
      <c r="V616" s="2" t="s">
        <v>3062</v>
      </c>
      <c r="W616" s="2" t="s">
        <v>3062</v>
      </c>
      <c r="X616" s="2" t="s">
        <v>3062</v>
      </c>
      <c r="Y616" s="2" t="s">
        <v>3062</v>
      </c>
      <c r="Z616" s="2" t="s">
        <v>3062</v>
      </c>
      <c r="AA616" s="2" t="s">
        <v>3062</v>
      </c>
      <c r="AB616" s="2" t="s">
        <v>3062</v>
      </c>
      <c r="AC616" s="2" t="s">
        <v>3062</v>
      </c>
      <c r="AD616" s="2" t="s">
        <v>3062</v>
      </c>
      <c r="AE616" s="2" t="s">
        <v>3062</v>
      </c>
      <c r="AF616" s="2" t="s">
        <v>3062</v>
      </c>
      <c r="AG616" s="2" t="s">
        <v>3062</v>
      </c>
      <c r="AH616" s="2" t="s">
        <v>3062</v>
      </c>
      <c r="AI616" s="2" t="s">
        <v>3062</v>
      </c>
      <c r="AJ616" s="2" t="s">
        <v>3062</v>
      </c>
      <c r="AK616" s="2" t="s">
        <v>3062</v>
      </c>
      <c r="AL616" s="2" t="s">
        <v>3062</v>
      </c>
      <c r="AM616" s="2" t="s">
        <v>3062</v>
      </c>
      <c r="AN616" s="2" t="s">
        <v>3062</v>
      </c>
      <c r="AO616" s="2" t="s">
        <v>3062</v>
      </c>
      <c r="AP616" s="2" t="s">
        <v>3062</v>
      </c>
      <c r="AQ616" s="2" t="s">
        <v>3062</v>
      </c>
      <c r="AR616" s="2" t="s">
        <v>3062</v>
      </c>
      <c r="AS616" s="2" t="s">
        <v>3062</v>
      </c>
      <c r="AT616" s="2" t="s">
        <v>3062</v>
      </c>
      <c r="AU616" s="2" t="s">
        <v>3062</v>
      </c>
      <c r="AV616" s="2" t="s">
        <v>3062</v>
      </c>
      <c r="AW616" s="2" t="s">
        <v>3062</v>
      </c>
      <c r="AX616" s="2" t="s">
        <v>3062</v>
      </c>
      <c r="AY616" s="2" t="s">
        <v>3062</v>
      </c>
      <c r="AZ616" s="2" t="s">
        <v>3062</v>
      </c>
      <c r="BA616" s="2" t="s">
        <v>3062</v>
      </c>
      <c r="BB616" s="2" t="s">
        <v>3062</v>
      </c>
      <c r="BC616" s="2" t="s">
        <v>3062</v>
      </c>
      <c r="BD616" s="2" t="s">
        <v>3062</v>
      </c>
      <c r="BE616" s="2" t="s">
        <v>3062</v>
      </c>
      <c r="BF616" s="2" t="s">
        <v>3062</v>
      </c>
      <c r="BG616" s="2" t="s">
        <v>3062</v>
      </c>
      <c r="BH616" s="2" t="s">
        <v>3062</v>
      </c>
      <c r="BI616" s="2" t="s">
        <v>3062</v>
      </c>
      <c r="BJ616" s="2" t="s">
        <v>3062</v>
      </c>
      <c r="BK616" s="2" t="s">
        <v>3062</v>
      </c>
      <c r="BL616" s="2" t="s">
        <v>3062</v>
      </c>
      <c r="BM616" s="2" t="s">
        <v>3062</v>
      </c>
      <c r="BN616" s="2" t="s">
        <v>3062</v>
      </c>
      <c r="BO616" s="2" t="s">
        <v>3062</v>
      </c>
      <c r="BP616" s="2" t="str">
        <f t="shared" si="9"/>
        <v/>
      </c>
      <c r="BQ616" t="s">
        <v>3062</v>
      </c>
      <c r="BR616" t="s">
        <v>3062</v>
      </c>
      <c r="BS616" t="s">
        <v>3062</v>
      </c>
      <c r="BT616" s="2" t="s">
        <v>3062</v>
      </c>
      <c r="BU616" s="2" t="s">
        <v>3062</v>
      </c>
      <c r="BV616" s="2" t="s">
        <v>3062</v>
      </c>
      <c r="BW616" s="2" t="s">
        <v>3062</v>
      </c>
      <c r="BX616" s="2" t="s">
        <v>3062</v>
      </c>
      <c r="BY616" s="2" t="s">
        <v>3062</v>
      </c>
      <c r="BZ616" s="2" t="s">
        <v>3062</v>
      </c>
      <c r="CA616" s="2" t="s">
        <v>3062</v>
      </c>
      <c r="CB616" s="2" t="s">
        <v>3062</v>
      </c>
      <c r="CC616" s="2" t="s">
        <v>3062</v>
      </c>
      <c r="CD616" s="2" t="s">
        <v>3062</v>
      </c>
      <c r="CE616" s="2" t="s">
        <v>3062</v>
      </c>
      <c r="CF616" s="2" t="s">
        <v>3062</v>
      </c>
      <c r="CG616" s="2" t="s">
        <v>5350</v>
      </c>
      <c r="CH616" s="17">
        <v>0.35416666666666669</v>
      </c>
      <c r="CI616" s="17">
        <v>0.54166666666666663</v>
      </c>
      <c r="CJ616" s="17">
        <v>0.625</v>
      </c>
      <c r="CK616" s="17">
        <v>0.79166666666666663</v>
      </c>
      <c r="CN616" s="17">
        <v>0.35416666666666669</v>
      </c>
      <c r="CO616" s="17">
        <v>0.54166666666666663</v>
      </c>
      <c r="CP616" s="17">
        <v>0.625</v>
      </c>
      <c r="CQ616" s="17">
        <v>0.79166666666666663</v>
      </c>
      <c r="CT616" s="17">
        <v>0.39583333333333331</v>
      </c>
      <c r="CU616" s="17">
        <v>0.54166666666666663</v>
      </c>
      <c r="CV616" s="17">
        <v>0.625</v>
      </c>
      <c r="CW616" s="17">
        <v>0.79166666666666663</v>
      </c>
      <c r="CZ616" s="17">
        <v>0.35416666666666669</v>
      </c>
      <c r="DA616" s="17">
        <v>0.54166666666666663</v>
      </c>
      <c r="DB616" s="17">
        <v>0.625</v>
      </c>
      <c r="DC616" s="17">
        <v>0.79166666666666663</v>
      </c>
      <c r="DF616" s="17">
        <v>0.35416666666666669</v>
      </c>
      <c r="DG616" s="17">
        <v>0.54166666666666663</v>
      </c>
      <c r="DH616" s="17">
        <v>0.625</v>
      </c>
      <c r="DI616" s="17">
        <v>0.79166666666666663</v>
      </c>
      <c r="DL616" s="17">
        <v>0.35416666666666669</v>
      </c>
      <c r="DM616" s="17">
        <v>0.5</v>
      </c>
      <c r="DN616" s="17">
        <v>0.58333333333333337</v>
      </c>
      <c r="DO616" s="17">
        <v>0.70833333333333337</v>
      </c>
      <c r="DX616" s="2" t="s">
        <v>4182</v>
      </c>
    </row>
    <row r="617" spans="1:128" x14ac:dyDescent="0.45">
      <c r="A617" s="16">
        <v>615</v>
      </c>
      <c r="B617" s="2" t="s">
        <v>7128</v>
      </c>
      <c r="C617" s="2" t="s">
        <v>7129</v>
      </c>
      <c r="D617" s="2" t="s">
        <v>3077</v>
      </c>
      <c r="E617" s="2" t="s">
        <v>2676</v>
      </c>
      <c r="F617" s="2" t="s">
        <v>2581</v>
      </c>
      <c r="G617" s="2" t="s">
        <v>737</v>
      </c>
      <c r="H617" s="2" t="s">
        <v>7130</v>
      </c>
      <c r="I617" s="2" t="s">
        <v>736</v>
      </c>
      <c r="J617" s="2" t="s">
        <v>735</v>
      </c>
      <c r="K617" s="2" t="s">
        <v>12</v>
      </c>
      <c r="L617" s="2" t="s">
        <v>3743</v>
      </c>
      <c r="M617" s="52" t="s">
        <v>3311</v>
      </c>
      <c r="N617" s="2" t="s">
        <v>12</v>
      </c>
      <c r="O617" s="2" t="s">
        <v>12</v>
      </c>
      <c r="P617" s="2" t="s">
        <v>12</v>
      </c>
      <c r="Q617" s="2" t="s">
        <v>12</v>
      </c>
      <c r="R617" s="2" t="s">
        <v>3062</v>
      </c>
      <c r="S617" s="2" t="s">
        <v>3062</v>
      </c>
      <c r="T617" s="2" t="s">
        <v>3062</v>
      </c>
      <c r="U617" s="2" t="s">
        <v>3062</v>
      </c>
      <c r="V617" s="2" t="s">
        <v>3062</v>
      </c>
      <c r="W617" s="2" t="s">
        <v>3062</v>
      </c>
      <c r="X617" s="2" t="s">
        <v>3062</v>
      </c>
      <c r="Y617" s="2" t="s">
        <v>3062</v>
      </c>
      <c r="Z617" s="2" t="s">
        <v>3062</v>
      </c>
      <c r="AA617" s="2" t="s">
        <v>3062</v>
      </c>
      <c r="AB617" s="2" t="s">
        <v>3062</v>
      </c>
      <c r="AC617" s="2" t="s">
        <v>3062</v>
      </c>
      <c r="AD617" s="2" t="s">
        <v>2419</v>
      </c>
      <c r="AE617" s="2" t="s">
        <v>3062</v>
      </c>
      <c r="AF617" s="2" t="s">
        <v>3062</v>
      </c>
      <c r="AG617" s="2" t="s">
        <v>3062</v>
      </c>
      <c r="AH617" s="2" t="s">
        <v>3062</v>
      </c>
      <c r="AI617" s="2" t="s">
        <v>3062</v>
      </c>
      <c r="AJ617" s="2" t="s">
        <v>2420</v>
      </c>
      <c r="AK617" s="2" t="s">
        <v>2431</v>
      </c>
      <c r="AL617" s="2" t="s">
        <v>3062</v>
      </c>
      <c r="AM617" s="2" t="s">
        <v>2425</v>
      </c>
      <c r="AN617" s="2" t="s">
        <v>2421</v>
      </c>
      <c r="AO617" s="2" t="s">
        <v>2441</v>
      </c>
      <c r="AP617" s="2" t="s">
        <v>2559</v>
      </c>
      <c r="AQ617" s="2" t="s">
        <v>4205</v>
      </c>
      <c r="AR617" s="2" t="s">
        <v>4309</v>
      </c>
      <c r="AS617" s="2" t="s">
        <v>3062</v>
      </c>
      <c r="AT617" s="2" t="s">
        <v>3062</v>
      </c>
      <c r="AU617" s="2" t="s">
        <v>2452</v>
      </c>
      <c r="AV617" s="2" t="s">
        <v>2442</v>
      </c>
      <c r="AW617" s="2" t="s">
        <v>17</v>
      </c>
      <c r="AX617" s="2" t="s">
        <v>3062</v>
      </c>
      <c r="AY617" s="2" t="s">
        <v>2443</v>
      </c>
      <c r="AZ617" s="2" t="s">
        <v>2439</v>
      </c>
      <c r="BA617" s="2" t="s">
        <v>3062</v>
      </c>
      <c r="BB617" s="2" t="s">
        <v>3062</v>
      </c>
      <c r="BC617" s="2" t="s">
        <v>2422</v>
      </c>
      <c r="BD617" s="2" t="s">
        <v>2438</v>
      </c>
      <c r="BE617" s="2" t="s">
        <v>3062</v>
      </c>
      <c r="BF617" s="2" t="s">
        <v>3062</v>
      </c>
      <c r="BG617" s="2" t="s">
        <v>3062</v>
      </c>
      <c r="BH617" s="2" t="s">
        <v>2436</v>
      </c>
      <c r="BI617" s="2" t="s">
        <v>3062</v>
      </c>
      <c r="BJ617" s="2" t="s">
        <v>2444</v>
      </c>
      <c r="BK617" s="2" t="s">
        <v>2445</v>
      </c>
      <c r="BL617" s="2" t="s">
        <v>3062</v>
      </c>
      <c r="BM617" s="2" t="s">
        <v>2423</v>
      </c>
      <c r="BN617" s="2" t="s">
        <v>3062</v>
      </c>
      <c r="BO617" s="2" t="s">
        <v>7131</v>
      </c>
      <c r="BP617" s="2" t="str">
        <f t="shared" si="9"/>
        <v>内・神内・小・外・整・形・循内・消内・呼内・呼外・心外・脳外・眼・耳・泌・皮・産婦・放・麻・リハ　腎臓内科　糖尿病内分泌内科　乳腺外科　リウマチ内科　臨床検査科　救急科　病理診断科　血液内科　歯科口腔外科　放射線治療科　脊椎外科</v>
      </c>
      <c r="BQ617" t="s">
        <v>3062</v>
      </c>
      <c r="BR617" t="s">
        <v>3062</v>
      </c>
      <c r="BS617" t="s">
        <v>3062</v>
      </c>
      <c r="BT617" s="2" t="s">
        <v>3062</v>
      </c>
      <c r="BU617" s="2" t="s">
        <v>3062</v>
      </c>
      <c r="BV617" s="2" t="s">
        <v>3062</v>
      </c>
      <c r="BW617" s="2" t="s">
        <v>3062</v>
      </c>
      <c r="BX617" s="2" t="s">
        <v>3062</v>
      </c>
      <c r="BY617" s="2" t="s">
        <v>3062</v>
      </c>
      <c r="BZ617" s="2" t="s">
        <v>3062</v>
      </c>
      <c r="CA617" s="2" t="s">
        <v>3062</v>
      </c>
      <c r="CB617" s="2" t="s">
        <v>3062</v>
      </c>
      <c r="CC617" s="2" t="s">
        <v>3062</v>
      </c>
      <c r="CD617" s="2" t="s">
        <v>3062</v>
      </c>
      <c r="CE617" s="2" t="s">
        <v>3062</v>
      </c>
      <c r="CF617" s="2" t="s">
        <v>3744</v>
      </c>
      <c r="CG617" s="2" t="s">
        <v>3315</v>
      </c>
      <c r="CH617" s="17">
        <v>0.36458333333333331</v>
      </c>
      <c r="CI617" s="17">
        <v>0.45833333333333331</v>
      </c>
      <c r="CJ617" s="17">
        <v>0.58333333333333337</v>
      </c>
      <c r="CK617" s="17">
        <v>0.66666666666666663</v>
      </c>
      <c r="CN617" s="17">
        <v>0.36458333333333331</v>
      </c>
      <c r="CO617" s="17">
        <v>0.45833333333333331</v>
      </c>
      <c r="CT617" s="17">
        <v>0.36458333333333331</v>
      </c>
      <c r="CU617" s="17">
        <v>0.45833333333333331</v>
      </c>
      <c r="CV617" s="17">
        <v>0.58333333333333337</v>
      </c>
      <c r="CW617" s="17">
        <v>0.66666666666666663</v>
      </c>
      <c r="CZ617" s="17">
        <v>0.36458333333333331</v>
      </c>
      <c r="DA617" s="17">
        <v>0.45833333333333331</v>
      </c>
      <c r="DB617" s="17">
        <v>0.58333333333333337</v>
      </c>
      <c r="DC617" s="17">
        <v>0.66666666666666663</v>
      </c>
      <c r="DF617" s="17">
        <v>0.36458333333333331</v>
      </c>
      <c r="DG617" s="17">
        <v>0.45833333333333331</v>
      </c>
      <c r="DH617" s="17">
        <v>0.58333333333333337</v>
      </c>
      <c r="DI617" s="17">
        <v>0.66666666666666663</v>
      </c>
      <c r="DL617" s="17">
        <v>0.36458333333333331</v>
      </c>
      <c r="DM617" s="17">
        <v>0.45833333333333331</v>
      </c>
      <c r="DX617" s="2" t="s">
        <v>4182</v>
      </c>
    </row>
    <row r="618" spans="1:128" x14ac:dyDescent="0.45">
      <c r="A618" s="16">
        <v>616</v>
      </c>
      <c r="B618" s="2" t="s">
        <v>7132</v>
      </c>
      <c r="C618" s="2" t="s">
        <v>7133</v>
      </c>
      <c r="D618" s="2" t="s">
        <v>7134</v>
      </c>
      <c r="E618" s="2" t="s">
        <v>2666</v>
      </c>
      <c r="F618" s="2" t="s">
        <v>2581</v>
      </c>
      <c r="G618" s="2" t="s">
        <v>7135</v>
      </c>
      <c r="H618" s="2" t="s">
        <v>7136</v>
      </c>
      <c r="I618" s="2" t="s">
        <v>7137</v>
      </c>
      <c r="J618" s="2" t="s">
        <v>3062</v>
      </c>
      <c r="K618" s="2" t="s">
        <v>12</v>
      </c>
      <c r="L618" s="2" t="s">
        <v>7138</v>
      </c>
      <c r="M618" s="52" t="s">
        <v>3311</v>
      </c>
      <c r="N618" s="2" t="s">
        <v>12</v>
      </c>
      <c r="O618" s="2" t="s">
        <v>3062</v>
      </c>
      <c r="P618" s="2" t="s">
        <v>12</v>
      </c>
      <c r="Q618" s="2" t="s">
        <v>12</v>
      </c>
      <c r="R618" s="2" t="s">
        <v>3062</v>
      </c>
      <c r="S618" s="2" t="s">
        <v>3062</v>
      </c>
      <c r="T618" s="2" t="s">
        <v>3062</v>
      </c>
      <c r="U618" s="2" t="s">
        <v>3062</v>
      </c>
      <c r="V618" s="2" t="s">
        <v>3062</v>
      </c>
      <c r="W618" s="2" t="s">
        <v>3062</v>
      </c>
      <c r="X618" s="2" t="s">
        <v>3062</v>
      </c>
      <c r="Y618" s="2" t="s">
        <v>3062</v>
      </c>
      <c r="Z618" s="2" t="s">
        <v>3062</v>
      </c>
      <c r="AA618" s="2" t="s">
        <v>3062</v>
      </c>
      <c r="AB618" s="2" t="s">
        <v>3062</v>
      </c>
      <c r="AC618" s="2" t="s">
        <v>3062</v>
      </c>
      <c r="AD618" s="2" t="s">
        <v>3062</v>
      </c>
      <c r="AE618" s="2" t="s">
        <v>3062</v>
      </c>
      <c r="AF618" s="2" t="s">
        <v>3062</v>
      </c>
      <c r="AG618" s="2" t="s">
        <v>3062</v>
      </c>
      <c r="AH618" s="2" t="s">
        <v>3062</v>
      </c>
      <c r="AI618" s="2" t="s">
        <v>3062</v>
      </c>
      <c r="AJ618" s="2" t="s">
        <v>3062</v>
      </c>
      <c r="AK618" s="2" t="s">
        <v>3062</v>
      </c>
      <c r="AL618" s="2" t="s">
        <v>3062</v>
      </c>
      <c r="AM618" s="2" t="s">
        <v>3062</v>
      </c>
      <c r="AN618" s="2" t="s">
        <v>3062</v>
      </c>
      <c r="AO618" s="2" t="s">
        <v>3062</v>
      </c>
      <c r="AP618" s="2" t="s">
        <v>3062</v>
      </c>
      <c r="AQ618" s="2" t="s">
        <v>3062</v>
      </c>
      <c r="AR618" s="2" t="s">
        <v>3062</v>
      </c>
      <c r="AS618" s="2" t="s">
        <v>3062</v>
      </c>
      <c r="AT618" s="2" t="s">
        <v>3062</v>
      </c>
      <c r="AU618" s="2" t="s">
        <v>3062</v>
      </c>
      <c r="AV618" s="2" t="s">
        <v>3062</v>
      </c>
      <c r="AW618" s="2" t="s">
        <v>3062</v>
      </c>
      <c r="AX618" s="2" t="s">
        <v>3062</v>
      </c>
      <c r="AY618" s="2" t="s">
        <v>3062</v>
      </c>
      <c r="AZ618" s="2" t="s">
        <v>3062</v>
      </c>
      <c r="BA618" s="2" t="s">
        <v>3062</v>
      </c>
      <c r="BB618" s="2" t="s">
        <v>3062</v>
      </c>
      <c r="BC618" s="2" t="s">
        <v>3062</v>
      </c>
      <c r="BD618" s="2" t="s">
        <v>2438</v>
      </c>
      <c r="BE618" s="2" t="s">
        <v>3062</v>
      </c>
      <c r="BF618" s="2" t="s">
        <v>3062</v>
      </c>
      <c r="BG618" s="2" t="s">
        <v>3062</v>
      </c>
      <c r="BH618" s="2" t="s">
        <v>3062</v>
      </c>
      <c r="BI618" s="2" t="s">
        <v>3062</v>
      </c>
      <c r="BJ618" s="2" t="s">
        <v>3062</v>
      </c>
      <c r="BK618" s="2" t="s">
        <v>3062</v>
      </c>
      <c r="BL618" s="2" t="s">
        <v>3062</v>
      </c>
      <c r="BM618" s="2" t="s">
        <v>3062</v>
      </c>
      <c r="BN618" s="2" t="s">
        <v>3062</v>
      </c>
      <c r="BO618" s="2" t="s">
        <v>3062</v>
      </c>
      <c r="BP618" s="2" t="str">
        <f t="shared" si="9"/>
        <v>皮</v>
      </c>
      <c r="BQ618" t="s">
        <v>3062</v>
      </c>
      <c r="BR618" t="s">
        <v>3062</v>
      </c>
      <c r="BS618" t="s">
        <v>3062</v>
      </c>
      <c r="BU618" s="2" t="s">
        <v>3062</v>
      </c>
      <c r="BV618" s="2" t="s">
        <v>3062</v>
      </c>
      <c r="BW618" s="2" t="s">
        <v>3062</v>
      </c>
      <c r="BX618" s="2" t="s">
        <v>3062</v>
      </c>
      <c r="BY618" s="2" t="s">
        <v>3062</v>
      </c>
      <c r="BZ618" s="2" t="s">
        <v>3062</v>
      </c>
      <c r="CA618" s="2" t="s">
        <v>3062</v>
      </c>
      <c r="CB618" s="2" t="s">
        <v>3062</v>
      </c>
      <c r="CC618" s="2" t="s">
        <v>3062</v>
      </c>
      <c r="CD618" s="2" t="s">
        <v>3062</v>
      </c>
      <c r="CE618" s="2" t="s">
        <v>3062</v>
      </c>
      <c r="CF618" s="2" t="s">
        <v>7139</v>
      </c>
      <c r="CG618" s="2" t="s">
        <v>5448</v>
      </c>
      <c r="CN618" s="17">
        <v>0.375</v>
      </c>
      <c r="CO618" s="17">
        <v>0.5</v>
      </c>
      <c r="CP618" s="17">
        <v>0.60416666666666663</v>
      </c>
      <c r="CQ618" s="17">
        <v>0.72916666666666663</v>
      </c>
      <c r="CZ618" s="17">
        <v>0.375</v>
      </c>
      <c r="DA618" s="17">
        <v>0.5</v>
      </c>
      <c r="DB618" s="17">
        <v>0.60416666666666663</v>
      </c>
      <c r="DC618" s="17">
        <v>0.72916666666666663</v>
      </c>
      <c r="DX618" s="2" t="s">
        <v>4182</v>
      </c>
    </row>
    <row r="619" spans="1:128" x14ac:dyDescent="0.45">
      <c r="A619" s="16">
        <v>617</v>
      </c>
      <c r="B619" s="2" t="s">
        <v>7140</v>
      </c>
      <c r="C619" s="2" t="s">
        <v>7141</v>
      </c>
      <c r="D619" s="2" t="s">
        <v>3078</v>
      </c>
      <c r="E619" s="2" t="s">
        <v>2666</v>
      </c>
      <c r="F619" s="2" t="s">
        <v>2581</v>
      </c>
      <c r="G619" s="2" t="s">
        <v>691</v>
      </c>
      <c r="H619" s="2" t="s">
        <v>690</v>
      </c>
      <c r="I619" s="2" t="s">
        <v>689</v>
      </c>
      <c r="J619" s="2" t="s">
        <v>688</v>
      </c>
      <c r="K619" s="2" t="s">
        <v>3062</v>
      </c>
      <c r="L619" s="2" t="s">
        <v>3745</v>
      </c>
      <c r="M619" s="52" t="s">
        <v>3311</v>
      </c>
      <c r="N619" s="2" t="s">
        <v>12</v>
      </c>
      <c r="O619" s="2" t="s">
        <v>12</v>
      </c>
      <c r="P619" s="2" t="s">
        <v>3062</v>
      </c>
      <c r="Q619" s="2" t="s">
        <v>12</v>
      </c>
      <c r="R619" s="2" t="s">
        <v>3062</v>
      </c>
      <c r="S619" s="2" t="s">
        <v>3062</v>
      </c>
      <c r="T619" s="2" t="s">
        <v>3062</v>
      </c>
      <c r="U619" s="2" t="s">
        <v>3062</v>
      </c>
      <c r="V619" s="2" t="s">
        <v>3062</v>
      </c>
      <c r="W619" s="2" t="s">
        <v>3062</v>
      </c>
      <c r="X619" s="2" t="s">
        <v>3062</v>
      </c>
      <c r="Y619" s="2" t="s">
        <v>3062</v>
      </c>
      <c r="Z619" s="2" t="s">
        <v>3062</v>
      </c>
      <c r="AA619" s="2" t="s">
        <v>3062</v>
      </c>
      <c r="AB619" s="2" t="s">
        <v>3062</v>
      </c>
      <c r="AC619" s="2" t="s">
        <v>3062</v>
      </c>
      <c r="AD619" s="2" t="s">
        <v>2419</v>
      </c>
      <c r="AE619" s="2" t="s">
        <v>2483</v>
      </c>
      <c r="AF619" s="2" t="s">
        <v>3062</v>
      </c>
      <c r="AG619" s="2" t="s">
        <v>2426</v>
      </c>
      <c r="AH619" s="2" t="s">
        <v>2427</v>
      </c>
      <c r="AI619" s="2" t="s">
        <v>3062</v>
      </c>
      <c r="AJ619" s="2" t="s">
        <v>3062</v>
      </c>
      <c r="AK619" s="2" t="s">
        <v>3062</v>
      </c>
      <c r="AL619" s="2" t="s">
        <v>3062</v>
      </c>
      <c r="AM619" s="2" t="s">
        <v>3062</v>
      </c>
      <c r="AN619" s="2" t="s">
        <v>3062</v>
      </c>
      <c r="AO619" s="2" t="s">
        <v>3062</v>
      </c>
      <c r="AP619" s="2" t="s">
        <v>3062</v>
      </c>
      <c r="AQ619" s="2" t="s">
        <v>3062</v>
      </c>
      <c r="AR619" s="2" t="s">
        <v>3062</v>
      </c>
      <c r="AS619" s="2" t="s">
        <v>3062</v>
      </c>
      <c r="AT619" s="2" t="s">
        <v>3062</v>
      </c>
      <c r="AU619" s="2" t="s">
        <v>3062</v>
      </c>
      <c r="AV619" s="2" t="s">
        <v>3062</v>
      </c>
      <c r="AW619" s="2" t="s">
        <v>3062</v>
      </c>
      <c r="AX619" s="2" t="s">
        <v>3062</v>
      </c>
      <c r="AY619" s="2" t="s">
        <v>3062</v>
      </c>
      <c r="AZ619" s="2" t="s">
        <v>3062</v>
      </c>
      <c r="BA619" s="2" t="s">
        <v>3062</v>
      </c>
      <c r="BB619" s="2" t="s">
        <v>3062</v>
      </c>
      <c r="BC619" s="2" t="s">
        <v>3062</v>
      </c>
      <c r="BD619" s="2" t="s">
        <v>3062</v>
      </c>
      <c r="BE619" s="2" t="s">
        <v>3062</v>
      </c>
      <c r="BF619" s="2" t="s">
        <v>3062</v>
      </c>
      <c r="BG619" s="2" t="s">
        <v>3062</v>
      </c>
      <c r="BH619" s="2" t="s">
        <v>3062</v>
      </c>
      <c r="BI619" s="2" t="s">
        <v>2456</v>
      </c>
      <c r="BJ619" s="2" t="s">
        <v>2444</v>
      </c>
      <c r="BK619" s="2" t="s">
        <v>2445</v>
      </c>
      <c r="BL619" s="2" t="s">
        <v>2434</v>
      </c>
      <c r="BM619" s="2" t="s">
        <v>2423</v>
      </c>
      <c r="BN619" s="2" t="s">
        <v>3062</v>
      </c>
      <c r="BO619" s="2" t="s">
        <v>3062</v>
      </c>
      <c r="BP619" s="2" t="str">
        <f t="shared" si="9"/>
        <v>内・胃・呼・循・アレ・放・麻・リウ・リハ</v>
      </c>
      <c r="BQ619" t="s">
        <v>3062</v>
      </c>
      <c r="BR619" t="s">
        <v>3062</v>
      </c>
      <c r="BS619" t="s">
        <v>3062</v>
      </c>
      <c r="BT619" s="2" t="s">
        <v>3062</v>
      </c>
      <c r="BU619" s="2" t="s">
        <v>3062</v>
      </c>
      <c r="BV619" s="2" t="s">
        <v>3062</v>
      </c>
      <c r="BW619" s="2" t="s">
        <v>3062</v>
      </c>
      <c r="BX619" s="2" t="s">
        <v>3062</v>
      </c>
      <c r="BY619" s="2" t="s">
        <v>3062</v>
      </c>
      <c r="BZ619" s="2" t="s">
        <v>3062</v>
      </c>
      <c r="CA619" s="2" t="s">
        <v>3062</v>
      </c>
      <c r="CB619" s="2" t="s">
        <v>3062</v>
      </c>
      <c r="CC619" s="2" t="s">
        <v>3062</v>
      </c>
      <c r="CD619" s="2" t="s">
        <v>3062</v>
      </c>
      <c r="CE619" s="2" t="s">
        <v>3062</v>
      </c>
      <c r="CF619" s="2" t="s">
        <v>687</v>
      </c>
      <c r="CG619" s="2" t="s">
        <v>3319</v>
      </c>
      <c r="CH619" s="17">
        <v>0.375</v>
      </c>
      <c r="CI619" s="17">
        <v>0.5</v>
      </c>
      <c r="CJ619" s="17">
        <v>0.625</v>
      </c>
      <c r="CK619" s="17">
        <v>0.75</v>
      </c>
      <c r="CN619" s="17">
        <v>0.375</v>
      </c>
      <c r="CO619" s="17">
        <v>0.5</v>
      </c>
      <c r="CP619" s="17">
        <v>0.625</v>
      </c>
      <c r="CQ619" s="17">
        <v>0.75</v>
      </c>
      <c r="CT619" s="17">
        <v>0.375</v>
      </c>
      <c r="CU619" s="17">
        <v>0.5</v>
      </c>
      <c r="CV619" s="17">
        <v>0.625</v>
      </c>
      <c r="CW619" s="17">
        <v>0.75</v>
      </c>
      <c r="DF619" s="17">
        <v>0.375</v>
      </c>
      <c r="DG619" s="17">
        <v>0.5</v>
      </c>
      <c r="DH619" s="17">
        <v>0.625</v>
      </c>
      <c r="DI619" s="17">
        <v>0.75</v>
      </c>
      <c r="DL619" s="17">
        <v>0.375</v>
      </c>
      <c r="DM619" s="17">
        <v>0.5</v>
      </c>
      <c r="DX619" s="2" t="s">
        <v>4182</v>
      </c>
    </row>
    <row r="620" spans="1:128" x14ac:dyDescent="0.45">
      <c r="A620" s="16">
        <v>618</v>
      </c>
      <c r="B620" s="2" t="s">
        <v>7142</v>
      </c>
      <c r="C620" s="2" t="s">
        <v>7143</v>
      </c>
      <c r="D620" s="2" t="s">
        <v>3079</v>
      </c>
      <c r="E620" s="2" t="s">
        <v>2666</v>
      </c>
      <c r="F620" s="2" t="s">
        <v>2581</v>
      </c>
      <c r="G620" s="2" t="s">
        <v>686</v>
      </c>
      <c r="H620" s="2" t="s">
        <v>685</v>
      </c>
      <c r="I620" s="2" t="s">
        <v>684</v>
      </c>
      <c r="J620" s="2" t="s">
        <v>683</v>
      </c>
      <c r="K620" s="2" t="s">
        <v>3062</v>
      </c>
      <c r="L620" s="2" t="s">
        <v>3746</v>
      </c>
      <c r="M620" s="52" t="s">
        <v>3311</v>
      </c>
      <c r="N620" s="2" t="s">
        <v>12</v>
      </c>
      <c r="O620" s="2" t="s">
        <v>12</v>
      </c>
      <c r="P620" s="2" t="s">
        <v>3062</v>
      </c>
      <c r="Q620" s="2" t="s">
        <v>12</v>
      </c>
      <c r="R620" s="2" t="s">
        <v>3062</v>
      </c>
      <c r="S620" s="2" t="s">
        <v>3062</v>
      </c>
      <c r="T620" s="2" t="s">
        <v>3062</v>
      </c>
      <c r="U620" s="2" t="s">
        <v>3062</v>
      </c>
      <c r="V620" s="2" t="s">
        <v>3062</v>
      </c>
      <c r="W620" s="2" t="s">
        <v>3062</v>
      </c>
      <c r="X620" s="2" t="s">
        <v>3062</v>
      </c>
      <c r="Y620" s="2" t="s">
        <v>3062</v>
      </c>
      <c r="Z620" s="2" t="s">
        <v>3062</v>
      </c>
      <c r="AA620" s="2" t="s">
        <v>3062</v>
      </c>
      <c r="AB620" s="2" t="s">
        <v>3062</v>
      </c>
      <c r="AC620" s="2" t="s">
        <v>3062</v>
      </c>
      <c r="AD620" s="2" t="s">
        <v>2419</v>
      </c>
      <c r="AE620" s="2" t="s">
        <v>3062</v>
      </c>
      <c r="AF620" s="2" t="s">
        <v>3062</v>
      </c>
      <c r="AG620" s="2" t="s">
        <v>3062</v>
      </c>
      <c r="AH620" s="2" t="s">
        <v>3062</v>
      </c>
      <c r="AI620" s="2" t="s">
        <v>2428</v>
      </c>
      <c r="AJ620" s="2" t="s">
        <v>3062</v>
      </c>
      <c r="AK620" s="2" t="s">
        <v>3062</v>
      </c>
      <c r="AL620" s="2" t="s">
        <v>3062</v>
      </c>
      <c r="AM620" s="2" t="s">
        <v>3062</v>
      </c>
      <c r="AN620" s="2" t="s">
        <v>3062</v>
      </c>
      <c r="AO620" s="2" t="s">
        <v>3062</v>
      </c>
      <c r="AP620" s="2" t="s">
        <v>3062</v>
      </c>
      <c r="AQ620" s="2" t="s">
        <v>3062</v>
      </c>
      <c r="AR620" s="2" t="s">
        <v>3062</v>
      </c>
      <c r="AS620" s="2" t="s">
        <v>3062</v>
      </c>
      <c r="AT620" s="2" t="s">
        <v>3062</v>
      </c>
      <c r="AU620" s="2" t="s">
        <v>3062</v>
      </c>
      <c r="AV620" s="2" t="s">
        <v>3062</v>
      </c>
      <c r="AW620" s="2" t="s">
        <v>3062</v>
      </c>
      <c r="AX620" s="2" t="s">
        <v>3062</v>
      </c>
      <c r="AY620" s="2" t="s">
        <v>3062</v>
      </c>
      <c r="AZ620" s="2" t="s">
        <v>3062</v>
      </c>
      <c r="BA620" s="2" t="s">
        <v>3062</v>
      </c>
      <c r="BB620" s="2" t="s">
        <v>3062</v>
      </c>
      <c r="BC620" s="2" t="s">
        <v>3062</v>
      </c>
      <c r="BD620" s="2" t="s">
        <v>2438</v>
      </c>
      <c r="BE620" s="2" t="s">
        <v>3062</v>
      </c>
      <c r="BF620" s="2" t="s">
        <v>3062</v>
      </c>
      <c r="BG620" s="2" t="s">
        <v>3062</v>
      </c>
      <c r="BH620" s="2" t="s">
        <v>3062</v>
      </c>
      <c r="BI620" s="2" t="s">
        <v>3062</v>
      </c>
      <c r="BJ620" s="2" t="s">
        <v>3062</v>
      </c>
      <c r="BK620" s="2" t="s">
        <v>3062</v>
      </c>
      <c r="BL620" s="2" t="s">
        <v>3062</v>
      </c>
      <c r="BM620" s="2" t="s">
        <v>3062</v>
      </c>
      <c r="BN620" s="2" t="s">
        <v>3062</v>
      </c>
      <c r="BO620" s="2" t="s">
        <v>3062</v>
      </c>
      <c r="BP620" s="2" t="str">
        <f t="shared" si="9"/>
        <v>内・消・皮</v>
      </c>
      <c r="BQ620" t="s">
        <v>3062</v>
      </c>
      <c r="BR620" t="s">
        <v>3062</v>
      </c>
      <c r="BS620" t="s">
        <v>3062</v>
      </c>
      <c r="BT620" s="2" t="s">
        <v>3062</v>
      </c>
      <c r="BU620" s="2" t="s">
        <v>3062</v>
      </c>
      <c r="BV620" s="2" t="s">
        <v>3062</v>
      </c>
      <c r="BW620" s="2" t="s">
        <v>3062</v>
      </c>
      <c r="BX620" s="2" t="s">
        <v>3062</v>
      </c>
      <c r="BY620" s="2" t="s">
        <v>3062</v>
      </c>
      <c r="BZ620" s="2" t="s">
        <v>3062</v>
      </c>
      <c r="CA620" s="2" t="s">
        <v>3062</v>
      </c>
      <c r="CB620" s="2" t="s">
        <v>3062</v>
      </c>
      <c r="CC620" s="2" t="s">
        <v>3062</v>
      </c>
      <c r="CD620" s="2" t="s">
        <v>3062</v>
      </c>
      <c r="CE620" s="2" t="s">
        <v>3062</v>
      </c>
      <c r="CF620" s="2" t="s">
        <v>682</v>
      </c>
      <c r="CG620" s="2" t="s">
        <v>3315</v>
      </c>
      <c r="CH620" s="17">
        <v>0.375</v>
      </c>
      <c r="CI620" s="17">
        <v>0.5</v>
      </c>
      <c r="CJ620" s="17">
        <v>0.625</v>
      </c>
      <c r="CK620" s="17">
        <v>0.70833333333333337</v>
      </c>
      <c r="CN620" s="17">
        <v>0.375</v>
      </c>
      <c r="CO620" s="17">
        <v>0.5</v>
      </c>
      <c r="CP620" s="17">
        <v>0.625</v>
      </c>
      <c r="CQ620" s="17">
        <v>0.70833333333333337</v>
      </c>
      <c r="CZ620" s="17">
        <v>0.375</v>
      </c>
      <c r="DA620" s="17">
        <v>0.5</v>
      </c>
      <c r="DB620" s="17">
        <v>0.625</v>
      </c>
      <c r="DC620" s="17">
        <v>0.70833333333333337</v>
      </c>
      <c r="DF620" s="17">
        <v>0.375</v>
      </c>
      <c r="DG620" s="17">
        <v>0.5</v>
      </c>
      <c r="DH620" s="17">
        <v>0.625</v>
      </c>
      <c r="DI620" s="17">
        <v>0.70833333333333337</v>
      </c>
      <c r="DL620" s="17">
        <v>0.375</v>
      </c>
      <c r="DM620" s="17">
        <v>0.5</v>
      </c>
      <c r="DX620" s="2" t="s">
        <v>4182</v>
      </c>
    </row>
    <row r="621" spans="1:128" x14ac:dyDescent="0.45">
      <c r="A621" s="16">
        <v>619</v>
      </c>
      <c r="B621" s="2" t="s">
        <v>7144</v>
      </c>
      <c r="C621" s="2" t="s">
        <v>4982</v>
      </c>
      <c r="D621" s="2" t="s">
        <v>3080</v>
      </c>
      <c r="E621" s="2" t="s">
        <v>2666</v>
      </c>
      <c r="F621" s="2" t="s">
        <v>2581</v>
      </c>
      <c r="G621" s="2" t="s">
        <v>676</v>
      </c>
      <c r="H621" s="2" t="s">
        <v>681</v>
      </c>
      <c r="I621" s="2" t="s">
        <v>680</v>
      </c>
      <c r="J621" s="2" t="s">
        <v>680</v>
      </c>
      <c r="K621" s="2" t="s">
        <v>12</v>
      </c>
      <c r="L621" s="2" t="s">
        <v>3747</v>
      </c>
      <c r="M621" s="52" t="s">
        <v>3311</v>
      </c>
      <c r="N621" s="2" t="s">
        <v>12</v>
      </c>
      <c r="O621" s="2" t="s">
        <v>3062</v>
      </c>
      <c r="P621" s="2" t="s">
        <v>12</v>
      </c>
      <c r="Q621" s="2" t="s">
        <v>12</v>
      </c>
      <c r="R621" s="2" t="s">
        <v>3062</v>
      </c>
      <c r="S621" s="2" t="s">
        <v>3062</v>
      </c>
      <c r="T621" s="2" t="s">
        <v>3062</v>
      </c>
      <c r="U621" s="2" t="s">
        <v>3062</v>
      </c>
      <c r="V621" s="2" t="s">
        <v>3062</v>
      </c>
      <c r="W621" s="2" t="s">
        <v>3062</v>
      </c>
      <c r="X621" s="2" t="s">
        <v>3062</v>
      </c>
      <c r="Y621" s="2" t="s">
        <v>3062</v>
      </c>
      <c r="Z621" s="2" t="s">
        <v>3062</v>
      </c>
      <c r="AA621" s="2" t="s">
        <v>3062</v>
      </c>
      <c r="AB621" s="2" t="s">
        <v>3062</v>
      </c>
      <c r="AC621" s="2" t="s">
        <v>3062</v>
      </c>
      <c r="AD621" s="2" t="s">
        <v>3062</v>
      </c>
      <c r="AE621" s="2" t="s">
        <v>3062</v>
      </c>
      <c r="AF621" s="2" t="s">
        <v>3062</v>
      </c>
      <c r="AG621" s="2" t="s">
        <v>3062</v>
      </c>
      <c r="AH621" s="2" t="s">
        <v>3062</v>
      </c>
      <c r="AI621" s="2" t="s">
        <v>3062</v>
      </c>
      <c r="AJ621" s="2" t="s">
        <v>3062</v>
      </c>
      <c r="AK621" s="2" t="s">
        <v>3062</v>
      </c>
      <c r="AL621" s="2" t="s">
        <v>3062</v>
      </c>
      <c r="AM621" s="2" t="s">
        <v>3062</v>
      </c>
      <c r="AN621" s="2" t="s">
        <v>3062</v>
      </c>
      <c r="AO621" s="2" t="s">
        <v>3062</v>
      </c>
      <c r="AP621" s="2" t="s">
        <v>3062</v>
      </c>
      <c r="AQ621" s="2" t="s">
        <v>3062</v>
      </c>
      <c r="AR621" s="2" t="s">
        <v>3062</v>
      </c>
      <c r="AS621" s="2" t="s">
        <v>3062</v>
      </c>
      <c r="AT621" s="2" t="s">
        <v>3062</v>
      </c>
      <c r="AU621" s="2" t="s">
        <v>3062</v>
      </c>
      <c r="AV621" s="2" t="s">
        <v>3062</v>
      </c>
      <c r="AW621" s="2" t="s">
        <v>3062</v>
      </c>
      <c r="AX621" s="2" t="s">
        <v>3062</v>
      </c>
      <c r="AY621" s="2" t="s">
        <v>3062</v>
      </c>
      <c r="AZ621" s="2" t="s">
        <v>3062</v>
      </c>
      <c r="BA621" s="2" t="s">
        <v>3062</v>
      </c>
      <c r="BB621" s="2" t="s">
        <v>3062</v>
      </c>
      <c r="BC621" s="2" t="s">
        <v>3062</v>
      </c>
      <c r="BD621" s="2" t="s">
        <v>3062</v>
      </c>
      <c r="BE621" s="2" t="s">
        <v>3062</v>
      </c>
      <c r="BF621" s="2" t="s">
        <v>3062</v>
      </c>
      <c r="BG621" s="2" t="s">
        <v>3062</v>
      </c>
      <c r="BH621" s="2" t="s">
        <v>3062</v>
      </c>
      <c r="BI621" s="2" t="s">
        <v>3062</v>
      </c>
      <c r="BJ621" s="2" t="s">
        <v>3062</v>
      </c>
      <c r="BK621" s="2" t="s">
        <v>3062</v>
      </c>
      <c r="BL621" s="2" t="s">
        <v>3062</v>
      </c>
      <c r="BM621" s="2" t="s">
        <v>3062</v>
      </c>
      <c r="BN621" s="2" t="s">
        <v>3062</v>
      </c>
      <c r="BO621" s="2" t="s">
        <v>3062</v>
      </c>
      <c r="BP621" s="2" t="str">
        <f t="shared" si="9"/>
        <v/>
      </c>
      <c r="BQ621" t="s">
        <v>3062</v>
      </c>
      <c r="BR621" t="s">
        <v>3062</v>
      </c>
      <c r="BS621" t="s">
        <v>3062</v>
      </c>
      <c r="BT621" s="2" t="s">
        <v>3062</v>
      </c>
      <c r="BU621" s="2" t="s">
        <v>3062</v>
      </c>
      <c r="BV621" s="2" t="s">
        <v>3062</v>
      </c>
      <c r="BW621" s="2" t="s">
        <v>3062</v>
      </c>
      <c r="BX621" s="2" t="s">
        <v>3062</v>
      </c>
      <c r="BY621" s="2" t="s">
        <v>3062</v>
      </c>
      <c r="BZ621" s="2" t="s">
        <v>3062</v>
      </c>
      <c r="CA621" s="2" t="s">
        <v>3062</v>
      </c>
      <c r="CB621" s="2" t="s">
        <v>3062</v>
      </c>
      <c r="CC621" s="2" t="s">
        <v>3062</v>
      </c>
      <c r="CD621" s="2" t="s">
        <v>3062</v>
      </c>
      <c r="CE621" s="2" t="s">
        <v>3062</v>
      </c>
      <c r="CF621" s="2" t="s">
        <v>4983</v>
      </c>
      <c r="CG621" s="2" t="s">
        <v>5350</v>
      </c>
      <c r="CN621" s="17">
        <v>0.39583333333333331</v>
      </c>
      <c r="CO621" s="17">
        <v>0.52083333333333337</v>
      </c>
      <c r="CP621" s="17">
        <v>0.64583333333333337</v>
      </c>
      <c r="CQ621" s="17">
        <v>0.77083333333333337</v>
      </c>
      <c r="CT621" s="17">
        <v>0.39583333333333331</v>
      </c>
      <c r="CU621" s="17">
        <v>0.52083333333333337</v>
      </c>
      <c r="CV621" s="17">
        <v>0.6875</v>
      </c>
      <c r="CW621" s="17">
        <v>0.8125</v>
      </c>
      <c r="DF621" s="17">
        <v>0.39583333333333331</v>
      </c>
      <c r="DG621" s="17">
        <v>0.52083333333333337</v>
      </c>
      <c r="DH621" s="17">
        <v>0.64583333333333337</v>
      </c>
      <c r="DI621" s="17">
        <v>0.77083333333333337</v>
      </c>
      <c r="DL621" s="17">
        <v>0.39583333333333331</v>
      </c>
      <c r="DM621" s="17">
        <v>0.52083333333333337</v>
      </c>
      <c r="DX621" s="2" t="s">
        <v>4182</v>
      </c>
    </row>
    <row r="622" spans="1:128" x14ac:dyDescent="0.45">
      <c r="A622" s="16">
        <v>620</v>
      </c>
      <c r="B622" s="2" t="s">
        <v>7145</v>
      </c>
      <c r="C622" s="2" t="s">
        <v>7146</v>
      </c>
      <c r="D622" s="2" t="s">
        <v>3081</v>
      </c>
      <c r="E622" s="2" t="s">
        <v>2676</v>
      </c>
      <c r="F622" s="2" t="s">
        <v>2581</v>
      </c>
      <c r="G622" s="2" t="s">
        <v>678</v>
      </c>
      <c r="H622" s="2" t="s">
        <v>734</v>
      </c>
      <c r="I622" s="2" t="s">
        <v>733</v>
      </c>
      <c r="J622" s="2" t="s">
        <v>732</v>
      </c>
      <c r="K622" s="2" t="s">
        <v>12</v>
      </c>
      <c r="L622" s="2" t="s">
        <v>3748</v>
      </c>
      <c r="M622" s="52">
        <v>260</v>
      </c>
      <c r="N622" s="2" t="s">
        <v>12</v>
      </c>
      <c r="O622" s="2" t="s">
        <v>12</v>
      </c>
      <c r="P622" s="2" t="s">
        <v>12</v>
      </c>
      <c r="Q622" s="2" t="s">
        <v>12</v>
      </c>
      <c r="R622" s="2" t="s">
        <v>3062</v>
      </c>
      <c r="S622" s="2" t="s">
        <v>3062</v>
      </c>
      <c r="T622" s="2" t="s">
        <v>3062</v>
      </c>
      <c r="U622" s="2" t="s">
        <v>3062</v>
      </c>
      <c r="V622" s="2" t="s">
        <v>3062</v>
      </c>
      <c r="W622" s="2" t="s">
        <v>3062</v>
      </c>
      <c r="X622" s="2" t="s">
        <v>3062</v>
      </c>
      <c r="Y622" s="2" t="s">
        <v>3062</v>
      </c>
      <c r="Z622" s="2" t="s">
        <v>3062</v>
      </c>
      <c r="AA622" s="2" t="s">
        <v>3062</v>
      </c>
      <c r="AB622" s="2" t="s">
        <v>3062</v>
      </c>
      <c r="AC622" s="2" t="s">
        <v>3062</v>
      </c>
      <c r="AD622" s="2" t="s">
        <v>3062</v>
      </c>
      <c r="AE622" s="2" t="s">
        <v>3062</v>
      </c>
      <c r="AF622" s="2" t="s">
        <v>3062</v>
      </c>
      <c r="AG622" s="2" t="s">
        <v>3062</v>
      </c>
      <c r="AH622" s="2" t="s">
        <v>3062</v>
      </c>
      <c r="AI622" s="2" t="s">
        <v>3062</v>
      </c>
      <c r="AJ622" s="2" t="s">
        <v>3062</v>
      </c>
      <c r="AK622" s="2" t="s">
        <v>3062</v>
      </c>
      <c r="AL622" s="2" t="s">
        <v>3062</v>
      </c>
      <c r="AM622" s="2" t="s">
        <v>3062</v>
      </c>
      <c r="AN622" s="2" t="s">
        <v>3062</v>
      </c>
      <c r="AO622" s="2" t="s">
        <v>3062</v>
      </c>
      <c r="AP622" s="2" t="s">
        <v>3062</v>
      </c>
      <c r="AQ622" s="2" t="s">
        <v>3062</v>
      </c>
      <c r="AR622" s="2" t="s">
        <v>3062</v>
      </c>
      <c r="AS622" s="2" t="s">
        <v>3062</v>
      </c>
      <c r="AT622" s="2" t="s">
        <v>3062</v>
      </c>
      <c r="AU622" s="2" t="s">
        <v>3062</v>
      </c>
      <c r="AV622" s="2" t="s">
        <v>3062</v>
      </c>
      <c r="AW622" s="2" t="s">
        <v>3062</v>
      </c>
      <c r="AX622" s="2" t="s">
        <v>3062</v>
      </c>
      <c r="AY622" s="2" t="s">
        <v>3062</v>
      </c>
      <c r="AZ622" s="2" t="s">
        <v>3062</v>
      </c>
      <c r="BA622" s="2" t="s">
        <v>3062</v>
      </c>
      <c r="BB622" s="2" t="s">
        <v>3062</v>
      </c>
      <c r="BC622" s="2" t="s">
        <v>3062</v>
      </c>
      <c r="BD622" s="2" t="s">
        <v>3062</v>
      </c>
      <c r="BE622" s="2" t="s">
        <v>3062</v>
      </c>
      <c r="BF622" s="2" t="s">
        <v>3062</v>
      </c>
      <c r="BG622" s="2" t="s">
        <v>3062</v>
      </c>
      <c r="BH622" s="2" t="s">
        <v>3062</v>
      </c>
      <c r="BI622" s="2" t="s">
        <v>3062</v>
      </c>
      <c r="BJ622" s="2" t="s">
        <v>3062</v>
      </c>
      <c r="BK622" s="2" t="s">
        <v>3062</v>
      </c>
      <c r="BL622" s="2" t="s">
        <v>3062</v>
      </c>
      <c r="BM622" s="2" t="s">
        <v>3062</v>
      </c>
      <c r="BN622" s="2" t="s">
        <v>3062</v>
      </c>
      <c r="BO622" s="2" t="s">
        <v>3062</v>
      </c>
      <c r="BP622" s="2" t="str">
        <f t="shared" si="9"/>
        <v/>
      </c>
      <c r="BQ622" t="s">
        <v>491</v>
      </c>
      <c r="BR622" t="s">
        <v>3062</v>
      </c>
      <c r="BS622" t="s">
        <v>2185</v>
      </c>
      <c r="BT622" s="2" t="s">
        <v>2463</v>
      </c>
      <c r="BU622" s="2" t="s">
        <v>12</v>
      </c>
      <c r="BV622" s="2" t="s">
        <v>12</v>
      </c>
      <c r="BW622" s="2" t="s">
        <v>3062</v>
      </c>
      <c r="BX622" s="2" t="s">
        <v>3062</v>
      </c>
      <c r="BY622" s="2" t="s">
        <v>3062</v>
      </c>
      <c r="BZ622" s="2" t="s">
        <v>3062</v>
      </c>
      <c r="CA622" s="2" t="s">
        <v>3062</v>
      </c>
      <c r="CB622" s="2" t="s">
        <v>3062</v>
      </c>
      <c r="CC622" s="2" t="s">
        <v>3062</v>
      </c>
      <c r="CD622" s="2" t="s">
        <v>3062</v>
      </c>
      <c r="CE622" s="2" t="s">
        <v>3062</v>
      </c>
      <c r="CF622" s="2" t="s">
        <v>731</v>
      </c>
      <c r="CG622" s="2" t="s">
        <v>3315</v>
      </c>
      <c r="CH622" s="17">
        <v>0.39583333333333331</v>
      </c>
      <c r="CI622" s="17">
        <v>0.47916666666666669</v>
      </c>
      <c r="CJ622" s="17">
        <v>0.54166666666666663</v>
      </c>
      <c r="CK622" s="17">
        <v>0.66666666666666663</v>
      </c>
      <c r="CN622" s="17">
        <v>0.39583333333333331</v>
      </c>
      <c r="CO622" s="17">
        <v>0.47916666666666669</v>
      </c>
      <c r="CP622" s="17">
        <v>0.54166666666666663</v>
      </c>
      <c r="CQ622" s="17">
        <v>0.66666666666666663</v>
      </c>
      <c r="CT622" s="17">
        <v>0.39583333333333331</v>
      </c>
      <c r="CU622" s="17">
        <v>0.47916666666666669</v>
      </c>
      <c r="CV622" s="17">
        <v>0.54166666666666663</v>
      </c>
      <c r="CW622" s="17">
        <v>0.66666666666666663</v>
      </c>
      <c r="CZ622" s="17">
        <v>0.39583333333333331</v>
      </c>
      <c r="DA622" s="17">
        <v>0.47916666666666669</v>
      </c>
      <c r="DB622" s="17">
        <v>0.54166666666666663</v>
      </c>
      <c r="DC622" s="17">
        <v>0.66666666666666663</v>
      </c>
      <c r="DF622" s="17">
        <v>0.39583333333333331</v>
      </c>
      <c r="DG622" s="17">
        <v>0.47916666666666669</v>
      </c>
      <c r="DH622" s="17">
        <v>0.54166666666666663</v>
      </c>
      <c r="DI622" s="17">
        <v>0.66666666666666663</v>
      </c>
      <c r="DX622" s="2" t="s">
        <v>4182</v>
      </c>
    </row>
    <row r="623" spans="1:128" x14ac:dyDescent="0.45">
      <c r="A623" s="16">
        <v>621</v>
      </c>
      <c r="B623" s="2" t="s">
        <v>7147</v>
      </c>
      <c r="C623" s="2" t="s">
        <v>7148</v>
      </c>
      <c r="D623" s="2" t="s">
        <v>3304</v>
      </c>
      <c r="E623" s="2" t="s">
        <v>2666</v>
      </c>
      <c r="F623" s="2" t="s">
        <v>2582</v>
      </c>
      <c r="G623" s="2" t="s">
        <v>2379</v>
      </c>
      <c r="H623" s="2" t="s">
        <v>2430</v>
      </c>
      <c r="I623" s="2" t="s">
        <v>2378</v>
      </c>
      <c r="J623" s="2" t="s">
        <v>2378</v>
      </c>
      <c r="K623" s="2" t="s">
        <v>12</v>
      </c>
      <c r="L623" s="2" t="s">
        <v>3962</v>
      </c>
      <c r="M623" s="52" t="s">
        <v>3311</v>
      </c>
      <c r="N623" s="2" t="s">
        <v>12</v>
      </c>
      <c r="O623" s="2" t="s">
        <v>12</v>
      </c>
      <c r="P623" s="2" t="s">
        <v>12</v>
      </c>
      <c r="Q623" s="2" t="s">
        <v>12</v>
      </c>
      <c r="R623" s="2" t="s">
        <v>3062</v>
      </c>
      <c r="S623" s="2" t="s">
        <v>3062</v>
      </c>
      <c r="T623" s="2" t="s">
        <v>3062</v>
      </c>
      <c r="U623" s="2" t="s">
        <v>3062</v>
      </c>
      <c r="V623" s="2" t="s">
        <v>3062</v>
      </c>
      <c r="W623" s="2" t="s">
        <v>3062</v>
      </c>
      <c r="X623" s="2" t="s">
        <v>3062</v>
      </c>
      <c r="Y623" s="2" t="s">
        <v>3062</v>
      </c>
      <c r="Z623" s="2" t="s">
        <v>3062</v>
      </c>
      <c r="AA623" s="2" t="s">
        <v>3062</v>
      </c>
      <c r="AB623" s="2" t="s">
        <v>3062</v>
      </c>
      <c r="AC623" s="2" t="s">
        <v>3062</v>
      </c>
      <c r="AD623" s="2" t="s">
        <v>3062</v>
      </c>
      <c r="AE623" s="2" t="s">
        <v>3062</v>
      </c>
      <c r="AF623" s="2" t="s">
        <v>3062</v>
      </c>
      <c r="AG623" s="2" t="s">
        <v>3062</v>
      </c>
      <c r="AH623" s="2" t="s">
        <v>3062</v>
      </c>
      <c r="AI623" s="2" t="s">
        <v>3062</v>
      </c>
      <c r="AJ623" s="2" t="s">
        <v>3062</v>
      </c>
      <c r="AK623" s="2" t="s">
        <v>3062</v>
      </c>
      <c r="AL623" s="2" t="s">
        <v>3062</v>
      </c>
      <c r="AM623" s="2" t="s">
        <v>3062</v>
      </c>
      <c r="AN623" s="2" t="s">
        <v>3062</v>
      </c>
      <c r="AO623" s="2" t="s">
        <v>3062</v>
      </c>
      <c r="AP623" s="2" t="s">
        <v>3062</v>
      </c>
      <c r="AQ623" s="2" t="s">
        <v>3062</v>
      </c>
      <c r="AR623" s="2" t="s">
        <v>3062</v>
      </c>
      <c r="AS623" s="2" t="s">
        <v>3062</v>
      </c>
      <c r="AT623" s="2" t="s">
        <v>3062</v>
      </c>
      <c r="AU623" s="2" t="s">
        <v>3062</v>
      </c>
      <c r="AV623" s="2" t="s">
        <v>3062</v>
      </c>
      <c r="AW623" s="2" t="s">
        <v>3062</v>
      </c>
      <c r="AX623" s="2" t="s">
        <v>3062</v>
      </c>
      <c r="AY623" s="2" t="s">
        <v>3062</v>
      </c>
      <c r="AZ623" s="2" t="s">
        <v>3062</v>
      </c>
      <c r="BA623" s="2" t="s">
        <v>3062</v>
      </c>
      <c r="BB623" s="2" t="s">
        <v>3062</v>
      </c>
      <c r="BC623" s="2" t="s">
        <v>3062</v>
      </c>
      <c r="BD623" s="2" t="s">
        <v>3062</v>
      </c>
      <c r="BE623" s="2" t="s">
        <v>3062</v>
      </c>
      <c r="BF623" s="2" t="s">
        <v>3062</v>
      </c>
      <c r="BG623" s="2" t="s">
        <v>3062</v>
      </c>
      <c r="BH623" s="2" t="s">
        <v>3062</v>
      </c>
      <c r="BI623" s="2" t="s">
        <v>3062</v>
      </c>
      <c r="BJ623" s="2" t="s">
        <v>3062</v>
      </c>
      <c r="BK623" s="2" t="s">
        <v>3062</v>
      </c>
      <c r="BL623" s="2" t="s">
        <v>3062</v>
      </c>
      <c r="BM623" s="2" t="s">
        <v>3062</v>
      </c>
      <c r="BN623" s="2" t="s">
        <v>3062</v>
      </c>
      <c r="BO623" s="2" t="s">
        <v>3062</v>
      </c>
      <c r="BP623" s="2" t="str">
        <f t="shared" si="9"/>
        <v/>
      </c>
      <c r="BQ623" t="s">
        <v>3062</v>
      </c>
      <c r="BR623" t="s">
        <v>3062</v>
      </c>
      <c r="BS623" t="s">
        <v>3062</v>
      </c>
      <c r="BT623" s="2" t="s">
        <v>3062</v>
      </c>
      <c r="BU623" s="2" t="s">
        <v>3062</v>
      </c>
      <c r="BV623" s="2" t="s">
        <v>3062</v>
      </c>
      <c r="BW623" s="2" t="s">
        <v>3062</v>
      </c>
      <c r="BX623" s="2" t="s">
        <v>3062</v>
      </c>
      <c r="BY623" s="2" t="s">
        <v>3062</v>
      </c>
      <c r="BZ623" s="2" t="s">
        <v>3062</v>
      </c>
      <c r="CA623" s="2" t="s">
        <v>3062</v>
      </c>
      <c r="CB623" s="2" t="s">
        <v>3062</v>
      </c>
      <c r="CC623" s="2" t="s">
        <v>3062</v>
      </c>
      <c r="CD623" s="2" t="s">
        <v>3062</v>
      </c>
      <c r="CE623" s="2" t="s">
        <v>3062</v>
      </c>
      <c r="CF623" s="2" t="s">
        <v>7149</v>
      </c>
      <c r="CG623" s="2" t="s">
        <v>5350</v>
      </c>
      <c r="CH623" s="17">
        <v>0.39583333333333331</v>
      </c>
      <c r="CI623" s="17">
        <v>0.5</v>
      </c>
      <c r="CJ623" s="17">
        <v>0.625</v>
      </c>
      <c r="CK623" s="17">
        <v>0.77083333333333337</v>
      </c>
      <c r="CN623" s="17">
        <v>0.39583333333333331</v>
      </c>
      <c r="CO623" s="17">
        <v>0.5</v>
      </c>
      <c r="CP623" s="17">
        <v>0.625</v>
      </c>
      <c r="CQ623" s="17">
        <v>0.77083333333333337</v>
      </c>
      <c r="CT623" s="17">
        <v>0.39583333333333331</v>
      </c>
      <c r="CU623" s="17">
        <v>0.5</v>
      </c>
      <c r="CV623" s="17">
        <v>0.625</v>
      </c>
      <c r="CW623" s="17">
        <v>0.77083333333333337</v>
      </c>
      <c r="CZ623" s="17">
        <v>0.39583333333333331</v>
      </c>
      <c r="DA623" s="17">
        <v>0.5</v>
      </c>
      <c r="DB623" s="17">
        <v>0.625</v>
      </c>
      <c r="DC623" s="17">
        <v>0.77083333333333337</v>
      </c>
      <c r="DF623" s="17">
        <v>0.39583333333333331</v>
      </c>
      <c r="DG623" s="17">
        <v>0.5</v>
      </c>
      <c r="DH623" s="17">
        <v>0.625</v>
      </c>
      <c r="DI623" s="17">
        <v>0.77083333333333337</v>
      </c>
      <c r="DL623" s="17">
        <v>0.39583333333333331</v>
      </c>
      <c r="DM623" s="17">
        <v>0.5</v>
      </c>
      <c r="DN623" s="17">
        <v>0.625</v>
      </c>
      <c r="DO623" s="17">
        <v>0.77083333333333337</v>
      </c>
      <c r="DX623" s="2" t="s">
        <v>4182</v>
      </c>
    </row>
    <row r="624" spans="1:128" x14ac:dyDescent="0.45">
      <c r="A624" s="16">
        <v>622</v>
      </c>
      <c r="B624" s="2" t="s">
        <v>7150</v>
      </c>
      <c r="C624" s="2" t="s">
        <v>7151</v>
      </c>
      <c r="D624" s="2" t="s">
        <v>7152</v>
      </c>
      <c r="E624" s="2" t="s">
        <v>2666</v>
      </c>
      <c r="F624" s="2" t="s">
        <v>2582</v>
      </c>
      <c r="G624" s="2" t="s">
        <v>2337</v>
      </c>
      <c r="H624" s="2" t="s">
        <v>7977</v>
      </c>
      <c r="I624" s="2" t="s">
        <v>7153</v>
      </c>
      <c r="J624" s="2" t="s">
        <v>7154</v>
      </c>
      <c r="K624" s="2" t="s">
        <v>12</v>
      </c>
      <c r="L624" s="2" t="s">
        <v>3763</v>
      </c>
      <c r="M624" s="52" t="s">
        <v>3311</v>
      </c>
      <c r="N624" s="2" t="s">
        <v>12</v>
      </c>
      <c r="P624" s="2" t="s">
        <v>12</v>
      </c>
      <c r="Q624" s="2" t="s">
        <v>12</v>
      </c>
      <c r="R624" s="2" t="s">
        <v>3062</v>
      </c>
      <c r="S624" s="2" t="s">
        <v>3062</v>
      </c>
      <c r="T624" s="2" t="s">
        <v>3062</v>
      </c>
      <c r="U624" s="2" t="s">
        <v>3062</v>
      </c>
      <c r="V624" s="2" t="s">
        <v>3062</v>
      </c>
      <c r="W624" s="2" t="s">
        <v>3062</v>
      </c>
      <c r="X624" s="2" t="s">
        <v>3062</v>
      </c>
      <c r="Y624" s="2" t="s">
        <v>3062</v>
      </c>
      <c r="Z624" s="2" t="s">
        <v>3062</v>
      </c>
      <c r="AA624" s="2" t="s">
        <v>3062</v>
      </c>
      <c r="AB624" s="2" t="s">
        <v>3062</v>
      </c>
      <c r="AC624" s="2" t="s">
        <v>3062</v>
      </c>
      <c r="AD624" s="2" t="s">
        <v>3062</v>
      </c>
      <c r="AE624" s="2" t="s">
        <v>3062</v>
      </c>
      <c r="AF624" s="2" t="s">
        <v>3062</v>
      </c>
      <c r="AG624" s="2" t="s">
        <v>3062</v>
      </c>
      <c r="AH624" s="2" t="s">
        <v>3062</v>
      </c>
      <c r="AI624" s="2" t="s">
        <v>3062</v>
      </c>
      <c r="AJ624" s="2" t="s">
        <v>3062</v>
      </c>
      <c r="AK624" s="2" t="s">
        <v>3062</v>
      </c>
      <c r="AL624" s="2" t="s">
        <v>3062</v>
      </c>
      <c r="AM624" s="2" t="s">
        <v>3062</v>
      </c>
      <c r="AN624" s="2" t="s">
        <v>3062</v>
      </c>
      <c r="AO624" s="2" t="s">
        <v>3062</v>
      </c>
      <c r="AP624" s="2" t="s">
        <v>3062</v>
      </c>
      <c r="AQ624" s="2" t="s">
        <v>3062</v>
      </c>
      <c r="AR624" s="2" t="s">
        <v>3062</v>
      </c>
      <c r="AS624" s="2" t="s">
        <v>3062</v>
      </c>
      <c r="AT624" s="2" t="s">
        <v>3062</v>
      </c>
      <c r="AU624" s="2" t="s">
        <v>3062</v>
      </c>
      <c r="AV624" s="2" t="s">
        <v>3062</v>
      </c>
      <c r="AW624" s="2" t="s">
        <v>3062</v>
      </c>
      <c r="AX624" s="2" t="s">
        <v>3062</v>
      </c>
      <c r="AY624" s="2" t="s">
        <v>3062</v>
      </c>
      <c r="AZ624" s="2" t="s">
        <v>3062</v>
      </c>
      <c r="BA624" s="2" t="s">
        <v>3062</v>
      </c>
      <c r="BB624" s="2" t="s">
        <v>3062</v>
      </c>
      <c r="BC624" s="2" t="s">
        <v>3062</v>
      </c>
      <c r="BD624" s="2" t="s">
        <v>3062</v>
      </c>
      <c r="BE624" s="2" t="s">
        <v>3062</v>
      </c>
      <c r="BF624" s="2" t="s">
        <v>3062</v>
      </c>
      <c r="BG624" s="2" t="s">
        <v>3062</v>
      </c>
      <c r="BH624" s="2" t="s">
        <v>3062</v>
      </c>
      <c r="BI624" s="2" t="s">
        <v>3062</v>
      </c>
      <c r="BJ624" s="2" t="s">
        <v>3062</v>
      </c>
      <c r="BK624" s="2" t="s">
        <v>3062</v>
      </c>
      <c r="BL624" s="2" t="s">
        <v>3062</v>
      </c>
      <c r="BM624" s="2" t="s">
        <v>3062</v>
      </c>
      <c r="BN624" s="2" t="s">
        <v>3062</v>
      </c>
      <c r="BO624" s="2" t="s">
        <v>3062</v>
      </c>
      <c r="BP624" s="2" t="str">
        <f t="shared" si="9"/>
        <v/>
      </c>
      <c r="BQ624" t="s">
        <v>3062</v>
      </c>
      <c r="BR624" t="s">
        <v>3062</v>
      </c>
      <c r="BS624" t="s">
        <v>3062</v>
      </c>
      <c r="BT624" s="2" t="s">
        <v>3062</v>
      </c>
      <c r="BU624" s="2" t="s">
        <v>3062</v>
      </c>
      <c r="BV624" s="2" t="s">
        <v>3062</v>
      </c>
      <c r="BW624" s="2" t="s">
        <v>3062</v>
      </c>
      <c r="BX624" s="2" t="s">
        <v>3062</v>
      </c>
      <c r="BY624" s="2" t="s">
        <v>3062</v>
      </c>
      <c r="BZ624" s="2" t="s">
        <v>3062</v>
      </c>
      <c r="CA624" s="2" t="s">
        <v>3062</v>
      </c>
      <c r="CB624" s="2" t="s">
        <v>3062</v>
      </c>
      <c r="CC624" s="2" t="s">
        <v>3062</v>
      </c>
      <c r="CD624" s="2" t="s">
        <v>3062</v>
      </c>
      <c r="CE624" s="2" t="s">
        <v>3062</v>
      </c>
      <c r="CF624" s="2" t="s">
        <v>7155</v>
      </c>
      <c r="CG624" s="2" t="s">
        <v>5350</v>
      </c>
      <c r="CH624" s="17">
        <v>0.375</v>
      </c>
      <c r="CI624" s="17">
        <v>0.54166666666666663</v>
      </c>
      <c r="CJ624" s="17">
        <v>0.60416666666666663</v>
      </c>
      <c r="CK624" s="17">
        <v>0.75</v>
      </c>
      <c r="CN624" s="17">
        <v>0.375</v>
      </c>
      <c r="CO624" s="17">
        <v>0.54166666666666663</v>
      </c>
      <c r="CP624" s="17">
        <v>0.60416666666666663</v>
      </c>
      <c r="CQ624" s="17">
        <v>0.75</v>
      </c>
      <c r="CT624" s="17">
        <v>0.375</v>
      </c>
      <c r="CU624" s="17">
        <v>0.54166666666666663</v>
      </c>
      <c r="CV624" s="17">
        <v>0.60416666666666663</v>
      </c>
      <c r="CW624" s="17">
        <v>0.75</v>
      </c>
      <c r="CZ624" s="17">
        <v>0.375</v>
      </c>
      <c r="DA624" s="17">
        <v>0.54166666666666663</v>
      </c>
      <c r="DB624" s="17">
        <v>0.60416666666666663</v>
      </c>
      <c r="DC624" s="17">
        <v>0.75</v>
      </c>
      <c r="DL624" s="17">
        <v>0.375</v>
      </c>
      <c r="DM624" s="17">
        <v>0.52083333333333337</v>
      </c>
      <c r="DX624" s="2" t="s">
        <v>4182</v>
      </c>
    </row>
    <row r="625" spans="1:128" x14ac:dyDescent="0.45">
      <c r="A625" s="16">
        <v>623</v>
      </c>
      <c r="B625" s="2" t="s">
        <v>7156</v>
      </c>
      <c r="C625" s="2" t="s">
        <v>7157</v>
      </c>
      <c r="D625" s="2" t="s">
        <v>3082</v>
      </c>
      <c r="E625" s="2" t="s">
        <v>2666</v>
      </c>
      <c r="F625" s="2" t="s">
        <v>2582</v>
      </c>
      <c r="G625" s="2" t="s">
        <v>2329</v>
      </c>
      <c r="H625" s="2" t="s">
        <v>7158</v>
      </c>
      <c r="I625" s="2" t="s">
        <v>2382</v>
      </c>
      <c r="J625" s="2" t="s">
        <v>2381</v>
      </c>
      <c r="K625" s="2" t="s">
        <v>12</v>
      </c>
      <c r="L625" s="2" t="s">
        <v>3749</v>
      </c>
      <c r="M625" s="52" t="s">
        <v>3311</v>
      </c>
      <c r="N625" s="2" t="s">
        <v>12</v>
      </c>
      <c r="O625" s="2" t="s">
        <v>12</v>
      </c>
      <c r="P625" s="2" t="s">
        <v>3062</v>
      </c>
      <c r="Q625" s="2" t="s">
        <v>12</v>
      </c>
      <c r="R625" s="2" t="s">
        <v>3062</v>
      </c>
      <c r="S625" s="2" t="s">
        <v>3062</v>
      </c>
      <c r="T625" s="2" t="s">
        <v>3062</v>
      </c>
      <c r="U625" s="2" t="s">
        <v>3062</v>
      </c>
      <c r="V625" s="2" t="s">
        <v>3062</v>
      </c>
      <c r="W625" s="2" t="s">
        <v>3062</v>
      </c>
      <c r="X625" s="2" t="s">
        <v>3062</v>
      </c>
      <c r="Y625" s="2" t="s">
        <v>3062</v>
      </c>
      <c r="Z625" s="2" t="s">
        <v>3062</v>
      </c>
      <c r="AA625" s="2" t="s">
        <v>3062</v>
      </c>
      <c r="AB625" s="2" t="s">
        <v>3062</v>
      </c>
      <c r="AC625" s="2" t="s">
        <v>3062</v>
      </c>
      <c r="AD625" s="2" t="s">
        <v>2419</v>
      </c>
      <c r="AE625" s="2" t="s">
        <v>3062</v>
      </c>
      <c r="AF625" s="2" t="s">
        <v>3062</v>
      </c>
      <c r="AG625" s="2" t="s">
        <v>3062</v>
      </c>
      <c r="AH625" s="2" t="s">
        <v>3062</v>
      </c>
      <c r="AI625" s="2" t="s">
        <v>3062</v>
      </c>
      <c r="AJ625" s="2" t="s">
        <v>3062</v>
      </c>
      <c r="AK625" s="2" t="s">
        <v>3062</v>
      </c>
      <c r="AL625" s="2" t="s">
        <v>3062</v>
      </c>
      <c r="AM625" s="2" t="s">
        <v>3062</v>
      </c>
      <c r="AN625" s="2" t="s">
        <v>3062</v>
      </c>
      <c r="AO625" s="2" t="s">
        <v>3062</v>
      </c>
      <c r="AP625" s="2" t="s">
        <v>3062</v>
      </c>
      <c r="AQ625" s="2" t="s">
        <v>3062</v>
      </c>
      <c r="AR625" s="2" t="s">
        <v>3062</v>
      </c>
      <c r="AS625" s="2" t="s">
        <v>3062</v>
      </c>
      <c r="AT625" s="2" t="s">
        <v>3062</v>
      </c>
      <c r="AU625" s="2" t="s">
        <v>3062</v>
      </c>
      <c r="AV625" s="2" t="s">
        <v>3062</v>
      </c>
      <c r="AW625" s="2" t="s">
        <v>3062</v>
      </c>
      <c r="AX625" s="2" t="s">
        <v>3062</v>
      </c>
      <c r="AY625" s="2" t="s">
        <v>3062</v>
      </c>
      <c r="AZ625" s="2" t="s">
        <v>3062</v>
      </c>
      <c r="BA625" s="2" t="s">
        <v>3062</v>
      </c>
      <c r="BB625" s="2" t="s">
        <v>3062</v>
      </c>
      <c r="BC625" s="2" t="s">
        <v>3062</v>
      </c>
      <c r="BD625" s="2" t="s">
        <v>3062</v>
      </c>
      <c r="BE625" s="2" t="s">
        <v>3062</v>
      </c>
      <c r="BF625" s="2" t="s">
        <v>3062</v>
      </c>
      <c r="BG625" s="2" t="s">
        <v>3062</v>
      </c>
      <c r="BH625" s="2" t="s">
        <v>3062</v>
      </c>
      <c r="BI625" s="2" t="s">
        <v>3062</v>
      </c>
      <c r="BJ625" s="2" t="s">
        <v>3062</v>
      </c>
      <c r="BK625" s="2" t="s">
        <v>3062</v>
      </c>
      <c r="BL625" s="2" t="s">
        <v>3062</v>
      </c>
      <c r="BM625" s="2" t="s">
        <v>3062</v>
      </c>
      <c r="BN625" s="2" t="s">
        <v>3062</v>
      </c>
      <c r="BO625" s="2" t="s">
        <v>3062</v>
      </c>
      <c r="BP625" s="2" t="str">
        <f t="shared" si="9"/>
        <v>内</v>
      </c>
      <c r="BQ625" t="s">
        <v>3062</v>
      </c>
      <c r="BR625" t="s">
        <v>3062</v>
      </c>
      <c r="BS625" t="s">
        <v>3062</v>
      </c>
      <c r="BT625" s="2" t="s">
        <v>3062</v>
      </c>
      <c r="BU625" s="2" t="s">
        <v>3062</v>
      </c>
      <c r="BV625" s="2" t="s">
        <v>3062</v>
      </c>
      <c r="BW625" s="2" t="s">
        <v>3062</v>
      </c>
      <c r="BX625" s="2" t="s">
        <v>3062</v>
      </c>
      <c r="BY625" s="2" t="s">
        <v>3062</v>
      </c>
      <c r="BZ625" s="2" t="s">
        <v>3062</v>
      </c>
      <c r="CA625" s="2" t="s">
        <v>3062</v>
      </c>
      <c r="CB625" s="2" t="s">
        <v>3062</v>
      </c>
      <c r="CC625" s="2" t="s">
        <v>3062</v>
      </c>
      <c r="CD625" s="2" t="s">
        <v>3062</v>
      </c>
      <c r="CE625" s="2" t="s">
        <v>3062</v>
      </c>
      <c r="CF625" s="2" t="s">
        <v>2380</v>
      </c>
      <c r="CG625" s="2" t="s">
        <v>3319</v>
      </c>
      <c r="CN625" s="17">
        <v>0.625</v>
      </c>
      <c r="CO625" s="17">
        <v>0.72916666666666663</v>
      </c>
      <c r="DF625" s="17">
        <v>0.625</v>
      </c>
      <c r="DG625" s="17">
        <v>0.72916666666666663</v>
      </c>
      <c r="DX625" s="2" t="s">
        <v>4182</v>
      </c>
    </row>
    <row r="626" spans="1:128" x14ac:dyDescent="0.45">
      <c r="A626" s="16">
        <v>624</v>
      </c>
      <c r="B626" s="2" t="s">
        <v>7159</v>
      </c>
      <c r="C626" s="2" t="s">
        <v>4984</v>
      </c>
      <c r="D626" s="2" t="s">
        <v>3083</v>
      </c>
      <c r="E626" s="2" t="s">
        <v>2666</v>
      </c>
      <c r="F626" s="2" t="s">
        <v>2582</v>
      </c>
      <c r="G626" s="2" t="s">
        <v>2329</v>
      </c>
      <c r="H626" s="2" t="s">
        <v>2377</v>
      </c>
      <c r="I626" s="2" t="s">
        <v>2376</v>
      </c>
      <c r="J626" s="2" t="s">
        <v>2375</v>
      </c>
      <c r="K626" s="2" t="s">
        <v>12</v>
      </c>
      <c r="L626" s="2" t="s">
        <v>3750</v>
      </c>
      <c r="M626" s="52" t="s">
        <v>3311</v>
      </c>
      <c r="N626" s="2" t="s">
        <v>12</v>
      </c>
      <c r="O626" s="2" t="s">
        <v>12</v>
      </c>
      <c r="P626" s="2" t="s">
        <v>12</v>
      </c>
      <c r="Q626" s="2" t="s">
        <v>12</v>
      </c>
      <c r="R626" s="2" t="s">
        <v>3062</v>
      </c>
      <c r="S626" s="2" t="s">
        <v>3062</v>
      </c>
      <c r="T626" s="2" t="s">
        <v>3062</v>
      </c>
      <c r="U626" s="2" t="s">
        <v>3062</v>
      </c>
      <c r="V626" s="2" t="s">
        <v>3062</v>
      </c>
      <c r="W626" s="2" t="s">
        <v>3062</v>
      </c>
      <c r="X626" s="2" t="s">
        <v>3062</v>
      </c>
      <c r="Y626" s="2" t="s">
        <v>3062</v>
      </c>
      <c r="Z626" s="2" t="s">
        <v>3062</v>
      </c>
      <c r="AA626" s="2" t="s">
        <v>3062</v>
      </c>
      <c r="AB626" s="2" t="s">
        <v>3062</v>
      </c>
      <c r="AC626" s="2" t="s">
        <v>3062</v>
      </c>
      <c r="AD626" s="2" t="s">
        <v>3062</v>
      </c>
      <c r="AE626" s="2" t="s">
        <v>3062</v>
      </c>
      <c r="AF626" s="2" t="s">
        <v>3062</v>
      </c>
      <c r="AG626" s="2" t="s">
        <v>3062</v>
      </c>
      <c r="AH626" s="2" t="s">
        <v>3062</v>
      </c>
      <c r="AI626" s="2" t="s">
        <v>3062</v>
      </c>
      <c r="AJ626" s="2" t="s">
        <v>3062</v>
      </c>
      <c r="AK626" s="2" t="s">
        <v>3062</v>
      </c>
      <c r="AL626" s="2" t="s">
        <v>3062</v>
      </c>
      <c r="AM626" s="2" t="s">
        <v>3062</v>
      </c>
      <c r="AN626" s="2" t="s">
        <v>3062</v>
      </c>
      <c r="AO626" s="2" t="s">
        <v>3062</v>
      </c>
      <c r="AP626" s="2" t="s">
        <v>3062</v>
      </c>
      <c r="AQ626" s="2" t="s">
        <v>3062</v>
      </c>
      <c r="AR626" s="2" t="s">
        <v>3062</v>
      </c>
      <c r="AS626" s="2" t="s">
        <v>3062</v>
      </c>
      <c r="AT626" s="2" t="s">
        <v>3062</v>
      </c>
      <c r="AU626" s="2" t="s">
        <v>3062</v>
      </c>
      <c r="AV626" s="2" t="s">
        <v>3062</v>
      </c>
      <c r="AW626" s="2" t="s">
        <v>3062</v>
      </c>
      <c r="AX626" s="2" t="s">
        <v>3062</v>
      </c>
      <c r="AY626" s="2" t="s">
        <v>3062</v>
      </c>
      <c r="AZ626" s="2" t="s">
        <v>3062</v>
      </c>
      <c r="BA626" s="2" t="s">
        <v>3062</v>
      </c>
      <c r="BB626" s="2" t="s">
        <v>3062</v>
      </c>
      <c r="BC626" s="2" t="s">
        <v>3062</v>
      </c>
      <c r="BD626" s="2" t="s">
        <v>3062</v>
      </c>
      <c r="BE626" s="2" t="s">
        <v>3062</v>
      </c>
      <c r="BF626" s="2" t="s">
        <v>3062</v>
      </c>
      <c r="BG626" s="2" t="s">
        <v>3062</v>
      </c>
      <c r="BH626" s="2" t="s">
        <v>3062</v>
      </c>
      <c r="BI626" s="2" t="s">
        <v>3062</v>
      </c>
      <c r="BJ626" s="2" t="s">
        <v>3062</v>
      </c>
      <c r="BK626" s="2" t="s">
        <v>3062</v>
      </c>
      <c r="BL626" s="2" t="s">
        <v>3062</v>
      </c>
      <c r="BM626" s="2" t="s">
        <v>3062</v>
      </c>
      <c r="BN626" s="2" t="s">
        <v>3062</v>
      </c>
      <c r="BO626" s="2" t="s">
        <v>3062</v>
      </c>
      <c r="BP626" s="2" t="str">
        <f t="shared" si="9"/>
        <v/>
      </c>
      <c r="BQ626" t="s">
        <v>491</v>
      </c>
      <c r="BR626" t="s">
        <v>3062</v>
      </c>
      <c r="BS626" t="s">
        <v>3062</v>
      </c>
      <c r="BT626" s="2" t="s">
        <v>491</v>
      </c>
      <c r="BU626" s="2" t="s">
        <v>3062</v>
      </c>
      <c r="BV626" s="2" t="s">
        <v>12</v>
      </c>
      <c r="BW626" s="2" t="s">
        <v>3062</v>
      </c>
      <c r="BX626" s="2" t="s">
        <v>3062</v>
      </c>
      <c r="BY626" s="2" t="s">
        <v>3062</v>
      </c>
      <c r="BZ626" s="2" t="s">
        <v>3062</v>
      </c>
      <c r="CA626" s="2" t="s">
        <v>3062</v>
      </c>
      <c r="CB626" s="2" t="s">
        <v>3062</v>
      </c>
      <c r="CC626" s="2" t="s">
        <v>3062</v>
      </c>
      <c r="CD626" s="2" t="s">
        <v>3062</v>
      </c>
      <c r="CE626" s="2" t="s">
        <v>3062</v>
      </c>
      <c r="CF626" s="2" t="s">
        <v>4985</v>
      </c>
      <c r="CG626" s="2" t="s">
        <v>5350</v>
      </c>
      <c r="CH626" s="17">
        <v>0.375</v>
      </c>
      <c r="CI626" s="17">
        <v>0.54166666666666663</v>
      </c>
      <c r="CN626" s="17">
        <v>0.375</v>
      </c>
      <c r="CO626" s="17">
        <v>0.54166666666666663</v>
      </c>
      <c r="CP626" s="17">
        <v>0.625</v>
      </c>
      <c r="CQ626" s="17">
        <v>0.8125</v>
      </c>
      <c r="CT626" s="17">
        <v>0.375</v>
      </c>
      <c r="CU626" s="17">
        <v>0.54166666666666663</v>
      </c>
      <c r="CV626" s="17">
        <v>0.625</v>
      </c>
      <c r="CW626" s="17">
        <v>0.75</v>
      </c>
      <c r="CZ626" s="17">
        <v>0.375</v>
      </c>
      <c r="DA626" s="17">
        <v>0.54166666666666663</v>
      </c>
      <c r="DB626" s="17">
        <v>0.625</v>
      </c>
      <c r="DC626" s="17">
        <v>0.8125</v>
      </c>
      <c r="DF626" s="17">
        <v>0.375</v>
      </c>
      <c r="DG626" s="17">
        <v>0.54166666666666663</v>
      </c>
      <c r="DH626" s="17">
        <v>0.625</v>
      </c>
      <c r="DI626" s="17">
        <v>0.75</v>
      </c>
      <c r="DL626" s="17">
        <v>0.375</v>
      </c>
      <c r="DM626" s="17">
        <v>0.58333333333333337</v>
      </c>
      <c r="DX626" s="2" t="s">
        <v>4182</v>
      </c>
    </row>
    <row r="627" spans="1:128" x14ac:dyDescent="0.45">
      <c r="A627" s="16">
        <v>625</v>
      </c>
      <c r="B627" s="2" t="s">
        <v>7160</v>
      </c>
      <c r="C627" s="2" t="s">
        <v>4986</v>
      </c>
      <c r="D627" s="2" t="s">
        <v>3084</v>
      </c>
      <c r="E627" s="2" t="s">
        <v>2676</v>
      </c>
      <c r="F627" s="2" t="s">
        <v>2582</v>
      </c>
      <c r="G627" s="2" t="s">
        <v>2329</v>
      </c>
      <c r="H627" s="2" t="s">
        <v>7978</v>
      </c>
      <c r="I627" s="2" t="s">
        <v>2405</v>
      </c>
      <c r="J627" s="2" t="s">
        <v>2404</v>
      </c>
      <c r="K627" s="2" t="s">
        <v>12</v>
      </c>
      <c r="L627" s="2" t="s">
        <v>3751</v>
      </c>
      <c r="M627" s="52">
        <v>97</v>
      </c>
      <c r="N627" s="2" t="s">
        <v>12</v>
      </c>
      <c r="O627" s="2" t="s">
        <v>12</v>
      </c>
      <c r="P627" s="2" t="s">
        <v>12</v>
      </c>
      <c r="Q627" s="2" t="s">
        <v>12</v>
      </c>
      <c r="R627" s="2" t="s">
        <v>3062</v>
      </c>
      <c r="S627" s="2" t="s">
        <v>3062</v>
      </c>
      <c r="T627" s="2" t="s">
        <v>3062</v>
      </c>
      <c r="U627" s="2" t="s">
        <v>3062</v>
      </c>
      <c r="V627" s="2" t="s">
        <v>3062</v>
      </c>
      <c r="W627" s="2" t="s">
        <v>3062</v>
      </c>
      <c r="X627" s="2" t="s">
        <v>3062</v>
      </c>
      <c r="Y627" s="2" t="s">
        <v>3062</v>
      </c>
      <c r="Z627" s="2" t="s">
        <v>3062</v>
      </c>
      <c r="AA627" s="2" t="s">
        <v>3062</v>
      </c>
      <c r="AB627" s="2" t="s">
        <v>3062</v>
      </c>
      <c r="AC627" s="2" t="s">
        <v>3062</v>
      </c>
      <c r="AD627" s="2" t="s">
        <v>2419</v>
      </c>
      <c r="AE627" s="2" t="s">
        <v>3062</v>
      </c>
      <c r="AF627" s="2" t="s">
        <v>3062</v>
      </c>
      <c r="AG627" s="2" t="s">
        <v>3062</v>
      </c>
      <c r="AH627" s="2" t="s">
        <v>3062</v>
      </c>
      <c r="AI627" s="2" t="s">
        <v>3062</v>
      </c>
      <c r="AJ627" s="2" t="s">
        <v>3062</v>
      </c>
      <c r="AK627" s="2" t="s">
        <v>3062</v>
      </c>
      <c r="AL627" s="2" t="s">
        <v>3062</v>
      </c>
      <c r="AM627" s="2" t="s">
        <v>2425</v>
      </c>
      <c r="AN627" s="2" t="s">
        <v>3062</v>
      </c>
      <c r="AO627" s="2" t="s">
        <v>3062</v>
      </c>
      <c r="AP627" s="2" t="s">
        <v>3062</v>
      </c>
      <c r="AQ627" s="2" t="s">
        <v>3062</v>
      </c>
      <c r="AR627" s="2" t="s">
        <v>3062</v>
      </c>
      <c r="AS627" s="2" t="s">
        <v>3062</v>
      </c>
      <c r="AT627" s="2" t="s">
        <v>3062</v>
      </c>
      <c r="AU627" s="2" t="s">
        <v>3062</v>
      </c>
      <c r="AV627" s="2" t="s">
        <v>3062</v>
      </c>
      <c r="AW627" s="2" t="s">
        <v>3062</v>
      </c>
      <c r="AX627" s="2" t="s">
        <v>3062</v>
      </c>
      <c r="AY627" s="2" t="s">
        <v>3062</v>
      </c>
      <c r="AZ627" s="2" t="s">
        <v>3062</v>
      </c>
      <c r="BA627" s="2" t="s">
        <v>3062</v>
      </c>
      <c r="BB627" s="2" t="s">
        <v>3062</v>
      </c>
      <c r="BC627" s="2" t="s">
        <v>3062</v>
      </c>
      <c r="BD627" s="2" t="s">
        <v>3062</v>
      </c>
      <c r="BE627" s="2" t="s">
        <v>3062</v>
      </c>
      <c r="BF627" s="2" t="s">
        <v>3062</v>
      </c>
      <c r="BG627" s="2" t="s">
        <v>3062</v>
      </c>
      <c r="BH627" s="2" t="s">
        <v>3062</v>
      </c>
      <c r="BI627" s="2" t="s">
        <v>3062</v>
      </c>
      <c r="BJ627" s="2" t="s">
        <v>3062</v>
      </c>
      <c r="BK627" s="2" t="s">
        <v>3062</v>
      </c>
      <c r="BL627" s="2" t="s">
        <v>3062</v>
      </c>
      <c r="BM627" s="2" t="s">
        <v>3062</v>
      </c>
      <c r="BN627" s="2" t="s">
        <v>3062</v>
      </c>
      <c r="BO627" s="2" t="s">
        <v>3062</v>
      </c>
      <c r="BP627" s="2" t="str">
        <f t="shared" si="9"/>
        <v>内・外</v>
      </c>
      <c r="BQ627" t="s">
        <v>491</v>
      </c>
      <c r="BR627" t="s">
        <v>3062</v>
      </c>
      <c r="BS627" t="s">
        <v>3062</v>
      </c>
      <c r="BT627" s="2" t="s">
        <v>491</v>
      </c>
      <c r="BU627" s="2" t="s">
        <v>3062</v>
      </c>
      <c r="BV627" s="2" t="s">
        <v>3062</v>
      </c>
      <c r="BW627" s="2" t="s">
        <v>3062</v>
      </c>
      <c r="BX627" s="2" t="s">
        <v>3062</v>
      </c>
      <c r="BY627" s="2" t="s">
        <v>3062</v>
      </c>
      <c r="BZ627" s="2" t="s">
        <v>3062</v>
      </c>
      <c r="CA627" s="2" t="s">
        <v>3062</v>
      </c>
      <c r="CB627" s="2" t="s">
        <v>3062</v>
      </c>
      <c r="CC627" s="2" t="s">
        <v>3062</v>
      </c>
      <c r="CD627" s="2" t="s">
        <v>3062</v>
      </c>
      <c r="CE627" s="2" t="s">
        <v>3062</v>
      </c>
      <c r="CF627" s="2" t="s">
        <v>2403</v>
      </c>
      <c r="CG627" s="2" t="s">
        <v>5350</v>
      </c>
      <c r="CH627" s="17">
        <v>0.375</v>
      </c>
      <c r="CI627" s="17">
        <v>0.47916666666666669</v>
      </c>
      <c r="CJ627" s="17">
        <v>0.54166666666666663</v>
      </c>
      <c r="CK627" s="17">
        <v>0.6875</v>
      </c>
      <c r="CN627" s="17">
        <v>0.375</v>
      </c>
      <c r="CO627" s="17">
        <v>0.47916666666666669</v>
      </c>
      <c r="CP627" s="17">
        <v>0.54166666666666663</v>
      </c>
      <c r="CQ627" s="17">
        <v>0.6875</v>
      </c>
      <c r="CT627" s="17">
        <v>0.375</v>
      </c>
      <c r="CU627" s="17">
        <v>0.47916666666666669</v>
      </c>
      <c r="CV627" s="17">
        <v>0.54166666666666663</v>
      </c>
      <c r="CW627" s="17">
        <v>0.6875</v>
      </c>
      <c r="CZ627" s="17">
        <v>0.375</v>
      </c>
      <c r="DA627" s="17">
        <v>0.47916666666666669</v>
      </c>
      <c r="DB627" s="17">
        <v>0.54166666666666663</v>
      </c>
      <c r="DC627" s="17">
        <v>0.6875</v>
      </c>
      <c r="DF627" s="17">
        <v>0.375</v>
      </c>
      <c r="DG627" s="17">
        <v>0.47916666666666669</v>
      </c>
      <c r="DH627" s="17">
        <v>0.54166666666666663</v>
      </c>
      <c r="DI627" s="17">
        <v>0.6875</v>
      </c>
      <c r="DL627" s="17">
        <v>0.375</v>
      </c>
      <c r="DM627" s="17">
        <v>0.47916666666666669</v>
      </c>
      <c r="DX627" s="2" t="s">
        <v>4182</v>
      </c>
    </row>
    <row r="628" spans="1:128" x14ac:dyDescent="0.45">
      <c r="A628" s="16">
        <v>626</v>
      </c>
      <c r="B628" s="2" t="s">
        <v>7161</v>
      </c>
      <c r="C628" s="2" t="s">
        <v>4987</v>
      </c>
      <c r="D628" s="2" t="s">
        <v>3085</v>
      </c>
      <c r="E628" s="2" t="s">
        <v>2666</v>
      </c>
      <c r="F628" s="2" t="s">
        <v>2582</v>
      </c>
      <c r="G628" s="2" t="s">
        <v>2329</v>
      </c>
      <c r="H628" s="2" t="s">
        <v>2374</v>
      </c>
      <c r="I628" s="2" t="s">
        <v>2373</v>
      </c>
      <c r="J628" s="2" t="s">
        <v>3062</v>
      </c>
      <c r="K628" s="2" t="s">
        <v>12</v>
      </c>
      <c r="L628" s="2" t="s">
        <v>7162</v>
      </c>
      <c r="M628" s="52" t="s">
        <v>3311</v>
      </c>
      <c r="N628" s="2" t="s">
        <v>12</v>
      </c>
      <c r="O628" s="2" t="s">
        <v>12</v>
      </c>
      <c r="P628" s="2" t="s">
        <v>12</v>
      </c>
      <c r="Q628" s="2" t="s">
        <v>12</v>
      </c>
      <c r="R628" s="2" t="s">
        <v>3062</v>
      </c>
      <c r="S628" s="2" t="s">
        <v>3062</v>
      </c>
      <c r="T628" s="2" t="s">
        <v>3062</v>
      </c>
      <c r="U628" s="2" t="s">
        <v>3062</v>
      </c>
      <c r="V628" s="2" t="s">
        <v>3062</v>
      </c>
      <c r="W628" s="2" t="s">
        <v>3062</v>
      </c>
      <c r="X628" s="2" t="s">
        <v>3062</v>
      </c>
      <c r="Y628" s="2" t="s">
        <v>3062</v>
      </c>
      <c r="Z628" s="2" t="s">
        <v>3062</v>
      </c>
      <c r="AA628" s="2" t="s">
        <v>3062</v>
      </c>
      <c r="AB628" s="2" t="s">
        <v>3062</v>
      </c>
      <c r="AC628" s="2" t="s">
        <v>3062</v>
      </c>
      <c r="AD628" s="2" t="s">
        <v>3062</v>
      </c>
      <c r="AE628" s="2" t="s">
        <v>3062</v>
      </c>
      <c r="AF628" s="2" t="s">
        <v>3062</v>
      </c>
      <c r="AG628" s="2" t="s">
        <v>3062</v>
      </c>
      <c r="AH628" s="2" t="s">
        <v>3062</v>
      </c>
      <c r="AI628" s="2" t="s">
        <v>3062</v>
      </c>
      <c r="AJ628" s="2" t="s">
        <v>3062</v>
      </c>
      <c r="AK628" s="2" t="s">
        <v>3062</v>
      </c>
      <c r="AL628" s="2" t="s">
        <v>3062</v>
      </c>
      <c r="AM628" s="2" t="s">
        <v>3062</v>
      </c>
      <c r="AN628" s="2" t="s">
        <v>3062</v>
      </c>
      <c r="AO628" s="2" t="s">
        <v>3062</v>
      </c>
      <c r="AP628" s="2" t="s">
        <v>3062</v>
      </c>
      <c r="AQ628" s="2" t="s">
        <v>3062</v>
      </c>
      <c r="AR628" s="2" t="s">
        <v>3062</v>
      </c>
      <c r="AS628" s="2" t="s">
        <v>3062</v>
      </c>
      <c r="AT628" s="2" t="s">
        <v>3062</v>
      </c>
      <c r="AU628" s="2" t="s">
        <v>3062</v>
      </c>
      <c r="AV628" s="2" t="s">
        <v>3062</v>
      </c>
      <c r="AW628" s="2" t="s">
        <v>3062</v>
      </c>
      <c r="AX628" s="2" t="s">
        <v>3062</v>
      </c>
      <c r="AY628" s="2" t="s">
        <v>3062</v>
      </c>
      <c r="AZ628" s="2" t="s">
        <v>3062</v>
      </c>
      <c r="BA628" s="2" t="s">
        <v>3062</v>
      </c>
      <c r="BB628" s="2" t="s">
        <v>3062</v>
      </c>
      <c r="BC628" s="2" t="s">
        <v>3062</v>
      </c>
      <c r="BD628" s="2" t="s">
        <v>3062</v>
      </c>
      <c r="BE628" s="2" t="s">
        <v>3062</v>
      </c>
      <c r="BF628" s="2" t="s">
        <v>3062</v>
      </c>
      <c r="BG628" s="2" t="s">
        <v>3062</v>
      </c>
      <c r="BH628" s="2" t="s">
        <v>3062</v>
      </c>
      <c r="BI628" s="2" t="s">
        <v>3062</v>
      </c>
      <c r="BJ628" s="2" t="s">
        <v>3062</v>
      </c>
      <c r="BK628" s="2" t="s">
        <v>3062</v>
      </c>
      <c r="BL628" s="2" t="s">
        <v>3062</v>
      </c>
      <c r="BM628" s="2" t="s">
        <v>3062</v>
      </c>
      <c r="BN628" s="2" t="s">
        <v>3062</v>
      </c>
      <c r="BO628" s="2" t="s">
        <v>3062</v>
      </c>
      <c r="BP628" s="2" t="str">
        <f t="shared" si="9"/>
        <v/>
      </c>
      <c r="BQ628" t="s">
        <v>3062</v>
      </c>
      <c r="BR628" t="s">
        <v>3062</v>
      </c>
      <c r="BS628" t="s">
        <v>3062</v>
      </c>
      <c r="BT628" s="2" t="s">
        <v>3062</v>
      </c>
      <c r="BU628" s="2" t="s">
        <v>3062</v>
      </c>
      <c r="BV628" s="2" t="s">
        <v>3062</v>
      </c>
      <c r="BW628" s="2" t="s">
        <v>3062</v>
      </c>
      <c r="BX628" s="2" t="s">
        <v>3062</v>
      </c>
      <c r="BY628" s="2" t="s">
        <v>3062</v>
      </c>
      <c r="BZ628" s="2" t="s">
        <v>3062</v>
      </c>
      <c r="CA628" s="2" t="s">
        <v>3062</v>
      </c>
      <c r="CB628" s="2" t="s">
        <v>3062</v>
      </c>
      <c r="CC628" s="2" t="s">
        <v>3062</v>
      </c>
      <c r="CD628" s="2" t="s">
        <v>3062</v>
      </c>
      <c r="CE628" s="2" t="s">
        <v>3062</v>
      </c>
      <c r="CF628" s="2" t="s">
        <v>4988</v>
      </c>
      <c r="CG628" s="2" t="s">
        <v>5350</v>
      </c>
      <c r="CH628" s="17">
        <v>0.375</v>
      </c>
      <c r="CI628" s="17">
        <v>0.5</v>
      </c>
      <c r="CJ628" s="17">
        <v>0.58333333333333337</v>
      </c>
      <c r="CK628" s="17">
        <v>0.70833333333333337</v>
      </c>
      <c r="CN628" s="17">
        <v>0.375</v>
      </c>
      <c r="CO628" s="17">
        <v>0.5</v>
      </c>
      <c r="CP628" s="17">
        <v>0.58333333333333337</v>
      </c>
      <c r="CQ628" s="17">
        <v>0.70833333333333337</v>
      </c>
      <c r="CZ628" s="17">
        <v>0.375</v>
      </c>
      <c r="DA628" s="17">
        <v>0.5</v>
      </c>
      <c r="DB628" s="17">
        <v>0.58333333333333337</v>
      </c>
      <c r="DC628" s="17">
        <v>0.70833333333333337</v>
      </c>
      <c r="DD628" s="17">
        <v>0.75</v>
      </c>
      <c r="DE628" s="17">
        <v>0.875</v>
      </c>
      <c r="DF628" s="17">
        <v>0.375</v>
      </c>
      <c r="DG628" s="17">
        <v>0.5</v>
      </c>
      <c r="DH628" s="17">
        <v>0.58333333333333337</v>
      </c>
      <c r="DI628" s="17">
        <v>0.70833333333333337</v>
      </c>
      <c r="DJ628" s="17">
        <v>0.75</v>
      </c>
      <c r="DK628" s="17">
        <v>0.875</v>
      </c>
      <c r="DL628" s="17">
        <v>0.375</v>
      </c>
      <c r="DM628" s="17">
        <v>0.5</v>
      </c>
      <c r="DN628" s="17">
        <v>0.58333333333333337</v>
      </c>
      <c r="DO628" s="17">
        <v>0.70833333333333337</v>
      </c>
      <c r="DX628" s="2" t="s">
        <v>4182</v>
      </c>
    </row>
    <row r="629" spans="1:128" x14ac:dyDescent="0.45">
      <c r="A629" s="16">
        <v>627</v>
      </c>
      <c r="B629" s="2" t="s">
        <v>7163</v>
      </c>
      <c r="C629" s="2" t="s">
        <v>4989</v>
      </c>
      <c r="D629" s="2" t="s">
        <v>3086</v>
      </c>
      <c r="E629" s="2" t="s">
        <v>2666</v>
      </c>
      <c r="F629" s="2" t="s">
        <v>2582</v>
      </c>
      <c r="G629" s="2" t="s">
        <v>2337</v>
      </c>
      <c r="H629" s="2" t="s">
        <v>2372</v>
      </c>
      <c r="I629" s="2" t="s">
        <v>2371</v>
      </c>
      <c r="J629" s="2" t="s">
        <v>2370</v>
      </c>
      <c r="K629" s="2" t="s">
        <v>3062</v>
      </c>
      <c r="L629" s="2" t="s">
        <v>3752</v>
      </c>
      <c r="M629" s="52" t="s">
        <v>3311</v>
      </c>
      <c r="N629" s="2" t="s">
        <v>12</v>
      </c>
      <c r="O629" s="2" t="s">
        <v>12</v>
      </c>
      <c r="P629" s="2" t="s">
        <v>3062</v>
      </c>
      <c r="Q629" s="2" t="s">
        <v>12</v>
      </c>
      <c r="R629" s="2" t="s">
        <v>3062</v>
      </c>
      <c r="S629" s="2" t="s">
        <v>3062</v>
      </c>
      <c r="T629" s="2" t="s">
        <v>3062</v>
      </c>
      <c r="U629" s="2" t="s">
        <v>3062</v>
      </c>
      <c r="V629" s="2" t="s">
        <v>3062</v>
      </c>
      <c r="W629" s="2" t="s">
        <v>3062</v>
      </c>
      <c r="X629" s="2" t="s">
        <v>3062</v>
      </c>
      <c r="Y629" s="2" t="s">
        <v>3062</v>
      </c>
      <c r="Z629" s="2" t="s">
        <v>3062</v>
      </c>
      <c r="AA629" s="2" t="s">
        <v>3062</v>
      </c>
      <c r="AB629" s="2" t="s">
        <v>3062</v>
      </c>
      <c r="AC629" s="2" t="s">
        <v>3062</v>
      </c>
      <c r="AD629" s="2" t="s">
        <v>3062</v>
      </c>
      <c r="AE629" s="2" t="s">
        <v>3062</v>
      </c>
      <c r="AF629" s="2" t="s">
        <v>3062</v>
      </c>
      <c r="AG629" s="2" t="s">
        <v>3062</v>
      </c>
      <c r="AH629" s="2" t="s">
        <v>3062</v>
      </c>
      <c r="AI629" s="2" t="s">
        <v>3062</v>
      </c>
      <c r="AJ629" s="2" t="s">
        <v>3062</v>
      </c>
      <c r="AK629" s="2" t="s">
        <v>3062</v>
      </c>
      <c r="AL629" s="2" t="s">
        <v>3062</v>
      </c>
      <c r="AM629" s="2" t="s">
        <v>3062</v>
      </c>
      <c r="AN629" s="2" t="s">
        <v>3062</v>
      </c>
      <c r="AO629" s="2" t="s">
        <v>3062</v>
      </c>
      <c r="AP629" s="2" t="s">
        <v>3062</v>
      </c>
      <c r="AQ629" s="2" t="s">
        <v>3062</v>
      </c>
      <c r="AR629" s="2" t="s">
        <v>3062</v>
      </c>
      <c r="AS629" s="2" t="s">
        <v>3062</v>
      </c>
      <c r="AT629" s="2" t="s">
        <v>3062</v>
      </c>
      <c r="AU629" s="2" t="s">
        <v>3062</v>
      </c>
      <c r="AV629" s="2" t="s">
        <v>3062</v>
      </c>
      <c r="AW629" s="2" t="s">
        <v>3062</v>
      </c>
      <c r="AX629" s="2" t="s">
        <v>3062</v>
      </c>
      <c r="AY629" s="2" t="s">
        <v>3062</v>
      </c>
      <c r="AZ629" s="2" t="s">
        <v>3062</v>
      </c>
      <c r="BA629" s="2" t="s">
        <v>3062</v>
      </c>
      <c r="BB629" s="2" t="s">
        <v>3062</v>
      </c>
      <c r="BC629" s="2" t="s">
        <v>3062</v>
      </c>
      <c r="BD629" s="2" t="s">
        <v>3062</v>
      </c>
      <c r="BE629" s="2" t="s">
        <v>3062</v>
      </c>
      <c r="BF629" s="2" t="s">
        <v>3062</v>
      </c>
      <c r="BG629" s="2" t="s">
        <v>3062</v>
      </c>
      <c r="BH629" s="2" t="s">
        <v>3062</v>
      </c>
      <c r="BI629" s="2" t="s">
        <v>3062</v>
      </c>
      <c r="BJ629" s="2" t="s">
        <v>3062</v>
      </c>
      <c r="BK629" s="2" t="s">
        <v>3062</v>
      </c>
      <c r="BL629" s="2" t="s">
        <v>3062</v>
      </c>
      <c r="BM629" s="2" t="s">
        <v>3062</v>
      </c>
      <c r="BN629" s="2" t="s">
        <v>3062</v>
      </c>
      <c r="BO629" s="2" t="s">
        <v>3062</v>
      </c>
      <c r="BP629" s="2" t="str">
        <f t="shared" si="9"/>
        <v/>
      </c>
      <c r="BQ629" t="s">
        <v>3062</v>
      </c>
      <c r="BR629" t="s">
        <v>185</v>
      </c>
      <c r="BS629" t="s">
        <v>2185</v>
      </c>
      <c r="BT629" s="2" t="s">
        <v>2459</v>
      </c>
      <c r="BU629" s="2" t="s">
        <v>3062</v>
      </c>
      <c r="BV629" s="2" t="s">
        <v>3062</v>
      </c>
      <c r="BW629" s="2" t="s">
        <v>3062</v>
      </c>
      <c r="BX629" s="2" t="s">
        <v>3062</v>
      </c>
      <c r="BY629" s="2" t="s">
        <v>3062</v>
      </c>
      <c r="BZ629" s="2" t="s">
        <v>3062</v>
      </c>
      <c r="CA629" s="2" t="s">
        <v>3062</v>
      </c>
      <c r="CB629" s="2" t="s">
        <v>3062</v>
      </c>
      <c r="CC629" s="2" t="s">
        <v>3062</v>
      </c>
      <c r="CD629" s="2" t="s">
        <v>3062</v>
      </c>
      <c r="CE629" s="2" t="s">
        <v>3062</v>
      </c>
      <c r="CF629" s="2" t="s">
        <v>3753</v>
      </c>
      <c r="CG629" s="2" t="s">
        <v>3315</v>
      </c>
      <c r="CN629" s="17">
        <v>0.375</v>
      </c>
      <c r="CO629" s="17">
        <v>0.5</v>
      </c>
      <c r="CZ629" s="17">
        <v>0.375</v>
      </c>
      <c r="DA629" s="17">
        <v>0.5</v>
      </c>
      <c r="DL629" s="17">
        <v>0.375</v>
      </c>
      <c r="DM629" s="17">
        <v>0.5</v>
      </c>
      <c r="DX629" s="2" t="s">
        <v>4182</v>
      </c>
    </row>
    <row r="630" spans="1:128" x14ac:dyDescent="0.45">
      <c r="A630" s="16">
        <v>628</v>
      </c>
      <c r="B630" s="2" t="s">
        <v>7164</v>
      </c>
      <c r="C630" s="2" t="s">
        <v>7165</v>
      </c>
      <c r="D630" s="2" t="s">
        <v>3087</v>
      </c>
      <c r="E630" s="2" t="s">
        <v>2676</v>
      </c>
      <c r="F630" s="2" t="s">
        <v>2582</v>
      </c>
      <c r="G630" s="2" t="s">
        <v>2402</v>
      </c>
      <c r="H630" s="2" t="s">
        <v>2401</v>
      </c>
      <c r="I630" s="2" t="s">
        <v>2400</v>
      </c>
      <c r="J630" s="2" t="s">
        <v>2399</v>
      </c>
      <c r="K630" s="2" t="s">
        <v>12</v>
      </c>
      <c r="L630" s="2" t="s">
        <v>3758</v>
      </c>
      <c r="M630" s="52">
        <v>215</v>
      </c>
      <c r="N630" s="2" t="s">
        <v>12</v>
      </c>
      <c r="O630" s="2" t="s">
        <v>12</v>
      </c>
      <c r="P630" s="2" t="s">
        <v>12</v>
      </c>
      <c r="Q630" s="2" t="s">
        <v>12</v>
      </c>
      <c r="R630" s="2" t="s">
        <v>3062</v>
      </c>
      <c r="S630" s="2" t="s">
        <v>3062</v>
      </c>
      <c r="T630" s="2" t="s">
        <v>3062</v>
      </c>
      <c r="U630" s="2" t="s">
        <v>3062</v>
      </c>
      <c r="V630" s="2" t="s">
        <v>3062</v>
      </c>
      <c r="W630" s="2" t="s">
        <v>3062</v>
      </c>
      <c r="X630" s="2" t="s">
        <v>3062</v>
      </c>
      <c r="Y630" s="2" t="s">
        <v>3062</v>
      </c>
      <c r="Z630" s="2" t="s">
        <v>3062</v>
      </c>
      <c r="AA630" s="2" t="s">
        <v>3062</v>
      </c>
      <c r="AB630" s="2" t="s">
        <v>3062</v>
      </c>
      <c r="AC630" s="2" t="s">
        <v>3062</v>
      </c>
      <c r="AD630" s="2" t="s">
        <v>2419</v>
      </c>
      <c r="AE630" s="2" t="s">
        <v>3062</v>
      </c>
      <c r="AF630" s="2" t="s">
        <v>3062</v>
      </c>
      <c r="AG630" s="2" t="s">
        <v>3062</v>
      </c>
      <c r="AH630" s="2" t="s">
        <v>3062</v>
      </c>
      <c r="AI630" s="2" t="s">
        <v>3062</v>
      </c>
      <c r="AJ630" s="2" t="s">
        <v>3062</v>
      </c>
      <c r="AK630" s="2" t="s">
        <v>3062</v>
      </c>
      <c r="AL630" s="2" t="s">
        <v>3062</v>
      </c>
      <c r="AM630" s="2" t="s">
        <v>3062</v>
      </c>
      <c r="AN630" s="2" t="s">
        <v>3062</v>
      </c>
      <c r="AO630" s="2" t="s">
        <v>3062</v>
      </c>
      <c r="AP630" s="2" t="s">
        <v>3062</v>
      </c>
      <c r="AQ630" s="2" t="s">
        <v>3062</v>
      </c>
      <c r="AR630" s="2" t="s">
        <v>3062</v>
      </c>
      <c r="AS630" s="2" t="s">
        <v>3062</v>
      </c>
      <c r="AT630" s="2" t="s">
        <v>3062</v>
      </c>
      <c r="AU630" s="2" t="s">
        <v>3062</v>
      </c>
      <c r="AV630" s="2" t="s">
        <v>3062</v>
      </c>
      <c r="AW630" s="2" t="s">
        <v>3062</v>
      </c>
      <c r="AX630" s="2" t="s">
        <v>3062</v>
      </c>
      <c r="AY630" s="2" t="s">
        <v>3062</v>
      </c>
      <c r="AZ630" s="2" t="s">
        <v>3062</v>
      </c>
      <c r="BA630" s="2" t="s">
        <v>3062</v>
      </c>
      <c r="BB630" s="2" t="s">
        <v>3062</v>
      </c>
      <c r="BC630" s="2" t="s">
        <v>3062</v>
      </c>
      <c r="BD630" s="2" t="s">
        <v>3062</v>
      </c>
      <c r="BE630" s="2" t="s">
        <v>3062</v>
      </c>
      <c r="BF630" s="2" t="s">
        <v>3062</v>
      </c>
      <c r="BG630" s="2" t="s">
        <v>3062</v>
      </c>
      <c r="BH630" s="2" t="s">
        <v>3062</v>
      </c>
      <c r="BI630" s="2" t="s">
        <v>3062</v>
      </c>
      <c r="BJ630" s="2" t="s">
        <v>3062</v>
      </c>
      <c r="BK630" s="2" t="s">
        <v>3062</v>
      </c>
      <c r="BL630" s="2" t="s">
        <v>3062</v>
      </c>
      <c r="BM630" s="2" t="s">
        <v>3062</v>
      </c>
      <c r="BN630" s="2" t="s">
        <v>2560</v>
      </c>
      <c r="BO630" s="2" t="s">
        <v>3062</v>
      </c>
      <c r="BP630" s="2" t="str">
        <f t="shared" si="9"/>
        <v>内・歯</v>
      </c>
      <c r="BQ630" t="s">
        <v>491</v>
      </c>
      <c r="BR630" t="s">
        <v>3062</v>
      </c>
      <c r="BS630" t="s">
        <v>3062</v>
      </c>
      <c r="BT630" s="2" t="s">
        <v>491</v>
      </c>
      <c r="BU630" s="2" t="s">
        <v>3062</v>
      </c>
      <c r="BV630" s="2" t="s">
        <v>12</v>
      </c>
      <c r="BW630" s="2" t="s">
        <v>3062</v>
      </c>
      <c r="BX630" s="2" t="s">
        <v>3062</v>
      </c>
      <c r="BY630" s="2" t="s">
        <v>3062</v>
      </c>
      <c r="BZ630" s="2" t="s">
        <v>3062</v>
      </c>
      <c r="CA630" s="2" t="s">
        <v>3062</v>
      </c>
      <c r="CB630" s="2" t="s">
        <v>3062</v>
      </c>
      <c r="CC630" s="2" t="s">
        <v>3062</v>
      </c>
      <c r="CD630" s="2" t="s">
        <v>3062</v>
      </c>
      <c r="CE630" s="2" t="s">
        <v>3062</v>
      </c>
      <c r="CF630" s="2" t="s">
        <v>4990</v>
      </c>
      <c r="CG630" s="2" t="s">
        <v>3315</v>
      </c>
      <c r="CH630" s="17">
        <v>0.375</v>
      </c>
      <c r="CI630" s="17">
        <v>0.45833333333333331</v>
      </c>
      <c r="CJ630" s="17">
        <v>0.54166666666666663</v>
      </c>
      <c r="CK630" s="17">
        <v>0.58333333333333337</v>
      </c>
      <c r="CN630" s="17">
        <v>0.375</v>
      </c>
      <c r="CO630" s="17">
        <v>0.45833333333333331</v>
      </c>
      <c r="CP630" s="17">
        <v>0.54166666666666663</v>
      </c>
      <c r="CQ630" s="17">
        <v>0.58333333333333337</v>
      </c>
      <c r="CT630" s="17">
        <v>0.375</v>
      </c>
      <c r="CU630" s="17">
        <v>0.45833333333333331</v>
      </c>
      <c r="CV630" s="17">
        <v>0.54166666666666663</v>
      </c>
      <c r="CW630" s="17">
        <v>0.58333333333333337</v>
      </c>
      <c r="CZ630" s="17">
        <v>0.375</v>
      </c>
      <c r="DA630" s="17">
        <v>0.45833333333333331</v>
      </c>
      <c r="DB630" s="17">
        <v>0.54166666666666663</v>
      </c>
      <c r="DC630" s="17">
        <v>0.58333333333333337</v>
      </c>
      <c r="DF630" s="17">
        <v>0.375</v>
      </c>
      <c r="DG630" s="17">
        <v>0.45833333333333331</v>
      </c>
      <c r="DH630" s="17">
        <v>0.54166666666666663</v>
      </c>
      <c r="DI630" s="17">
        <v>0.58333333333333337</v>
      </c>
      <c r="DL630" s="17">
        <v>0.375</v>
      </c>
      <c r="DM630" s="17">
        <v>0.45833333333333331</v>
      </c>
      <c r="DX630" s="2" t="s">
        <v>4182</v>
      </c>
    </row>
    <row r="631" spans="1:128" x14ac:dyDescent="0.45">
      <c r="A631" s="16">
        <v>629</v>
      </c>
      <c r="B631" s="2" t="s">
        <v>7166</v>
      </c>
      <c r="C631" s="2" t="s">
        <v>7167</v>
      </c>
      <c r="D631" s="2" t="s">
        <v>3088</v>
      </c>
      <c r="E631" s="2" t="s">
        <v>2676</v>
      </c>
      <c r="F631" s="2" t="s">
        <v>2582</v>
      </c>
      <c r="G631" s="2" t="s">
        <v>2326</v>
      </c>
      <c r="H631" s="2" t="s">
        <v>2398</v>
      </c>
      <c r="I631" s="2" t="s">
        <v>2397</v>
      </c>
      <c r="J631" s="2" t="s">
        <v>2396</v>
      </c>
      <c r="K631" s="2" t="s">
        <v>12</v>
      </c>
      <c r="L631" s="2" t="s">
        <v>3754</v>
      </c>
      <c r="M631" s="52">
        <v>234</v>
      </c>
      <c r="N631" s="2" t="s">
        <v>12</v>
      </c>
      <c r="O631" s="2" t="s">
        <v>12</v>
      </c>
      <c r="P631" s="2" t="s">
        <v>12</v>
      </c>
      <c r="Q631" s="2" t="s">
        <v>12</v>
      </c>
      <c r="R631" s="2" t="s">
        <v>3062</v>
      </c>
      <c r="S631" s="2" t="s">
        <v>3062</v>
      </c>
      <c r="T631" s="2" t="s">
        <v>3062</v>
      </c>
      <c r="U631" s="2" t="s">
        <v>3062</v>
      </c>
      <c r="V631" s="2" t="s">
        <v>3062</v>
      </c>
      <c r="W631" s="2" t="s">
        <v>3062</v>
      </c>
      <c r="X631" s="2" t="s">
        <v>3062</v>
      </c>
      <c r="Y631" s="2" t="s">
        <v>3062</v>
      </c>
      <c r="Z631" s="2" t="s">
        <v>3062</v>
      </c>
      <c r="AA631" s="2" t="s">
        <v>3062</v>
      </c>
      <c r="AB631" s="2" t="s">
        <v>3062</v>
      </c>
      <c r="AC631" s="2" t="s">
        <v>3062</v>
      </c>
      <c r="AD631" s="2" t="s">
        <v>2419</v>
      </c>
      <c r="AE631" s="2" t="s">
        <v>3062</v>
      </c>
      <c r="AF631" s="2" t="s">
        <v>3062</v>
      </c>
      <c r="AG631" s="2" t="s">
        <v>3062</v>
      </c>
      <c r="AH631" s="2" t="s">
        <v>3062</v>
      </c>
      <c r="AI631" s="2" t="s">
        <v>3062</v>
      </c>
      <c r="AJ631" s="2" t="s">
        <v>3062</v>
      </c>
      <c r="AK631" s="2" t="s">
        <v>3062</v>
      </c>
      <c r="AL631" s="2" t="s">
        <v>3062</v>
      </c>
      <c r="AM631" s="2" t="s">
        <v>3062</v>
      </c>
      <c r="AN631" s="2" t="s">
        <v>3062</v>
      </c>
      <c r="AO631" s="2" t="s">
        <v>3062</v>
      </c>
      <c r="AP631" s="2" t="s">
        <v>3062</v>
      </c>
      <c r="AQ631" s="2" t="s">
        <v>3062</v>
      </c>
      <c r="AR631" s="2" t="s">
        <v>3062</v>
      </c>
      <c r="AS631" s="2" t="s">
        <v>3062</v>
      </c>
      <c r="AT631" s="2" t="s">
        <v>3062</v>
      </c>
      <c r="AU631" s="2" t="s">
        <v>3062</v>
      </c>
      <c r="AV631" s="2" t="s">
        <v>3062</v>
      </c>
      <c r="AW631" s="2" t="s">
        <v>3062</v>
      </c>
      <c r="AX631" s="2" t="s">
        <v>3062</v>
      </c>
      <c r="AY631" s="2" t="s">
        <v>3062</v>
      </c>
      <c r="AZ631" s="2" t="s">
        <v>3062</v>
      </c>
      <c r="BA631" s="2" t="s">
        <v>3062</v>
      </c>
      <c r="BB631" s="2" t="s">
        <v>3062</v>
      </c>
      <c r="BC631" s="2" t="s">
        <v>3062</v>
      </c>
      <c r="BD631" s="2" t="s">
        <v>3062</v>
      </c>
      <c r="BE631" s="2" t="s">
        <v>3062</v>
      </c>
      <c r="BF631" s="2" t="s">
        <v>3062</v>
      </c>
      <c r="BG631" s="2" t="s">
        <v>3062</v>
      </c>
      <c r="BH631" s="2" t="s">
        <v>3062</v>
      </c>
      <c r="BI631" s="2" t="s">
        <v>3062</v>
      </c>
      <c r="BJ631" s="2" t="s">
        <v>3062</v>
      </c>
      <c r="BK631" s="2" t="s">
        <v>3062</v>
      </c>
      <c r="BL631" s="2" t="s">
        <v>3062</v>
      </c>
      <c r="BM631" s="2" t="s">
        <v>3062</v>
      </c>
      <c r="BN631" s="2" t="s">
        <v>3062</v>
      </c>
      <c r="BO631" s="2" t="s">
        <v>3062</v>
      </c>
      <c r="BP631" s="2" t="str">
        <f t="shared" si="9"/>
        <v>内</v>
      </c>
      <c r="BQ631" t="s">
        <v>491</v>
      </c>
      <c r="BR631" t="s">
        <v>3062</v>
      </c>
      <c r="BS631" t="s">
        <v>3062</v>
      </c>
      <c r="BT631" s="2" t="s">
        <v>491</v>
      </c>
      <c r="BU631" s="2" t="s">
        <v>12</v>
      </c>
      <c r="BV631" s="2" t="s">
        <v>12</v>
      </c>
      <c r="BW631" s="2" t="s">
        <v>12</v>
      </c>
      <c r="BX631" s="2" t="s">
        <v>5470</v>
      </c>
      <c r="BY631" s="2" t="s">
        <v>5818</v>
      </c>
      <c r="BZ631" s="2" t="s">
        <v>3062</v>
      </c>
      <c r="CA631" s="2" t="s">
        <v>3062</v>
      </c>
      <c r="CB631" s="2" t="s">
        <v>5898</v>
      </c>
      <c r="CC631" s="2" t="s">
        <v>5427</v>
      </c>
      <c r="CD631" s="2" t="s">
        <v>5482</v>
      </c>
      <c r="CE631" s="2" t="s">
        <v>5354</v>
      </c>
      <c r="CF631" s="2" t="s">
        <v>7168</v>
      </c>
      <c r="CG631" s="2" t="s">
        <v>3315</v>
      </c>
      <c r="CH631" s="17">
        <v>0.375</v>
      </c>
      <c r="CI631" s="17">
        <v>0.47916666666666669</v>
      </c>
      <c r="CN631" s="17">
        <v>0.375</v>
      </c>
      <c r="CO631" s="17">
        <v>0.47916666666666669</v>
      </c>
      <c r="CT631" s="17">
        <v>0.375</v>
      </c>
      <c r="CU631" s="17">
        <v>0.47916666666666669</v>
      </c>
      <c r="CZ631" s="17">
        <v>0.375</v>
      </c>
      <c r="DA631" s="17">
        <v>0.47916666666666669</v>
      </c>
      <c r="DF631" s="17">
        <v>0.375</v>
      </c>
      <c r="DG631" s="17">
        <v>0.47916666666666669</v>
      </c>
      <c r="DL631" s="17">
        <v>0.375</v>
      </c>
      <c r="DM631" s="17">
        <v>0.47916666666666669</v>
      </c>
      <c r="DX631" s="2" t="s">
        <v>4182</v>
      </c>
    </row>
    <row r="632" spans="1:128" x14ac:dyDescent="0.45">
      <c r="A632" s="16">
        <v>630</v>
      </c>
      <c r="B632" s="2" t="s">
        <v>7169</v>
      </c>
      <c r="C632" s="2" t="s">
        <v>7170</v>
      </c>
      <c r="D632" s="2" t="s">
        <v>3089</v>
      </c>
      <c r="E632" s="2" t="s">
        <v>2666</v>
      </c>
      <c r="F632" s="2" t="s">
        <v>2582</v>
      </c>
      <c r="G632" s="2" t="s">
        <v>2369</v>
      </c>
      <c r="H632" s="2" t="s">
        <v>2368</v>
      </c>
      <c r="I632" s="2" t="s">
        <v>2367</v>
      </c>
      <c r="J632" s="2" t="s">
        <v>2366</v>
      </c>
      <c r="K632" s="2" t="s">
        <v>12</v>
      </c>
      <c r="L632" s="2" t="s">
        <v>3755</v>
      </c>
      <c r="M632" s="52" t="s">
        <v>3311</v>
      </c>
      <c r="N632" s="2" t="s">
        <v>12</v>
      </c>
      <c r="O632" s="2" t="s">
        <v>12</v>
      </c>
      <c r="P632" s="2" t="s">
        <v>12</v>
      </c>
      <c r="Q632" s="2" t="s">
        <v>12</v>
      </c>
      <c r="R632" s="2" t="s">
        <v>3062</v>
      </c>
      <c r="S632" s="2" t="s">
        <v>3062</v>
      </c>
      <c r="T632" s="2" t="s">
        <v>3062</v>
      </c>
      <c r="U632" s="2" t="s">
        <v>3062</v>
      </c>
      <c r="V632" s="2" t="s">
        <v>3062</v>
      </c>
      <c r="W632" s="2" t="s">
        <v>3062</v>
      </c>
      <c r="X632" s="2" t="s">
        <v>3062</v>
      </c>
      <c r="Y632" s="2" t="s">
        <v>3062</v>
      </c>
      <c r="Z632" s="2" t="s">
        <v>3062</v>
      </c>
      <c r="AA632" s="2" t="s">
        <v>3062</v>
      </c>
      <c r="AB632" s="2" t="s">
        <v>3062</v>
      </c>
      <c r="AC632" s="2" t="s">
        <v>3062</v>
      </c>
      <c r="AD632" s="2" t="s">
        <v>2419</v>
      </c>
      <c r="AE632" s="2" t="s">
        <v>3062</v>
      </c>
      <c r="AF632" s="2" t="s">
        <v>3062</v>
      </c>
      <c r="AG632" s="2" t="s">
        <v>3062</v>
      </c>
      <c r="AH632" s="2" t="s">
        <v>3062</v>
      </c>
      <c r="AI632" s="2" t="s">
        <v>3062</v>
      </c>
      <c r="AJ632" s="2" t="s">
        <v>3062</v>
      </c>
      <c r="AK632" s="2" t="s">
        <v>3062</v>
      </c>
      <c r="AL632" s="2" t="s">
        <v>3062</v>
      </c>
      <c r="AM632" s="2" t="s">
        <v>3062</v>
      </c>
      <c r="AN632" s="2" t="s">
        <v>3062</v>
      </c>
      <c r="AO632" s="2" t="s">
        <v>3062</v>
      </c>
      <c r="AP632" s="2" t="s">
        <v>3062</v>
      </c>
      <c r="AQ632" s="2" t="s">
        <v>3062</v>
      </c>
      <c r="AR632" s="2" t="s">
        <v>3062</v>
      </c>
      <c r="AS632" s="2" t="s">
        <v>3062</v>
      </c>
      <c r="AT632" s="2" t="s">
        <v>3062</v>
      </c>
      <c r="AU632" s="2" t="s">
        <v>3062</v>
      </c>
      <c r="AV632" s="2" t="s">
        <v>3062</v>
      </c>
      <c r="AW632" s="2" t="s">
        <v>3062</v>
      </c>
      <c r="AX632" s="2" t="s">
        <v>3062</v>
      </c>
      <c r="AY632" s="2" t="s">
        <v>3062</v>
      </c>
      <c r="AZ632" s="2" t="s">
        <v>3062</v>
      </c>
      <c r="BA632" s="2" t="s">
        <v>3062</v>
      </c>
      <c r="BB632" s="2" t="s">
        <v>3062</v>
      </c>
      <c r="BC632" s="2" t="s">
        <v>3062</v>
      </c>
      <c r="BD632" s="2" t="s">
        <v>3062</v>
      </c>
      <c r="BE632" s="2" t="s">
        <v>3062</v>
      </c>
      <c r="BF632" s="2" t="s">
        <v>3062</v>
      </c>
      <c r="BG632" s="2" t="s">
        <v>3062</v>
      </c>
      <c r="BH632" s="2" t="s">
        <v>3062</v>
      </c>
      <c r="BI632" s="2" t="s">
        <v>3062</v>
      </c>
      <c r="BJ632" s="2" t="s">
        <v>3062</v>
      </c>
      <c r="BK632" s="2" t="s">
        <v>3062</v>
      </c>
      <c r="BL632" s="2" t="s">
        <v>3062</v>
      </c>
      <c r="BM632" s="2" t="s">
        <v>3062</v>
      </c>
      <c r="BN632" s="2" t="s">
        <v>3062</v>
      </c>
      <c r="BO632" s="2" t="s">
        <v>3062</v>
      </c>
      <c r="BP632" s="2" t="str">
        <f t="shared" si="9"/>
        <v>内</v>
      </c>
      <c r="BQ632" t="s">
        <v>491</v>
      </c>
      <c r="BR632" t="s">
        <v>3062</v>
      </c>
      <c r="BS632" t="s">
        <v>3062</v>
      </c>
      <c r="BT632" s="2" t="s">
        <v>491</v>
      </c>
      <c r="BU632" s="2" t="s">
        <v>3062</v>
      </c>
      <c r="BV632" s="2" t="s">
        <v>12</v>
      </c>
      <c r="BW632" s="2" t="s">
        <v>3062</v>
      </c>
      <c r="BX632" s="2" t="s">
        <v>3062</v>
      </c>
      <c r="BY632" s="2" t="s">
        <v>3062</v>
      </c>
      <c r="BZ632" s="2" t="s">
        <v>3062</v>
      </c>
      <c r="CA632" s="2" t="s">
        <v>3062</v>
      </c>
      <c r="CB632" s="2" t="s">
        <v>3062</v>
      </c>
      <c r="CC632" s="2" t="s">
        <v>3062</v>
      </c>
      <c r="CD632" s="2" t="s">
        <v>5353</v>
      </c>
      <c r="CE632" s="2" t="s">
        <v>5482</v>
      </c>
      <c r="CF632" s="2" t="s">
        <v>7171</v>
      </c>
      <c r="CG632" s="2" t="s">
        <v>5350</v>
      </c>
      <c r="CH632" s="17">
        <v>0.375</v>
      </c>
      <c r="CI632" s="17">
        <v>0.5</v>
      </c>
      <c r="CJ632" s="17">
        <v>0.5625</v>
      </c>
      <c r="CK632" s="17">
        <v>0.6875</v>
      </c>
      <c r="CN632" s="17">
        <v>0.375</v>
      </c>
      <c r="CO632" s="17">
        <v>0.5</v>
      </c>
      <c r="CP632" s="17">
        <v>0.5625</v>
      </c>
      <c r="CQ632" s="17">
        <v>0.625</v>
      </c>
      <c r="CT632" s="17">
        <v>0.41666666666666669</v>
      </c>
      <c r="CU632" s="17">
        <v>0.5</v>
      </c>
      <c r="CV632" s="17">
        <v>0.54166666666666663</v>
      </c>
      <c r="CW632" s="17">
        <v>0.64583333333333337</v>
      </c>
      <c r="CZ632" s="17">
        <v>0.375</v>
      </c>
      <c r="DA632" s="17">
        <v>0.5</v>
      </c>
      <c r="DB632" s="17">
        <v>0.5625</v>
      </c>
      <c r="DC632" s="17">
        <v>0.625</v>
      </c>
      <c r="DF632" s="17">
        <v>0.375</v>
      </c>
      <c r="DG632" s="17">
        <v>0.5</v>
      </c>
      <c r="DH632" s="17">
        <v>0.5625</v>
      </c>
      <c r="DI632" s="17">
        <v>0.625</v>
      </c>
      <c r="DX632" s="2" t="s">
        <v>4182</v>
      </c>
    </row>
    <row r="633" spans="1:128" x14ac:dyDescent="0.45">
      <c r="A633" s="16">
        <v>631</v>
      </c>
      <c r="B633" s="2" t="s">
        <v>7172</v>
      </c>
      <c r="C633" s="2" t="s">
        <v>7173</v>
      </c>
      <c r="D633" s="2" t="s">
        <v>3090</v>
      </c>
      <c r="E633" s="2" t="s">
        <v>2666</v>
      </c>
      <c r="F633" s="2" t="s">
        <v>2582</v>
      </c>
      <c r="G633" s="2" t="s">
        <v>2325</v>
      </c>
      <c r="H633" s="2" t="s">
        <v>2365</v>
      </c>
      <c r="I633" s="2" t="s">
        <v>2364</v>
      </c>
      <c r="J633" s="2" t="s">
        <v>2363</v>
      </c>
      <c r="K633" s="2" t="s">
        <v>12</v>
      </c>
      <c r="L633" s="2" t="s">
        <v>3756</v>
      </c>
      <c r="M633" s="52" t="s">
        <v>3311</v>
      </c>
      <c r="N633" s="2" t="s">
        <v>12</v>
      </c>
      <c r="O633" s="2" t="s">
        <v>12</v>
      </c>
      <c r="P633" s="2" t="s">
        <v>12</v>
      </c>
      <c r="Q633" s="2" t="s">
        <v>12</v>
      </c>
      <c r="R633" s="2" t="s">
        <v>3062</v>
      </c>
      <c r="S633" s="2" t="s">
        <v>3062</v>
      </c>
      <c r="T633" s="2" t="s">
        <v>3062</v>
      </c>
      <c r="U633" s="2" t="s">
        <v>3062</v>
      </c>
      <c r="V633" s="2" t="s">
        <v>3062</v>
      </c>
      <c r="W633" s="2" t="s">
        <v>3062</v>
      </c>
      <c r="X633" s="2" t="s">
        <v>3062</v>
      </c>
      <c r="Y633" s="2" t="s">
        <v>3062</v>
      </c>
      <c r="Z633" s="2" t="s">
        <v>3062</v>
      </c>
      <c r="AA633" s="2" t="s">
        <v>3062</v>
      </c>
      <c r="AB633" s="2" t="s">
        <v>3062</v>
      </c>
      <c r="AC633" s="2" t="s">
        <v>3062</v>
      </c>
      <c r="AD633" s="2" t="s">
        <v>3062</v>
      </c>
      <c r="AE633" s="2" t="s">
        <v>3062</v>
      </c>
      <c r="AF633" s="2" t="s">
        <v>3062</v>
      </c>
      <c r="AG633" s="2" t="s">
        <v>3062</v>
      </c>
      <c r="AH633" s="2" t="s">
        <v>3062</v>
      </c>
      <c r="AI633" s="2" t="s">
        <v>3062</v>
      </c>
      <c r="AJ633" s="2" t="s">
        <v>3062</v>
      </c>
      <c r="AK633" s="2" t="s">
        <v>3062</v>
      </c>
      <c r="AL633" s="2" t="s">
        <v>3062</v>
      </c>
      <c r="AM633" s="2" t="s">
        <v>3062</v>
      </c>
      <c r="AN633" s="2" t="s">
        <v>3062</v>
      </c>
      <c r="AO633" s="2" t="s">
        <v>3062</v>
      </c>
      <c r="AP633" s="2" t="s">
        <v>3062</v>
      </c>
      <c r="AQ633" s="2" t="s">
        <v>3062</v>
      </c>
      <c r="AR633" s="2" t="s">
        <v>3062</v>
      </c>
      <c r="AS633" s="2" t="s">
        <v>3062</v>
      </c>
      <c r="AT633" s="2" t="s">
        <v>3062</v>
      </c>
      <c r="AU633" s="2" t="s">
        <v>3062</v>
      </c>
      <c r="AV633" s="2" t="s">
        <v>3062</v>
      </c>
      <c r="AW633" s="2" t="s">
        <v>3062</v>
      </c>
      <c r="AX633" s="2" t="s">
        <v>3062</v>
      </c>
      <c r="AY633" s="2" t="s">
        <v>3062</v>
      </c>
      <c r="AZ633" s="2" t="s">
        <v>3062</v>
      </c>
      <c r="BA633" s="2" t="s">
        <v>3062</v>
      </c>
      <c r="BB633" s="2" t="s">
        <v>3062</v>
      </c>
      <c r="BC633" s="2" t="s">
        <v>3062</v>
      </c>
      <c r="BD633" s="2" t="s">
        <v>3062</v>
      </c>
      <c r="BE633" s="2" t="s">
        <v>3062</v>
      </c>
      <c r="BF633" s="2" t="s">
        <v>3062</v>
      </c>
      <c r="BG633" s="2" t="s">
        <v>3062</v>
      </c>
      <c r="BH633" s="2" t="s">
        <v>3062</v>
      </c>
      <c r="BI633" s="2" t="s">
        <v>3062</v>
      </c>
      <c r="BJ633" s="2" t="s">
        <v>3062</v>
      </c>
      <c r="BK633" s="2" t="s">
        <v>3062</v>
      </c>
      <c r="BL633" s="2" t="s">
        <v>3062</v>
      </c>
      <c r="BM633" s="2" t="s">
        <v>3062</v>
      </c>
      <c r="BN633" s="2" t="s">
        <v>3062</v>
      </c>
      <c r="BO633" s="2" t="s">
        <v>3062</v>
      </c>
      <c r="BP633" s="2" t="str">
        <f t="shared" si="9"/>
        <v/>
      </c>
      <c r="BQ633" t="s">
        <v>3062</v>
      </c>
      <c r="BR633" t="s">
        <v>3062</v>
      </c>
      <c r="BS633" t="s">
        <v>3062</v>
      </c>
      <c r="BT633" s="2" t="s">
        <v>3062</v>
      </c>
      <c r="BU633" s="2" t="s">
        <v>3062</v>
      </c>
      <c r="BV633" s="2" t="s">
        <v>3062</v>
      </c>
      <c r="BW633" s="2" t="s">
        <v>3062</v>
      </c>
      <c r="BX633" s="2" t="s">
        <v>5470</v>
      </c>
      <c r="BY633" s="2" t="s">
        <v>3062</v>
      </c>
      <c r="BZ633" s="2" t="s">
        <v>3062</v>
      </c>
      <c r="CA633" s="2" t="s">
        <v>3062</v>
      </c>
      <c r="CB633" s="2" t="s">
        <v>5470</v>
      </c>
      <c r="CC633" s="2" t="s">
        <v>3062</v>
      </c>
      <c r="CD633" s="2" t="s">
        <v>3062</v>
      </c>
      <c r="CE633" s="2" t="s">
        <v>3062</v>
      </c>
      <c r="CF633" s="2" t="s">
        <v>2362</v>
      </c>
      <c r="CG633" s="2" t="s">
        <v>5350</v>
      </c>
      <c r="CH633" s="17">
        <v>0.38541666666666669</v>
      </c>
      <c r="CI633" s="17">
        <v>0.5</v>
      </c>
      <c r="CJ633" s="17">
        <v>0.59375</v>
      </c>
      <c r="CK633" s="17">
        <v>0.75</v>
      </c>
      <c r="CN633" s="17">
        <v>0.38541666666666669</v>
      </c>
      <c r="CO633" s="17">
        <v>0.5</v>
      </c>
      <c r="CP633" s="17">
        <v>0.59375</v>
      </c>
      <c r="CQ633" s="17">
        <v>0.75</v>
      </c>
      <c r="CT633" s="17">
        <v>0.38541666666666669</v>
      </c>
      <c r="CU633" s="17">
        <v>0.5</v>
      </c>
      <c r="CV633" s="17">
        <v>0.59375</v>
      </c>
      <c r="CW633" s="17">
        <v>0.75</v>
      </c>
      <c r="CZ633" s="17">
        <v>0.38541666666666669</v>
      </c>
      <c r="DA633" s="17">
        <v>0.5</v>
      </c>
      <c r="DB633" s="17">
        <v>0.59375</v>
      </c>
      <c r="DC633" s="17">
        <v>0.75</v>
      </c>
      <c r="DF633" s="17">
        <v>0.38541666666666669</v>
      </c>
      <c r="DG633" s="17">
        <v>0.5</v>
      </c>
      <c r="DH633" s="17">
        <v>0.59375</v>
      </c>
      <c r="DI633" s="17">
        <v>0.75</v>
      </c>
      <c r="DL633" s="17">
        <v>0.38541666666666669</v>
      </c>
      <c r="DM633" s="17">
        <v>0.5</v>
      </c>
      <c r="DN633" s="17">
        <v>0.59375</v>
      </c>
      <c r="DO633" s="17">
        <v>0.6875</v>
      </c>
      <c r="DX633" s="2" t="s">
        <v>4182</v>
      </c>
    </row>
    <row r="634" spans="1:128" x14ac:dyDescent="0.45">
      <c r="A634" s="16">
        <v>632</v>
      </c>
      <c r="B634" s="2" t="s">
        <v>7174</v>
      </c>
      <c r="C634" s="2" t="s">
        <v>7175</v>
      </c>
      <c r="D634" s="2" t="s">
        <v>3091</v>
      </c>
      <c r="E634" s="2" t="s">
        <v>2666</v>
      </c>
      <c r="F634" s="2" t="s">
        <v>2582</v>
      </c>
      <c r="G634" s="2" t="s">
        <v>2325</v>
      </c>
      <c r="H634" s="2" t="s">
        <v>2361</v>
      </c>
      <c r="I634" s="2" t="s">
        <v>2360</v>
      </c>
      <c r="J634" s="2" t="s">
        <v>2359</v>
      </c>
      <c r="K634" s="2" t="s">
        <v>12</v>
      </c>
      <c r="L634" s="2" t="s">
        <v>3757</v>
      </c>
      <c r="M634" s="52" t="s">
        <v>3311</v>
      </c>
      <c r="N634" s="2" t="s">
        <v>12</v>
      </c>
      <c r="O634" s="2" t="s">
        <v>12</v>
      </c>
      <c r="P634" s="2" t="s">
        <v>12</v>
      </c>
      <c r="Q634" s="2" t="s">
        <v>12</v>
      </c>
      <c r="R634" s="2" t="s">
        <v>3062</v>
      </c>
      <c r="S634" s="2" t="s">
        <v>3062</v>
      </c>
      <c r="T634" s="2" t="s">
        <v>3062</v>
      </c>
      <c r="U634" s="2" t="s">
        <v>3062</v>
      </c>
      <c r="V634" s="2" t="s">
        <v>3062</v>
      </c>
      <c r="W634" s="2" t="s">
        <v>3062</v>
      </c>
      <c r="X634" s="2" t="s">
        <v>3062</v>
      </c>
      <c r="Y634" s="2" t="s">
        <v>3062</v>
      </c>
      <c r="Z634" s="2" t="s">
        <v>3062</v>
      </c>
      <c r="AA634" s="2" t="s">
        <v>3062</v>
      </c>
      <c r="AB634" s="2" t="s">
        <v>3062</v>
      </c>
      <c r="AC634" s="2" t="s">
        <v>3062</v>
      </c>
      <c r="AD634" s="2" t="s">
        <v>3062</v>
      </c>
      <c r="AE634" s="2" t="s">
        <v>3062</v>
      </c>
      <c r="AF634" s="2" t="s">
        <v>3062</v>
      </c>
      <c r="AG634" s="2" t="s">
        <v>3062</v>
      </c>
      <c r="AH634" s="2" t="s">
        <v>3062</v>
      </c>
      <c r="AI634" s="2" t="s">
        <v>3062</v>
      </c>
      <c r="AJ634" s="2" t="s">
        <v>3062</v>
      </c>
      <c r="AK634" s="2" t="s">
        <v>3062</v>
      </c>
      <c r="AL634" s="2" t="s">
        <v>3062</v>
      </c>
      <c r="AM634" s="2" t="s">
        <v>3062</v>
      </c>
      <c r="AN634" s="2" t="s">
        <v>3062</v>
      </c>
      <c r="AO634" s="2" t="s">
        <v>3062</v>
      </c>
      <c r="AP634" s="2" t="s">
        <v>3062</v>
      </c>
      <c r="AQ634" s="2" t="s">
        <v>3062</v>
      </c>
      <c r="AR634" s="2" t="s">
        <v>3062</v>
      </c>
      <c r="AS634" s="2" t="s">
        <v>3062</v>
      </c>
      <c r="AT634" s="2" t="s">
        <v>3062</v>
      </c>
      <c r="AU634" s="2" t="s">
        <v>3062</v>
      </c>
      <c r="AV634" s="2" t="s">
        <v>3062</v>
      </c>
      <c r="AW634" s="2" t="s">
        <v>3062</v>
      </c>
      <c r="AX634" s="2" t="s">
        <v>3062</v>
      </c>
      <c r="AY634" s="2" t="s">
        <v>3062</v>
      </c>
      <c r="AZ634" s="2" t="s">
        <v>3062</v>
      </c>
      <c r="BA634" s="2" t="s">
        <v>3062</v>
      </c>
      <c r="BB634" s="2" t="s">
        <v>3062</v>
      </c>
      <c r="BC634" s="2" t="s">
        <v>3062</v>
      </c>
      <c r="BD634" s="2" t="s">
        <v>3062</v>
      </c>
      <c r="BE634" s="2" t="s">
        <v>3062</v>
      </c>
      <c r="BF634" s="2" t="s">
        <v>3062</v>
      </c>
      <c r="BG634" s="2" t="s">
        <v>3062</v>
      </c>
      <c r="BH634" s="2" t="s">
        <v>3062</v>
      </c>
      <c r="BI634" s="2" t="s">
        <v>3062</v>
      </c>
      <c r="BJ634" s="2" t="s">
        <v>3062</v>
      </c>
      <c r="BK634" s="2" t="s">
        <v>3062</v>
      </c>
      <c r="BL634" s="2" t="s">
        <v>3062</v>
      </c>
      <c r="BM634" s="2" t="s">
        <v>3062</v>
      </c>
      <c r="BN634" s="2" t="s">
        <v>3062</v>
      </c>
      <c r="BO634" s="2" t="s">
        <v>3062</v>
      </c>
      <c r="BP634" s="2" t="str">
        <f t="shared" si="9"/>
        <v/>
      </c>
      <c r="BQ634" t="s">
        <v>491</v>
      </c>
      <c r="BR634" t="s">
        <v>3062</v>
      </c>
      <c r="BS634" t="s">
        <v>3062</v>
      </c>
      <c r="BT634" s="2" t="s">
        <v>491</v>
      </c>
      <c r="BU634" s="2" t="s">
        <v>3062</v>
      </c>
      <c r="BV634" s="2" t="s">
        <v>12</v>
      </c>
      <c r="BW634" s="2" t="s">
        <v>12</v>
      </c>
      <c r="BX634" s="2" t="s">
        <v>3062</v>
      </c>
      <c r="BY634" s="2" t="s">
        <v>3062</v>
      </c>
      <c r="BZ634" s="2" t="s">
        <v>3062</v>
      </c>
      <c r="CA634" s="2" t="s">
        <v>3062</v>
      </c>
      <c r="CB634" s="2" t="s">
        <v>3062</v>
      </c>
      <c r="CC634" s="2" t="s">
        <v>3062</v>
      </c>
      <c r="CD634" s="2" t="s">
        <v>3062</v>
      </c>
      <c r="CE634" s="2" t="s">
        <v>3062</v>
      </c>
      <c r="CF634" s="2" t="s">
        <v>4991</v>
      </c>
      <c r="CG634" s="2" t="s">
        <v>5350</v>
      </c>
      <c r="CH634" s="17">
        <v>0.375</v>
      </c>
      <c r="CI634" s="17">
        <v>0.5</v>
      </c>
      <c r="CJ634" s="17">
        <v>0.5625</v>
      </c>
      <c r="CK634" s="17">
        <v>0.83333333333333337</v>
      </c>
      <c r="CN634" s="17">
        <v>0.375</v>
      </c>
      <c r="CO634" s="17">
        <v>0.5</v>
      </c>
      <c r="CP634" s="17">
        <v>0.5625</v>
      </c>
      <c r="CQ634" s="17">
        <v>0.83333333333333337</v>
      </c>
      <c r="CT634" s="17">
        <v>0.375</v>
      </c>
      <c r="CU634" s="17">
        <v>0.5</v>
      </c>
      <c r="CV634" s="17">
        <v>0.5625</v>
      </c>
      <c r="CW634" s="17">
        <v>0.83333333333333337</v>
      </c>
      <c r="CZ634" s="17">
        <v>0.375</v>
      </c>
      <c r="DA634" s="17">
        <v>0.5</v>
      </c>
      <c r="DB634" s="17">
        <v>0.5625</v>
      </c>
      <c r="DC634" s="17">
        <v>0.83333333333333337</v>
      </c>
      <c r="DF634" s="17">
        <v>0.375</v>
      </c>
      <c r="DG634" s="17">
        <v>0.5</v>
      </c>
      <c r="DH634" s="17">
        <v>0.5625</v>
      </c>
      <c r="DI634" s="17">
        <v>0.83333333333333337</v>
      </c>
      <c r="DL634" s="17">
        <v>0.375</v>
      </c>
      <c r="DM634" s="17">
        <v>0.625</v>
      </c>
      <c r="DR634" s="17">
        <v>0.41666666666666669</v>
      </c>
      <c r="DS634" s="17">
        <v>0.65625</v>
      </c>
      <c r="DX634" s="2" t="s">
        <v>4182</v>
      </c>
    </row>
    <row r="635" spans="1:128" x14ac:dyDescent="0.45">
      <c r="A635" s="16">
        <v>633</v>
      </c>
      <c r="B635" s="2" t="s">
        <v>7176</v>
      </c>
      <c r="C635" s="2" t="s">
        <v>4992</v>
      </c>
      <c r="D635" s="2" t="s">
        <v>3092</v>
      </c>
      <c r="E635" s="2" t="s">
        <v>2666</v>
      </c>
      <c r="F635" s="2" t="s">
        <v>2582</v>
      </c>
      <c r="G635" s="2" t="s">
        <v>2358</v>
      </c>
      <c r="H635" s="2" t="s">
        <v>2357</v>
      </c>
      <c r="I635" s="2" t="s">
        <v>2356</v>
      </c>
      <c r="J635" s="2" t="s">
        <v>2355</v>
      </c>
      <c r="K635" s="2" t="s">
        <v>12</v>
      </c>
      <c r="L635" s="2" t="s">
        <v>7177</v>
      </c>
      <c r="M635" s="52" t="s">
        <v>3311</v>
      </c>
      <c r="N635" s="2" t="s">
        <v>12</v>
      </c>
      <c r="O635" s="2" t="s">
        <v>12</v>
      </c>
      <c r="P635" s="2" t="s">
        <v>12</v>
      </c>
      <c r="Q635" s="2" t="s">
        <v>12</v>
      </c>
      <c r="R635" s="2" t="s">
        <v>3062</v>
      </c>
      <c r="S635" s="2" t="s">
        <v>3062</v>
      </c>
      <c r="T635" s="2" t="s">
        <v>3062</v>
      </c>
      <c r="U635" s="2" t="s">
        <v>3062</v>
      </c>
      <c r="V635" s="2" t="s">
        <v>3062</v>
      </c>
      <c r="W635" s="2" t="s">
        <v>3062</v>
      </c>
      <c r="X635" s="2" t="s">
        <v>3062</v>
      </c>
      <c r="Y635" s="2" t="s">
        <v>3062</v>
      </c>
      <c r="Z635" s="2" t="s">
        <v>3062</v>
      </c>
      <c r="AA635" s="2" t="s">
        <v>3062</v>
      </c>
      <c r="AB635" s="2" t="s">
        <v>3062</v>
      </c>
      <c r="AC635" s="2" t="s">
        <v>3062</v>
      </c>
      <c r="AD635" s="2" t="s">
        <v>3062</v>
      </c>
      <c r="AE635" s="2" t="s">
        <v>3062</v>
      </c>
      <c r="AF635" s="2" t="s">
        <v>3062</v>
      </c>
      <c r="AG635" s="2" t="s">
        <v>3062</v>
      </c>
      <c r="AH635" s="2" t="s">
        <v>3062</v>
      </c>
      <c r="AI635" s="2" t="s">
        <v>3062</v>
      </c>
      <c r="AJ635" s="2" t="s">
        <v>3062</v>
      </c>
      <c r="AK635" s="2" t="s">
        <v>3062</v>
      </c>
      <c r="AL635" s="2" t="s">
        <v>3062</v>
      </c>
      <c r="AM635" s="2" t="s">
        <v>3062</v>
      </c>
      <c r="AN635" s="2" t="s">
        <v>3062</v>
      </c>
      <c r="AO635" s="2" t="s">
        <v>3062</v>
      </c>
      <c r="AP635" s="2" t="s">
        <v>3062</v>
      </c>
      <c r="AQ635" s="2" t="s">
        <v>3062</v>
      </c>
      <c r="AR635" s="2" t="s">
        <v>3062</v>
      </c>
      <c r="AS635" s="2" t="s">
        <v>3062</v>
      </c>
      <c r="AT635" s="2" t="s">
        <v>3062</v>
      </c>
      <c r="AU635" s="2" t="s">
        <v>3062</v>
      </c>
      <c r="AV635" s="2" t="s">
        <v>3062</v>
      </c>
      <c r="AW635" s="2" t="s">
        <v>3062</v>
      </c>
      <c r="AX635" s="2" t="s">
        <v>3062</v>
      </c>
      <c r="AY635" s="2" t="s">
        <v>3062</v>
      </c>
      <c r="AZ635" s="2" t="s">
        <v>3062</v>
      </c>
      <c r="BA635" s="2" t="s">
        <v>3062</v>
      </c>
      <c r="BB635" s="2" t="s">
        <v>3062</v>
      </c>
      <c r="BC635" s="2" t="s">
        <v>3062</v>
      </c>
      <c r="BD635" s="2" t="s">
        <v>3062</v>
      </c>
      <c r="BE635" s="2" t="s">
        <v>3062</v>
      </c>
      <c r="BF635" s="2" t="s">
        <v>3062</v>
      </c>
      <c r="BG635" s="2" t="s">
        <v>3062</v>
      </c>
      <c r="BH635" s="2" t="s">
        <v>3062</v>
      </c>
      <c r="BI635" s="2" t="s">
        <v>3062</v>
      </c>
      <c r="BJ635" s="2" t="s">
        <v>3062</v>
      </c>
      <c r="BK635" s="2" t="s">
        <v>3062</v>
      </c>
      <c r="BL635" s="2" t="s">
        <v>3062</v>
      </c>
      <c r="BM635" s="2" t="s">
        <v>3062</v>
      </c>
      <c r="BN635" s="2" t="s">
        <v>3062</v>
      </c>
      <c r="BO635" s="2" t="s">
        <v>3062</v>
      </c>
      <c r="BP635" s="2" t="str">
        <f t="shared" si="9"/>
        <v/>
      </c>
      <c r="BQ635" t="s">
        <v>491</v>
      </c>
      <c r="BR635" t="s">
        <v>3062</v>
      </c>
      <c r="BS635" t="s">
        <v>2185</v>
      </c>
      <c r="BT635" s="2" t="s">
        <v>2463</v>
      </c>
      <c r="BU635" s="2" t="s">
        <v>3062</v>
      </c>
      <c r="BV635" s="2" t="s">
        <v>3062</v>
      </c>
      <c r="BW635" s="2" t="s">
        <v>3062</v>
      </c>
      <c r="BX635" s="2" t="s">
        <v>3062</v>
      </c>
      <c r="BY635" s="2" t="s">
        <v>3062</v>
      </c>
      <c r="BZ635" s="2" t="s">
        <v>3062</v>
      </c>
      <c r="CA635" s="2" t="s">
        <v>3062</v>
      </c>
      <c r="CB635" s="2" t="s">
        <v>3062</v>
      </c>
      <c r="CC635" s="2" t="s">
        <v>5427</v>
      </c>
      <c r="CD635" s="2" t="s">
        <v>5482</v>
      </c>
      <c r="CE635" s="2" t="s">
        <v>5354</v>
      </c>
      <c r="CF635" s="2" t="s">
        <v>7178</v>
      </c>
      <c r="CG635" s="2" t="s">
        <v>5350</v>
      </c>
      <c r="CH635" s="17">
        <v>0.375</v>
      </c>
      <c r="CI635" s="17">
        <v>0.5</v>
      </c>
      <c r="CJ635" s="17">
        <v>0.58333333333333337</v>
      </c>
      <c r="CK635" s="17">
        <v>0.79166666666666663</v>
      </c>
      <c r="CN635" s="17">
        <v>0.375</v>
      </c>
      <c r="CO635" s="17">
        <v>0.5</v>
      </c>
      <c r="CP635" s="17">
        <v>0.58333333333333337</v>
      </c>
      <c r="CQ635" s="17">
        <v>0.79166666666666663</v>
      </c>
      <c r="CT635" s="17">
        <v>0.375</v>
      </c>
      <c r="CU635" s="17">
        <v>0.5</v>
      </c>
      <c r="CV635" s="17">
        <v>0.58333333333333337</v>
      </c>
      <c r="CW635" s="17">
        <v>0.79166666666666663</v>
      </c>
      <c r="DF635" s="17">
        <v>0.375</v>
      </c>
      <c r="DG635" s="17">
        <v>0.5</v>
      </c>
      <c r="DH635" s="17">
        <v>0.58333333333333337</v>
      </c>
      <c r="DI635" s="17">
        <v>0.79166666666666663</v>
      </c>
      <c r="DL635" s="17">
        <v>0.375</v>
      </c>
      <c r="DM635" s="17">
        <v>0.5</v>
      </c>
      <c r="DN635" s="17">
        <v>0.58333333333333337</v>
      </c>
      <c r="DO635" s="17">
        <v>0.79166666666666663</v>
      </c>
      <c r="DX635" s="2" t="s">
        <v>4182</v>
      </c>
    </row>
    <row r="636" spans="1:128" x14ac:dyDescent="0.45">
      <c r="A636" s="16">
        <v>634</v>
      </c>
      <c r="B636" s="2" t="s">
        <v>7179</v>
      </c>
      <c r="C636" s="2" t="s">
        <v>4993</v>
      </c>
      <c r="D636" s="2" t="s">
        <v>3093</v>
      </c>
      <c r="E636" s="2" t="s">
        <v>2666</v>
      </c>
      <c r="F636" s="2" t="s">
        <v>2582</v>
      </c>
      <c r="G636" s="2" t="s">
        <v>2354</v>
      </c>
      <c r="H636" s="2" t="s">
        <v>2353</v>
      </c>
      <c r="I636" s="2" t="s">
        <v>2352</v>
      </c>
      <c r="J636" s="2" t="s">
        <v>2351</v>
      </c>
      <c r="K636" s="2" t="s">
        <v>12</v>
      </c>
      <c r="L636" s="2" t="s">
        <v>3759</v>
      </c>
      <c r="M636" s="52" t="s">
        <v>3311</v>
      </c>
      <c r="N636" s="2" t="s">
        <v>12</v>
      </c>
      <c r="O636" s="2" t="s">
        <v>12</v>
      </c>
      <c r="P636" s="2" t="s">
        <v>12</v>
      </c>
      <c r="Q636" s="2" t="s">
        <v>12</v>
      </c>
      <c r="R636" s="2" t="s">
        <v>3062</v>
      </c>
      <c r="S636" s="2" t="s">
        <v>3062</v>
      </c>
      <c r="T636" s="2" t="s">
        <v>3062</v>
      </c>
      <c r="U636" s="2" t="s">
        <v>3062</v>
      </c>
      <c r="V636" s="2" t="s">
        <v>3062</v>
      </c>
      <c r="W636" s="2" t="s">
        <v>3062</v>
      </c>
      <c r="X636" s="2" t="s">
        <v>3062</v>
      </c>
      <c r="Y636" s="2" t="s">
        <v>3062</v>
      </c>
      <c r="Z636" s="2" t="s">
        <v>3062</v>
      </c>
      <c r="AA636" s="2" t="s">
        <v>3062</v>
      </c>
      <c r="AB636" s="2" t="s">
        <v>3062</v>
      </c>
      <c r="AC636" s="2" t="s">
        <v>3062</v>
      </c>
      <c r="AD636" s="2" t="s">
        <v>3062</v>
      </c>
      <c r="AE636" s="2" t="s">
        <v>3062</v>
      </c>
      <c r="AF636" s="2" t="s">
        <v>3062</v>
      </c>
      <c r="AG636" s="2" t="s">
        <v>3062</v>
      </c>
      <c r="AH636" s="2" t="s">
        <v>3062</v>
      </c>
      <c r="AI636" s="2" t="s">
        <v>3062</v>
      </c>
      <c r="AJ636" s="2" t="s">
        <v>3062</v>
      </c>
      <c r="AK636" s="2" t="s">
        <v>3062</v>
      </c>
      <c r="AL636" s="2" t="s">
        <v>3062</v>
      </c>
      <c r="AM636" s="2" t="s">
        <v>3062</v>
      </c>
      <c r="AN636" s="2" t="s">
        <v>3062</v>
      </c>
      <c r="AO636" s="2" t="s">
        <v>3062</v>
      </c>
      <c r="AP636" s="2" t="s">
        <v>3062</v>
      </c>
      <c r="AQ636" s="2" t="s">
        <v>3062</v>
      </c>
      <c r="AR636" s="2" t="s">
        <v>3062</v>
      </c>
      <c r="AS636" s="2" t="s">
        <v>3062</v>
      </c>
      <c r="AT636" s="2" t="s">
        <v>3062</v>
      </c>
      <c r="AU636" s="2" t="s">
        <v>3062</v>
      </c>
      <c r="AV636" s="2" t="s">
        <v>3062</v>
      </c>
      <c r="AW636" s="2" t="s">
        <v>3062</v>
      </c>
      <c r="AX636" s="2" t="s">
        <v>3062</v>
      </c>
      <c r="AY636" s="2" t="s">
        <v>3062</v>
      </c>
      <c r="AZ636" s="2" t="s">
        <v>3062</v>
      </c>
      <c r="BA636" s="2" t="s">
        <v>3062</v>
      </c>
      <c r="BB636" s="2" t="s">
        <v>3062</v>
      </c>
      <c r="BC636" s="2" t="s">
        <v>3062</v>
      </c>
      <c r="BD636" s="2" t="s">
        <v>3062</v>
      </c>
      <c r="BE636" s="2" t="s">
        <v>3062</v>
      </c>
      <c r="BF636" s="2" t="s">
        <v>3062</v>
      </c>
      <c r="BG636" s="2" t="s">
        <v>3062</v>
      </c>
      <c r="BH636" s="2" t="s">
        <v>3062</v>
      </c>
      <c r="BI636" s="2" t="s">
        <v>3062</v>
      </c>
      <c r="BJ636" s="2" t="s">
        <v>3062</v>
      </c>
      <c r="BK636" s="2" t="s">
        <v>3062</v>
      </c>
      <c r="BL636" s="2" t="s">
        <v>3062</v>
      </c>
      <c r="BM636" s="2" t="s">
        <v>3062</v>
      </c>
      <c r="BN636" s="2" t="s">
        <v>3062</v>
      </c>
      <c r="BO636" s="2" t="s">
        <v>3062</v>
      </c>
      <c r="BP636" s="2" t="str">
        <f t="shared" si="9"/>
        <v/>
      </c>
      <c r="BQ636" t="s">
        <v>3062</v>
      </c>
      <c r="BR636" t="s">
        <v>3062</v>
      </c>
      <c r="BS636" t="s">
        <v>3062</v>
      </c>
      <c r="BT636" s="2" t="s">
        <v>3062</v>
      </c>
      <c r="BU636" s="2" t="s">
        <v>3062</v>
      </c>
      <c r="BV636" s="2" t="s">
        <v>3062</v>
      </c>
      <c r="BW636" s="2" t="s">
        <v>3062</v>
      </c>
      <c r="BX636" s="2" t="s">
        <v>3062</v>
      </c>
      <c r="BY636" s="2" t="s">
        <v>3062</v>
      </c>
      <c r="BZ636" s="2" t="s">
        <v>3062</v>
      </c>
      <c r="CA636" s="2" t="s">
        <v>3062</v>
      </c>
      <c r="CB636" s="2" t="s">
        <v>3062</v>
      </c>
      <c r="CC636" s="2" t="s">
        <v>3062</v>
      </c>
      <c r="CD636" s="2" t="s">
        <v>3062</v>
      </c>
      <c r="CE636" s="2" t="s">
        <v>3062</v>
      </c>
      <c r="CF636" s="2" t="s">
        <v>3062</v>
      </c>
      <c r="CG636" s="2" t="s">
        <v>5350</v>
      </c>
      <c r="CH636" s="17">
        <v>0.41666666666666669</v>
      </c>
      <c r="CI636" s="17">
        <v>0.54166666666666663</v>
      </c>
      <c r="CJ636" s="17">
        <v>0.625</v>
      </c>
      <c r="CK636" s="17">
        <v>0.75</v>
      </c>
      <c r="CN636" s="17">
        <v>0.41666666666666669</v>
      </c>
      <c r="CO636" s="17">
        <v>0.54166666666666663</v>
      </c>
      <c r="CP636" s="17">
        <v>0.625</v>
      </c>
      <c r="CQ636" s="17">
        <v>0.75</v>
      </c>
      <c r="CZ636" s="17">
        <v>0.41666666666666669</v>
      </c>
      <c r="DA636" s="17">
        <v>0.54166666666666663</v>
      </c>
      <c r="DB636" s="17">
        <v>0.625</v>
      </c>
      <c r="DC636" s="17">
        <v>0.75</v>
      </c>
      <c r="DF636" s="17">
        <v>0.41666666666666669</v>
      </c>
      <c r="DG636" s="17">
        <v>0.54166666666666663</v>
      </c>
      <c r="DH636" s="17">
        <v>0.625</v>
      </c>
      <c r="DI636" s="17">
        <v>0.75</v>
      </c>
      <c r="DL636" s="17">
        <v>0.41666666666666669</v>
      </c>
      <c r="DM636" s="17">
        <v>0.54166666666666663</v>
      </c>
      <c r="DN636" s="17">
        <v>0.625</v>
      </c>
      <c r="DO636" s="17">
        <v>0.75</v>
      </c>
      <c r="DX636" s="2" t="s">
        <v>4182</v>
      </c>
    </row>
    <row r="637" spans="1:128" x14ac:dyDescent="0.45">
      <c r="A637" s="16">
        <v>635</v>
      </c>
      <c r="B637" s="2" t="s">
        <v>7180</v>
      </c>
      <c r="C637" s="2" t="s">
        <v>7181</v>
      </c>
      <c r="D637" s="2" t="s">
        <v>3094</v>
      </c>
      <c r="E637" s="2" t="s">
        <v>2666</v>
      </c>
      <c r="F637" s="2" t="s">
        <v>2582</v>
      </c>
      <c r="G637" s="2" t="s">
        <v>2350</v>
      </c>
      <c r="H637" s="2" t="s">
        <v>4994</v>
      </c>
      <c r="I637" s="2" t="s">
        <v>2349</v>
      </c>
      <c r="J637" s="2" t="s">
        <v>2348</v>
      </c>
      <c r="K637" s="2" t="s">
        <v>12</v>
      </c>
      <c r="L637" s="2" t="s">
        <v>7182</v>
      </c>
      <c r="M637" s="52" t="s">
        <v>3311</v>
      </c>
      <c r="N637" s="2" t="s">
        <v>12</v>
      </c>
      <c r="O637" s="2" t="s">
        <v>12</v>
      </c>
      <c r="P637" s="2" t="s">
        <v>12</v>
      </c>
      <c r="Q637" s="2" t="s">
        <v>12</v>
      </c>
      <c r="R637" s="2" t="s">
        <v>3062</v>
      </c>
      <c r="S637" s="2" t="s">
        <v>3062</v>
      </c>
      <c r="T637" s="2" t="s">
        <v>3062</v>
      </c>
      <c r="U637" s="2" t="s">
        <v>3062</v>
      </c>
      <c r="V637" s="2" t="s">
        <v>3062</v>
      </c>
      <c r="W637" s="2" t="s">
        <v>3062</v>
      </c>
      <c r="X637" s="2" t="s">
        <v>3062</v>
      </c>
      <c r="Y637" s="2" t="s">
        <v>3062</v>
      </c>
      <c r="Z637" s="2" t="s">
        <v>3062</v>
      </c>
      <c r="AA637" s="2" t="s">
        <v>3062</v>
      </c>
      <c r="AB637" s="2" t="s">
        <v>3062</v>
      </c>
      <c r="AC637" s="2" t="s">
        <v>3062</v>
      </c>
      <c r="AD637" s="2" t="s">
        <v>2419</v>
      </c>
      <c r="AE637" s="2" t="s">
        <v>3062</v>
      </c>
      <c r="AF637" s="2" t="s">
        <v>3062</v>
      </c>
      <c r="AG637" s="2" t="s">
        <v>3062</v>
      </c>
      <c r="AH637" s="2" t="s">
        <v>3062</v>
      </c>
      <c r="AI637" s="2" t="s">
        <v>3062</v>
      </c>
      <c r="AJ637" s="2" t="s">
        <v>3062</v>
      </c>
      <c r="AK637" s="2" t="s">
        <v>3062</v>
      </c>
      <c r="AL637" s="2" t="s">
        <v>3062</v>
      </c>
      <c r="AM637" s="2" t="s">
        <v>3062</v>
      </c>
      <c r="AN637" s="2" t="s">
        <v>3062</v>
      </c>
      <c r="AO637" s="2" t="s">
        <v>3062</v>
      </c>
      <c r="AP637" s="2" t="s">
        <v>3062</v>
      </c>
      <c r="AQ637" s="2" t="s">
        <v>3062</v>
      </c>
      <c r="AR637" s="2" t="s">
        <v>3062</v>
      </c>
      <c r="AS637" s="2" t="s">
        <v>3062</v>
      </c>
      <c r="AT637" s="2" t="s">
        <v>3062</v>
      </c>
      <c r="AU637" s="2" t="s">
        <v>3062</v>
      </c>
      <c r="AV637" s="2" t="s">
        <v>3062</v>
      </c>
      <c r="AW637" s="2" t="s">
        <v>3062</v>
      </c>
      <c r="AX637" s="2" t="s">
        <v>3062</v>
      </c>
      <c r="AY637" s="2" t="s">
        <v>3062</v>
      </c>
      <c r="AZ637" s="2" t="s">
        <v>3062</v>
      </c>
      <c r="BA637" s="2" t="s">
        <v>3062</v>
      </c>
      <c r="BB637" s="2" t="s">
        <v>3062</v>
      </c>
      <c r="BC637" s="2" t="s">
        <v>3062</v>
      </c>
      <c r="BD637" s="2" t="s">
        <v>3062</v>
      </c>
      <c r="BE637" s="2" t="s">
        <v>3062</v>
      </c>
      <c r="BF637" s="2" t="s">
        <v>3062</v>
      </c>
      <c r="BG637" s="2" t="s">
        <v>3062</v>
      </c>
      <c r="BH637" s="2" t="s">
        <v>3062</v>
      </c>
      <c r="BI637" s="2" t="s">
        <v>3062</v>
      </c>
      <c r="BJ637" s="2" t="s">
        <v>3062</v>
      </c>
      <c r="BK637" s="2" t="s">
        <v>3062</v>
      </c>
      <c r="BL637" s="2" t="s">
        <v>3062</v>
      </c>
      <c r="BM637" s="2" t="s">
        <v>3062</v>
      </c>
      <c r="BN637" s="2" t="s">
        <v>3062</v>
      </c>
      <c r="BO637" s="2" t="s">
        <v>3062</v>
      </c>
      <c r="BP637" s="2" t="str">
        <f t="shared" si="9"/>
        <v>内</v>
      </c>
      <c r="BQ637" t="s">
        <v>491</v>
      </c>
      <c r="BR637" t="s">
        <v>185</v>
      </c>
      <c r="BS637" t="s">
        <v>2185</v>
      </c>
      <c r="BT637" s="2" t="s">
        <v>2424</v>
      </c>
      <c r="BU637" s="2" t="s">
        <v>3062</v>
      </c>
      <c r="BV637" s="2" t="s">
        <v>3062</v>
      </c>
      <c r="BW637" s="2" t="s">
        <v>3062</v>
      </c>
      <c r="BX637" s="2" t="s">
        <v>3062</v>
      </c>
      <c r="BY637" s="2" t="s">
        <v>3062</v>
      </c>
      <c r="BZ637" s="2" t="s">
        <v>3062</v>
      </c>
      <c r="CA637" s="2" t="s">
        <v>3062</v>
      </c>
      <c r="CB637" s="2" t="s">
        <v>3062</v>
      </c>
      <c r="CC637" s="2" t="s">
        <v>3062</v>
      </c>
      <c r="CD637" s="2" t="s">
        <v>3062</v>
      </c>
      <c r="CE637" s="2" t="s">
        <v>3062</v>
      </c>
      <c r="CF637" s="2" t="s">
        <v>2347</v>
      </c>
      <c r="CG637" s="2" t="s">
        <v>5350</v>
      </c>
      <c r="CH637" s="17">
        <v>0.375</v>
      </c>
      <c r="CI637" s="17">
        <v>0.5</v>
      </c>
      <c r="CJ637" s="17">
        <v>0.54166666666666663</v>
      </c>
      <c r="CK637" s="17">
        <v>0.75</v>
      </c>
      <c r="CN637" s="17">
        <v>0.375</v>
      </c>
      <c r="CO637" s="17">
        <v>0.5</v>
      </c>
      <c r="CP637" s="17">
        <v>0.54166666666666663</v>
      </c>
      <c r="CQ637" s="17">
        <v>0.77083333333333337</v>
      </c>
      <c r="CT637" s="17">
        <v>0.375</v>
      </c>
      <c r="CU637" s="17">
        <v>0.5</v>
      </c>
      <c r="CV637" s="17">
        <v>0.54166666666666663</v>
      </c>
      <c r="CW637" s="17">
        <v>0.77083333333333337</v>
      </c>
      <c r="CZ637" s="17">
        <v>0.375</v>
      </c>
      <c r="DA637" s="17">
        <v>0.5</v>
      </c>
      <c r="DB637" s="17">
        <v>0.54166666666666663</v>
      </c>
      <c r="DC637" s="17">
        <v>0.77083333333333337</v>
      </c>
      <c r="DF637" s="17">
        <v>0.375</v>
      </c>
      <c r="DG637" s="17">
        <v>0.5</v>
      </c>
      <c r="DH637" s="17">
        <v>0.54166666666666663</v>
      </c>
      <c r="DI637" s="17">
        <v>0.77083333333333337</v>
      </c>
      <c r="DL637" s="17">
        <v>0.375</v>
      </c>
      <c r="DM637" s="17">
        <v>0.5</v>
      </c>
      <c r="DN637" s="17">
        <v>0.54166666666666663</v>
      </c>
      <c r="DO637" s="17">
        <v>0.77083333333333337</v>
      </c>
      <c r="DX637" s="2" t="s">
        <v>4182</v>
      </c>
    </row>
    <row r="638" spans="1:128" x14ac:dyDescent="0.45">
      <c r="A638" s="16">
        <v>636</v>
      </c>
      <c r="B638" s="2" t="s">
        <v>7183</v>
      </c>
      <c r="C638" s="2" t="s">
        <v>4995</v>
      </c>
      <c r="D638" s="2" t="s">
        <v>3095</v>
      </c>
      <c r="E638" s="2" t="s">
        <v>2676</v>
      </c>
      <c r="F638" s="2" t="s">
        <v>2582</v>
      </c>
      <c r="G638" s="2" t="s">
        <v>2395</v>
      </c>
      <c r="H638" s="2" t="s">
        <v>2394</v>
      </c>
      <c r="I638" s="2" t="s">
        <v>2393</v>
      </c>
      <c r="J638" s="2" t="s">
        <v>2392</v>
      </c>
      <c r="K638" s="2" t="s">
        <v>12</v>
      </c>
      <c r="L638" s="2" t="s">
        <v>7184</v>
      </c>
      <c r="M638" s="52" t="s">
        <v>3311</v>
      </c>
      <c r="N638" s="2" t="s">
        <v>12</v>
      </c>
      <c r="O638" s="2" t="s">
        <v>12</v>
      </c>
      <c r="P638" s="2" t="s">
        <v>12</v>
      </c>
      <c r="Q638" s="2" t="s">
        <v>12</v>
      </c>
      <c r="R638" s="2" t="s">
        <v>3062</v>
      </c>
      <c r="S638" s="2" t="s">
        <v>3062</v>
      </c>
      <c r="T638" s="2" t="s">
        <v>3062</v>
      </c>
      <c r="U638" s="2" t="s">
        <v>3062</v>
      </c>
      <c r="V638" s="2" t="s">
        <v>3062</v>
      </c>
      <c r="W638" s="2" t="s">
        <v>3062</v>
      </c>
      <c r="X638" s="2" t="s">
        <v>3062</v>
      </c>
      <c r="Y638" s="2" t="s">
        <v>3062</v>
      </c>
      <c r="Z638" s="2" t="s">
        <v>3062</v>
      </c>
      <c r="AA638" s="2" t="s">
        <v>3062</v>
      </c>
      <c r="AB638" s="2" t="s">
        <v>3062</v>
      </c>
      <c r="AC638" s="2" t="s">
        <v>3062</v>
      </c>
      <c r="AD638" s="2" t="s">
        <v>2419</v>
      </c>
      <c r="AE638" s="2" t="s">
        <v>3062</v>
      </c>
      <c r="AF638" s="2" t="s">
        <v>3062</v>
      </c>
      <c r="AG638" s="2" t="s">
        <v>3062</v>
      </c>
      <c r="AH638" s="2" t="s">
        <v>3062</v>
      </c>
      <c r="AI638" s="2" t="s">
        <v>3062</v>
      </c>
      <c r="AJ638" s="2" t="s">
        <v>2420</v>
      </c>
      <c r="AK638" s="2" t="s">
        <v>3062</v>
      </c>
      <c r="AL638" s="2" t="s">
        <v>3062</v>
      </c>
      <c r="AM638" s="2" t="s">
        <v>3062</v>
      </c>
      <c r="AN638" s="2" t="s">
        <v>2421</v>
      </c>
      <c r="AO638" s="2" t="s">
        <v>3062</v>
      </c>
      <c r="AP638" s="2" t="s">
        <v>3062</v>
      </c>
      <c r="AQ638" s="2" t="s">
        <v>3062</v>
      </c>
      <c r="AR638" s="2" t="s">
        <v>4309</v>
      </c>
      <c r="AS638" s="2" t="s">
        <v>3062</v>
      </c>
      <c r="AT638" s="2" t="s">
        <v>3062</v>
      </c>
      <c r="AU638" s="2" t="s">
        <v>3062</v>
      </c>
      <c r="AV638" s="2" t="s">
        <v>3062</v>
      </c>
      <c r="AW638" s="2" t="s">
        <v>3062</v>
      </c>
      <c r="AX638" s="2" t="s">
        <v>3062</v>
      </c>
      <c r="AY638" s="2" t="s">
        <v>3062</v>
      </c>
      <c r="AZ638" s="2" t="s">
        <v>3062</v>
      </c>
      <c r="BA638" s="2" t="s">
        <v>3062</v>
      </c>
      <c r="BB638" s="2" t="s">
        <v>3062</v>
      </c>
      <c r="BC638" s="2" t="s">
        <v>3062</v>
      </c>
      <c r="BD638" s="2" t="s">
        <v>2438</v>
      </c>
      <c r="BE638" s="2" t="s">
        <v>3062</v>
      </c>
      <c r="BF638" s="2" t="s">
        <v>3062</v>
      </c>
      <c r="BG638" s="2" t="s">
        <v>3062</v>
      </c>
      <c r="BH638" s="2" t="s">
        <v>3062</v>
      </c>
      <c r="BI638" s="2" t="s">
        <v>3062</v>
      </c>
      <c r="BJ638" s="2" t="s">
        <v>3062</v>
      </c>
      <c r="BK638" s="2" t="s">
        <v>3062</v>
      </c>
      <c r="BL638" s="2" t="s">
        <v>3062</v>
      </c>
      <c r="BM638" s="2" t="s">
        <v>2423</v>
      </c>
      <c r="BN638" s="2" t="s">
        <v>3062</v>
      </c>
      <c r="BO638" s="2" t="s">
        <v>2429</v>
      </c>
      <c r="BP638" s="2" t="str">
        <f t="shared" si="9"/>
        <v>内・神内・整・呼内・皮・リハ　リウマチ・膠原病内科　美容皮膚科</v>
      </c>
      <c r="BQ638" t="s">
        <v>3062</v>
      </c>
      <c r="BR638" t="s">
        <v>3062</v>
      </c>
      <c r="BS638" t="s">
        <v>3062</v>
      </c>
      <c r="BT638" s="2" t="s">
        <v>3062</v>
      </c>
      <c r="BU638" s="2" t="s">
        <v>3062</v>
      </c>
      <c r="BV638" s="2" t="s">
        <v>3062</v>
      </c>
      <c r="BW638" s="2" t="s">
        <v>3062</v>
      </c>
      <c r="BX638" s="2" t="s">
        <v>3062</v>
      </c>
      <c r="BY638" s="2" t="s">
        <v>3062</v>
      </c>
      <c r="BZ638" s="2" t="s">
        <v>3062</v>
      </c>
      <c r="CA638" s="2" t="s">
        <v>3062</v>
      </c>
      <c r="CB638" s="2" t="s">
        <v>3062</v>
      </c>
      <c r="CC638" s="2" t="s">
        <v>3062</v>
      </c>
      <c r="CD638" s="2" t="s">
        <v>3062</v>
      </c>
      <c r="CE638" s="2" t="s">
        <v>3062</v>
      </c>
      <c r="CF638" s="2" t="s">
        <v>7185</v>
      </c>
      <c r="CG638" s="2" t="s">
        <v>3315</v>
      </c>
      <c r="CH638" s="17">
        <v>0.375</v>
      </c>
      <c r="CI638" s="17">
        <v>0.5</v>
      </c>
      <c r="CJ638" s="17">
        <v>0.5625</v>
      </c>
      <c r="CK638" s="17">
        <v>0.70833333333333337</v>
      </c>
      <c r="CN638" s="17">
        <v>0.375</v>
      </c>
      <c r="CO638" s="17">
        <v>0.5</v>
      </c>
      <c r="CP638" s="17">
        <v>0.5625</v>
      </c>
      <c r="CQ638" s="17">
        <v>0.70833333333333337</v>
      </c>
      <c r="CT638" s="17">
        <v>0.375</v>
      </c>
      <c r="CU638" s="17">
        <v>0.5</v>
      </c>
      <c r="CV638" s="17">
        <v>0.5625</v>
      </c>
      <c r="CW638" s="17">
        <v>0.70833333333333337</v>
      </c>
      <c r="CZ638" s="17">
        <v>0.375</v>
      </c>
      <c r="DA638" s="17">
        <v>0.5</v>
      </c>
      <c r="DB638" s="17">
        <v>0.5625</v>
      </c>
      <c r="DC638" s="17">
        <v>0.70833333333333337</v>
      </c>
      <c r="DF638" s="17">
        <v>0.375</v>
      </c>
      <c r="DG638" s="17">
        <v>0.5</v>
      </c>
      <c r="DH638" s="17">
        <v>0.5625</v>
      </c>
      <c r="DI638" s="17">
        <v>0.70833333333333337</v>
      </c>
      <c r="DL638" s="17">
        <v>0.375</v>
      </c>
      <c r="DM638" s="17">
        <v>0.5</v>
      </c>
      <c r="DX638" s="2" t="s">
        <v>4182</v>
      </c>
    </row>
    <row r="639" spans="1:128" x14ac:dyDescent="0.45">
      <c r="A639" s="16">
        <v>637</v>
      </c>
      <c r="B639" s="2" t="s">
        <v>7186</v>
      </c>
      <c r="C639" s="2" t="s">
        <v>7187</v>
      </c>
      <c r="D639" s="2" t="s">
        <v>7188</v>
      </c>
      <c r="E639" s="2" t="s">
        <v>2666</v>
      </c>
      <c r="F639" s="2" t="s">
        <v>2582</v>
      </c>
      <c r="G639" s="2" t="s">
        <v>7189</v>
      </c>
      <c r="H639" s="2" t="s">
        <v>7190</v>
      </c>
      <c r="I639" s="2" t="s">
        <v>7191</v>
      </c>
      <c r="J639" s="2" t="s">
        <v>7192</v>
      </c>
      <c r="K639" s="2" t="s">
        <v>12</v>
      </c>
      <c r="L639" s="2" t="s">
        <v>7193</v>
      </c>
      <c r="M639" s="52" t="s">
        <v>3311</v>
      </c>
      <c r="N639" s="2" t="s">
        <v>12</v>
      </c>
      <c r="O639" s="2" t="s">
        <v>12</v>
      </c>
      <c r="P639" s="2" t="s">
        <v>12</v>
      </c>
      <c r="Q639" s="2" t="s">
        <v>12</v>
      </c>
      <c r="R639" s="2" t="s">
        <v>3062</v>
      </c>
      <c r="S639" s="2" t="s">
        <v>3062</v>
      </c>
      <c r="T639" s="2" t="s">
        <v>3062</v>
      </c>
      <c r="U639" s="2" t="s">
        <v>3062</v>
      </c>
      <c r="V639" s="2" t="s">
        <v>3062</v>
      </c>
      <c r="W639" s="2" t="s">
        <v>3062</v>
      </c>
      <c r="X639" s="2" t="s">
        <v>3062</v>
      </c>
      <c r="Y639" s="2" t="s">
        <v>3062</v>
      </c>
      <c r="Z639" s="2" t="s">
        <v>3062</v>
      </c>
      <c r="AA639" s="2" t="s">
        <v>3062</v>
      </c>
      <c r="AB639" s="2" t="s">
        <v>3062</v>
      </c>
      <c r="AC639" s="2" t="s">
        <v>3062</v>
      </c>
      <c r="AD639" s="2" t="s">
        <v>3062</v>
      </c>
      <c r="AE639" s="2" t="s">
        <v>3062</v>
      </c>
      <c r="AF639" s="2" t="s">
        <v>3062</v>
      </c>
      <c r="AG639" s="2" t="s">
        <v>3062</v>
      </c>
      <c r="AH639" s="2" t="s">
        <v>3062</v>
      </c>
      <c r="AI639" s="2" t="s">
        <v>3062</v>
      </c>
      <c r="AJ639" s="2" t="s">
        <v>3062</v>
      </c>
      <c r="AK639" s="2" t="s">
        <v>3062</v>
      </c>
      <c r="AL639" s="2" t="s">
        <v>3062</v>
      </c>
      <c r="AM639" s="2" t="s">
        <v>3062</v>
      </c>
      <c r="AN639" s="2" t="s">
        <v>3062</v>
      </c>
      <c r="AO639" s="2" t="s">
        <v>3062</v>
      </c>
      <c r="AP639" s="2" t="s">
        <v>3062</v>
      </c>
      <c r="AQ639" s="2" t="s">
        <v>3062</v>
      </c>
      <c r="AR639" s="2" t="s">
        <v>3062</v>
      </c>
      <c r="AS639" s="2" t="s">
        <v>3062</v>
      </c>
      <c r="AT639" s="2" t="s">
        <v>3062</v>
      </c>
      <c r="AU639" s="2" t="s">
        <v>3062</v>
      </c>
      <c r="AV639" s="2" t="s">
        <v>3062</v>
      </c>
      <c r="AW639" s="2" t="s">
        <v>3062</v>
      </c>
      <c r="AX639" s="2" t="s">
        <v>3062</v>
      </c>
      <c r="AY639" s="2" t="s">
        <v>3062</v>
      </c>
      <c r="AZ639" s="2" t="s">
        <v>3062</v>
      </c>
      <c r="BA639" s="2" t="s">
        <v>3062</v>
      </c>
      <c r="BB639" s="2" t="s">
        <v>3062</v>
      </c>
      <c r="BC639" s="2" t="s">
        <v>3062</v>
      </c>
      <c r="BD639" s="2" t="s">
        <v>3062</v>
      </c>
      <c r="BE639" s="2" t="s">
        <v>3062</v>
      </c>
      <c r="BF639" s="2" t="s">
        <v>3062</v>
      </c>
      <c r="BG639" s="2" t="s">
        <v>3062</v>
      </c>
      <c r="BH639" s="2" t="s">
        <v>3062</v>
      </c>
      <c r="BI639" s="2" t="s">
        <v>3062</v>
      </c>
      <c r="BJ639" s="2" t="s">
        <v>3062</v>
      </c>
      <c r="BK639" s="2" t="s">
        <v>3062</v>
      </c>
      <c r="BL639" s="2" t="s">
        <v>3062</v>
      </c>
      <c r="BM639" s="2" t="s">
        <v>3062</v>
      </c>
      <c r="BN639" s="2" t="s">
        <v>3062</v>
      </c>
      <c r="BO639" s="2" t="s">
        <v>3062</v>
      </c>
      <c r="BP639" s="2" t="str">
        <f t="shared" si="9"/>
        <v/>
      </c>
      <c r="BQ639" t="s">
        <v>491</v>
      </c>
      <c r="BR639" t="s">
        <v>185</v>
      </c>
      <c r="BS639" t="s">
        <v>2185</v>
      </c>
      <c r="BT639" s="2" t="s">
        <v>2424</v>
      </c>
      <c r="BV639" s="2" t="s">
        <v>12</v>
      </c>
      <c r="BX639" s="2" t="s">
        <v>3062</v>
      </c>
      <c r="BY639" s="2" t="s">
        <v>3062</v>
      </c>
      <c r="BZ639" s="2" t="s">
        <v>3062</v>
      </c>
      <c r="CA639" s="2" t="s">
        <v>3062</v>
      </c>
      <c r="CB639" s="2" t="s">
        <v>3062</v>
      </c>
      <c r="CC639" s="2" t="s">
        <v>3062</v>
      </c>
      <c r="CD639" s="2" t="s">
        <v>3062</v>
      </c>
      <c r="CE639" s="2" t="s">
        <v>3062</v>
      </c>
      <c r="CF639" s="2" t="s">
        <v>7194</v>
      </c>
      <c r="CG639" s="2" t="s">
        <v>3315</v>
      </c>
      <c r="CH639" s="17">
        <v>0.375</v>
      </c>
      <c r="CI639" s="17">
        <v>0.5</v>
      </c>
      <c r="CJ639" s="17">
        <v>0.58333333333333337</v>
      </c>
      <c r="CK639" s="17">
        <v>0.75</v>
      </c>
      <c r="CN639" s="17">
        <v>0.375</v>
      </c>
      <c r="CO639" s="17">
        <v>0.5</v>
      </c>
      <c r="CP639" s="17">
        <v>0.58333333333333337</v>
      </c>
      <c r="CQ639" s="17">
        <v>0.75</v>
      </c>
      <c r="CT639" s="17">
        <v>0.375</v>
      </c>
      <c r="CU639" s="17">
        <v>0.5</v>
      </c>
      <c r="CV639" s="17">
        <v>0.58333333333333337</v>
      </c>
      <c r="CW639" s="17">
        <v>0.75</v>
      </c>
      <c r="CZ639" s="17">
        <v>0.375</v>
      </c>
      <c r="DA639" s="17">
        <v>0.5</v>
      </c>
      <c r="DB639" s="17">
        <v>0.58333333333333337</v>
      </c>
      <c r="DC639" s="17">
        <v>0.75</v>
      </c>
      <c r="DF639" s="17">
        <v>0.375</v>
      </c>
      <c r="DG639" s="17">
        <v>0.5</v>
      </c>
      <c r="DH639" s="17">
        <v>0.58333333333333337</v>
      </c>
      <c r="DI639" s="17">
        <v>0.75</v>
      </c>
      <c r="DL639" s="17">
        <v>0.375</v>
      </c>
      <c r="DM639" s="17">
        <v>0.5</v>
      </c>
      <c r="DX639" s="2" t="s">
        <v>4182</v>
      </c>
    </row>
    <row r="640" spans="1:128" x14ac:dyDescent="0.45">
      <c r="A640" s="16">
        <v>638</v>
      </c>
      <c r="B640" s="2" t="s">
        <v>7195</v>
      </c>
      <c r="C640" s="2" t="s">
        <v>4996</v>
      </c>
      <c r="D640" s="2" t="s">
        <v>3096</v>
      </c>
      <c r="E640" s="2" t="s">
        <v>2676</v>
      </c>
      <c r="F640" s="2" t="s">
        <v>2582</v>
      </c>
      <c r="G640" s="2" t="s">
        <v>2391</v>
      </c>
      <c r="H640" s="2" t="s">
        <v>2390</v>
      </c>
      <c r="I640" s="2" t="s">
        <v>2389</v>
      </c>
      <c r="J640" s="2" t="s">
        <v>2388</v>
      </c>
      <c r="K640" s="2" t="s">
        <v>12</v>
      </c>
      <c r="L640" s="2" t="s">
        <v>3760</v>
      </c>
      <c r="M640" s="52">
        <v>114</v>
      </c>
      <c r="N640" s="2" t="s">
        <v>12</v>
      </c>
      <c r="O640" s="2" t="s">
        <v>12</v>
      </c>
      <c r="P640" s="2" t="s">
        <v>12</v>
      </c>
      <c r="Q640" s="2" t="s">
        <v>12</v>
      </c>
      <c r="R640" s="2" t="s">
        <v>2471</v>
      </c>
      <c r="S640" s="2" t="s">
        <v>3062</v>
      </c>
      <c r="T640" s="2" t="s">
        <v>3062</v>
      </c>
      <c r="U640" s="2" t="s">
        <v>3062</v>
      </c>
      <c r="V640" s="2" t="s">
        <v>3062</v>
      </c>
      <c r="W640" s="2" t="s">
        <v>3062</v>
      </c>
      <c r="X640" s="2" t="s">
        <v>3062</v>
      </c>
      <c r="Y640" s="2" t="s">
        <v>3062</v>
      </c>
      <c r="Z640" s="2" t="s">
        <v>3062</v>
      </c>
      <c r="AA640" s="2" t="s">
        <v>3062</v>
      </c>
      <c r="AB640" s="2" t="s">
        <v>3062</v>
      </c>
      <c r="AC640" s="2" t="s">
        <v>2471</v>
      </c>
      <c r="AD640" s="2" t="s">
        <v>3062</v>
      </c>
      <c r="AE640" s="2" t="s">
        <v>3062</v>
      </c>
      <c r="AF640" s="2" t="s">
        <v>3062</v>
      </c>
      <c r="AG640" s="2" t="s">
        <v>3062</v>
      </c>
      <c r="AH640" s="2" t="s">
        <v>3062</v>
      </c>
      <c r="AI640" s="2" t="s">
        <v>3062</v>
      </c>
      <c r="AJ640" s="2" t="s">
        <v>3062</v>
      </c>
      <c r="AK640" s="2" t="s">
        <v>3062</v>
      </c>
      <c r="AL640" s="2" t="s">
        <v>3062</v>
      </c>
      <c r="AM640" s="2" t="s">
        <v>3062</v>
      </c>
      <c r="AN640" s="2" t="s">
        <v>3062</v>
      </c>
      <c r="AO640" s="2" t="s">
        <v>3062</v>
      </c>
      <c r="AP640" s="2" t="s">
        <v>3062</v>
      </c>
      <c r="AQ640" s="2" t="s">
        <v>3062</v>
      </c>
      <c r="AR640" s="2" t="s">
        <v>3062</v>
      </c>
      <c r="AS640" s="2" t="s">
        <v>3062</v>
      </c>
      <c r="AT640" s="2" t="s">
        <v>3062</v>
      </c>
      <c r="AU640" s="2" t="s">
        <v>3062</v>
      </c>
      <c r="AV640" s="2" t="s">
        <v>3062</v>
      </c>
      <c r="AW640" s="2" t="s">
        <v>3062</v>
      </c>
      <c r="AX640" s="2" t="s">
        <v>3062</v>
      </c>
      <c r="AY640" s="2" t="s">
        <v>3062</v>
      </c>
      <c r="AZ640" s="2" t="s">
        <v>3062</v>
      </c>
      <c r="BA640" s="2" t="s">
        <v>3062</v>
      </c>
      <c r="BB640" s="2" t="s">
        <v>3062</v>
      </c>
      <c r="BC640" s="2" t="s">
        <v>3062</v>
      </c>
      <c r="BD640" s="2" t="s">
        <v>3062</v>
      </c>
      <c r="BE640" s="2" t="s">
        <v>3062</v>
      </c>
      <c r="BF640" s="2" t="s">
        <v>3062</v>
      </c>
      <c r="BG640" s="2" t="s">
        <v>3062</v>
      </c>
      <c r="BH640" s="2" t="s">
        <v>3062</v>
      </c>
      <c r="BI640" s="2" t="s">
        <v>3062</v>
      </c>
      <c r="BJ640" s="2" t="s">
        <v>3062</v>
      </c>
      <c r="BK640" s="2" t="s">
        <v>3062</v>
      </c>
      <c r="BL640" s="2" t="s">
        <v>3062</v>
      </c>
      <c r="BM640" s="2" t="s">
        <v>3062</v>
      </c>
      <c r="BN640" s="2" t="s">
        <v>3062</v>
      </c>
      <c r="BO640" s="2" t="s">
        <v>3062</v>
      </c>
      <c r="BP640" s="2" t="str">
        <f t="shared" si="9"/>
        <v/>
      </c>
      <c r="BQ640" t="s">
        <v>491</v>
      </c>
      <c r="BR640" t="s">
        <v>185</v>
      </c>
      <c r="BS640" t="s">
        <v>2185</v>
      </c>
      <c r="BT640" s="2" t="s">
        <v>2424</v>
      </c>
      <c r="BU640" s="2" t="s">
        <v>12</v>
      </c>
      <c r="BV640" s="2" t="s">
        <v>12</v>
      </c>
      <c r="BX640" s="2" t="s">
        <v>3062</v>
      </c>
      <c r="BY640" s="2" t="s">
        <v>3062</v>
      </c>
      <c r="BZ640" s="2" t="s">
        <v>3062</v>
      </c>
      <c r="CA640" s="2" t="s">
        <v>3062</v>
      </c>
      <c r="CB640" s="2" t="s">
        <v>3062</v>
      </c>
      <c r="CC640" s="2" t="s">
        <v>5427</v>
      </c>
      <c r="CD640" s="2" t="s">
        <v>3062</v>
      </c>
      <c r="CE640" s="2" t="s">
        <v>5427</v>
      </c>
      <c r="CF640" s="2" t="s">
        <v>2387</v>
      </c>
      <c r="CG640" s="2" t="s">
        <v>3315</v>
      </c>
      <c r="CH640" s="17">
        <v>0.375</v>
      </c>
      <c r="CI640" s="17">
        <v>0.5</v>
      </c>
      <c r="CJ640" s="17">
        <v>0.58333333333333337</v>
      </c>
      <c r="CK640" s="17">
        <v>0.70833333333333337</v>
      </c>
      <c r="CN640" s="17">
        <v>0.375</v>
      </c>
      <c r="CO640" s="17">
        <v>0.5</v>
      </c>
      <c r="CP640" s="17">
        <v>0.58333333333333337</v>
      </c>
      <c r="CQ640" s="17">
        <v>0.70833333333333337</v>
      </c>
      <c r="CT640" s="17">
        <v>0.375</v>
      </c>
      <c r="CU640" s="17">
        <v>0.5</v>
      </c>
      <c r="CV640" s="17">
        <v>0.58333333333333337</v>
      </c>
      <c r="CW640" s="17">
        <v>0.70833333333333337</v>
      </c>
      <c r="CZ640" s="17">
        <v>0.375</v>
      </c>
      <c r="DA640" s="17">
        <v>0.5</v>
      </c>
      <c r="DB640" s="17">
        <v>0.58333333333333337</v>
      </c>
      <c r="DC640" s="17">
        <v>0.70833333333333337</v>
      </c>
      <c r="DF640" s="17">
        <v>0.375</v>
      </c>
      <c r="DG640" s="17">
        <v>0.5</v>
      </c>
      <c r="DH640" s="17">
        <v>0.58333333333333337</v>
      </c>
      <c r="DI640" s="17">
        <v>0.70833333333333337</v>
      </c>
      <c r="DL640" s="17">
        <v>0.375</v>
      </c>
      <c r="DM640" s="17">
        <v>0.5</v>
      </c>
      <c r="DX640" s="2" t="s">
        <v>4182</v>
      </c>
    </row>
    <row r="641" spans="1:128" x14ac:dyDescent="0.45">
      <c r="A641" s="16">
        <v>639</v>
      </c>
      <c r="B641" s="2" t="s">
        <v>7196</v>
      </c>
      <c r="C641" s="2" t="s">
        <v>7197</v>
      </c>
      <c r="D641" s="2" t="s">
        <v>3097</v>
      </c>
      <c r="E641" s="2" t="s">
        <v>2666</v>
      </c>
      <c r="F641" s="2" t="s">
        <v>2582</v>
      </c>
      <c r="G641" s="2" t="s">
        <v>2346</v>
      </c>
      <c r="H641" s="2" t="s">
        <v>2345</v>
      </c>
      <c r="I641" s="2" t="s">
        <v>2344</v>
      </c>
      <c r="J641" s="2" t="s">
        <v>2343</v>
      </c>
      <c r="K641" s="2" t="s">
        <v>12</v>
      </c>
      <c r="L641" s="2" t="s">
        <v>3761</v>
      </c>
      <c r="M641" s="52" t="s">
        <v>3311</v>
      </c>
      <c r="N641" s="2" t="s">
        <v>12</v>
      </c>
      <c r="O641" s="2" t="s">
        <v>12</v>
      </c>
      <c r="P641" s="2" t="s">
        <v>3062</v>
      </c>
      <c r="Q641" s="2" t="s">
        <v>12</v>
      </c>
      <c r="R641" s="2" t="s">
        <v>3062</v>
      </c>
      <c r="S641" s="2" t="s">
        <v>3062</v>
      </c>
      <c r="T641" s="2" t="s">
        <v>3062</v>
      </c>
      <c r="U641" s="2" t="s">
        <v>3062</v>
      </c>
      <c r="V641" s="2" t="s">
        <v>3062</v>
      </c>
      <c r="W641" s="2" t="s">
        <v>3062</v>
      </c>
      <c r="X641" s="2" t="s">
        <v>3062</v>
      </c>
      <c r="Y641" s="2" t="s">
        <v>3062</v>
      </c>
      <c r="Z641" s="2" t="s">
        <v>3062</v>
      </c>
      <c r="AA641" s="2" t="s">
        <v>3062</v>
      </c>
      <c r="AB641" s="2" t="s">
        <v>3062</v>
      </c>
      <c r="AC641" s="2" t="s">
        <v>3062</v>
      </c>
      <c r="AD641" s="2" t="s">
        <v>2419</v>
      </c>
      <c r="AE641" s="2" t="s">
        <v>3062</v>
      </c>
      <c r="AF641" s="2" t="s">
        <v>3062</v>
      </c>
      <c r="AG641" s="2" t="s">
        <v>3062</v>
      </c>
      <c r="AH641" s="2" t="s">
        <v>3062</v>
      </c>
      <c r="AI641" s="2" t="s">
        <v>3062</v>
      </c>
      <c r="AJ641" s="2" t="s">
        <v>3062</v>
      </c>
      <c r="AK641" s="2" t="s">
        <v>2431</v>
      </c>
      <c r="AL641" s="2" t="s">
        <v>3062</v>
      </c>
      <c r="AM641" s="2" t="s">
        <v>3062</v>
      </c>
      <c r="AN641" s="2" t="s">
        <v>3062</v>
      </c>
      <c r="AO641" s="2" t="s">
        <v>3062</v>
      </c>
      <c r="AP641" s="2" t="s">
        <v>3062</v>
      </c>
      <c r="AQ641" s="2" t="s">
        <v>3062</v>
      </c>
      <c r="AR641" s="2" t="s">
        <v>3062</v>
      </c>
      <c r="AS641" s="2" t="s">
        <v>3062</v>
      </c>
      <c r="AT641" s="2" t="s">
        <v>3062</v>
      </c>
      <c r="AU641" s="2" t="s">
        <v>3062</v>
      </c>
      <c r="AV641" s="2" t="s">
        <v>3062</v>
      </c>
      <c r="AW641" s="2" t="s">
        <v>3062</v>
      </c>
      <c r="AX641" s="2" t="s">
        <v>3062</v>
      </c>
      <c r="AY641" s="2" t="s">
        <v>3062</v>
      </c>
      <c r="AZ641" s="2" t="s">
        <v>3062</v>
      </c>
      <c r="BA641" s="2" t="s">
        <v>3062</v>
      </c>
      <c r="BB641" s="2" t="s">
        <v>3062</v>
      </c>
      <c r="BC641" s="2" t="s">
        <v>3062</v>
      </c>
      <c r="BD641" s="2" t="s">
        <v>3062</v>
      </c>
      <c r="BE641" s="2" t="s">
        <v>3062</v>
      </c>
      <c r="BF641" s="2" t="s">
        <v>3062</v>
      </c>
      <c r="BG641" s="2" t="s">
        <v>3062</v>
      </c>
      <c r="BH641" s="2" t="s">
        <v>3062</v>
      </c>
      <c r="BI641" s="2" t="s">
        <v>3062</v>
      </c>
      <c r="BJ641" s="2" t="s">
        <v>3062</v>
      </c>
      <c r="BK641" s="2" t="s">
        <v>3062</v>
      </c>
      <c r="BL641" s="2" t="s">
        <v>3062</v>
      </c>
      <c r="BM641" s="2" t="s">
        <v>3062</v>
      </c>
      <c r="BN641" s="2" t="s">
        <v>3062</v>
      </c>
      <c r="BO641" s="2" t="s">
        <v>71</v>
      </c>
      <c r="BP641" s="2" t="str">
        <f t="shared" si="9"/>
        <v>内・小　糖尿病内科</v>
      </c>
      <c r="BQ641" t="s">
        <v>3062</v>
      </c>
      <c r="BR641" t="s">
        <v>3062</v>
      </c>
      <c r="BS641" t="s">
        <v>3062</v>
      </c>
      <c r="BT641" s="2" t="s">
        <v>3062</v>
      </c>
      <c r="BU641" s="2" t="s">
        <v>3062</v>
      </c>
      <c r="BV641" s="2" t="s">
        <v>3062</v>
      </c>
      <c r="BW641" s="2" t="s">
        <v>3062</v>
      </c>
      <c r="BX641" s="2" t="s">
        <v>3062</v>
      </c>
      <c r="BY641" s="2" t="s">
        <v>3062</v>
      </c>
      <c r="BZ641" s="2" t="s">
        <v>3062</v>
      </c>
      <c r="CA641" s="2" t="s">
        <v>3062</v>
      </c>
      <c r="CB641" s="2" t="s">
        <v>3062</v>
      </c>
      <c r="CC641" s="2" t="s">
        <v>3062</v>
      </c>
      <c r="CD641" s="2" t="s">
        <v>3062</v>
      </c>
      <c r="CE641" s="2" t="s">
        <v>3062</v>
      </c>
      <c r="CF641" s="2" t="s">
        <v>4997</v>
      </c>
      <c r="CG641" s="2" t="s">
        <v>5350</v>
      </c>
      <c r="CT641" s="17">
        <v>0.375</v>
      </c>
      <c r="CU641" s="17">
        <v>0.5</v>
      </c>
      <c r="CV641" s="17">
        <v>0.58333333333333337</v>
      </c>
      <c r="CW641" s="17">
        <v>0.70833333333333337</v>
      </c>
      <c r="DF641" s="17">
        <v>0.375</v>
      </c>
      <c r="DG641" s="17">
        <v>0.5</v>
      </c>
      <c r="DH641" s="17">
        <v>0.58333333333333337</v>
      </c>
      <c r="DI641" s="17">
        <v>0.70833333333333337</v>
      </c>
      <c r="DX641" s="2" t="s">
        <v>4182</v>
      </c>
    </row>
    <row r="642" spans="1:128" x14ac:dyDescent="0.45">
      <c r="A642" s="16">
        <v>640</v>
      </c>
      <c r="B642" s="2" t="s">
        <v>7198</v>
      </c>
      <c r="C642" s="2" t="s">
        <v>2342</v>
      </c>
      <c r="D642" s="2" t="s">
        <v>3098</v>
      </c>
      <c r="E642" s="2" t="s">
        <v>2666</v>
      </c>
      <c r="F642" s="2" t="s">
        <v>2582</v>
      </c>
      <c r="G642" s="2" t="s">
        <v>2341</v>
      </c>
      <c r="H642" s="2" t="s">
        <v>2340</v>
      </c>
      <c r="I642" s="2" t="s">
        <v>2339</v>
      </c>
      <c r="J642" s="2" t="s">
        <v>2339</v>
      </c>
      <c r="K642" s="2" t="s">
        <v>12</v>
      </c>
      <c r="L642" s="2" t="s">
        <v>3762</v>
      </c>
      <c r="M642" s="52" t="s">
        <v>3311</v>
      </c>
      <c r="N642" s="2" t="s">
        <v>12</v>
      </c>
      <c r="O642" s="2" t="s">
        <v>12</v>
      </c>
      <c r="P642" s="2" t="s">
        <v>3062</v>
      </c>
      <c r="Q642" s="2" t="s">
        <v>12</v>
      </c>
      <c r="R642" s="2" t="s">
        <v>3062</v>
      </c>
      <c r="S642" s="2" t="s">
        <v>3062</v>
      </c>
      <c r="T642" s="2" t="s">
        <v>3062</v>
      </c>
      <c r="U642" s="2" t="s">
        <v>3062</v>
      </c>
      <c r="V642" s="2" t="s">
        <v>3062</v>
      </c>
      <c r="W642" s="2" t="s">
        <v>3062</v>
      </c>
      <c r="X642" s="2" t="s">
        <v>3062</v>
      </c>
      <c r="Y642" s="2" t="s">
        <v>3062</v>
      </c>
      <c r="Z642" s="2" t="s">
        <v>3062</v>
      </c>
      <c r="AA642" s="2" t="s">
        <v>3062</v>
      </c>
      <c r="AB642" s="2" t="s">
        <v>3062</v>
      </c>
      <c r="AC642" s="2" t="s">
        <v>3062</v>
      </c>
      <c r="AD642" s="2" t="s">
        <v>2419</v>
      </c>
      <c r="AE642" s="2" t="s">
        <v>3062</v>
      </c>
      <c r="AF642" s="2" t="s">
        <v>3062</v>
      </c>
      <c r="AG642" s="2" t="s">
        <v>3062</v>
      </c>
      <c r="AH642" s="2" t="s">
        <v>3062</v>
      </c>
      <c r="AI642" s="2" t="s">
        <v>3062</v>
      </c>
      <c r="AJ642" s="2" t="s">
        <v>3062</v>
      </c>
      <c r="AK642" s="2" t="s">
        <v>2431</v>
      </c>
      <c r="AL642" s="2" t="s">
        <v>3062</v>
      </c>
      <c r="AM642" s="2" t="s">
        <v>3062</v>
      </c>
      <c r="AN642" s="2" t="s">
        <v>3062</v>
      </c>
      <c r="AO642" s="2" t="s">
        <v>3062</v>
      </c>
      <c r="AP642" s="2" t="s">
        <v>3062</v>
      </c>
      <c r="AQ642" s="2" t="s">
        <v>3062</v>
      </c>
      <c r="AR642" s="2" t="s">
        <v>3062</v>
      </c>
      <c r="AS642" s="2" t="s">
        <v>3062</v>
      </c>
      <c r="AT642" s="2" t="s">
        <v>3062</v>
      </c>
      <c r="AU642" s="2" t="s">
        <v>3062</v>
      </c>
      <c r="AV642" s="2" t="s">
        <v>3062</v>
      </c>
      <c r="AW642" s="2" t="s">
        <v>3062</v>
      </c>
      <c r="AX642" s="2" t="s">
        <v>3062</v>
      </c>
      <c r="AY642" s="2" t="s">
        <v>3062</v>
      </c>
      <c r="AZ642" s="2" t="s">
        <v>3062</v>
      </c>
      <c r="BA642" s="2" t="s">
        <v>3062</v>
      </c>
      <c r="BB642" s="2" t="s">
        <v>3062</v>
      </c>
      <c r="BC642" s="2" t="s">
        <v>3062</v>
      </c>
      <c r="BD642" s="2" t="s">
        <v>3062</v>
      </c>
      <c r="BE642" s="2" t="s">
        <v>3062</v>
      </c>
      <c r="BF642" s="2" t="s">
        <v>3062</v>
      </c>
      <c r="BG642" s="2" t="s">
        <v>3062</v>
      </c>
      <c r="BH642" s="2" t="s">
        <v>3062</v>
      </c>
      <c r="BI642" s="2" t="s">
        <v>3062</v>
      </c>
      <c r="BJ642" s="2" t="s">
        <v>3062</v>
      </c>
      <c r="BK642" s="2" t="s">
        <v>3062</v>
      </c>
      <c r="BL642" s="2" t="s">
        <v>3062</v>
      </c>
      <c r="BM642" s="2" t="s">
        <v>3062</v>
      </c>
      <c r="BN642" s="2" t="s">
        <v>3062</v>
      </c>
      <c r="BO642" s="2" t="s">
        <v>2338</v>
      </c>
      <c r="BP642" s="2" t="str">
        <f t="shared" si="9"/>
        <v>内・小　腫瘍内科</v>
      </c>
      <c r="BQ642" t="s">
        <v>3062</v>
      </c>
      <c r="BR642" t="s">
        <v>185</v>
      </c>
      <c r="BS642" t="s">
        <v>2185</v>
      </c>
      <c r="BT642" s="2" t="s">
        <v>2459</v>
      </c>
      <c r="BU642" s="2" t="s">
        <v>3062</v>
      </c>
      <c r="BV642" s="2" t="s">
        <v>3062</v>
      </c>
      <c r="BW642" s="2" t="s">
        <v>3062</v>
      </c>
      <c r="BX642" s="2" t="s">
        <v>3062</v>
      </c>
      <c r="BY642" s="2" t="s">
        <v>3062</v>
      </c>
      <c r="BZ642" s="2" t="s">
        <v>3062</v>
      </c>
      <c r="CA642" s="2" t="s">
        <v>3062</v>
      </c>
      <c r="CB642" s="2" t="s">
        <v>3062</v>
      </c>
      <c r="CC642" s="2" t="s">
        <v>3062</v>
      </c>
      <c r="CD642" s="2" t="s">
        <v>3062</v>
      </c>
      <c r="CE642" s="2" t="s">
        <v>3062</v>
      </c>
      <c r="CF642" s="2" t="s">
        <v>4998</v>
      </c>
      <c r="CG642" s="2" t="s">
        <v>5350</v>
      </c>
      <c r="CH642" s="17">
        <v>0.60416666666666663</v>
      </c>
      <c r="CI642" s="17">
        <v>0.72916666666666663</v>
      </c>
      <c r="CT642" s="17">
        <v>0.60416666666666663</v>
      </c>
      <c r="CU642" s="17">
        <v>0.72916666666666663</v>
      </c>
      <c r="CZ642" s="17">
        <v>0.75</v>
      </c>
      <c r="DA642" s="17">
        <v>0.8125</v>
      </c>
      <c r="DF642" s="17">
        <v>0.625</v>
      </c>
      <c r="DG642" s="17">
        <v>0.6875</v>
      </c>
      <c r="DL642" s="17">
        <v>0.41666666666666669</v>
      </c>
      <c r="DM642" s="17">
        <v>0.54166666666666663</v>
      </c>
      <c r="DX642" s="2" t="s">
        <v>4182</v>
      </c>
    </row>
    <row r="643" spans="1:128" x14ac:dyDescent="0.45">
      <c r="A643" s="16">
        <v>641</v>
      </c>
      <c r="B643" s="2" t="s">
        <v>7199</v>
      </c>
      <c r="C643" s="2" t="s">
        <v>4999</v>
      </c>
      <c r="D643" s="2" t="s">
        <v>3099</v>
      </c>
      <c r="E643" s="2" t="s">
        <v>2666</v>
      </c>
      <c r="F643" s="2" t="s">
        <v>2582</v>
      </c>
      <c r="G643" s="2" t="s">
        <v>2337</v>
      </c>
      <c r="H643" s="2" t="s">
        <v>2336</v>
      </c>
      <c r="I643" s="2" t="s">
        <v>2335</v>
      </c>
      <c r="J643" s="2" t="s">
        <v>2334</v>
      </c>
      <c r="K643" s="2" t="s">
        <v>12</v>
      </c>
      <c r="L643" s="2" t="s">
        <v>3763</v>
      </c>
      <c r="M643" s="52" t="s">
        <v>3311</v>
      </c>
      <c r="N643" s="2" t="s">
        <v>12</v>
      </c>
      <c r="O643" s="2" t="s">
        <v>12</v>
      </c>
      <c r="P643" s="2" t="s">
        <v>12</v>
      </c>
      <c r="Q643" s="2" t="s">
        <v>12</v>
      </c>
      <c r="R643" s="2" t="s">
        <v>2471</v>
      </c>
      <c r="S643" s="2" t="s">
        <v>3062</v>
      </c>
      <c r="T643" s="2" t="s">
        <v>3062</v>
      </c>
      <c r="U643" s="2" t="s">
        <v>3062</v>
      </c>
      <c r="V643" s="2" t="s">
        <v>3062</v>
      </c>
      <c r="W643" s="2" t="s">
        <v>3062</v>
      </c>
      <c r="X643" s="2" t="s">
        <v>3062</v>
      </c>
      <c r="Y643" s="2" t="s">
        <v>3062</v>
      </c>
      <c r="Z643" s="2" t="s">
        <v>3062</v>
      </c>
      <c r="AA643" s="2" t="s">
        <v>3062</v>
      </c>
      <c r="AB643" s="2" t="s">
        <v>3062</v>
      </c>
      <c r="AC643" s="2" t="s">
        <v>2471</v>
      </c>
      <c r="AD643" s="2" t="s">
        <v>3062</v>
      </c>
      <c r="AE643" s="2" t="s">
        <v>3062</v>
      </c>
      <c r="AF643" s="2" t="s">
        <v>3062</v>
      </c>
      <c r="AG643" s="2" t="s">
        <v>3062</v>
      </c>
      <c r="AH643" s="2" t="s">
        <v>3062</v>
      </c>
      <c r="AI643" s="2" t="s">
        <v>3062</v>
      </c>
      <c r="AJ643" s="2" t="s">
        <v>3062</v>
      </c>
      <c r="AK643" s="2" t="s">
        <v>3062</v>
      </c>
      <c r="AL643" s="2" t="s">
        <v>3062</v>
      </c>
      <c r="AM643" s="2" t="s">
        <v>3062</v>
      </c>
      <c r="AN643" s="2" t="s">
        <v>3062</v>
      </c>
      <c r="AO643" s="2" t="s">
        <v>3062</v>
      </c>
      <c r="AP643" s="2" t="s">
        <v>3062</v>
      </c>
      <c r="AQ643" s="2" t="s">
        <v>3062</v>
      </c>
      <c r="AR643" s="2" t="s">
        <v>3062</v>
      </c>
      <c r="AS643" s="2" t="s">
        <v>3062</v>
      </c>
      <c r="AT643" s="2" t="s">
        <v>3062</v>
      </c>
      <c r="AU643" s="2" t="s">
        <v>3062</v>
      </c>
      <c r="AV643" s="2" t="s">
        <v>3062</v>
      </c>
      <c r="AW643" s="2" t="s">
        <v>3062</v>
      </c>
      <c r="AX643" s="2" t="s">
        <v>3062</v>
      </c>
      <c r="AY643" s="2" t="s">
        <v>3062</v>
      </c>
      <c r="AZ643" s="2" t="s">
        <v>3062</v>
      </c>
      <c r="BA643" s="2" t="s">
        <v>3062</v>
      </c>
      <c r="BB643" s="2" t="s">
        <v>3062</v>
      </c>
      <c r="BC643" s="2" t="s">
        <v>3062</v>
      </c>
      <c r="BD643" s="2" t="s">
        <v>3062</v>
      </c>
      <c r="BE643" s="2" t="s">
        <v>3062</v>
      </c>
      <c r="BF643" s="2" t="s">
        <v>3062</v>
      </c>
      <c r="BG643" s="2" t="s">
        <v>3062</v>
      </c>
      <c r="BH643" s="2" t="s">
        <v>3062</v>
      </c>
      <c r="BI643" s="2" t="s">
        <v>3062</v>
      </c>
      <c r="BJ643" s="2" t="s">
        <v>3062</v>
      </c>
      <c r="BK643" s="2" t="s">
        <v>3062</v>
      </c>
      <c r="BL643" s="2" t="s">
        <v>3062</v>
      </c>
      <c r="BM643" s="2" t="s">
        <v>3062</v>
      </c>
      <c r="BN643" s="2" t="s">
        <v>3062</v>
      </c>
      <c r="BO643" s="2" t="s">
        <v>3062</v>
      </c>
      <c r="BP643" s="2" t="str">
        <f t="shared" si="9"/>
        <v/>
      </c>
      <c r="BQ643" t="s">
        <v>3062</v>
      </c>
      <c r="BR643" t="s">
        <v>3062</v>
      </c>
      <c r="BS643" t="s">
        <v>2185</v>
      </c>
      <c r="BT643" s="2" t="s">
        <v>2185</v>
      </c>
      <c r="BU643" s="2" t="s">
        <v>3062</v>
      </c>
      <c r="BV643" s="2" t="s">
        <v>3062</v>
      </c>
      <c r="BW643" s="2" t="s">
        <v>3062</v>
      </c>
      <c r="BX643" s="2" t="s">
        <v>3062</v>
      </c>
      <c r="BY643" s="2" t="s">
        <v>3062</v>
      </c>
      <c r="BZ643" s="2" t="s">
        <v>3062</v>
      </c>
      <c r="CA643" s="2" t="s">
        <v>3062</v>
      </c>
      <c r="CB643" s="2" t="s">
        <v>3062</v>
      </c>
      <c r="CC643" s="2" t="s">
        <v>3062</v>
      </c>
      <c r="CD643" s="2" t="s">
        <v>3062</v>
      </c>
      <c r="CE643" s="2" t="s">
        <v>3062</v>
      </c>
      <c r="CF643" s="2" t="s">
        <v>3764</v>
      </c>
      <c r="CG643" s="2" t="s">
        <v>5350</v>
      </c>
      <c r="CH643" s="17">
        <v>0.41666666666666669</v>
      </c>
      <c r="CI643" s="17">
        <v>0.5</v>
      </c>
      <c r="CJ643" s="17">
        <v>0.58333333333333337</v>
      </c>
      <c r="CK643" s="17">
        <v>0.70833333333333337</v>
      </c>
      <c r="CT643" s="17">
        <v>0.41666666666666669</v>
      </c>
      <c r="CU643" s="17">
        <v>0.5</v>
      </c>
      <c r="CV643" s="17">
        <v>0.58333333333333337</v>
      </c>
      <c r="CW643" s="17">
        <v>0.79166666666666663</v>
      </c>
      <c r="CZ643" s="17">
        <v>0.41666666666666669</v>
      </c>
      <c r="DA643" s="17">
        <v>0.5</v>
      </c>
      <c r="DB643" s="17">
        <v>0.58333333333333337</v>
      </c>
      <c r="DC643" s="17">
        <v>0.79166666666666663</v>
      </c>
      <c r="DF643" s="17">
        <v>0.58333333333333337</v>
      </c>
      <c r="DG643" s="17">
        <v>0.79166666666666663</v>
      </c>
      <c r="DL643" s="17">
        <v>0.41666666666666669</v>
      </c>
      <c r="DM643" s="17">
        <v>0.58333333333333337</v>
      </c>
      <c r="DX643" s="2" t="s">
        <v>4182</v>
      </c>
    </row>
    <row r="644" spans="1:128" x14ac:dyDescent="0.45">
      <c r="A644" s="16">
        <v>642</v>
      </c>
      <c r="B644" s="2" t="s">
        <v>7200</v>
      </c>
      <c r="C644" s="2" t="s">
        <v>7201</v>
      </c>
      <c r="D644" s="2" t="s">
        <v>3100</v>
      </c>
      <c r="E644" s="2" t="s">
        <v>2676</v>
      </c>
      <c r="F644" s="2" t="s">
        <v>2582</v>
      </c>
      <c r="G644" s="2" t="s">
        <v>2330</v>
      </c>
      <c r="H644" s="2" t="s">
        <v>2386</v>
      </c>
      <c r="I644" s="2" t="s">
        <v>2385</v>
      </c>
      <c r="J644" s="2" t="s">
        <v>2384</v>
      </c>
      <c r="K644" s="2" t="s">
        <v>12</v>
      </c>
      <c r="L644" s="2" t="s">
        <v>3765</v>
      </c>
      <c r="M644" s="52">
        <v>375</v>
      </c>
      <c r="N644" s="2" t="s">
        <v>12</v>
      </c>
      <c r="O644" s="2" t="s">
        <v>12</v>
      </c>
      <c r="P644" s="2" t="s">
        <v>12</v>
      </c>
      <c r="Q644" s="2" t="s">
        <v>12</v>
      </c>
      <c r="R644" s="2" t="s">
        <v>3062</v>
      </c>
      <c r="S644" s="2" t="s">
        <v>3062</v>
      </c>
      <c r="T644" s="2" t="s">
        <v>3062</v>
      </c>
      <c r="U644" s="2" t="s">
        <v>3062</v>
      </c>
      <c r="V644" s="2" t="s">
        <v>3062</v>
      </c>
      <c r="W644" s="2" t="s">
        <v>3062</v>
      </c>
      <c r="X644" s="2" t="s">
        <v>3062</v>
      </c>
      <c r="Y644" s="2" t="s">
        <v>3062</v>
      </c>
      <c r="Z644" s="2" t="s">
        <v>3062</v>
      </c>
      <c r="AA644" s="2" t="s">
        <v>3062</v>
      </c>
      <c r="AB644" s="2" t="s">
        <v>3062</v>
      </c>
      <c r="AC644" s="2" t="s">
        <v>3062</v>
      </c>
      <c r="AD644" s="2" t="s">
        <v>2419</v>
      </c>
      <c r="AE644" s="2" t="s">
        <v>3062</v>
      </c>
      <c r="AF644" s="2" t="s">
        <v>3062</v>
      </c>
      <c r="AG644" s="2" t="s">
        <v>3062</v>
      </c>
      <c r="AH644" s="2" t="s">
        <v>3062</v>
      </c>
      <c r="AI644" s="2" t="s">
        <v>3062</v>
      </c>
      <c r="AJ644" s="2" t="s">
        <v>3062</v>
      </c>
      <c r="AK644" s="2" t="s">
        <v>3062</v>
      </c>
      <c r="AL644" s="2" t="s">
        <v>3062</v>
      </c>
      <c r="AM644" s="2" t="s">
        <v>3062</v>
      </c>
      <c r="AN644" s="2" t="s">
        <v>3062</v>
      </c>
      <c r="AO644" s="2" t="s">
        <v>3062</v>
      </c>
      <c r="AP644" s="2" t="s">
        <v>3062</v>
      </c>
      <c r="AQ644" s="2" t="s">
        <v>3062</v>
      </c>
      <c r="AR644" s="2" t="s">
        <v>3062</v>
      </c>
      <c r="AS644" s="2" t="s">
        <v>3062</v>
      </c>
      <c r="AT644" s="2" t="s">
        <v>3062</v>
      </c>
      <c r="AU644" s="2" t="s">
        <v>3062</v>
      </c>
      <c r="AV644" s="2" t="s">
        <v>3062</v>
      </c>
      <c r="AW644" s="2" t="s">
        <v>3062</v>
      </c>
      <c r="AX644" s="2" t="s">
        <v>3062</v>
      </c>
      <c r="AY644" s="2" t="s">
        <v>3062</v>
      </c>
      <c r="AZ644" s="2" t="s">
        <v>3062</v>
      </c>
      <c r="BA644" s="2" t="s">
        <v>3062</v>
      </c>
      <c r="BB644" s="2" t="s">
        <v>3062</v>
      </c>
      <c r="BC644" s="2" t="s">
        <v>3062</v>
      </c>
      <c r="BD644" s="2" t="s">
        <v>2438</v>
      </c>
      <c r="BE644" s="2" t="s">
        <v>3062</v>
      </c>
      <c r="BF644" s="2" t="s">
        <v>3062</v>
      </c>
      <c r="BG644" s="2" t="s">
        <v>3062</v>
      </c>
      <c r="BH644" s="2" t="s">
        <v>3062</v>
      </c>
      <c r="BI644" s="2" t="s">
        <v>3062</v>
      </c>
      <c r="BJ644" s="2" t="s">
        <v>3062</v>
      </c>
      <c r="BK644" s="2" t="s">
        <v>3062</v>
      </c>
      <c r="BL644" s="2" t="s">
        <v>3062</v>
      </c>
      <c r="BM644" s="2" t="s">
        <v>2423</v>
      </c>
      <c r="BN644" s="2" t="s">
        <v>2560</v>
      </c>
      <c r="BO644" s="2" t="s">
        <v>3062</v>
      </c>
      <c r="BP644" s="2" t="str">
        <f t="shared" ref="BP644:BP707" si="10">_xlfn.TEXTJOIN("・",TRUE,AD644:BN644)&amp; IF(BO644&lt;&gt;"","　" &amp; BO644,"")</f>
        <v>内・皮・リハ・歯</v>
      </c>
      <c r="BQ644" t="s">
        <v>491</v>
      </c>
      <c r="BR644" t="s">
        <v>3062</v>
      </c>
      <c r="BS644" t="s">
        <v>2185</v>
      </c>
      <c r="BT644" s="2" t="s">
        <v>2463</v>
      </c>
      <c r="BU644" s="2" t="s">
        <v>12</v>
      </c>
      <c r="BV644" s="2" t="s">
        <v>12</v>
      </c>
      <c r="BW644" s="2" t="s">
        <v>3062</v>
      </c>
      <c r="BX644" s="2" t="s">
        <v>5470</v>
      </c>
      <c r="BY644" s="2" t="s">
        <v>3062</v>
      </c>
      <c r="BZ644" s="2" t="s">
        <v>3062</v>
      </c>
      <c r="CA644" s="2" t="s">
        <v>3062</v>
      </c>
      <c r="CB644" s="2" t="s">
        <v>5470</v>
      </c>
      <c r="CC644" s="2" t="s">
        <v>3062</v>
      </c>
      <c r="CD644" s="2" t="s">
        <v>3062</v>
      </c>
      <c r="CE644" s="2" t="s">
        <v>3062</v>
      </c>
      <c r="CF644" s="2" t="s">
        <v>2383</v>
      </c>
      <c r="CG644" s="2" t="s">
        <v>3315</v>
      </c>
      <c r="CH644" s="17">
        <v>0.375</v>
      </c>
      <c r="CI644" s="17">
        <v>0.45833333333333331</v>
      </c>
      <c r="CJ644" s="17">
        <v>0.5625</v>
      </c>
      <c r="CK644" s="17">
        <v>0.625</v>
      </c>
      <c r="CN644" s="17">
        <v>0.375</v>
      </c>
      <c r="CO644" s="17">
        <v>0.45833333333333331</v>
      </c>
      <c r="CP644" s="17">
        <v>0.5625</v>
      </c>
      <c r="CQ644" s="17">
        <v>0.625</v>
      </c>
      <c r="CT644" s="17">
        <v>0.375</v>
      </c>
      <c r="CU644" s="17">
        <v>0.45833333333333331</v>
      </c>
      <c r="CV644" s="17">
        <v>0.5625</v>
      </c>
      <c r="CW644" s="17">
        <v>0.625</v>
      </c>
      <c r="CZ644" s="17">
        <v>0.375</v>
      </c>
      <c r="DA644" s="17">
        <v>0.45833333333333331</v>
      </c>
      <c r="DB644" s="17">
        <v>0.5625</v>
      </c>
      <c r="DC644" s="17">
        <v>0.625</v>
      </c>
      <c r="DF644" s="17">
        <v>0.375</v>
      </c>
      <c r="DG644" s="17">
        <v>0.45833333333333331</v>
      </c>
      <c r="DH644" s="17">
        <v>0.5625</v>
      </c>
      <c r="DI644" s="17">
        <v>0.625</v>
      </c>
      <c r="DL644" s="17">
        <v>0.375</v>
      </c>
      <c r="DM644" s="17">
        <v>0.45833333333333331</v>
      </c>
      <c r="DN644" s="17">
        <v>0.5625</v>
      </c>
      <c r="DO644" s="17">
        <v>0.625</v>
      </c>
      <c r="DX644" s="2" t="s">
        <v>4182</v>
      </c>
    </row>
    <row r="645" spans="1:128" x14ac:dyDescent="0.45">
      <c r="A645" s="16">
        <v>643</v>
      </c>
      <c r="B645" s="2" t="s">
        <v>7202</v>
      </c>
      <c r="C645" s="2" t="s">
        <v>7203</v>
      </c>
      <c r="D645" s="2" t="s">
        <v>7204</v>
      </c>
      <c r="E645" s="2" t="s">
        <v>2676</v>
      </c>
      <c r="F645" s="2" t="s">
        <v>2582</v>
      </c>
      <c r="G645" s="2" t="s">
        <v>7205</v>
      </c>
      <c r="H645" s="2" t="s">
        <v>7206</v>
      </c>
      <c r="I645" s="2" t="s">
        <v>7207</v>
      </c>
      <c r="J645" s="2" t="s">
        <v>7208</v>
      </c>
      <c r="K645" s="2" t="s">
        <v>12</v>
      </c>
      <c r="L645" s="2" t="s">
        <v>7177</v>
      </c>
      <c r="M645" s="52" t="s">
        <v>3311</v>
      </c>
      <c r="N645" s="2" t="s">
        <v>12</v>
      </c>
      <c r="O645" s="2" t="s">
        <v>12</v>
      </c>
      <c r="P645" s="2" t="s">
        <v>12</v>
      </c>
      <c r="Q645" s="2" t="s">
        <v>12</v>
      </c>
      <c r="R645" s="2" t="s">
        <v>2471</v>
      </c>
      <c r="S645" s="2" t="s">
        <v>2490</v>
      </c>
      <c r="T645" s="2" t="s">
        <v>2563</v>
      </c>
      <c r="U645" s="2" t="s">
        <v>3062</v>
      </c>
      <c r="V645" s="2" t="s">
        <v>3062</v>
      </c>
      <c r="W645" s="2" t="s">
        <v>3062</v>
      </c>
      <c r="X645" s="2" t="s">
        <v>3062</v>
      </c>
      <c r="Y645" s="2" t="s">
        <v>3062</v>
      </c>
      <c r="Z645" s="2" t="s">
        <v>3062</v>
      </c>
      <c r="AA645" s="2" t="s">
        <v>3062</v>
      </c>
      <c r="AB645" s="2" t="s">
        <v>3062</v>
      </c>
      <c r="AC645" s="2" t="s">
        <v>3841</v>
      </c>
      <c r="AD645" s="2" t="s">
        <v>2419</v>
      </c>
      <c r="AE645" s="2" t="s">
        <v>3062</v>
      </c>
      <c r="AF645" s="2" t="s">
        <v>3062</v>
      </c>
      <c r="AG645" s="2" t="s">
        <v>3062</v>
      </c>
      <c r="AH645" s="2" t="s">
        <v>3062</v>
      </c>
      <c r="AI645" s="2" t="s">
        <v>3062</v>
      </c>
      <c r="AJ645" s="2" t="s">
        <v>3062</v>
      </c>
      <c r="AK645" s="2" t="s">
        <v>2431</v>
      </c>
      <c r="AL645" s="2" t="s">
        <v>3062</v>
      </c>
      <c r="AM645" s="2" t="s">
        <v>2425</v>
      </c>
      <c r="AN645" s="2" t="s">
        <v>2421</v>
      </c>
      <c r="AO645" s="2" t="s">
        <v>2441</v>
      </c>
      <c r="AP645" s="2" t="s">
        <v>2559</v>
      </c>
      <c r="AQ645" s="2" t="s">
        <v>4205</v>
      </c>
      <c r="AR645" s="2" t="s">
        <v>4309</v>
      </c>
      <c r="AS645" s="2" t="s">
        <v>3062</v>
      </c>
      <c r="AT645" s="2" t="s">
        <v>4227</v>
      </c>
      <c r="AU645" s="2" t="s">
        <v>2452</v>
      </c>
      <c r="AV645" s="2" t="s">
        <v>2442</v>
      </c>
      <c r="AW645" s="2" t="s">
        <v>17</v>
      </c>
      <c r="AX645" s="2" t="s">
        <v>2453</v>
      </c>
      <c r="AY645" s="2" t="s">
        <v>2443</v>
      </c>
      <c r="AZ645" s="2" t="s">
        <v>2439</v>
      </c>
      <c r="BA645" s="2" t="s">
        <v>3062</v>
      </c>
      <c r="BB645" s="2" t="s">
        <v>3062</v>
      </c>
      <c r="BC645" s="2" t="s">
        <v>2422</v>
      </c>
      <c r="BD645" s="2" t="s">
        <v>2438</v>
      </c>
      <c r="BE645" s="2" t="s">
        <v>3062</v>
      </c>
      <c r="BF645" s="2" t="s">
        <v>3062</v>
      </c>
      <c r="BG645" s="2" t="s">
        <v>3062</v>
      </c>
      <c r="BH645" s="2" t="s">
        <v>2436</v>
      </c>
      <c r="BI645" s="2" t="s">
        <v>3062</v>
      </c>
      <c r="BJ645" s="2" t="s">
        <v>2444</v>
      </c>
      <c r="BK645" s="2" t="s">
        <v>2445</v>
      </c>
      <c r="BL645" s="2" t="s">
        <v>2434</v>
      </c>
      <c r="BM645" s="2" t="s">
        <v>2423</v>
      </c>
      <c r="BN645" s="2" t="s">
        <v>2560</v>
      </c>
      <c r="BO645" s="2" t="s">
        <v>7209</v>
      </c>
      <c r="BP645" s="2" t="str">
        <f t="shared" si="10"/>
        <v>内・小・外・整・形・循内・消内・呼内・消外・呼外・心外・脳外・美・眼・耳・泌・皮・産婦・放・麻・リウ・リハ・歯　内視鏡内科　脳神経内科　乳腺外科　歯科口腔外科　臨床検査科　病理診断科　救急科　化学療法・緩和ケア内科</v>
      </c>
      <c r="BQ645" t="s">
        <v>3062</v>
      </c>
      <c r="BR645" t="s">
        <v>3062</v>
      </c>
      <c r="BS645" t="s">
        <v>3062</v>
      </c>
      <c r="BT645" s="2" t="s">
        <v>3062</v>
      </c>
      <c r="BU645" s="2" t="s">
        <v>3062</v>
      </c>
      <c r="BV645" s="2" t="s">
        <v>3062</v>
      </c>
      <c r="BW645" s="2" t="s">
        <v>3062</v>
      </c>
      <c r="BX645" s="2" t="s">
        <v>3062</v>
      </c>
      <c r="BY645" s="2" t="s">
        <v>3062</v>
      </c>
      <c r="BZ645" s="2" t="s">
        <v>3062</v>
      </c>
      <c r="CA645" s="2" t="s">
        <v>3062</v>
      </c>
      <c r="CB645" s="2" t="s">
        <v>3062</v>
      </c>
      <c r="CC645" s="2" t="s">
        <v>3062</v>
      </c>
      <c r="CD645" s="2" t="s">
        <v>5482</v>
      </c>
      <c r="CE645" s="2" t="s">
        <v>5482</v>
      </c>
      <c r="CF645" s="2" t="s">
        <v>7210</v>
      </c>
      <c r="CG645" s="2" t="s">
        <v>7211</v>
      </c>
      <c r="CH645" s="17">
        <v>0.375</v>
      </c>
      <c r="CI645" s="17">
        <v>0.54166666666666663</v>
      </c>
      <c r="CJ645" s="17">
        <v>0.54166666666666663</v>
      </c>
      <c r="CK645" s="17">
        <v>0.70833333333333337</v>
      </c>
      <c r="CN645" s="17">
        <v>0.375</v>
      </c>
      <c r="CO645" s="17">
        <v>0.54166666666666663</v>
      </c>
      <c r="CP645" s="17">
        <v>0.54166666666666663</v>
      </c>
      <c r="CQ645" s="17">
        <v>0.70833333333333337</v>
      </c>
      <c r="CT645" s="17">
        <v>0.375</v>
      </c>
      <c r="CU645" s="17">
        <v>0.54166666666666663</v>
      </c>
      <c r="CV645" s="17">
        <v>0.54166666666666663</v>
      </c>
      <c r="CW645" s="17">
        <v>0.70833333333333337</v>
      </c>
      <c r="CZ645" s="17">
        <v>0.375</v>
      </c>
      <c r="DA645" s="17">
        <v>0.54166666666666663</v>
      </c>
      <c r="DB645" s="17">
        <v>0.54166666666666663</v>
      </c>
      <c r="DC645" s="17">
        <v>0.70833333333333337</v>
      </c>
      <c r="DF645" s="17">
        <v>0.375</v>
      </c>
      <c r="DG645" s="17">
        <v>0.54166666666666663</v>
      </c>
      <c r="DH645" s="17">
        <v>0.54166666666666663</v>
      </c>
      <c r="DI645" s="17">
        <v>0.70833333333333337</v>
      </c>
      <c r="DL645" s="17">
        <v>0.375</v>
      </c>
      <c r="DM645" s="17">
        <v>0.54166666666666663</v>
      </c>
      <c r="DX645" s="2" t="s">
        <v>4182</v>
      </c>
    </row>
    <row r="646" spans="1:128" x14ac:dyDescent="0.45">
      <c r="A646" s="16">
        <v>644</v>
      </c>
      <c r="B646" s="2" t="s">
        <v>7212</v>
      </c>
      <c r="C646" s="2" t="s">
        <v>5000</v>
      </c>
      <c r="D646" s="2" t="s">
        <v>3101</v>
      </c>
      <c r="E646" s="2" t="s">
        <v>2666</v>
      </c>
      <c r="F646" s="2" t="s">
        <v>2582</v>
      </c>
      <c r="G646" s="2" t="s">
        <v>2333</v>
      </c>
      <c r="H646" s="2" t="s">
        <v>2332</v>
      </c>
      <c r="I646" s="2" t="s">
        <v>2331</v>
      </c>
      <c r="J646" s="2" t="s">
        <v>3062</v>
      </c>
      <c r="K646" s="2" t="s">
        <v>12</v>
      </c>
      <c r="L646" s="2" t="s">
        <v>7213</v>
      </c>
      <c r="M646" s="52" t="s">
        <v>3311</v>
      </c>
      <c r="N646" s="2" t="s">
        <v>12</v>
      </c>
      <c r="O646" s="2" t="s">
        <v>12</v>
      </c>
      <c r="P646" s="2" t="s">
        <v>12</v>
      </c>
      <c r="Q646" s="2" t="s">
        <v>12</v>
      </c>
      <c r="R646" s="2" t="s">
        <v>3062</v>
      </c>
      <c r="S646" s="2" t="s">
        <v>3062</v>
      </c>
      <c r="T646" s="2" t="s">
        <v>3062</v>
      </c>
      <c r="U646" s="2" t="s">
        <v>3062</v>
      </c>
      <c r="V646" s="2" t="s">
        <v>3062</v>
      </c>
      <c r="W646" s="2" t="s">
        <v>3062</v>
      </c>
      <c r="X646" s="2" t="s">
        <v>3062</v>
      </c>
      <c r="Y646" s="2" t="s">
        <v>3062</v>
      </c>
      <c r="Z646" s="2" t="s">
        <v>3062</v>
      </c>
      <c r="AA646" s="2" t="s">
        <v>3062</v>
      </c>
      <c r="AB646" s="2" t="s">
        <v>3062</v>
      </c>
      <c r="AC646" s="2" t="s">
        <v>3062</v>
      </c>
      <c r="AD646" s="2" t="s">
        <v>3062</v>
      </c>
      <c r="AE646" s="2" t="s">
        <v>3062</v>
      </c>
      <c r="AF646" s="2" t="s">
        <v>3062</v>
      </c>
      <c r="AG646" s="2" t="s">
        <v>3062</v>
      </c>
      <c r="AH646" s="2" t="s">
        <v>3062</v>
      </c>
      <c r="AI646" s="2" t="s">
        <v>3062</v>
      </c>
      <c r="AJ646" s="2" t="s">
        <v>3062</v>
      </c>
      <c r="AK646" s="2" t="s">
        <v>3062</v>
      </c>
      <c r="AL646" s="2" t="s">
        <v>3062</v>
      </c>
      <c r="AM646" s="2" t="s">
        <v>3062</v>
      </c>
      <c r="AN646" s="2" t="s">
        <v>3062</v>
      </c>
      <c r="AO646" s="2" t="s">
        <v>3062</v>
      </c>
      <c r="AP646" s="2" t="s">
        <v>3062</v>
      </c>
      <c r="AQ646" s="2" t="s">
        <v>3062</v>
      </c>
      <c r="AR646" s="2" t="s">
        <v>3062</v>
      </c>
      <c r="AS646" s="2" t="s">
        <v>3062</v>
      </c>
      <c r="AT646" s="2" t="s">
        <v>3062</v>
      </c>
      <c r="AU646" s="2" t="s">
        <v>3062</v>
      </c>
      <c r="AV646" s="2" t="s">
        <v>3062</v>
      </c>
      <c r="AW646" s="2" t="s">
        <v>3062</v>
      </c>
      <c r="AX646" s="2" t="s">
        <v>3062</v>
      </c>
      <c r="AY646" s="2" t="s">
        <v>3062</v>
      </c>
      <c r="AZ646" s="2" t="s">
        <v>3062</v>
      </c>
      <c r="BA646" s="2" t="s">
        <v>3062</v>
      </c>
      <c r="BB646" s="2" t="s">
        <v>3062</v>
      </c>
      <c r="BC646" s="2" t="s">
        <v>3062</v>
      </c>
      <c r="BD646" s="2" t="s">
        <v>3062</v>
      </c>
      <c r="BE646" s="2" t="s">
        <v>3062</v>
      </c>
      <c r="BF646" s="2" t="s">
        <v>3062</v>
      </c>
      <c r="BG646" s="2" t="s">
        <v>3062</v>
      </c>
      <c r="BH646" s="2" t="s">
        <v>3062</v>
      </c>
      <c r="BI646" s="2" t="s">
        <v>3062</v>
      </c>
      <c r="BJ646" s="2" t="s">
        <v>3062</v>
      </c>
      <c r="BK646" s="2" t="s">
        <v>3062</v>
      </c>
      <c r="BL646" s="2" t="s">
        <v>3062</v>
      </c>
      <c r="BM646" s="2" t="s">
        <v>3062</v>
      </c>
      <c r="BN646" s="2" t="s">
        <v>3062</v>
      </c>
      <c r="BO646" s="2" t="s">
        <v>3062</v>
      </c>
      <c r="BP646" s="2" t="str">
        <f t="shared" si="10"/>
        <v/>
      </c>
      <c r="BQ646" t="s">
        <v>3062</v>
      </c>
      <c r="BR646" t="s">
        <v>3062</v>
      </c>
      <c r="BS646" t="s">
        <v>3062</v>
      </c>
      <c r="BT646" s="2" t="s">
        <v>3062</v>
      </c>
      <c r="BU646" s="2" t="s">
        <v>3062</v>
      </c>
      <c r="BV646" s="2" t="s">
        <v>3062</v>
      </c>
      <c r="BW646" s="2" t="s">
        <v>3062</v>
      </c>
      <c r="BX646" s="2" t="s">
        <v>3062</v>
      </c>
      <c r="BY646" s="2" t="s">
        <v>3062</v>
      </c>
      <c r="BZ646" s="2" t="s">
        <v>3062</v>
      </c>
      <c r="CA646" s="2" t="s">
        <v>3062</v>
      </c>
      <c r="CB646" s="2" t="s">
        <v>3062</v>
      </c>
      <c r="CC646" s="2" t="s">
        <v>3062</v>
      </c>
      <c r="CD646" s="2" t="s">
        <v>3062</v>
      </c>
      <c r="CE646" s="2" t="s">
        <v>3062</v>
      </c>
      <c r="CF646" s="2" t="s">
        <v>3062</v>
      </c>
      <c r="CG646" s="2" t="s">
        <v>5350</v>
      </c>
      <c r="CH646" s="17">
        <v>0.41666666666666669</v>
      </c>
      <c r="CI646" s="17">
        <v>0.54166666666666663</v>
      </c>
      <c r="CJ646" s="17">
        <v>0.625</v>
      </c>
      <c r="CK646" s="17">
        <v>0.79166666666666663</v>
      </c>
      <c r="CN646" s="17">
        <v>0.41666666666666669</v>
      </c>
      <c r="CO646" s="17">
        <v>0.54166666666666663</v>
      </c>
      <c r="CP646" s="17">
        <v>0.625</v>
      </c>
      <c r="CQ646" s="17">
        <v>0.79166666666666663</v>
      </c>
      <c r="CT646" s="17">
        <v>0.41666666666666669</v>
      </c>
      <c r="CU646" s="17">
        <v>0.54166666666666663</v>
      </c>
      <c r="CV646" s="17">
        <v>0.625</v>
      </c>
      <c r="CW646" s="17">
        <v>0.79166666666666663</v>
      </c>
      <c r="DF646" s="17">
        <v>0.41666666666666669</v>
      </c>
      <c r="DG646" s="17">
        <v>0.54166666666666663</v>
      </c>
      <c r="DH646" s="17">
        <v>0.625</v>
      </c>
      <c r="DI646" s="17">
        <v>0.79166666666666663</v>
      </c>
      <c r="DL646" s="17">
        <v>0.41666666666666669</v>
      </c>
      <c r="DM646" s="17">
        <v>0.54166666666666663</v>
      </c>
      <c r="DN646" s="17">
        <v>0.625</v>
      </c>
      <c r="DO646" s="17">
        <v>0.72916666666666663</v>
      </c>
      <c r="DX646" s="2" t="s">
        <v>4182</v>
      </c>
    </row>
    <row r="647" spans="1:128" x14ac:dyDescent="0.45">
      <c r="A647" s="16">
        <v>645</v>
      </c>
      <c r="B647" s="2" t="s">
        <v>7214</v>
      </c>
      <c r="C647" s="2" t="s">
        <v>7215</v>
      </c>
      <c r="D647" s="2" t="s">
        <v>7216</v>
      </c>
      <c r="E647" s="2" t="s">
        <v>2666</v>
      </c>
      <c r="F647" s="2" t="s">
        <v>2582</v>
      </c>
      <c r="G647" s="2" t="s">
        <v>7217</v>
      </c>
      <c r="H647" s="2" t="s">
        <v>7979</v>
      </c>
      <c r="I647" s="2" t="s">
        <v>7218</v>
      </c>
      <c r="J647" s="2" t="s">
        <v>7219</v>
      </c>
      <c r="K647" s="2" t="s">
        <v>12</v>
      </c>
      <c r="L647" s="2" t="s">
        <v>7220</v>
      </c>
      <c r="M647" s="52" t="s">
        <v>3311</v>
      </c>
      <c r="N647" s="2" t="s">
        <v>12</v>
      </c>
      <c r="O647" s="2" t="s">
        <v>12</v>
      </c>
      <c r="P647" s="2" t="s">
        <v>3062</v>
      </c>
      <c r="Q647" s="2" t="s">
        <v>12</v>
      </c>
      <c r="R647" s="2" t="s">
        <v>3062</v>
      </c>
      <c r="S647" s="2" t="s">
        <v>3062</v>
      </c>
      <c r="T647" s="2" t="s">
        <v>3062</v>
      </c>
      <c r="U647" s="2" t="s">
        <v>3062</v>
      </c>
      <c r="V647" s="2" t="s">
        <v>3062</v>
      </c>
      <c r="W647" s="2" t="s">
        <v>3062</v>
      </c>
      <c r="X647" s="2" t="s">
        <v>3062</v>
      </c>
      <c r="Y647" s="2" t="s">
        <v>3062</v>
      </c>
      <c r="Z647" s="2" t="s">
        <v>3062</v>
      </c>
      <c r="AA647" s="2" t="s">
        <v>3062</v>
      </c>
      <c r="AB647" s="2" t="s">
        <v>3062</v>
      </c>
      <c r="AC647" s="2" t="s">
        <v>3062</v>
      </c>
      <c r="AD647" s="2" t="s">
        <v>5388</v>
      </c>
      <c r="AE647" s="2" t="s">
        <v>7221</v>
      </c>
      <c r="AF647" s="2" t="s">
        <v>3062</v>
      </c>
      <c r="AG647" s="2" t="s">
        <v>3062</v>
      </c>
      <c r="AH647" s="2" t="s">
        <v>6463</v>
      </c>
      <c r="AI647" s="2" t="s">
        <v>3062</v>
      </c>
      <c r="AJ647" s="2" t="s">
        <v>3062</v>
      </c>
      <c r="AK647" s="2" t="s">
        <v>5426</v>
      </c>
      <c r="AL647" s="2" t="s">
        <v>3062</v>
      </c>
      <c r="AM647" s="2" t="s">
        <v>3062</v>
      </c>
      <c r="AN647" s="2" t="s">
        <v>6941</v>
      </c>
      <c r="AO647" s="2" t="s">
        <v>3062</v>
      </c>
      <c r="AP647" s="2" t="s">
        <v>7222</v>
      </c>
      <c r="AQ647" s="2" t="s">
        <v>6800</v>
      </c>
      <c r="AR647" s="2" t="s">
        <v>3062</v>
      </c>
      <c r="AS647" s="2" t="s">
        <v>3062</v>
      </c>
      <c r="AT647" s="2" t="s">
        <v>3062</v>
      </c>
      <c r="AU647" s="2" t="s">
        <v>3062</v>
      </c>
      <c r="AV647" s="2" t="s">
        <v>3062</v>
      </c>
      <c r="AW647" s="2" t="s">
        <v>3062</v>
      </c>
      <c r="AX647" s="2" t="s">
        <v>3062</v>
      </c>
      <c r="AY647" s="2" t="s">
        <v>3062</v>
      </c>
      <c r="AZ647" s="2" t="s">
        <v>3062</v>
      </c>
      <c r="BA647" s="2" t="s">
        <v>7223</v>
      </c>
      <c r="BB647" s="2" t="s">
        <v>3062</v>
      </c>
      <c r="BC647" s="2" t="s">
        <v>5391</v>
      </c>
      <c r="BD647" s="2" t="s">
        <v>5392</v>
      </c>
      <c r="BE647" s="2" t="s">
        <v>3062</v>
      </c>
      <c r="BF647" s="2" t="s">
        <v>3062</v>
      </c>
      <c r="BG647" s="2" t="s">
        <v>3062</v>
      </c>
      <c r="BH647" s="2" t="s">
        <v>3062</v>
      </c>
      <c r="BI647" s="2" t="s">
        <v>3062</v>
      </c>
      <c r="BJ647" s="2" t="s">
        <v>7224</v>
      </c>
      <c r="BK647" s="2" t="s">
        <v>3062</v>
      </c>
      <c r="BL647" s="2" t="s">
        <v>2434</v>
      </c>
      <c r="BM647" s="2" t="s">
        <v>2423</v>
      </c>
      <c r="BN647" s="2" t="s">
        <v>3062</v>
      </c>
      <c r="BO647" s="2" t="s">
        <v>3062</v>
      </c>
      <c r="BP647" s="2" t="str">
        <f t="shared" si="10"/>
        <v>内・胃・循・小・整・循内・消内・肛・泌・皮・放・リウ・リハ</v>
      </c>
      <c r="BQ647" t="s">
        <v>491</v>
      </c>
      <c r="BR647" t="s">
        <v>185</v>
      </c>
      <c r="BS647" t="s">
        <v>2185</v>
      </c>
      <c r="BT647" s="2" t="s">
        <v>5741</v>
      </c>
      <c r="BU647" s="2" t="s">
        <v>3062</v>
      </c>
      <c r="BV647" s="2" t="s">
        <v>3062</v>
      </c>
      <c r="BW647" s="2" t="s">
        <v>3062</v>
      </c>
      <c r="BX647" s="2" t="s">
        <v>3062</v>
      </c>
      <c r="BY647" s="2" t="s">
        <v>3062</v>
      </c>
      <c r="BZ647" s="2" t="s">
        <v>3062</v>
      </c>
      <c r="CA647" s="2" t="s">
        <v>3062</v>
      </c>
      <c r="CB647" s="2" t="s">
        <v>3062</v>
      </c>
      <c r="CC647" s="2" t="s">
        <v>3062</v>
      </c>
      <c r="CD647" s="2" t="s">
        <v>3062</v>
      </c>
      <c r="CE647" s="2" t="s">
        <v>3062</v>
      </c>
      <c r="CF647" s="2" t="s">
        <v>3062</v>
      </c>
      <c r="CG647" s="2" t="s">
        <v>7225</v>
      </c>
      <c r="CH647" s="17">
        <v>0.375</v>
      </c>
      <c r="CI647" s="17">
        <v>0.5</v>
      </c>
      <c r="CJ647" s="17">
        <v>0.625</v>
      </c>
      <c r="CK647" s="17">
        <v>0.77083333333333337</v>
      </c>
      <c r="CN647" s="17">
        <v>0.375</v>
      </c>
      <c r="CO647" s="17">
        <v>0.5</v>
      </c>
      <c r="CP647" s="17">
        <v>0.625</v>
      </c>
      <c r="CQ647" s="17">
        <v>0.77083333333333337</v>
      </c>
      <c r="CT647" s="17">
        <v>0.375</v>
      </c>
      <c r="CU647" s="17">
        <v>0.5</v>
      </c>
      <c r="CV647" s="17">
        <v>0.625</v>
      </c>
      <c r="CW647" s="17">
        <v>0.77083333333333337</v>
      </c>
      <c r="CZ647" s="17">
        <v>0.375</v>
      </c>
      <c r="DA647" s="17">
        <v>0.5</v>
      </c>
      <c r="DB647" s="17">
        <v>0.625</v>
      </c>
      <c r="DC647" s="17">
        <v>0.77083333333333337</v>
      </c>
      <c r="DF647" s="17">
        <v>0.375</v>
      </c>
      <c r="DG647" s="17">
        <v>0.5</v>
      </c>
      <c r="DH647" s="17">
        <v>0.625</v>
      </c>
      <c r="DI647" s="17">
        <v>0.77083333333333337</v>
      </c>
      <c r="DL647" s="17">
        <v>0.375</v>
      </c>
      <c r="DM647" s="17">
        <v>0.5</v>
      </c>
      <c r="DN647" s="17">
        <v>0.58333333333333337</v>
      </c>
      <c r="DO647" s="17">
        <v>0.6875</v>
      </c>
      <c r="DR647" s="17">
        <v>0.375</v>
      </c>
      <c r="DS647" s="17">
        <v>0.47916666666666669</v>
      </c>
      <c r="DX647" s="2" t="s">
        <v>4182</v>
      </c>
    </row>
    <row r="648" spans="1:128" x14ac:dyDescent="0.45">
      <c r="A648" s="16">
        <v>646</v>
      </c>
      <c r="B648" s="2" t="s">
        <v>7226</v>
      </c>
      <c r="C648" s="2" t="s">
        <v>5001</v>
      </c>
      <c r="D648" s="2" t="s">
        <v>5001</v>
      </c>
      <c r="E648" s="2" t="s">
        <v>2666</v>
      </c>
      <c r="F648" s="2" t="s">
        <v>2582</v>
      </c>
      <c r="G648" s="2" t="s">
        <v>2329</v>
      </c>
      <c r="H648" s="2" t="s">
        <v>5002</v>
      </c>
      <c r="I648" s="2" t="s">
        <v>5003</v>
      </c>
      <c r="J648" s="2" t="s">
        <v>5004</v>
      </c>
      <c r="K648" s="2" t="s">
        <v>12</v>
      </c>
      <c r="L648" s="2" t="s">
        <v>3749</v>
      </c>
      <c r="M648" s="52" t="s">
        <v>3311</v>
      </c>
      <c r="N648" s="2" t="s">
        <v>12</v>
      </c>
      <c r="O648" s="2" t="s">
        <v>12</v>
      </c>
      <c r="P648" s="2" t="s">
        <v>12</v>
      </c>
      <c r="Q648" s="2" t="s">
        <v>12</v>
      </c>
      <c r="R648" s="2" t="s">
        <v>3062</v>
      </c>
      <c r="S648" s="2" t="s">
        <v>3062</v>
      </c>
      <c r="T648" s="2" t="s">
        <v>3062</v>
      </c>
      <c r="U648" s="2" t="s">
        <v>3062</v>
      </c>
      <c r="V648" s="2" t="s">
        <v>3062</v>
      </c>
      <c r="W648" s="2" t="s">
        <v>3062</v>
      </c>
      <c r="X648" s="2" t="s">
        <v>3062</v>
      </c>
      <c r="Y648" s="2" t="s">
        <v>3062</v>
      </c>
      <c r="Z648" s="2" t="s">
        <v>3062</v>
      </c>
      <c r="AA648" s="2" t="s">
        <v>3062</v>
      </c>
      <c r="AB648" s="2" t="s">
        <v>3062</v>
      </c>
      <c r="AC648" s="2" t="s">
        <v>3062</v>
      </c>
      <c r="AD648" s="2" t="s">
        <v>2419</v>
      </c>
      <c r="AE648" s="2" t="s">
        <v>3062</v>
      </c>
      <c r="AF648" s="2" t="s">
        <v>3062</v>
      </c>
      <c r="AG648" s="2" t="s">
        <v>3062</v>
      </c>
      <c r="AH648" s="2" t="s">
        <v>3062</v>
      </c>
      <c r="AI648" s="2" t="s">
        <v>3062</v>
      </c>
      <c r="AJ648" s="2" t="s">
        <v>3062</v>
      </c>
      <c r="AK648" s="2" t="s">
        <v>3062</v>
      </c>
      <c r="AL648" s="2" t="s">
        <v>3062</v>
      </c>
      <c r="AM648" s="2" t="s">
        <v>3062</v>
      </c>
      <c r="AN648" s="2" t="s">
        <v>3062</v>
      </c>
      <c r="AO648" s="2" t="s">
        <v>3062</v>
      </c>
      <c r="AP648" s="2" t="s">
        <v>3062</v>
      </c>
      <c r="AQ648" s="2" t="s">
        <v>3062</v>
      </c>
      <c r="AR648" s="2" t="s">
        <v>3062</v>
      </c>
      <c r="AS648" s="2" t="s">
        <v>3062</v>
      </c>
      <c r="AT648" s="2" t="s">
        <v>3062</v>
      </c>
      <c r="AU648" s="2" t="s">
        <v>3062</v>
      </c>
      <c r="AV648" s="2" t="s">
        <v>3062</v>
      </c>
      <c r="AW648" s="2" t="s">
        <v>3062</v>
      </c>
      <c r="AX648" s="2" t="s">
        <v>3062</v>
      </c>
      <c r="AY648" s="2" t="s">
        <v>3062</v>
      </c>
      <c r="AZ648" s="2" t="s">
        <v>3062</v>
      </c>
      <c r="BA648" s="2" t="s">
        <v>3062</v>
      </c>
      <c r="BB648" s="2" t="s">
        <v>3062</v>
      </c>
      <c r="BC648" s="2" t="s">
        <v>3062</v>
      </c>
      <c r="BD648" s="2" t="s">
        <v>3062</v>
      </c>
      <c r="BE648" s="2" t="s">
        <v>3062</v>
      </c>
      <c r="BF648" s="2" t="s">
        <v>3062</v>
      </c>
      <c r="BG648" s="2" t="s">
        <v>3062</v>
      </c>
      <c r="BH648" s="2" t="s">
        <v>3062</v>
      </c>
      <c r="BI648" s="2" t="s">
        <v>3062</v>
      </c>
      <c r="BJ648" s="2" t="s">
        <v>3062</v>
      </c>
      <c r="BK648" s="2" t="s">
        <v>3062</v>
      </c>
      <c r="BL648" s="2" t="s">
        <v>3062</v>
      </c>
      <c r="BM648" s="2" t="s">
        <v>3062</v>
      </c>
      <c r="BN648" s="2" t="s">
        <v>3062</v>
      </c>
      <c r="BO648" s="2" t="s">
        <v>3062</v>
      </c>
      <c r="BP648" s="2" t="str">
        <f t="shared" si="10"/>
        <v>内</v>
      </c>
      <c r="BQ648" t="s">
        <v>3062</v>
      </c>
      <c r="BR648" t="s">
        <v>3062</v>
      </c>
      <c r="BS648" t="s">
        <v>3062</v>
      </c>
      <c r="BT648" s="2" t="s">
        <v>3062</v>
      </c>
      <c r="BU648" s="2" t="s">
        <v>3062</v>
      </c>
      <c r="BV648" s="2" t="s">
        <v>3062</v>
      </c>
      <c r="BW648" s="2" t="s">
        <v>3062</v>
      </c>
      <c r="BX648" s="2" t="s">
        <v>3062</v>
      </c>
      <c r="BY648" s="2" t="s">
        <v>3062</v>
      </c>
      <c r="BZ648" s="2" t="s">
        <v>3062</v>
      </c>
      <c r="CA648" s="2" t="s">
        <v>3062</v>
      </c>
      <c r="CB648" s="2" t="s">
        <v>3062</v>
      </c>
      <c r="CC648" s="2" t="s">
        <v>3062</v>
      </c>
      <c r="CD648" s="2" t="s">
        <v>3062</v>
      </c>
      <c r="CE648" s="2" t="s">
        <v>3062</v>
      </c>
      <c r="CF648" s="2" t="s">
        <v>7227</v>
      </c>
      <c r="CG648" s="2" t="s">
        <v>5350</v>
      </c>
      <c r="CH648" s="17">
        <v>0.375</v>
      </c>
      <c r="CI648" s="17">
        <v>0.47916666666666669</v>
      </c>
      <c r="CJ648" s="17">
        <v>0.625</v>
      </c>
      <c r="CK648" s="17">
        <v>0.72916666666666663</v>
      </c>
      <c r="CN648" s="17">
        <v>0.375</v>
      </c>
      <c r="CO648" s="17">
        <v>0.47916666666666669</v>
      </c>
      <c r="CP648" s="17">
        <v>0.625</v>
      </c>
      <c r="CQ648" s="17">
        <v>0.72916666666666663</v>
      </c>
      <c r="CT648" s="17">
        <v>0.625</v>
      </c>
      <c r="CU648" s="17">
        <v>0.72916666666666663</v>
      </c>
      <c r="CZ648" s="17">
        <v>0.375</v>
      </c>
      <c r="DA648" s="17">
        <v>0.47916666666666669</v>
      </c>
      <c r="DF648" s="17">
        <v>0.375</v>
      </c>
      <c r="DG648" s="17">
        <v>0.47916666666666669</v>
      </c>
      <c r="DH648" s="17">
        <v>0.625</v>
      </c>
      <c r="DI648" s="17">
        <v>0.72916666666666663</v>
      </c>
      <c r="DL648" s="17">
        <v>0.375</v>
      </c>
      <c r="DM648" s="17">
        <v>0.47916666666666669</v>
      </c>
      <c r="DX648" s="2" t="s">
        <v>4182</v>
      </c>
    </row>
    <row r="649" spans="1:128" x14ac:dyDescent="0.45">
      <c r="A649" s="16">
        <v>647</v>
      </c>
      <c r="B649" s="2" t="s">
        <v>7228</v>
      </c>
      <c r="C649" s="2" t="s">
        <v>7229</v>
      </c>
      <c r="D649" s="2" t="s">
        <v>5005</v>
      </c>
      <c r="E649" s="2" t="s">
        <v>2666</v>
      </c>
      <c r="F649" s="2" t="s">
        <v>2582</v>
      </c>
      <c r="G649" s="2" t="s">
        <v>2325</v>
      </c>
      <c r="H649" s="2" t="s">
        <v>5006</v>
      </c>
      <c r="I649" s="2" t="s">
        <v>5007</v>
      </c>
      <c r="J649" s="2" t="s">
        <v>7230</v>
      </c>
      <c r="K649" s="2" t="s">
        <v>12</v>
      </c>
      <c r="L649" s="2" t="s">
        <v>5008</v>
      </c>
      <c r="M649" s="52" t="s">
        <v>3311</v>
      </c>
      <c r="N649" s="2" t="s">
        <v>12</v>
      </c>
      <c r="O649" s="2" t="s">
        <v>12</v>
      </c>
      <c r="P649" s="2" t="s">
        <v>12</v>
      </c>
      <c r="Q649" s="2" t="s">
        <v>12</v>
      </c>
      <c r="R649" s="2" t="s">
        <v>3062</v>
      </c>
      <c r="S649" s="2" t="s">
        <v>3062</v>
      </c>
      <c r="T649" s="2" t="s">
        <v>3062</v>
      </c>
      <c r="U649" s="2" t="s">
        <v>3062</v>
      </c>
      <c r="V649" s="2" t="s">
        <v>3062</v>
      </c>
      <c r="W649" s="2" t="s">
        <v>3062</v>
      </c>
      <c r="X649" s="2" t="s">
        <v>3062</v>
      </c>
      <c r="Y649" s="2" t="s">
        <v>3062</v>
      </c>
      <c r="Z649" s="2" t="s">
        <v>3062</v>
      </c>
      <c r="AA649" s="2" t="s">
        <v>3062</v>
      </c>
      <c r="AB649" s="2" t="s">
        <v>3062</v>
      </c>
      <c r="AC649" s="2" t="s">
        <v>3062</v>
      </c>
      <c r="AD649" s="2" t="s">
        <v>2419</v>
      </c>
      <c r="AE649" s="2" t="s">
        <v>3062</v>
      </c>
      <c r="AF649" s="2" t="s">
        <v>3062</v>
      </c>
      <c r="AG649" s="2" t="s">
        <v>3062</v>
      </c>
      <c r="AH649" s="2" t="s">
        <v>3062</v>
      </c>
      <c r="AI649" s="2" t="s">
        <v>3062</v>
      </c>
      <c r="AJ649" s="2" t="s">
        <v>3062</v>
      </c>
      <c r="AK649" s="2" t="s">
        <v>3062</v>
      </c>
      <c r="AL649" s="2" t="s">
        <v>3062</v>
      </c>
      <c r="AM649" s="2" t="s">
        <v>3062</v>
      </c>
      <c r="AN649" s="2" t="s">
        <v>3062</v>
      </c>
      <c r="AO649" s="2" t="s">
        <v>3062</v>
      </c>
      <c r="AP649" s="2" t="s">
        <v>2559</v>
      </c>
      <c r="AQ649" s="2" t="s">
        <v>4205</v>
      </c>
      <c r="AR649" s="2" t="s">
        <v>4309</v>
      </c>
      <c r="AS649" s="2" t="s">
        <v>3062</v>
      </c>
      <c r="AT649" s="2" t="s">
        <v>3062</v>
      </c>
      <c r="AU649" s="2" t="s">
        <v>3062</v>
      </c>
      <c r="AV649" s="2" t="s">
        <v>3062</v>
      </c>
      <c r="AW649" s="2" t="s">
        <v>3062</v>
      </c>
      <c r="AX649" s="2" t="s">
        <v>3062</v>
      </c>
      <c r="AY649" s="2" t="s">
        <v>3062</v>
      </c>
      <c r="AZ649" s="2" t="s">
        <v>3062</v>
      </c>
      <c r="BA649" s="2" t="s">
        <v>3062</v>
      </c>
      <c r="BB649" s="2" t="s">
        <v>3062</v>
      </c>
      <c r="BC649" s="2" t="s">
        <v>3062</v>
      </c>
      <c r="BD649" s="2" t="s">
        <v>2438</v>
      </c>
      <c r="BE649" s="2" t="s">
        <v>3062</v>
      </c>
      <c r="BF649" s="2" t="s">
        <v>3062</v>
      </c>
      <c r="BG649" s="2" t="s">
        <v>3062</v>
      </c>
      <c r="BH649" s="2" t="s">
        <v>3062</v>
      </c>
      <c r="BI649" s="2" t="s">
        <v>3062</v>
      </c>
      <c r="BJ649" s="2" t="s">
        <v>3062</v>
      </c>
      <c r="BK649" s="2" t="s">
        <v>3062</v>
      </c>
      <c r="BL649" s="2" t="s">
        <v>3062</v>
      </c>
      <c r="BM649" s="2" t="s">
        <v>3062</v>
      </c>
      <c r="BN649" s="2" t="s">
        <v>3062</v>
      </c>
      <c r="BO649" s="2" t="s">
        <v>247</v>
      </c>
      <c r="BP649" s="2" t="str">
        <f t="shared" si="10"/>
        <v>内・循内・消内・呼内・皮　脳神経内科</v>
      </c>
      <c r="BQ649" t="s">
        <v>3062</v>
      </c>
      <c r="BR649" t="s">
        <v>185</v>
      </c>
      <c r="BS649" t="s">
        <v>3062</v>
      </c>
      <c r="BT649" s="2" t="s">
        <v>185</v>
      </c>
      <c r="BU649" s="2" t="s">
        <v>3062</v>
      </c>
      <c r="BV649" s="2" t="s">
        <v>3062</v>
      </c>
      <c r="BW649" s="2" t="s">
        <v>3062</v>
      </c>
      <c r="BX649" s="2" t="s">
        <v>3062</v>
      </c>
      <c r="BY649" s="2" t="s">
        <v>3062</v>
      </c>
      <c r="BZ649" s="2" t="s">
        <v>3062</v>
      </c>
      <c r="CA649" s="2" t="s">
        <v>3062</v>
      </c>
      <c r="CB649" s="2" t="s">
        <v>3062</v>
      </c>
      <c r="CC649" s="2" t="s">
        <v>3062</v>
      </c>
      <c r="CD649" s="2" t="s">
        <v>3062</v>
      </c>
      <c r="CE649" s="2" t="s">
        <v>3062</v>
      </c>
      <c r="CF649" s="2" t="s">
        <v>7231</v>
      </c>
      <c r="CG649" s="2" t="s">
        <v>3315</v>
      </c>
      <c r="DX649" s="2" t="s">
        <v>4182</v>
      </c>
    </row>
    <row r="650" spans="1:128" x14ac:dyDescent="0.45">
      <c r="A650" s="16">
        <v>648</v>
      </c>
      <c r="B650" s="2" t="s">
        <v>7232</v>
      </c>
      <c r="C650" s="2" t="s">
        <v>2433</v>
      </c>
      <c r="D650" s="2" t="s">
        <v>3102</v>
      </c>
      <c r="E650" s="2" t="s">
        <v>2666</v>
      </c>
      <c r="F650" s="2" t="s">
        <v>2582</v>
      </c>
      <c r="G650" s="2" t="s">
        <v>2329</v>
      </c>
      <c r="H650" s="2" t="s">
        <v>3103</v>
      </c>
      <c r="I650" s="2" t="s">
        <v>2328</v>
      </c>
      <c r="J650" s="2" t="s">
        <v>2327</v>
      </c>
      <c r="K650" s="2" t="s">
        <v>12</v>
      </c>
      <c r="L650" s="2" t="s">
        <v>3750</v>
      </c>
      <c r="M650" s="52" t="s">
        <v>3311</v>
      </c>
      <c r="N650" s="2" t="s">
        <v>12</v>
      </c>
      <c r="O650" s="2" t="s">
        <v>12</v>
      </c>
      <c r="P650" s="2" t="s">
        <v>12</v>
      </c>
      <c r="Q650" s="2" t="s">
        <v>12</v>
      </c>
      <c r="R650" s="2" t="s">
        <v>2471</v>
      </c>
      <c r="S650" s="2" t="s">
        <v>3062</v>
      </c>
      <c r="T650" s="2" t="s">
        <v>3062</v>
      </c>
      <c r="U650" s="2" t="s">
        <v>3062</v>
      </c>
      <c r="V650" s="2" t="s">
        <v>3062</v>
      </c>
      <c r="W650" s="2" t="s">
        <v>3062</v>
      </c>
      <c r="X650" s="2" t="s">
        <v>3062</v>
      </c>
      <c r="Y650" s="2" t="s">
        <v>3062</v>
      </c>
      <c r="Z650" s="2" t="s">
        <v>3062</v>
      </c>
      <c r="AA650" s="2" t="s">
        <v>3062</v>
      </c>
      <c r="AB650" s="2" t="s">
        <v>3062</v>
      </c>
      <c r="AC650" s="2" t="s">
        <v>2471</v>
      </c>
      <c r="AD650" s="2" t="s">
        <v>3062</v>
      </c>
      <c r="AE650" s="2" t="s">
        <v>3062</v>
      </c>
      <c r="AF650" s="2" t="s">
        <v>3062</v>
      </c>
      <c r="AG650" s="2" t="s">
        <v>3062</v>
      </c>
      <c r="AH650" s="2" t="s">
        <v>3062</v>
      </c>
      <c r="AI650" s="2" t="s">
        <v>3062</v>
      </c>
      <c r="AJ650" s="2" t="s">
        <v>3062</v>
      </c>
      <c r="AK650" s="2" t="s">
        <v>3062</v>
      </c>
      <c r="AL650" s="2" t="s">
        <v>3062</v>
      </c>
      <c r="AM650" s="2" t="s">
        <v>3062</v>
      </c>
      <c r="AN650" s="2" t="s">
        <v>3062</v>
      </c>
      <c r="AO650" s="2" t="s">
        <v>3062</v>
      </c>
      <c r="AP650" s="2" t="s">
        <v>3062</v>
      </c>
      <c r="AQ650" s="2" t="s">
        <v>3062</v>
      </c>
      <c r="AR650" s="2" t="s">
        <v>3062</v>
      </c>
      <c r="AS650" s="2" t="s">
        <v>3062</v>
      </c>
      <c r="AT650" s="2" t="s">
        <v>3062</v>
      </c>
      <c r="AU650" s="2" t="s">
        <v>3062</v>
      </c>
      <c r="AV650" s="2" t="s">
        <v>3062</v>
      </c>
      <c r="AW650" s="2" t="s">
        <v>3062</v>
      </c>
      <c r="AX650" s="2" t="s">
        <v>3062</v>
      </c>
      <c r="AY650" s="2" t="s">
        <v>3062</v>
      </c>
      <c r="AZ650" s="2" t="s">
        <v>3062</v>
      </c>
      <c r="BA650" s="2" t="s">
        <v>3062</v>
      </c>
      <c r="BB650" s="2" t="s">
        <v>3062</v>
      </c>
      <c r="BC650" s="2" t="s">
        <v>3062</v>
      </c>
      <c r="BD650" s="2" t="s">
        <v>3062</v>
      </c>
      <c r="BE650" s="2" t="s">
        <v>3062</v>
      </c>
      <c r="BF650" s="2" t="s">
        <v>3062</v>
      </c>
      <c r="BG650" s="2" t="s">
        <v>3062</v>
      </c>
      <c r="BH650" s="2" t="s">
        <v>3062</v>
      </c>
      <c r="BI650" s="2" t="s">
        <v>3062</v>
      </c>
      <c r="BJ650" s="2" t="s">
        <v>3062</v>
      </c>
      <c r="BK650" s="2" t="s">
        <v>3062</v>
      </c>
      <c r="BL650" s="2" t="s">
        <v>3062</v>
      </c>
      <c r="BM650" s="2" t="s">
        <v>3062</v>
      </c>
      <c r="BN650" s="2" t="s">
        <v>3062</v>
      </c>
      <c r="BO650" s="2" t="s">
        <v>3062</v>
      </c>
      <c r="BP650" s="2" t="str">
        <f t="shared" si="10"/>
        <v/>
      </c>
      <c r="BQ650" t="s">
        <v>3062</v>
      </c>
      <c r="BR650" t="s">
        <v>3062</v>
      </c>
      <c r="BS650" t="s">
        <v>3062</v>
      </c>
      <c r="BT650" s="2" t="s">
        <v>3062</v>
      </c>
      <c r="BU650" s="2" t="s">
        <v>3062</v>
      </c>
      <c r="BV650" s="2" t="s">
        <v>3062</v>
      </c>
      <c r="BW650" s="2" t="s">
        <v>3062</v>
      </c>
      <c r="BX650" s="2" t="s">
        <v>3062</v>
      </c>
      <c r="BY650" s="2" t="s">
        <v>3062</v>
      </c>
      <c r="BZ650" s="2" t="s">
        <v>3062</v>
      </c>
      <c r="CA650" s="2" t="s">
        <v>3062</v>
      </c>
      <c r="CB650" s="2" t="s">
        <v>3062</v>
      </c>
      <c r="CC650" s="2" t="s">
        <v>5352</v>
      </c>
      <c r="CD650" s="2" t="s">
        <v>5353</v>
      </c>
      <c r="CE650" s="2" t="s">
        <v>5354</v>
      </c>
      <c r="CF650" s="2" t="s">
        <v>7233</v>
      </c>
      <c r="CG650" s="2" t="s">
        <v>5350</v>
      </c>
      <c r="CH650" s="17">
        <v>0.41666666666666669</v>
      </c>
      <c r="CI650" s="17">
        <v>0.5</v>
      </c>
      <c r="CJ650" s="17">
        <v>0.58333333333333337</v>
      </c>
      <c r="CK650" s="17">
        <v>0.75</v>
      </c>
      <c r="CT650" s="17">
        <v>0.41666666666666669</v>
      </c>
      <c r="CU650" s="17">
        <v>0.5</v>
      </c>
      <c r="CV650" s="17">
        <v>0.58333333333333337</v>
      </c>
      <c r="CW650" s="17">
        <v>0.77083333333333337</v>
      </c>
      <c r="CZ650" s="17">
        <v>0.41666666666666669</v>
      </c>
      <c r="DA650" s="17">
        <v>0.5</v>
      </c>
      <c r="DB650" s="17">
        <v>0.58333333333333337</v>
      </c>
      <c r="DC650" s="17">
        <v>0.75</v>
      </c>
      <c r="DF650" s="17">
        <v>0.41666666666666669</v>
      </c>
      <c r="DG650" s="17">
        <v>0.5</v>
      </c>
      <c r="DH650" s="17">
        <v>0.58333333333333337</v>
      </c>
      <c r="DI650" s="17">
        <v>0.75</v>
      </c>
      <c r="DL650" s="17">
        <v>0.39583333333333331</v>
      </c>
      <c r="DM650" s="17">
        <v>0.52083333333333337</v>
      </c>
      <c r="DX650" s="2" t="s">
        <v>4182</v>
      </c>
    </row>
    <row r="651" spans="1:128" x14ac:dyDescent="0.45">
      <c r="A651" s="16">
        <v>649</v>
      </c>
      <c r="B651" s="2" t="s">
        <v>7234</v>
      </c>
      <c r="C651" s="2" t="s">
        <v>7235</v>
      </c>
      <c r="D651" s="2" t="s">
        <v>5009</v>
      </c>
      <c r="E651" s="2" t="s">
        <v>2666</v>
      </c>
      <c r="F651" s="2" t="s">
        <v>2582</v>
      </c>
      <c r="G651" s="2" t="s">
        <v>2325</v>
      </c>
      <c r="H651" s="2" t="s">
        <v>5010</v>
      </c>
      <c r="I651" s="2" t="s">
        <v>5011</v>
      </c>
      <c r="J651" s="2" t="s">
        <v>5012</v>
      </c>
      <c r="K651" s="2" t="s">
        <v>12</v>
      </c>
      <c r="L651" s="2" t="s">
        <v>5013</v>
      </c>
      <c r="M651" s="52" t="s">
        <v>3311</v>
      </c>
      <c r="N651" s="2" t="s">
        <v>12</v>
      </c>
      <c r="O651" s="2" t="s">
        <v>12</v>
      </c>
      <c r="P651" s="2" t="s">
        <v>12</v>
      </c>
      <c r="Q651" s="2" t="s">
        <v>12</v>
      </c>
      <c r="R651" s="2" t="s">
        <v>3062</v>
      </c>
      <c r="S651" s="2" t="s">
        <v>3062</v>
      </c>
      <c r="T651" s="2" t="s">
        <v>3062</v>
      </c>
      <c r="U651" s="2" t="s">
        <v>3062</v>
      </c>
      <c r="V651" s="2" t="s">
        <v>3062</v>
      </c>
      <c r="W651" s="2" t="s">
        <v>3062</v>
      </c>
      <c r="X651" s="2" t="s">
        <v>3062</v>
      </c>
      <c r="Y651" s="2" t="s">
        <v>3062</v>
      </c>
      <c r="Z651" s="2" t="s">
        <v>3062</v>
      </c>
      <c r="AA651" s="2" t="s">
        <v>3062</v>
      </c>
      <c r="AB651" s="2" t="s">
        <v>3062</v>
      </c>
      <c r="AC651" s="2" t="s">
        <v>3062</v>
      </c>
      <c r="AD651" s="2" t="s">
        <v>3062</v>
      </c>
      <c r="AE651" s="2" t="s">
        <v>3062</v>
      </c>
      <c r="AF651" s="2" t="s">
        <v>3062</v>
      </c>
      <c r="AG651" s="2" t="s">
        <v>3062</v>
      </c>
      <c r="AH651" s="2" t="s">
        <v>3062</v>
      </c>
      <c r="AI651" s="2" t="s">
        <v>3062</v>
      </c>
      <c r="AJ651" s="2" t="s">
        <v>3062</v>
      </c>
      <c r="AK651" s="2" t="s">
        <v>3062</v>
      </c>
      <c r="AL651" s="2" t="s">
        <v>3062</v>
      </c>
      <c r="AM651" s="2" t="s">
        <v>3062</v>
      </c>
      <c r="AN651" s="2" t="s">
        <v>3062</v>
      </c>
      <c r="AO651" s="2" t="s">
        <v>3062</v>
      </c>
      <c r="AP651" s="2" t="s">
        <v>3062</v>
      </c>
      <c r="AQ651" s="2" t="s">
        <v>3062</v>
      </c>
      <c r="AR651" s="2" t="s">
        <v>3062</v>
      </c>
      <c r="AS651" s="2" t="s">
        <v>3062</v>
      </c>
      <c r="AT651" s="2" t="s">
        <v>3062</v>
      </c>
      <c r="AU651" s="2" t="s">
        <v>3062</v>
      </c>
      <c r="AV651" s="2" t="s">
        <v>3062</v>
      </c>
      <c r="AW651" s="2" t="s">
        <v>3062</v>
      </c>
      <c r="AX651" s="2" t="s">
        <v>3062</v>
      </c>
      <c r="AY651" s="2" t="s">
        <v>3062</v>
      </c>
      <c r="AZ651" s="2" t="s">
        <v>3062</v>
      </c>
      <c r="BA651" s="2" t="s">
        <v>3062</v>
      </c>
      <c r="BB651" s="2" t="s">
        <v>3062</v>
      </c>
      <c r="BC651" s="2" t="s">
        <v>3062</v>
      </c>
      <c r="BD651" s="2" t="s">
        <v>3062</v>
      </c>
      <c r="BE651" s="2" t="s">
        <v>3062</v>
      </c>
      <c r="BF651" s="2" t="s">
        <v>3062</v>
      </c>
      <c r="BG651" s="2" t="s">
        <v>3062</v>
      </c>
      <c r="BH651" s="2" t="s">
        <v>3062</v>
      </c>
      <c r="BI651" s="2" t="s">
        <v>3062</v>
      </c>
      <c r="BJ651" s="2" t="s">
        <v>3062</v>
      </c>
      <c r="BK651" s="2" t="s">
        <v>3062</v>
      </c>
      <c r="BL651" s="2" t="s">
        <v>3062</v>
      </c>
      <c r="BM651" s="2" t="s">
        <v>3062</v>
      </c>
      <c r="BN651" s="2" t="s">
        <v>3062</v>
      </c>
      <c r="BO651" s="2" t="s">
        <v>3062</v>
      </c>
      <c r="BP651" s="2" t="str">
        <f t="shared" si="10"/>
        <v/>
      </c>
      <c r="BQ651" t="s">
        <v>3062</v>
      </c>
      <c r="BR651" t="s">
        <v>3062</v>
      </c>
      <c r="BS651" t="s">
        <v>3062</v>
      </c>
      <c r="BT651" s="2" t="s">
        <v>3062</v>
      </c>
      <c r="BU651" s="2" t="s">
        <v>3062</v>
      </c>
      <c r="BV651" s="2" t="s">
        <v>12</v>
      </c>
      <c r="BW651" s="2" t="s">
        <v>3062</v>
      </c>
      <c r="BX651" s="2" t="s">
        <v>3062</v>
      </c>
      <c r="BY651" s="2" t="s">
        <v>3062</v>
      </c>
      <c r="BZ651" s="2" t="s">
        <v>3062</v>
      </c>
      <c r="CA651" s="2" t="s">
        <v>3062</v>
      </c>
      <c r="CB651" s="2" t="s">
        <v>3062</v>
      </c>
      <c r="CC651" s="2" t="s">
        <v>3062</v>
      </c>
      <c r="CD651" s="2" t="s">
        <v>3062</v>
      </c>
      <c r="CE651" s="2" t="s">
        <v>3062</v>
      </c>
      <c r="CF651" s="2" t="s">
        <v>5014</v>
      </c>
      <c r="CG651" s="2" t="s">
        <v>5350</v>
      </c>
      <c r="CH651" s="17">
        <v>0.39583333333333331</v>
      </c>
      <c r="CI651" s="17">
        <v>0.5</v>
      </c>
      <c r="CJ651" s="17">
        <v>0.5625</v>
      </c>
      <c r="CK651" s="17">
        <v>0.6875</v>
      </c>
      <c r="CN651" s="17">
        <v>0.39583333333333331</v>
      </c>
      <c r="CO651" s="17">
        <v>0.5</v>
      </c>
      <c r="CP651" s="17">
        <v>0.5625</v>
      </c>
      <c r="CQ651" s="17">
        <v>0.6875</v>
      </c>
      <c r="CT651" s="17">
        <v>0.39583333333333331</v>
      </c>
      <c r="CU651" s="17">
        <v>0.5</v>
      </c>
      <c r="CV651" s="17">
        <v>0.5625</v>
      </c>
      <c r="CW651" s="17">
        <v>0.6875</v>
      </c>
      <c r="CZ651" s="17">
        <v>0.39583333333333331</v>
      </c>
      <c r="DA651" s="17">
        <v>0.5</v>
      </c>
      <c r="DB651" s="17">
        <v>0.5625</v>
      </c>
      <c r="DC651" s="17">
        <v>0.6875</v>
      </c>
      <c r="DF651" s="17">
        <v>0.39583333333333331</v>
      </c>
      <c r="DG651" s="17">
        <v>0.5</v>
      </c>
      <c r="DH651" s="17">
        <v>0.5625</v>
      </c>
      <c r="DI651" s="17">
        <v>0.6875</v>
      </c>
      <c r="DL651" s="17">
        <v>0.39583333333333331</v>
      </c>
      <c r="DM651" s="17">
        <v>0.5</v>
      </c>
      <c r="DN651" s="17">
        <v>0.5625</v>
      </c>
      <c r="DO651" s="17">
        <v>0.6875</v>
      </c>
      <c r="DX651" s="2" t="s">
        <v>4182</v>
      </c>
    </row>
    <row r="652" spans="1:128" x14ac:dyDescent="0.45">
      <c r="A652" s="16">
        <v>650</v>
      </c>
      <c r="B652" s="2" t="s">
        <v>7236</v>
      </c>
      <c r="C652" s="2" t="s">
        <v>5015</v>
      </c>
      <c r="D652" s="2" t="s">
        <v>2815</v>
      </c>
      <c r="E652" s="2" t="s">
        <v>2666</v>
      </c>
      <c r="F652" s="2" t="s">
        <v>2582</v>
      </c>
      <c r="G652" s="2" t="s">
        <v>2325</v>
      </c>
      <c r="H652" s="2" t="s">
        <v>2324</v>
      </c>
      <c r="I652" s="2" t="s">
        <v>2323</v>
      </c>
      <c r="J652" s="2" t="s">
        <v>2323</v>
      </c>
      <c r="K652" s="2" t="s">
        <v>3062</v>
      </c>
      <c r="L652" s="2" t="s">
        <v>3766</v>
      </c>
      <c r="M652" s="52" t="s">
        <v>3311</v>
      </c>
      <c r="N652" s="2" t="s">
        <v>12</v>
      </c>
      <c r="O652" s="2" t="s">
        <v>12</v>
      </c>
      <c r="P652" s="2" t="s">
        <v>12</v>
      </c>
      <c r="Q652" s="2" t="s">
        <v>12</v>
      </c>
      <c r="R652" s="2" t="s">
        <v>3062</v>
      </c>
      <c r="S652" s="2" t="s">
        <v>3062</v>
      </c>
      <c r="T652" s="2" t="s">
        <v>3062</v>
      </c>
      <c r="U652" s="2" t="s">
        <v>3062</v>
      </c>
      <c r="V652" s="2" t="s">
        <v>3062</v>
      </c>
      <c r="W652" s="2" t="s">
        <v>3062</v>
      </c>
      <c r="X652" s="2" t="s">
        <v>3062</v>
      </c>
      <c r="Y652" s="2" t="s">
        <v>3062</v>
      </c>
      <c r="Z652" s="2" t="s">
        <v>3062</v>
      </c>
      <c r="AA652" s="2" t="s">
        <v>3062</v>
      </c>
      <c r="AB652" s="2" t="s">
        <v>3062</v>
      </c>
      <c r="AC652" s="2" t="s">
        <v>3062</v>
      </c>
      <c r="AD652" s="2" t="s">
        <v>2419</v>
      </c>
      <c r="AE652" s="2" t="s">
        <v>3062</v>
      </c>
      <c r="AF652" s="2" t="s">
        <v>3062</v>
      </c>
      <c r="AG652" s="2" t="s">
        <v>3062</v>
      </c>
      <c r="AH652" s="2" t="s">
        <v>3062</v>
      </c>
      <c r="AI652" s="2" t="s">
        <v>3062</v>
      </c>
      <c r="AJ652" s="2" t="s">
        <v>3062</v>
      </c>
      <c r="AK652" s="2" t="s">
        <v>3062</v>
      </c>
      <c r="AL652" s="2" t="s">
        <v>3062</v>
      </c>
      <c r="AM652" s="2" t="s">
        <v>3062</v>
      </c>
      <c r="AN652" s="2" t="s">
        <v>3062</v>
      </c>
      <c r="AO652" s="2" t="s">
        <v>3062</v>
      </c>
      <c r="AP652" s="2" t="s">
        <v>3062</v>
      </c>
      <c r="AQ652" s="2" t="s">
        <v>3062</v>
      </c>
      <c r="AR652" s="2" t="s">
        <v>3062</v>
      </c>
      <c r="AS652" s="2" t="s">
        <v>3062</v>
      </c>
      <c r="AT652" s="2" t="s">
        <v>3062</v>
      </c>
      <c r="AU652" s="2" t="s">
        <v>3062</v>
      </c>
      <c r="AV652" s="2" t="s">
        <v>3062</v>
      </c>
      <c r="AW652" s="2" t="s">
        <v>3062</v>
      </c>
      <c r="AX652" s="2" t="s">
        <v>3062</v>
      </c>
      <c r="AY652" s="2" t="s">
        <v>3062</v>
      </c>
      <c r="AZ652" s="2" t="s">
        <v>3062</v>
      </c>
      <c r="BA652" s="2" t="s">
        <v>3062</v>
      </c>
      <c r="BB652" s="2" t="s">
        <v>3062</v>
      </c>
      <c r="BC652" s="2" t="s">
        <v>3062</v>
      </c>
      <c r="BD652" s="2" t="s">
        <v>3062</v>
      </c>
      <c r="BE652" s="2" t="s">
        <v>3062</v>
      </c>
      <c r="BF652" s="2" t="s">
        <v>3062</v>
      </c>
      <c r="BG652" s="2" t="s">
        <v>3062</v>
      </c>
      <c r="BH652" s="2" t="s">
        <v>3062</v>
      </c>
      <c r="BI652" s="2" t="s">
        <v>3062</v>
      </c>
      <c r="BJ652" s="2" t="s">
        <v>3062</v>
      </c>
      <c r="BK652" s="2" t="s">
        <v>3062</v>
      </c>
      <c r="BL652" s="2" t="s">
        <v>3062</v>
      </c>
      <c r="BM652" s="2" t="s">
        <v>3062</v>
      </c>
      <c r="BN652" s="2" t="s">
        <v>3062</v>
      </c>
      <c r="BO652" s="2" t="s">
        <v>3062</v>
      </c>
      <c r="BP652" s="2" t="str">
        <f t="shared" si="10"/>
        <v>内</v>
      </c>
      <c r="BQ652" t="s">
        <v>3062</v>
      </c>
      <c r="BR652" t="s">
        <v>3062</v>
      </c>
      <c r="BS652" t="s">
        <v>2185</v>
      </c>
      <c r="BT652" s="2" t="s">
        <v>2185</v>
      </c>
      <c r="BU652" s="2" t="s">
        <v>3062</v>
      </c>
      <c r="BV652" s="2" t="s">
        <v>3062</v>
      </c>
      <c r="BW652" s="2" t="s">
        <v>3062</v>
      </c>
      <c r="BX652" s="2" t="s">
        <v>3062</v>
      </c>
      <c r="BY652" s="2" t="s">
        <v>3062</v>
      </c>
      <c r="BZ652" s="2" t="s">
        <v>3062</v>
      </c>
      <c r="CA652" s="2" t="s">
        <v>3062</v>
      </c>
      <c r="CB652" s="2" t="s">
        <v>3062</v>
      </c>
      <c r="CC652" s="2" t="s">
        <v>3062</v>
      </c>
      <c r="CD652" s="2" t="s">
        <v>3062</v>
      </c>
      <c r="CE652" s="2" t="s">
        <v>3062</v>
      </c>
      <c r="CF652" s="2" t="s">
        <v>5016</v>
      </c>
      <c r="CG652" s="2" t="s">
        <v>5350</v>
      </c>
      <c r="CH652" s="17">
        <v>0.41666666666666669</v>
      </c>
      <c r="CI652" s="17">
        <v>0.52083333333333337</v>
      </c>
      <c r="CJ652" s="17">
        <v>0.58333333333333337</v>
      </c>
      <c r="CK652" s="17">
        <v>0.6875</v>
      </c>
      <c r="CT652" s="17">
        <v>0.41666666666666669</v>
      </c>
      <c r="CU652" s="17">
        <v>0.52083333333333337</v>
      </c>
      <c r="CV652" s="17">
        <v>0.58333333333333337</v>
      </c>
      <c r="CW652" s="17">
        <v>0.6875</v>
      </c>
      <c r="DF652" s="17">
        <v>0.41666666666666669</v>
      </c>
      <c r="DG652" s="17">
        <v>0.52083333333333337</v>
      </c>
      <c r="DH652" s="17">
        <v>0.58333333333333337</v>
      </c>
      <c r="DI652" s="17">
        <v>0.6875</v>
      </c>
      <c r="DL652" s="17">
        <v>0.41666666666666669</v>
      </c>
      <c r="DM652" s="17">
        <v>0.52083333333333337</v>
      </c>
      <c r="DX652" s="2" t="s">
        <v>4182</v>
      </c>
    </row>
    <row r="653" spans="1:128" x14ac:dyDescent="0.45">
      <c r="A653" s="16">
        <v>651</v>
      </c>
      <c r="B653" s="2" t="s">
        <v>7237</v>
      </c>
      <c r="C653" s="2" t="s">
        <v>7238</v>
      </c>
      <c r="D653" s="2" t="s">
        <v>7239</v>
      </c>
      <c r="E653" s="2" t="s">
        <v>2666</v>
      </c>
      <c r="F653" s="2" t="s">
        <v>2583</v>
      </c>
      <c r="G653" s="2" t="s">
        <v>2035</v>
      </c>
      <c r="H653" s="2" t="s">
        <v>7240</v>
      </c>
      <c r="I653" s="2" t="s">
        <v>7241</v>
      </c>
      <c r="J653" s="2" t="s">
        <v>7242</v>
      </c>
      <c r="K653" s="2" t="s">
        <v>12</v>
      </c>
      <c r="L653" s="2" t="s">
        <v>3769</v>
      </c>
      <c r="M653" s="52" t="s">
        <v>3311</v>
      </c>
      <c r="N653" s="2" t="s">
        <v>12</v>
      </c>
      <c r="O653" s="2" t="s">
        <v>12</v>
      </c>
      <c r="P653" s="2" t="s">
        <v>12</v>
      </c>
      <c r="R653" s="2" t="s">
        <v>3062</v>
      </c>
      <c r="S653" s="2" t="s">
        <v>3062</v>
      </c>
      <c r="T653" s="2" t="s">
        <v>3062</v>
      </c>
      <c r="U653" s="2" t="s">
        <v>3062</v>
      </c>
      <c r="V653" s="2" t="s">
        <v>3062</v>
      </c>
      <c r="W653" s="2" t="s">
        <v>3062</v>
      </c>
      <c r="X653" s="2" t="s">
        <v>3062</v>
      </c>
      <c r="Y653" s="2" t="s">
        <v>3062</v>
      </c>
      <c r="Z653" s="2" t="s">
        <v>3062</v>
      </c>
      <c r="AA653" s="2" t="s">
        <v>3062</v>
      </c>
      <c r="AB653" s="2" t="s">
        <v>3062</v>
      </c>
      <c r="AC653" s="2" t="s">
        <v>3062</v>
      </c>
      <c r="AD653" s="2" t="s">
        <v>2419</v>
      </c>
      <c r="AE653" s="2" t="s">
        <v>3062</v>
      </c>
      <c r="AF653" s="2" t="s">
        <v>3062</v>
      </c>
      <c r="AG653" s="2" t="s">
        <v>3062</v>
      </c>
      <c r="AH653" s="2" t="s">
        <v>3062</v>
      </c>
      <c r="AI653" s="2" t="s">
        <v>2428</v>
      </c>
      <c r="AJ653" s="2" t="s">
        <v>3062</v>
      </c>
      <c r="AK653" s="2" t="s">
        <v>2431</v>
      </c>
      <c r="AL653" s="2" t="s">
        <v>3062</v>
      </c>
      <c r="AM653" s="2" t="s">
        <v>3062</v>
      </c>
      <c r="AN653" s="2" t="s">
        <v>3062</v>
      </c>
      <c r="AO653" s="2" t="s">
        <v>2441</v>
      </c>
      <c r="AP653" s="2" t="s">
        <v>3062</v>
      </c>
      <c r="AQ653" s="2" t="s">
        <v>3062</v>
      </c>
      <c r="AR653" s="2" t="s">
        <v>3062</v>
      </c>
      <c r="AS653" s="2" t="s">
        <v>3062</v>
      </c>
      <c r="AT653" s="2" t="s">
        <v>3062</v>
      </c>
      <c r="AU653" s="2" t="s">
        <v>3062</v>
      </c>
      <c r="AV653" s="2" t="s">
        <v>3062</v>
      </c>
      <c r="AW653" s="2" t="s">
        <v>3062</v>
      </c>
      <c r="AX653" s="2" t="s">
        <v>3062</v>
      </c>
      <c r="AY653" s="2" t="s">
        <v>3062</v>
      </c>
      <c r="AZ653" s="2" t="s">
        <v>3062</v>
      </c>
      <c r="BA653" s="2" t="s">
        <v>3062</v>
      </c>
      <c r="BB653" s="2" t="s">
        <v>3062</v>
      </c>
      <c r="BC653" s="2" t="s">
        <v>3062</v>
      </c>
      <c r="BD653" s="2" t="s">
        <v>3062</v>
      </c>
      <c r="BE653" s="2" t="s">
        <v>3062</v>
      </c>
      <c r="BF653" s="2" t="s">
        <v>3062</v>
      </c>
      <c r="BG653" s="2" t="s">
        <v>3062</v>
      </c>
      <c r="BH653" s="2" t="s">
        <v>3062</v>
      </c>
      <c r="BI653" s="2" t="s">
        <v>3062</v>
      </c>
      <c r="BJ653" s="2" t="s">
        <v>2444</v>
      </c>
      <c r="BK653" s="2" t="s">
        <v>3062</v>
      </c>
      <c r="BL653" s="2" t="s">
        <v>3062</v>
      </c>
      <c r="BM653" s="2" t="s">
        <v>2423</v>
      </c>
      <c r="BN653" s="2" t="s">
        <v>3062</v>
      </c>
      <c r="BO653" s="2" t="s">
        <v>3062</v>
      </c>
      <c r="BP653" s="2" t="str">
        <f t="shared" si="10"/>
        <v>内・消・小・形・放・リハ</v>
      </c>
      <c r="BQ653" t="s">
        <v>3062</v>
      </c>
      <c r="BR653" t="s">
        <v>3062</v>
      </c>
      <c r="BS653" t="s">
        <v>3062</v>
      </c>
      <c r="BT653" s="2" t="s">
        <v>3062</v>
      </c>
      <c r="BX653" s="2" t="s">
        <v>3062</v>
      </c>
      <c r="BY653" s="2" t="s">
        <v>3062</v>
      </c>
      <c r="BZ653" s="2" t="s">
        <v>3062</v>
      </c>
      <c r="CA653" s="2" t="s">
        <v>3062</v>
      </c>
      <c r="CB653" s="2" t="s">
        <v>3062</v>
      </c>
      <c r="CC653" s="2" t="s">
        <v>3062</v>
      </c>
      <c r="CD653" s="2" t="s">
        <v>3062</v>
      </c>
      <c r="CE653" s="2" t="s">
        <v>3062</v>
      </c>
      <c r="CF653" s="2" t="s">
        <v>7243</v>
      </c>
      <c r="CG653" s="2" t="s">
        <v>3315</v>
      </c>
      <c r="CT653" s="17">
        <v>0.625</v>
      </c>
      <c r="CU653" s="17">
        <v>0.6875</v>
      </c>
      <c r="DX653" s="2" t="s">
        <v>4182</v>
      </c>
    </row>
    <row r="654" spans="1:128" x14ac:dyDescent="0.45">
      <c r="A654" s="16">
        <v>652</v>
      </c>
      <c r="B654" s="2" t="s">
        <v>7244</v>
      </c>
      <c r="C654" s="2" t="s">
        <v>2461</v>
      </c>
      <c r="D654" s="2" t="s">
        <v>3104</v>
      </c>
      <c r="E654" s="2" t="s">
        <v>2666</v>
      </c>
      <c r="F654" s="2" t="s">
        <v>2583</v>
      </c>
      <c r="G654" s="2" t="s">
        <v>2031</v>
      </c>
      <c r="H654" s="2" t="s">
        <v>2068</v>
      </c>
      <c r="I654" s="2" t="s">
        <v>4023</v>
      </c>
      <c r="J654" s="2" t="s">
        <v>3062</v>
      </c>
      <c r="K654" s="2" t="s">
        <v>12</v>
      </c>
      <c r="L654" s="2" t="s">
        <v>3767</v>
      </c>
      <c r="M654" s="52" t="s">
        <v>3311</v>
      </c>
      <c r="N654" s="2" t="s">
        <v>12</v>
      </c>
      <c r="O654" s="2" t="s">
        <v>12</v>
      </c>
      <c r="P654" s="2" t="s">
        <v>12</v>
      </c>
      <c r="Q654" s="2" t="s">
        <v>12</v>
      </c>
      <c r="R654" s="2" t="s">
        <v>3062</v>
      </c>
      <c r="S654" s="2" t="s">
        <v>3062</v>
      </c>
      <c r="T654" s="2" t="s">
        <v>3062</v>
      </c>
      <c r="U654" s="2" t="s">
        <v>3062</v>
      </c>
      <c r="V654" s="2" t="s">
        <v>3062</v>
      </c>
      <c r="W654" s="2" t="s">
        <v>3062</v>
      </c>
      <c r="X654" s="2" t="s">
        <v>3062</v>
      </c>
      <c r="Y654" s="2" t="s">
        <v>3062</v>
      </c>
      <c r="Z654" s="2" t="s">
        <v>3062</v>
      </c>
      <c r="AA654" s="2" t="s">
        <v>3062</v>
      </c>
      <c r="AB654" s="2" t="s">
        <v>3062</v>
      </c>
      <c r="AC654" s="2" t="s">
        <v>3062</v>
      </c>
      <c r="AD654" s="2" t="s">
        <v>3062</v>
      </c>
      <c r="AE654" s="2" t="s">
        <v>3062</v>
      </c>
      <c r="AF654" s="2" t="s">
        <v>3062</v>
      </c>
      <c r="AG654" s="2" t="s">
        <v>3062</v>
      </c>
      <c r="AH654" s="2" t="s">
        <v>3062</v>
      </c>
      <c r="AI654" s="2" t="s">
        <v>3062</v>
      </c>
      <c r="AJ654" s="2" t="s">
        <v>3062</v>
      </c>
      <c r="AK654" s="2" t="s">
        <v>3062</v>
      </c>
      <c r="AL654" s="2" t="s">
        <v>3062</v>
      </c>
      <c r="AM654" s="2" t="s">
        <v>3062</v>
      </c>
      <c r="AN654" s="2" t="s">
        <v>3062</v>
      </c>
      <c r="AO654" s="2" t="s">
        <v>3062</v>
      </c>
      <c r="AP654" s="2" t="s">
        <v>3062</v>
      </c>
      <c r="AQ654" s="2" t="s">
        <v>3062</v>
      </c>
      <c r="AR654" s="2" t="s">
        <v>3062</v>
      </c>
      <c r="AS654" s="2" t="s">
        <v>3062</v>
      </c>
      <c r="AT654" s="2" t="s">
        <v>3062</v>
      </c>
      <c r="AU654" s="2" t="s">
        <v>3062</v>
      </c>
      <c r="AV654" s="2" t="s">
        <v>3062</v>
      </c>
      <c r="AW654" s="2" t="s">
        <v>3062</v>
      </c>
      <c r="AX654" s="2" t="s">
        <v>3062</v>
      </c>
      <c r="AY654" s="2" t="s">
        <v>3062</v>
      </c>
      <c r="AZ654" s="2" t="s">
        <v>3062</v>
      </c>
      <c r="BA654" s="2" t="s">
        <v>3062</v>
      </c>
      <c r="BB654" s="2" t="s">
        <v>3062</v>
      </c>
      <c r="BC654" s="2" t="s">
        <v>3062</v>
      </c>
      <c r="BD654" s="2" t="s">
        <v>3062</v>
      </c>
      <c r="BE654" s="2" t="s">
        <v>3062</v>
      </c>
      <c r="BF654" s="2" t="s">
        <v>3062</v>
      </c>
      <c r="BG654" s="2" t="s">
        <v>3062</v>
      </c>
      <c r="BH654" s="2" t="s">
        <v>3062</v>
      </c>
      <c r="BI654" s="2" t="s">
        <v>3062</v>
      </c>
      <c r="BJ654" s="2" t="s">
        <v>3062</v>
      </c>
      <c r="BK654" s="2" t="s">
        <v>3062</v>
      </c>
      <c r="BL654" s="2" t="s">
        <v>3062</v>
      </c>
      <c r="BM654" s="2" t="s">
        <v>3062</v>
      </c>
      <c r="BN654" s="2" t="s">
        <v>3062</v>
      </c>
      <c r="BO654" s="2" t="s">
        <v>3062</v>
      </c>
      <c r="BP654" s="2" t="str">
        <f t="shared" si="10"/>
        <v/>
      </c>
      <c r="BQ654" t="s">
        <v>3062</v>
      </c>
      <c r="BR654" t="s">
        <v>3062</v>
      </c>
      <c r="BS654" t="s">
        <v>3062</v>
      </c>
      <c r="BT654" s="2" t="s">
        <v>3062</v>
      </c>
      <c r="BU654" s="2" t="s">
        <v>3062</v>
      </c>
      <c r="BV654" s="2" t="s">
        <v>3062</v>
      </c>
      <c r="BW654" s="2" t="s">
        <v>3062</v>
      </c>
      <c r="BX654" s="2" t="s">
        <v>3062</v>
      </c>
      <c r="BY654" s="2" t="s">
        <v>3062</v>
      </c>
      <c r="BZ654" s="2" t="s">
        <v>3062</v>
      </c>
      <c r="CA654" s="2" t="s">
        <v>3062</v>
      </c>
      <c r="CB654" s="2" t="s">
        <v>3062</v>
      </c>
      <c r="CC654" s="2" t="s">
        <v>3062</v>
      </c>
      <c r="CD654" s="2" t="s">
        <v>3062</v>
      </c>
      <c r="CE654" s="2" t="s">
        <v>3062</v>
      </c>
      <c r="CF654" s="2" t="s">
        <v>2067</v>
      </c>
      <c r="CG654" s="2" t="s">
        <v>5350</v>
      </c>
      <c r="CH654" s="17">
        <v>0.41666666666666669</v>
      </c>
      <c r="CI654" s="17">
        <v>0.5625</v>
      </c>
      <c r="CJ654" s="17">
        <v>0.625</v>
      </c>
      <c r="CK654" s="17">
        <v>0.77083333333333337</v>
      </c>
      <c r="CN654" s="17">
        <v>0.41666666666666669</v>
      </c>
      <c r="CO654" s="17">
        <v>0.5625</v>
      </c>
      <c r="CP654" s="17">
        <v>0.625</v>
      </c>
      <c r="CQ654" s="17">
        <v>0.77083333333333337</v>
      </c>
      <c r="CZ654" s="17">
        <v>0.41666666666666669</v>
      </c>
      <c r="DA654" s="17">
        <v>0.5625</v>
      </c>
      <c r="DB654" s="17">
        <v>0.625</v>
      </c>
      <c r="DC654" s="17">
        <v>0.77083333333333337</v>
      </c>
      <c r="DF654" s="17">
        <v>0.41666666666666669</v>
      </c>
      <c r="DG654" s="17">
        <v>0.5625</v>
      </c>
      <c r="DH654" s="17">
        <v>0.625</v>
      </c>
      <c r="DI654" s="17">
        <v>0.77083333333333337</v>
      </c>
      <c r="DL654" s="17">
        <v>0.41666666666666669</v>
      </c>
      <c r="DM654" s="17">
        <v>0.5625</v>
      </c>
      <c r="DN654" s="17">
        <v>0.625</v>
      </c>
      <c r="DO654" s="17">
        <v>0.70833333333333337</v>
      </c>
      <c r="DX654" s="2" t="s">
        <v>4182</v>
      </c>
    </row>
    <row r="655" spans="1:128" x14ac:dyDescent="0.45">
      <c r="A655" s="16">
        <v>653</v>
      </c>
      <c r="B655" s="2" t="s">
        <v>7245</v>
      </c>
      <c r="C655" s="2" t="s">
        <v>7246</v>
      </c>
      <c r="D655" s="2" t="s">
        <v>3105</v>
      </c>
      <c r="E655" s="2" t="s">
        <v>2666</v>
      </c>
      <c r="F655" s="2" t="s">
        <v>2583</v>
      </c>
      <c r="G655" s="2" t="s">
        <v>2037</v>
      </c>
      <c r="H655" s="2" t="s">
        <v>7980</v>
      </c>
      <c r="I655" s="2" t="s">
        <v>4024</v>
      </c>
      <c r="J655" s="2" t="s">
        <v>2066</v>
      </c>
      <c r="K655" s="2" t="s">
        <v>12</v>
      </c>
      <c r="L655" s="2" t="s">
        <v>3768</v>
      </c>
      <c r="M655" s="52" t="s">
        <v>3311</v>
      </c>
      <c r="N655" s="2" t="s">
        <v>12</v>
      </c>
      <c r="O655" s="2" t="s">
        <v>12</v>
      </c>
      <c r="P655" s="2" t="s">
        <v>3062</v>
      </c>
      <c r="Q655" s="2" t="s">
        <v>12</v>
      </c>
      <c r="R655" s="2" t="s">
        <v>3062</v>
      </c>
      <c r="S655" s="2" t="s">
        <v>3062</v>
      </c>
      <c r="T655" s="2" t="s">
        <v>3062</v>
      </c>
      <c r="U655" s="2" t="s">
        <v>3062</v>
      </c>
      <c r="V655" s="2" t="s">
        <v>3062</v>
      </c>
      <c r="W655" s="2" t="s">
        <v>3062</v>
      </c>
      <c r="X655" s="2" t="s">
        <v>2558</v>
      </c>
      <c r="Y655" s="2" t="s">
        <v>3062</v>
      </c>
      <c r="Z655" s="2" t="s">
        <v>3062</v>
      </c>
      <c r="AA655" s="2" t="s">
        <v>3062</v>
      </c>
      <c r="AB655" s="2" t="s">
        <v>3062</v>
      </c>
      <c r="AC655" s="2" t="s">
        <v>2558</v>
      </c>
      <c r="AD655" s="2" t="s">
        <v>2419</v>
      </c>
      <c r="AE655" s="2" t="s">
        <v>3062</v>
      </c>
      <c r="AF655" s="2" t="s">
        <v>3062</v>
      </c>
      <c r="AG655" s="2" t="s">
        <v>3062</v>
      </c>
      <c r="AH655" s="2" t="s">
        <v>3062</v>
      </c>
      <c r="AI655" s="2" t="s">
        <v>3062</v>
      </c>
      <c r="AJ655" s="2" t="s">
        <v>2420</v>
      </c>
      <c r="AK655" s="2" t="s">
        <v>3062</v>
      </c>
      <c r="AL655" s="2" t="s">
        <v>3062</v>
      </c>
      <c r="AM655" s="2" t="s">
        <v>3062</v>
      </c>
      <c r="AN655" s="2" t="s">
        <v>3062</v>
      </c>
      <c r="AO655" s="2" t="s">
        <v>3062</v>
      </c>
      <c r="AP655" s="2" t="s">
        <v>3062</v>
      </c>
      <c r="AQ655" s="2" t="s">
        <v>3062</v>
      </c>
      <c r="AR655" s="2" t="s">
        <v>3062</v>
      </c>
      <c r="AS655" s="2" t="s">
        <v>3062</v>
      </c>
      <c r="AT655" s="2" t="s">
        <v>3062</v>
      </c>
      <c r="AU655" s="2" t="s">
        <v>3062</v>
      </c>
      <c r="AV655" s="2" t="s">
        <v>3062</v>
      </c>
      <c r="AW655" s="2" t="s">
        <v>3062</v>
      </c>
      <c r="AX655" s="2" t="s">
        <v>3062</v>
      </c>
      <c r="AY655" s="2" t="s">
        <v>3062</v>
      </c>
      <c r="AZ655" s="2" t="s">
        <v>3062</v>
      </c>
      <c r="BA655" s="2" t="s">
        <v>3062</v>
      </c>
      <c r="BB655" s="2" t="s">
        <v>3062</v>
      </c>
      <c r="BC655" s="2" t="s">
        <v>3062</v>
      </c>
      <c r="BD655" s="2" t="s">
        <v>2438</v>
      </c>
      <c r="BE655" s="2" t="s">
        <v>3062</v>
      </c>
      <c r="BF655" s="2" t="s">
        <v>3062</v>
      </c>
      <c r="BG655" s="2" t="s">
        <v>3062</v>
      </c>
      <c r="BH655" s="2" t="s">
        <v>3062</v>
      </c>
      <c r="BI655" s="2" t="s">
        <v>3062</v>
      </c>
      <c r="BJ655" s="2" t="s">
        <v>3062</v>
      </c>
      <c r="BK655" s="2" t="s">
        <v>3062</v>
      </c>
      <c r="BL655" s="2" t="s">
        <v>3062</v>
      </c>
      <c r="BM655" s="2" t="s">
        <v>3062</v>
      </c>
      <c r="BN655" s="2" t="s">
        <v>3062</v>
      </c>
      <c r="BO655" s="2" t="s">
        <v>3062</v>
      </c>
      <c r="BP655" s="2" t="str">
        <f t="shared" si="10"/>
        <v>内・神内・皮</v>
      </c>
      <c r="BQ655" t="s">
        <v>3062</v>
      </c>
      <c r="BR655" t="s">
        <v>3062</v>
      </c>
      <c r="BS655" t="s">
        <v>3062</v>
      </c>
      <c r="BT655" s="2" t="s">
        <v>3062</v>
      </c>
      <c r="BU655" s="2" t="s">
        <v>3062</v>
      </c>
      <c r="BV655" s="2" t="s">
        <v>3062</v>
      </c>
      <c r="BW655" s="2" t="s">
        <v>3062</v>
      </c>
      <c r="BX655" s="2" t="s">
        <v>3062</v>
      </c>
      <c r="BY655" s="2" t="s">
        <v>3062</v>
      </c>
      <c r="BZ655" s="2" t="s">
        <v>3062</v>
      </c>
      <c r="CA655" s="2" t="s">
        <v>3062</v>
      </c>
      <c r="CB655" s="2" t="s">
        <v>3062</v>
      </c>
      <c r="CC655" s="2" t="s">
        <v>3062</v>
      </c>
      <c r="CD655" s="2" t="s">
        <v>3062</v>
      </c>
      <c r="CE655" s="2" t="s">
        <v>3062</v>
      </c>
      <c r="CF655" s="2" t="s">
        <v>2065</v>
      </c>
      <c r="CG655" s="2" t="s">
        <v>5350</v>
      </c>
      <c r="CH655" s="17">
        <v>0.375</v>
      </c>
      <c r="CI655" s="17">
        <v>0.54166666666666663</v>
      </c>
      <c r="CJ655" s="17">
        <v>0.70833333333333337</v>
      </c>
      <c r="CK655" s="17">
        <v>0.79166666666666663</v>
      </c>
      <c r="CN655" s="17">
        <v>0.375</v>
      </c>
      <c r="CO655" s="17">
        <v>0.54166666666666663</v>
      </c>
      <c r="CP655" s="17">
        <v>0.6875</v>
      </c>
      <c r="CQ655" s="17">
        <v>0.79166666666666663</v>
      </c>
      <c r="CT655" s="17">
        <v>0.375</v>
      </c>
      <c r="CU655" s="17">
        <v>0.54166666666666663</v>
      </c>
      <c r="CV655" s="17">
        <v>0.66666666666666663</v>
      </c>
      <c r="CW655" s="17">
        <v>0.79166666666666663</v>
      </c>
      <c r="DF655" s="17">
        <v>0.375</v>
      </c>
      <c r="DG655" s="17">
        <v>0.54166666666666663</v>
      </c>
      <c r="DH655" s="17">
        <v>0.66666666666666663</v>
      </c>
      <c r="DI655" s="17">
        <v>0.79166666666666663</v>
      </c>
      <c r="DL655" s="17">
        <v>0.375</v>
      </c>
      <c r="DM655" s="17">
        <v>0.54166666666666663</v>
      </c>
      <c r="DX655" s="2" t="s">
        <v>4182</v>
      </c>
    </row>
    <row r="656" spans="1:128" x14ac:dyDescent="0.45">
      <c r="A656" s="16">
        <v>654</v>
      </c>
      <c r="B656" s="2" t="s">
        <v>7247</v>
      </c>
      <c r="C656" s="2" t="s">
        <v>7248</v>
      </c>
      <c r="D656" s="2" t="s">
        <v>7249</v>
      </c>
      <c r="E656" s="2" t="s">
        <v>2666</v>
      </c>
      <c r="F656" s="2" t="s">
        <v>2583</v>
      </c>
      <c r="G656" s="2" t="s">
        <v>7250</v>
      </c>
      <c r="H656" s="2" t="s">
        <v>7981</v>
      </c>
      <c r="I656" s="2" t="s">
        <v>7251</v>
      </c>
      <c r="J656" s="2" t="s">
        <v>7252</v>
      </c>
      <c r="K656" s="2" t="s">
        <v>12</v>
      </c>
      <c r="L656" s="2" t="s">
        <v>7253</v>
      </c>
      <c r="M656" s="52" t="s">
        <v>3311</v>
      </c>
      <c r="N656" s="2" t="s">
        <v>3062</v>
      </c>
      <c r="O656" s="2" t="s">
        <v>3062</v>
      </c>
      <c r="P656" s="2" t="s">
        <v>3062</v>
      </c>
      <c r="Q656" s="2" t="s">
        <v>3062</v>
      </c>
      <c r="R656" s="2" t="s">
        <v>3062</v>
      </c>
      <c r="S656" s="2" t="s">
        <v>3062</v>
      </c>
      <c r="T656" s="2" t="s">
        <v>3062</v>
      </c>
      <c r="U656" s="2" t="s">
        <v>3062</v>
      </c>
      <c r="V656" s="2" t="s">
        <v>3062</v>
      </c>
      <c r="W656" s="2" t="s">
        <v>3062</v>
      </c>
      <c r="X656" s="2" t="s">
        <v>3062</v>
      </c>
      <c r="Y656" s="2" t="s">
        <v>3062</v>
      </c>
      <c r="Z656" s="2" t="s">
        <v>3062</v>
      </c>
      <c r="AA656" s="2" t="s">
        <v>3062</v>
      </c>
      <c r="AB656" s="2" t="s">
        <v>3062</v>
      </c>
      <c r="AC656" s="2" t="s">
        <v>3062</v>
      </c>
      <c r="AD656" s="2" t="s">
        <v>3062</v>
      </c>
      <c r="AE656" s="2" t="s">
        <v>3062</v>
      </c>
      <c r="AF656" s="2" t="s">
        <v>3062</v>
      </c>
      <c r="AG656" s="2" t="s">
        <v>3062</v>
      </c>
      <c r="AH656" s="2" t="s">
        <v>3062</v>
      </c>
      <c r="AI656" s="2" t="s">
        <v>3062</v>
      </c>
      <c r="AJ656" s="2" t="s">
        <v>3062</v>
      </c>
      <c r="AK656" s="2" t="s">
        <v>3062</v>
      </c>
      <c r="AL656" s="2" t="s">
        <v>3062</v>
      </c>
      <c r="AM656" s="2" t="s">
        <v>3062</v>
      </c>
      <c r="AN656" s="2" t="s">
        <v>6941</v>
      </c>
      <c r="AO656" s="2" t="s">
        <v>3062</v>
      </c>
      <c r="AP656" s="2" t="s">
        <v>3062</v>
      </c>
      <c r="AQ656" s="2" t="s">
        <v>3062</v>
      </c>
      <c r="AR656" s="2" t="s">
        <v>3062</v>
      </c>
      <c r="AS656" s="2" t="s">
        <v>3062</v>
      </c>
      <c r="AT656" s="2" t="s">
        <v>3062</v>
      </c>
      <c r="AU656" s="2" t="s">
        <v>3062</v>
      </c>
      <c r="AV656" s="2" t="s">
        <v>3062</v>
      </c>
      <c r="AW656" s="2" t="s">
        <v>3062</v>
      </c>
      <c r="AX656" s="2" t="s">
        <v>3062</v>
      </c>
      <c r="AY656" s="2" t="s">
        <v>3062</v>
      </c>
      <c r="AZ656" s="2" t="s">
        <v>3062</v>
      </c>
      <c r="BA656" s="2" t="s">
        <v>3062</v>
      </c>
      <c r="BB656" s="2" t="s">
        <v>3062</v>
      </c>
      <c r="BC656" s="2" t="s">
        <v>3062</v>
      </c>
      <c r="BD656" s="2" t="s">
        <v>3062</v>
      </c>
      <c r="BE656" s="2" t="s">
        <v>3062</v>
      </c>
      <c r="BF656" s="2" t="s">
        <v>3062</v>
      </c>
      <c r="BG656" s="2" t="s">
        <v>3062</v>
      </c>
      <c r="BH656" s="2" t="s">
        <v>3062</v>
      </c>
      <c r="BI656" s="2" t="s">
        <v>3062</v>
      </c>
      <c r="BJ656" s="2" t="s">
        <v>3062</v>
      </c>
      <c r="BK656" s="2" t="s">
        <v>3062</v>
      </c>
      <c r="BL656" s="2" t="s">
        <v>2434</v>
      </c>
      <c r="BM656" s="2" t="s">
        <v>2423</v>
      </c>
      <c r="BN656" s="2" t="s">
        <v>3062</v>
      </c>
      <c r="BO656" s="2" t="s">
        <v>3062</v>
      </c>
      <c r="BP656" s="2" t="str">
        <f t="shared" si="10"/>
        <v>整・リウ・リハ</v>
      </c>
      <c r="BQ656" t="s">
        <v>3062</v>
      </c>
      <c r="BR656" t="s">
        <v>3062</v>
      </c>
      <c r="BS656" t="s">
        <v>3062</v>
      </c>
      <c r="BT656" s="2" t="s">
        <v>3062</v>
      </c>
      <c r="BU656" s="2" t="s">
        <v>3062</v>
      </c>
      <c r="BV656" s="2" t="s">
        <v>3062</v>
      </c>
      <c r="BW656" s="2" t="s">
        <v>3062</v>
      </c>
      <c r="BX656" s="2" t="s">
        <v>3062</v>
      </c>
      <c r="BY656" s="2" t="s">
        <v>3062</v>
      </c>
      <c r="BZ656" s="2" t="s">
        <v>3062</v>
      </c>
      <c r="CA656" s="2" t="s">
        <v>3062</v>
      </c>
      <c r="CB656" s="2" t="s">
        <v>3062</v>
      </c>
      <c r="CC656" s="2" t="s">
        <v>3062</v>
      </c>
      <c r="CD656" s="2" t="s">
        <v>3062</v>
      </c>
      <c r="CE656" s="2" t="s">
        <v>3062</v>
      </c>
      <c r="CF656" s="2" t="s">
        <v>7254</v>
      </c>
      <c r="CG656" s="2" t="s">
        <v>3319</v>
      </c>
      <c r="CH656" s="17">
        <v>0.375</v>
      </c>
      <c r="CI656" s="17">
        <v>0.5</v>
      </c>
      <c r="CJ656" s="17">
        <v>0.625</v>
      </c>
      <c r="CK656" s="17">
        <v>0.75</v>
      </c>
      <c r="CN656" s="17">
        <v>0.375</v>
      </c>
      <c r="CO656" s="17">
        <v>0.5</v>
      </c>
      <c r="CP656" s="17">
        <v>0.625</v>
      </c>
      <c r="CQ656" s="17">
        <v>0.75</v>
      </c>
      <c r="CT656" s="17">
        <v>0.375</v>
      </c>
      <c r="CU656" s="17">
        <v>0.5</v>
      </c>
      <c r="CZ656" s="17">
        <v>0.375</v>
      </c>
      <c r="DA656" s="17">
        <v>0.5</v>
      </c>
      <c r="DB656" s="17">
        <v>0.625</v>
      </c>
      <c r="DC656" s="17">
        <v>0.75</v>
      </c>
      <c r="DF656" s="17">
        <v>0.375</v>
      </c>
      <c r="DG656" s="17">
        <v>0.5</v>
      </c>
      <c r="DH656" s="17">
        <v>0.625</v>
      </c>
      <c r="DI656" s="17">
        <v>0.75</v>
      </c>
      <c r="DL656" s="17">
        <v>0.375</v>
      </c>
      <c r="DM656" s="17">
        <v>0.5</v>
      </c>
      <c r="DX656" s="2" t="s">
        <v>4182</v>
      </c>
    </row>
    <row r="657" spans="1:128" x14ac:dyDescent="0.45">
      <c r="A657" s="16">
        <v>655</v>
      </c>
      <c r="B657" s="2" t="s">
        <v>7255</v>
      </c>
      <c r="C657" s="2" t="s">
        <v>7256</v>
      </c>
      <c r="D657" s="2" t="s">
        <v>3106</v>
      </c>
      <c r="E657" s="2" t="s">
        <v>2666</v>
      </c>
      <c r="F657" s="2" t="s">
        <v>2583</v>
      </c>
      <c r="G657" s="2" t="s">
        <v>2037</v>
      </c>
      <c r="H657" s="2" t="s">
        <v>2057</v>
      </c>
      <c r="I657" s="2" t="s">
        <v>4025</v>
      </c>
      <c r="J657" s="2" t="s">
        <v>4063</v>
      </c>
      <c r="K657" s="2" t="s">
        <v>12</v>
      </c>
      <c r="L657" s="2" t="s">
        <v>3769</v>
      </c>
      <c r="M657" s="52" t="s">
        <v>3311</v>
      </c>
      <c r="N657" s="2" t="s">
        <v>12</v>
      </c>
      <c r="O657" s="2" t="s">
        <v>12</v>
      </c>
      <c r="P657" s="2" t="s">
        <v>12</v>
      </c>
      <c r="Q657" s="2" t="s">
        <v>12</v>
      </c>
      <c r="R657" s="2" t="s">
        <v>3062</v>
      </c>
      <c r="S657" s="2" t="s">
        <v>3062</v>
      </c>
      <c r="T657" s="2" t="s">
        <v>3062</v>
      </c>
      <c r="U657" s="2" t="s">
        <v>3062</v>
      </c>
      <c r="V657" s="2" t="s">
        <v>3062</v>
      </c>
      <c r="W657" s="2" t="s">
        <v>3062</v>
      </c>
      <c r="X657" s="2" t="s">
        <v>3062</v>
      </c>
      <c r="Y657" s="2" t="s">
        <v>3062</v>
      </c>
      <c r="Z657" s="2" t="s">
        <v>3062</v>
      </c>
      <c r="AA657" s="2" t="s">
        <v>3062</v>
      </c>
      <c r="AB657" s="2" t="s">
        <v>3062</v>
      </c>
      <c r="AC657" s="2" t="s">
        <v>3062</v>
      </c>
      <c r="AD657" s="2" t="s">
        <v>2419</v>
      </c>
      <c r="AE657" s="2" t="s">
        <v>3062</v>
      </c>
      <c r="AF657" s="2" t="s">
        <v>3062</v>
      </c>
      <c r="AG657" s="2" t="s">
        <v>3062</v>
      </c>
      <c r="AH657" s="2" t="s">
        <v>3062</v>
      </c>
      <c r="AI657" s="2" t="s">
        <v>3062</v>
      </c>
      <c r="AJ657" s="2" t="s">
        <v>3062</v>
      </c>
      <c r="AK657" s="2" t="s">
        <v>3062</v>
      </c>
      <c r="AL657" s="2" t="s">
        <v>3062</v>
      </c>
      <c r="AM657" s="2" t="s">
        <v>3062</v>
      </c>
      <c r="AN657" s="2" t="s">
        <v>3062</v>
      </c>
      <c r="AO657" s="2" t="s">
        <v>3062</v>
      </c>
      <c r="AP657" s="2" t="s">
        <v>3062</v>
      </c>
      <c r="AQ657" s="2" t="s">
        <v>3062</v>
      </c>
      <c r="AR657" s="2" t="s">
        <v>3062</v>
      </c>
      <c r="AS657" s="2" t="s">
        <v>3062</v>
      </c>
      <c r="AT657" s="2" t="s">
        <v>3062</v>
      </c>
      <c r="AU657" s="2" t="s">
        <v>3062</v>
      </c>
      <c r="AV657" s="2" t="s">
        <v>3062</v>
      </c>
      <c r="AW657" s="2" t="s">
        <v>3062</v>
      </c>
      <c r="AX657" s="2" t="s">
        <v>3062</v>
      </c>
      <c r="AY657" s="2" t="s">
        <v>3062</v>
      </c>
      <c r="AZ657" s="2" t="s">
        <v>3062</v>
      </c>
      <c r="BA657" s="2" t="s">
        <v>3062</v>
      </c>
      <c r="BB657" s="2" t="s">
        <v>3062</v>
      </c>
      <c r="BC657" s="2" t="s">
        <v>3062</v>
      </c>
      <c r="BD657" s="2" t="s">
        <v>3062</v>
      </c>
      <c r="BE657" s="2" t="s">
        <v>3062</v>
      </c>
      <c r="BF657" s="2" t="s">
        <v>3062</v>
      </c>
      <c r="BG657" s="2" t="s">
        <v>3062</v>
      </c>
      <c r="BH657" s="2" t="s">
        <v>3062</v>
      </c>
      <c r="BI657" s="2" t="s">
        <v>3062</v>
      </c>
      <c r="BJ657" s="2" t="s">
        <v>3062</v>
      </c>
      <c r="BK657" s="2" t="s">
        <v>3062</v>
      </c>
      <c r="BL657" s="2" t="s">
        <v>3062</v>
      </c>
      <c r="BM657" s="2" t="s">
        <v>3062</v>
      </c>
      <c r="BN657" s="2" t="s">
        <v>3062</v>
      </c>
      <c r="BO657" s="2" t="s">
        <v>3062</v>
      </c>
      <c r="BP657" s="2" t="str">
        <f t="shared" si="10"/>
        <v>内</v>
      </c>
      <c r="BQ657" t="s">
        <v>3062</v>
      </c>
      <c r="BR657" t="s">
        <v>3062</v>
      </c>
      <c r="BS657" t="s">
        <v>3062</v>
      </c>
      <c r="BT657" s="2" t="s">
        <v>3062</v>
      </c>
      <c r="BU657" s="2" t="s">
        <v>3062</v>
      </c>
      <c r="BV657" s="2" t="s">
        <v>3062</v>
      </c>
      <c r="BW657" s="2" t="s">
        <v>3062</v>
      </c>
      <c r="BX657" s="2" t="s">
        <v>3062</v>
      </c>
      <c r="BY657" s="2" t="s">
        <v>3062</v>
      </c>
      <c r="BZ657" s="2" t="s">
        <v>3062</v>
      </c>
      <c r="CA657" s="2" t="s">
        <v>3062</v>
      </c>
      <c r="CB657" s="2" t="s">
        <v>3062</v>
      </c>
      <c r="CC657" s="2" t="s">
        <v>3062</v>
      </c>
      <c r="CD657" s="2" t="s">
        <v>3062</v>
      </c>
      <c r="CE657" s="2" t="s">
        <v>3062</v>
      </c>
      <c r="CF657" s="2" t="s">
        <v>7257</v>
      </c>
      <c r="CG657" s="2" t="s">
        <v>3319</v>
      </c>
      <c r="CH657" s="17">
        <v>0.375</v>
      </c>
      <c r="CI657" s="17">
        <v>0.5</v>
      </c>
      <c r="CJ657" s="17">
        <v>0.54166666666666663</v>
      </c>
      <c r="CK657" s="17">
        <v>0.64583333333333337</v>
      </c>
      <c r="CN657" s="17">
        <v>0.375</v>
      </c>
      <c r="CO657" s="17">
        <v>0.5</v>
      </c>
      <c r="CZ657" s="17">
        <v>0.375</v>
      </c>
      <c r="DA657" s="17">
        <v>0.5</v>
      </c>
      <c r="DB657" s="17">
        <v>0.54166666666666663</v>
      </c>
      <c r="DC657" s="17">
        <v>0.64583333333333337</v>
      </c>
      <c r="DF657" s="17">
        <v>0.375</v>
      </c>
      <c r="DG657" s="17">
        <v>0.5</v>
      </c>
      <c r="DX657" s="2" t="s">
        <v>4182</v>
      </c>
    </row>
    <row r="658" spans="1:128" x14ac:dyDescent="0.45">
      <c r="A658" s="16">
        <v>656</v>
      </c>
      <c r="B658" s="2" t="s">
        <v>7258</v>
      </c>
      <c r="C658" s="2" t="s">
        <v>7259</v>
      </c>
      <c r="D658" s="2" t="s">
        <v>3107</v>
      </c>
      <c r="E658" s="2" t="s">
        <v>2676</v>
      </c>
      <c r="F658" s="2" t="s">
        <v>2583</v>
      </c>
      <c r="G658" s="2" t="s">
        <v>2037</v>
      </c>
      <c r="H658" s="2" t="s">
        <v>2074</v>
      </c>
      <c r="I658" s="2" t="s">
        <v>4026</v>
      </c>
      <c r="J658" s="2" t="s">
        <v>2073</v>
      </c>
      <c r="K658" s="2" t="s">
        <v>12</v>
      </c>
      <c r="L658" s="2" t="s">
        <v>3769</v>
      </c>
      <c r="M658" s="52">
        <v>209</v>
      </c>
      <c r="N658" s="2" t="s">
        <v>12</v>
      </c>
      <c r="O658" s="2" t="s">
        <v>12</v>
      </c>
      <c r="P658" s="2" t="s">
        <v>12</v>
      </c>
      <c r="Q658" s="2" t="s">
        <v>12</v>
      </c>
      <c r="AC658" s="2" t="s">
        <v>3062</v>
      </c>
      <c r="AD658" s="2" t="s">
        <v>5930</v>
      </c>
      <c r="BJ658" s="2" t="s">
        <v>6382</v>
      </c>
      <c r="BN658" s="2" t="s">
        <v>7260</v>
      </c>
      <c r="BP658" s="2" t="str">
        <f t="shared" si="10"/>
        <v>内・放・歯</v>
      </c>
      <c r="BQ658" t="s">
        <v>491</v>
      </c>
      <c r="BR658" t="s">
        <v>3062</v>
      </c>
      <c r="BS658" t="s">
        <v>3062</v>
      </c>
      <c r="BT658" s="2" t="s">
        <v>491</v>
      </c>
      <c r="BU658" s="2" t="s">
        <v>12</v>
      </c>
      <c r="BV658" s="2" t="s">
        <v>12</v>
      </c>
      <c r="BX658" s="2" t="s">
        <v>5470</v>
      </c>
      <c r="BY658" s="2" t="s">
        <v>6113</v>
      </c>
      <c r="CB658" s="2" t="s">
        <v>5898</v>
      </c>
      <c r="CE658" s="2" t="s">
        <v>3062</v>
      </c>
      <c r="CF658" s="2" t="s">
        <v>7261</v>
      </c>
      <c r="CG658" s="2" t="s">
        <v>3315</v>
      </c>
      <c r="CH658" s="17">
        <v>0.375</v>
      </c>
      <c r="CI658" s="17">
        <v>0.47916666666666669</v>
      </c>
      <c r="CN658" s="17">
        <v>0.375</v>
      </c>
      <c r="CO658" s="17">
        <v>0.47916666666666669</v>
      </c>
      <c r="CT658" s="17">
        <v>0.375</v>
      </c>
      <c r="CU658" s="17">
        <v>0.47916666666666669</v>
      </c>
      <c r="CZ658" s="17">
        <v>0.375</v>
      </c>
      <c r="DA658" s="17">
        <v>0.47916666666666669</v>
      </c>
      <c r="DF658" s="17">
        <v>0.375</v>
      </c>
      <c r="DG658" s="17">
        <v>0.47916666666666669</v>
      </c>
      <c r="DL658" s="17">
        <v>0.375</v>
      </c>
      <c r="DM658" s="17">
        <v>0.47916666666666669</v>
      </c>
      <c r="DX658" s="2" t="s">
        <v>4182</v>
      </c>
    </row>
    <row r="659" spans="1:128" x14ac:dyDescent="0.45">
      <c r="A659" s="16">
        <v>657</v>
      </c>
      <c r="B659" s="2" t="s">
        <v>7262</v>
      </c>
      <c r="C659" s="2" t="s">
        <v>5017</v>
      </c>
      <c r="D659" s="2" t="s">
        <v>3108</v>
      </c>
      <c r="E659" s="2" t="s">
        <v>2666</v>
      </c>
      <c r="F659" s="2" t="s">
        <v>2583</v>
      </c>
      <c r="G659" s="2" t="s">
        <v>2037</v>
      </c>
      <c r="H659" s="2" t="s">
        <v>2064</v>
      </c>
      <c r="I659" s="2" t="s">
        <v>4027</v>
      </c>
      <c r="J659" s="2" t="s">
        <v>2063</v>
      </c>
      <c r="K659" s="2" t="s">
        <v>12</v>
      </c>
      <c r="L659" s="2" t="s">
        <v>2032</v>
      </c>
      <c r="M659" s="52" t="s">
        <v>3311</v>
      </c>
      <c r="N659" s="2" t="s">
        <v>12</v>
      </c>
      <c r="O659" s="2" t="s">
        <v>12</v>
      </c>
      <c r="P659" s="2" t="s">
        <v>12</v>
      </c>
      <c r="Q659" s="2" t="s">
        <v>12</v>
      </c>
      <c r="R659" s="2" t="s">
        <v>3062</v>
      </c>
      <c r="S659" s="2" t="s">
        <v>3062</v>
      </c>
      <c r="T659" s="2" t="s">
        <v>3062</v>
      </c>
      <c r="U659" s="2" t="s">
        <v>3062</v>
      </c>
      <c r="V659" s="2" t="s">
        <v>3062</v>
      </c>
      <c r="W659" s="2" t="s">
        <v>3062</v>
      </c>
      <c r="X659" s="2" t="s">
        <v>3062</v>
      </c>
      <c r="Y659" s="2" t="s">
        <v>3062</v>
      </c>
      <c r="Z659" s="2" t="s">
        <v>3062</v>
      </c>
      <c r="AA659" s="2" t="s">
        <v>3062</v>
      </c>
      <c r="AB659" s="2" t="s">
        <v>3062</v>
      </c>
      <c r="AC659" s="2" t="s">
        <v>3062</v>
      </c>
      <c r="AD659" s="2" t="s">
        <v>3062</v>
      </c>
      <c r="AE659" s="2" t="s">
        <v>3062</v>
      </c>
      <c r="AF659" s="2" t="s">
        <v>3062</v>
      </c>
      <c r="AG659" s="2" t="s">
        <v>3062</v>
      </c>
      <c r="AH659" s="2" t="s">
        <v>3062</v>
      </c>
      <c r="AI659" s="2" t="s">
        <v>3062</v>
      </c>
      <c r="AJ659" s="2" t="s">
        <v>3062</v>
      </c>
      <c r="AK659" s="2" t="s">
        <v>3062</v>
      </c>
      <c r="AL659" s="2" t="s">
        <v>3062</v>
      </c>
      <c r="AM659" s="2" t="s">
        <v>3062</v>
      </c>
      <c r="AN659" s="2" t="s">
        <v>3062</v>
      </c>
      <c r="AO659" s="2" t="s">
        <v>3062</v>
      </c>
      <c r="AP659" s="2" t="s">
        <v>3062</v>
      </c>
      <c r="AQ659" s="2" t="s">
        <v>3062</v>
      </c>
      <c r="AR659" s="2" t="s">
        <v>3062</v>
      </c>
      <c r="AS659" s="2" t="s">
        <v>3062</v>
      </c>
      <c r="AT659" s="2" t="s">
        <v>3062</v>
      </c>
      <c r="AU659" s="2" t="s">
        <v>3062</v>
      </c>
      <c r="AV659" s="2" t="s">
        <v>3062</v>
      </c>
      <c r="AW659" s="2" t="s">
        <v>3062</v>
      </c>
      <c r="AX659" s="2" t="s">
        <v>3062</v>
      </c>
      <c r="AY659" s="2" t="s">
        <v>3062</v>
      </c>
      <c r="AZ659" s="2" t="s">
        <v>3062</v>
      </c>
      <c r="BA659" s="2" t="s">
        <v>3062</v>
      </c>
      <c r="BB659" s="2" t="s">
        <v>3062</v>
      </c>
      <c r="BC659" s="2" t="s">
        <v>3062</v>
      </c>
      <c r="BD659" s="2" t="s">
        <v>3062</v>
      </c>
      <c r="BE659" s="2" t="s">
        <v>3062</v>
      </c>
      <c r="BF659" s="2" t="s">
        <v>3062</v>
      </c>
      <c r="BG659" s="2" t="s">
        <v>3062</v>
      </c>
      <c r="BH659" s="2" t="s">
        <v>3062</v>
      </c>
      <c r="BI659" s="2" t="s">
        <v>3062</v>
      </c>
      <c r="BJ659" s="2" t="s">
        <v>3062</v>
      </c>
      <c r="BK659" s="2" t="s">
        <v>3062</v>
      </c>
      <c r="BL659" s="2" t="s">
        <v>3062</v>
      </c>
      <c r="BM659" s="2" t="s">
        <v>3062</v>
      </c>
      <c r="BN659" s="2" t="s">
        <v>3062</v>
      </c>
      <c r="BO659" s="2" t="s">
        <v>3062</v>
      </c>
      <c r="BP659" s="2" t="str">
        <f t="shared" si="10"/>
        <v/>
      </c>
      <c r="BQ659" t="s">
        <v>3062</v>
      </c>
      <c r="BR659" t="s">
        <v>3062</v>
      </c>
      <c r="BS659" t="s">
        <v>3062</v>
      </c>
      <c r="BT659" s="2" t="s">
        <v>3062</v>
      </c>
      <c r="BU659" s="2" t="s">
        <v>3062</v>
      </c>
      <c r="BV659" s="2" t="s">
        <v>3062</v>
      </c>
      <c r="BW659" s="2" t="s">
        <v>3062</v>
      </c>
      <c r="BX659" s="2" t="s">
        <v>3062</v>
      </c>
      <c r="BY659" s="2" t="s">
        <v>3062</v>
      </c>
      <c r="BZ659" s="2" t="s">
        <v>3062</v>
      </c>
      <c r="CA659" s="2" t="s">
        <v>3062</v>
      </c>
      <c r="CB659" s="2" t="s">
        <v>3062</v>
      </c>
      <c r="CC659" s="2" t="s">
        <v>3062</v>
      </c>
      <c r="CD659" s="2" t="s">
        <v>5353</v>
      </c>
      <c r="CE659" s="2" t="s">
        <v>5482</v>
      </c>
      <c r="CF659" s="2" t="s">
        <v>3770</v>
      </c>
      <c r="CG659" s="2" t="s">
        <v>5350</v>
      </c>
      <c r="CN659" s="17">
        <v>0.41666666666666669</v>
      </c>
      <c r="CO659" s="17">
        <v>0.54166666666666663</v>
      </c>
      <c r="CP659" s="17">
        <v>0.625</v>
      </c>
      <c r="CQ659" s="17">
        <v>0.79166666666666663</v>
      </c>
      <c r="CZ659" s="17">
        <v>0.41666666666666669</v>
      </c>
      <c r="DA659" s="17">
        <v>0.54166666666666663</v>
      </c>
      <c r="DB659" s="17">
        <v>0.625</v>
      </c>
      <c r="DC659" s="17">
        <v>0.79166666666666663</v>
      </c>
      <c r="DF659" s="17">
        <v>0.41666666666666669</v>
      </c>
      <c r="DG659" s="17">
        <v>0.54166666666666663</v>
      </c>
      <c r="DH659" s="17">
        <v>0.625</v>
      </c>
      <c r="DI659" s="17">
        <v>0.79166666666666663</v>
      </c>
      <c r="DL659" s="17">
        <v>0.375</v>
      </c>
      <c r="DM659" s="17">
        <v>0.54166666666666663</v>
      </c>
      <c r="DN659" s="17">
        <v>0.625</v>
      </c>
      <c r="DO659" s="17">
        <v>0.75</v>
      </c>
      <c r="DR659" s="17">
        <v>0.41666666666666669</v>
      </c>
      <c r="DS659" s="17">
        <v>0.625</v>
      </c>
      <c r="DX659" s="2" t="s">
        <v>4182</v>
      </c>
    </row>
    <row r="660" spans="1:128" x14ac:dyDescent="0.45">
      <c r="A660" s="16">
        <v>658</v>
      </c>
      <c r="B660" s="2" t="s">
        <v>7263</v>
      </c>
      <c r="C660" s="2" t="s">
        <v>7264</v>
      </c>
      <c r="D660" s="2" t="s">
        <v>3109</v>
      </c>
      <c r="E660" s="2" t="s">
        <v>2666</v>
      </c>
      <c r="F660" s="2" t="s">
        <v>2583</v>
      </c>
      <c r="G660" s="2" t="s">
        <v>2042</v>
      </c>
      <c r="H660" s="2" t="s">
        <v>2062</v>
      </c>
      <c r="I660" s="2" t="s">
        <v>4028</v>
      </c>
      <c r="J660" s="2" t="s">
        <v>2061</v>
      </c>
      <c r="K660" s="2" t="s">
        <v>12</v>
      </c>
      <c r="L660" s="2" t="s">
        <v>3771</v>
      </c>
      <c r="M660" s="52" t="s">
        <v>3311</v>
      </c>
      <c r="N660" s="2" t="s">
        <v>12</v>
      </c>
      <c r="O660" s="2" t="s">
        <v>12</v>
      </c>
      <c r="P660" s="2" t="s">
        <v>12</v>
      </c>
      <c r="Q660" s="2" t="s">
        <v>12</v>
      </c>
      <c r="R660" s="2" t="s">
        <v>3062</v>
      </c>
      <c r="S660" s="2" t="s">
        <v>3062</v>
      </c>
      <c r="T660" s="2" t="s">
        <v>3062</v>
      </c>
      <c r="U660" s="2" t="s">
        <v>3062</v>
      </c>
      <c r="V660" s="2" t="s">
        <v>3062</v>
      </c>
      <c r="W660" s="2" t="s">
        <v>3062</v>
      </c>
      <c r="X660" s="2" t="s">
        <v>3062</v>
      </c>
      <c r="Y660" s="2" t="s">
        <v>3062</v>
      </c>
      <c r="Z660" s="2" t="s">
        <v>3062</v>
      </c>
      <c r="AA660" s="2" t="s">
        <v>3062</v>
      </c>
      <c r="AB660" s="2" t="s">
        <v>3062</v>
      </c>
      <c r="AC660" s="2" t="s">
        <v>3062</v>
      </c>
      <c r="AD660" s="2" t="s">
        <v>3062</v>
      </c>
      <c r="AE660" s="2" t="s">
        <v>3062</v>
      </c>
      <c r="AF660" s="2" t="s">
        <v>3062</v>
      </c>
      <c r="AG660" s="2" t="s">
        <v>3062</v>
      </c>
      <c r="AH660" s="2" t="s">
        <v>3062</v>
      </c>
      <c r="AI660" s="2" t="s">
        <v>3062</v>
      </c>
      <c r="AJ660" s="2" t="s">
        <v>3062</v>
      </c>
      <c r="AK660" s="2" t="s">
        <v>3062</v>
      </c>
      <c r="AL660" s="2" t="s">
        <v>3062</v>
      </c>
      <c r="AM660" s="2" t="s">
        <v>3062</v>
      </c>
      <c r="AN660" s="2" t="s">
        <v>3062</v>
      </c>
      <c r="AO660" s="2" t="s">
        <v>3062</v>
      </c>
      <c r="AP660" s="2" t="s">
        <v>3062</v>
      </c>
      <c r="AQ660" s="2" t="s">
        <v>3062</v>
      </c>
      <c r="AR660" s="2" t="s">
        <v>3062</v>
      </c>
      <c r="AS660" s="2" t="s">
        <v>3062</v>
      </c>
      <c r="AT660" s="2" t="s">
        <v>3062</v>
      </c>
      <c r="AU660" s="2" t="s">
        <v>3062</v>
      </c>
      <c r="AV660" s="2" t="s">
        <v>3062</v>
      </c>
      <c r="AW660" s="2" t="s">
        <v>3062</v>
      </c>
      <c r="AX660" s="2" t="s">
        <v>3062</v>
      </c>
      <c r="AY660" s="2" t="s">
        <v>3062</v>
      </c>
      <c r="AZ660" s="2" t="s">
        <v>3062</v>
      </c>
      <c r="BA660" s="2" t="s">
        <v>3062</v>
      </c>
      <c r="BB660" s="2" t="s">
        <v>3062</v>
      </c>
      <c r="BC660" s="2" t="s">
        <v>3062</v>
      </c>
      <c r="BD660" s="2" t="s">
        <v>3062</v>
      </c>
      <c r="BE660" s="2" t="s">
        <v>3062</v>
      </c>
      <c r="BF660" s="2" t="s">
        <v>3062</v>
      </c>
      <c r="BG660" s="2" t="s">
        <v>3062</v>
      </c>
      <c r="BH660" s="2" t="s">
        <v>3062</v>
      </c>
      <c r="BI660" s="2" t="s">
        <v>3062</v>
      </c>
      <c r="BJ660" s="2" t="s">
        <v>3062</v>
      </c>
      <c r="BK660" s="2" t="s">
        <v>3062</v>
      </c>
      <c r="BL660" s="2" t="s">
        <v>3062</v>
      </c>
      <c r="BM660" s="2" t="s">
        <v>3062</v>
      </c>
      <c r="BN660" s="2" t="s">
        <v>3062</v>
      </c>
      <c r="BO660" s="2" t="s">
        <v>3062</v>
      </c>
      <c r="BP660" s="2" t="str">
        <f t="shared" si="10"/>
        <v/>
      </c>
      <c r="BQ660" t="s">
        <v>3062</v>
      </c>
      <c r="BR660" t="s">
        <v>3062</v>
      </c>
      <c r="BS660" t="s">
        <v>3062</v>
      </c>
      <c r="BT660" s="2" t="s">
        <v>3062</v>
      </c>
      <c r="BU660" s="2" t="s">
        <v>3062</v>
      </c>
      <c r="BV660" s="2" t="s">
        <v>3062</v>
      </c>
      <c r="BW660" s="2" t="s">
        <v>3062</v>
      </c>
      <c r="BX660" s="2" t="s">
        <v>3062</v>
      </c>
      <c r="BY660" s="2" t="s">
        <v>3062</v>
      </c>
      <c r="BZ660" s="2" t="s">
        <v>3062</v>
      </c>
      <c r="CA660" s="2" t="s">
        <v>3062</v>
      </c>
      <c r="CB660" s="2" t="s">
        <v>3062</v>
      </c>
      <c r="CC660" s="2" t="s">
        <v>3062</v>
      </c>
      <c r="CD660" s="2" t="s">
        <v>3062</v>
      </c>
      <c r="CE660" s="2" t="s">
        <v>3062</v>
      </c>
      <c r="CF660" s="2" t="s">
        <v>2055</v>
      </c>
      <c r="CG660" s="2" t="s">
        <v>5350</v>
      </c>
      <c r="CH660" s="17">
        <v>0.36458333333333331</v>
      </c>
      <c r="CI660" s="17">
        <v>0.52083333333333337</v>
      </c>
      <c r="CJ660" s="17">
        <v>0.57638888888888884</v>
      </c>
      <c r="CK660" s="17">
        <v>0.72916666666666663</v>
      </c>
      <c r="CT660" s="17">
        <v>0.36458333333333331</v>
      </c>
      <c r="CU660" s="17">
        <v>0.52083333333333337</v>
      </c>
      <c r="CV660" s="17">
        <v>0.57638888888888884</v>
      </c>
      <c r="CW660" s="17">
        <v>0.72916666666666663</v>
      </c>
      <c r="CZ660" s="17">
        <v>0.36458333333333331</v>
      </c>
      <c r="DA660" s="17">
        <v>0.52083333333333337</v>
      </c>
      <c r="DB660" s="17">
        <v>0.57638888888888884</v>
      </c>
      <c r="DC660" s="17">
        <v>0.72916666666666663</v>
      </c>
      <c r="DF660" s="17">
        <v>0.36458333333333331</v>
      </c>
      <c r="DG660" s="17">
        <v>0.52083333333333337</v>
      </c>
      <c r="DH660" s="17">
        <v>0.57638888888888884</v>
      </c>
      <c r="DI660" s="17">
        <v>0.72916666666666663</v>
      </c>
      <c r="DL660" s="17">
        <v>0.36458333333333331</v>
      </c>
      <c r="DM660" s="17">
        <v>0.52083333333333337</v>
      </c>
      <c r="DN660" s="17">
        <v>0.57638888888888884</v>
      </c>
      <c r="DO660" s="17">
        <v>0.6875</v>
      </c>
      <c r="DX660" s="2" t="s">
        <v>4182</v>
      </c>
    </row>
    <row r="661" spans="1:128" x14ac:dyDescent="0.45">
      <c r="A661" s="16">
        <v>659</v>
      </c>
      <c r="B661" s="2" t="s">
        <v>7265</v>
      </c>
      <c r="C661" s="2" t="s">
        <v>7266</v>
      </c>
      <c r="D661" s="2" t="s">
        <v>7267</v>
      </c>
      <c r="E661" s="2" t="s">
        <v>2666</v>
      </c>
      <c r="F661" s="2" t="s">
        <v>2583</v>
      </c>
      <c r="G661" s="2" t="s">
        <v>2043</v>
      </c>
      <c r="H661" s="2" t="s">
        <v>7268</v>
      </c>
      <c r="I661" s="2" t="s">
        <v>7269</v>
      </c>
      <c r="J661" s="2" t="s">
        <v>7270</v>
      </c>
      <c r="K661" s="2" t="s">
        <v>12</v>
      </c>
      <c r="L661" s="2" t="s">
        <v>7253</v>
      </c>
      <c r="M661" s="52" t="s">
        <v>3311</v>
      </c>
      <c r="N661" s="2" t="s">
        <v>12</v>
      </c>
      <c r="O661" s="2" t="s">
        <v>12</v>
      </c>
      <c r="P661" s="2" t="s">
        <v>12</v>
      </c>
      <c r="Q661" s="2" t="s">
        <v>12</v>
      </c>
      <c r="R661" s="2" t="s">
        <v>3062</v>
      </c>
      <c r="S661" s="2" t="s">
        <v>3062</v>
      </c>
      <c r="T661" s="2" t="s">
        <v>3062</v>
      </c>
      <c r="U661" s="2" t="s">
        <v>3062</v>
      </c>
      <c r="V661" s="2" t="s">
        <v>3062</v>
      </c>
      <c r="W661" s="2" t="s">
        <v>7271</v>
      </c>
      <c r="X661" s="2" t="s">
        <v>3062</v>
      </c>
      <c r="Y661" s="2" t="s">
        <v>3062</v>
      </c>
      <c r="Z661" s="2" t="s">
        <v>3062</v>
      </c>
      <c r="AA661" s="2" t="s">
        <v>3062</v>
      </c>
      <c r="AB661" s="2" t="s">
        <v>3062</v>
      </c>
      <c r="AC661" s="2" t="s">
        <v>2557</v>
      </c>
      <c r="AD661" s="2" t="s">
        <v>3062</v>
      </c>
      <c r="AE661" s="2" t="s">
        <v>3062</v>
      </c>
      <c r="AF661" s="2" t="s">
        <v>3062</v>
      </c>
      <c r="AG661" s="2" t="s">
        <v>3062</v>
      </c>
      <c r="AH661" s="2" t="s">
        <v>3062</v>
      </c>
      <c r="AI661" s="2" t="s">
        <v>3062</v>
      </c>
      <c r="AJ661" s="2" t="s">
        <v>3062</v>
      </c>
      <c r="AK661" s="2" t="s">
        <v>3062</v>
      </c>
      <c r="AL661" s="2" t="s">
        <v>3062</v>
      </c>
      <c r="AM661" s="2" t="s">
        <v>3062</v>
      </c>
      <c r="AN661" s="2" t="s">
        <v>3062</v>
      </c>
      <c r="AO661" s="2" t="s">
        <v>3062</v>
      </c>
      <c r="AP661" s="2" t="s">
        <v>3062</v>
      </c>
      <c r="AQ661" s="2" t="s">
        <v>3062</v>
      </c>
      <c r="AR661" s="2" t="s">
        <v>3062</v>
      </c>
      <c r="AS661" s="2" t="s">
        <v>3062</v>
      </c>
      <c r="AT661" s="2" t="s">
        <v>3062</v>
      </c>
      <c r="AU661" s="2" t="s">
        <v>3062</v>
      </c>
      <c r="AV661" s="2" t="s">
        <v>3062</v>
      </c>
      <c r="AW661" s="2" t="s">
        <v>3062</v>
      </c>
      <c r="AX661" s="2" t="s">
        <v>3062</v>
      </c>
      <c r="AY661" s="2" t="s">
        <v>3062</v>
      </c>
      <c r="AZ661" s="2" t="s">
        <v>3062</v>
      </c>
      <c r="BA661" s="2" t="s">
        <v>3062</v>
      </c>
      <c r="BB661" s="2" t="s">
        <v>3062</v>
      </c>
      <c r="BC661" s="2" t="s">
        <v>3062</v>
      </c>
      <c r="BD661" s="2" t="s">
        <v>3062</v>
      </c>
      <c r="BE661" s="2" t="s">
        <v>3062</v>
      </c>
      <c r="BF661" s="2" t="s">
        <v>3062</v>
      </c>
      <c r="BG661" s="2" t="s">
        <v>3062</v>
      </c>
      <c r="BH661" s="2" t="s">
        <v>3062</v>
      </c>
      <c r="BI661" s="2" t="s">
        <v>3062</v>
      </c>
      <c r="BJ661" s="2" t="s">
        <v>3062</v>
      </c>
      <c r="BK661" s="2" t="s">
        <v>3062</v>
      </c>
      <c r="BL661" s="2" t="s">
        <v>3062</v>
      </c>
      <c r="BM661" s="2" t="s">
        <v>3062</v>
      </c>
      <c r="BN661" s="2" t="s">
        <v>3062</v>
      </c>
      <c r="BO661" s="2" t="s">
        <v>3062</v>
      </c>
      <c r="BP661" s="2" t="str">
        <f t="shared" si="10"/>
        <v/>
      </c>
      <c r="BQ661" t="s">
        <v>3062</v>
      </c>
      <c r="BR661" t="s">
        <v>3062</v>
      </c>
      <c r="BS661" t="s">
        <v>3062</v>
      </c>
      <c r="BT661" s="2" t="s">
        <v>3062</v>
      </c>
      <c r="BU661" s="2" t="s">
        <v>3062</v>
      </c>
      <c r="BV661" s="2" t="s">
        <v>3062</v>
      </c>
      <c r="BW661" s="2" t="s">
        <v>3062</v>
      </c>
      <c r="BX661" s="2" t="s">
        <v>3062</v>
      </c>
      <c r="BY661" s="2" t="s">
        <v>3062</v>
      </c>
      <c r="BZ661" s="2" t="s">
        <v>3062</v>
      </c>
      <c r="CA661" s="2" t="s">
        <v>3062</v>
      </c>
      <c r="CB661" s="2" t="s">
        <v>3062</v>
      </c>
      <c r="CC661" s="2" t="s">
        <v>3062</v>
      </c>
      <c r="CD661" s="2" t="s">
        <v>3062</v>
      </c>
      <c r="CE661" s="2" t="s">
        <v>3062</v>
      </c>
      <c r="CF661" s="2" t="s">
        <v>7272</v>
      </c>
      <c r="CG661" s="2" t="s">
        <v>7273</v>
      </c>
      <c r="CH661" s="17">
        <v>0.375</v>
      </c>
      <c r="CI661" s="17">
        <v>0.54166666666666663</v>
      </c>
      <c r="CJ661" s="17">
        <v>0.58333333333333337</v>
      </c>
      <c r="CK661" s="17">
        <v>0.75</v>
      </c>
      <c r="CN661" s="17">
        <v>0.375</v>
      </c>
      <c r="CO661" s="17">
        <v>0.54166666666666663</v>
      </c>
      <c r="CP661" s="17">
        <v>0.58333333333333337</v>
      </c>
      <c r="CQ661" s="17">
        <v>0.75</v>
      </c>
      <c r="CZ661" s="17">
        <v>0.375</v>
      </c>
      <c r="DA661" s="17">
        <v>0.54166666666666663</v>
      </c>
      <c r="DB661" s="17">
        <v>0.58333333333333337</v>
      </c>
      <c r="DC661" s="17">
        <v>0.75</v>
      </c>
      <c r="DF661" s="17">
        <v>0.375</v>
      </c>
      <c r="DG661" s="17">
        <v>0.54166666666666663</v>
      </c>
      <c r="DH661" s="17">
        <v>0.58333333333333337</v>
      </c>
      <c r="DI661" s="17">
        <v>0.75</v>
      </c>
      <c r="DL661" s="17">
        <v>0.375</v>
      </c>
      <c r="DM661" s="17">
        <v>0.58333333333333337</v>
      </c>
      <c r="DX661" s="2" t="s">
        <v>4182</v>
      </c>
    </row>
    <row r="662" spans="1:128" x14ac:dyDescent="0.45">
      <c r="A662" s="16">
        <v>660</v>
      </c>
      <c r="B662" s="2" t="s">
        <v>7274</v>
      </c>
      <c r="C662" s="2" t="s">
        <v>7275</v>
      </c>
      <c r="D662" s="2" t="s">
        <v>3110</v>
      </c>
      <c r="E662" s="2" t="s">
        <v>2666</v>
      </c>
      <c r="F662" s="2" t="s">
        <v>2583</v>
      </c>
      <c r="G662" s="2" t="s">
        <v>2043</v>
      </c>
      <c r="H662" s="2" t="s">
        <v>2060</v>
      </c>
      <c r="I662" s="2" t="s">
        <v>4029</v>
      </c>
      <c r="J662" s="2" t="s">
        <v>2059</v>
      </c>
      <c r="K662" s="2" t="s">
        <v>3062</v>
      </c>
      <c r="L662" s="2" t="s">
        <v>3772</v>
      </c>
      <c r="M662" s="52" t="s">
        <v>3311</v>
      </c>
      <c r="N662" s="2" t="s">
        <v>12</v>
      </c>
      <c r="O662" s="2" t="s">
        <v>12</v>
      </c>
      <c r="P662" s="2" t="s">
        <v>12</v>
      </c>
      <c r="Q662" s="2" t="s">
        <v>12</v>
      </c>
      <c r="R662" s="2" t="s">
        <v>3062</v>
      </c>
      <c r="S662" s="2" t="s">
        <v>3062</v>
      </c>
      <c r="T662" s="2" t="s">
        <v>3062</v>
      </c>
      <c r="U662" s="2" t="s">
        <v>3062</v>
      </c>
      <c r="V662" s="2" t="s">
        <v>3062</v>
      </c>
      <c r="W662" s="2" t="s">
        <v>3062</v>
      </c>
      <c r="X662" s="2" t="s">
        <v>3062</v>
      </c>
      <c r="Y662" s="2" t="s">
        <v>3062</v>
      </c>
      <c r="Z662" s="2" t="s">
        <v>3062</v>
      </c>
      <c r="AA662" s="2" t="s">
        <v>3062</v>
      </c>
      <c r="AB662" s="2" t="s">
        <v>3062</v>
      </c>
      <c r="AC662" s="2" t="s">
        <v>3062</v>
      </c>
      <c r="AD662" s="2" t="s">
        <v>2419</v>
      </c>
      <c r="AE662" s="2" t="s">
        <v>3062</v>
      </c>
      <c r="AF662" s="2" t="s">
        <v>3062</v>
      </c>
      <c r="AG662" s="2" t="s">
        <v>3062</v>
      </c>
      <c r="AH662" s="2" t="s">
        <v>3062</v>
      </c>
      <c r="AI662" s="2" t="s">
        <v>3062</v>
      </c>
      <c r="AJ662" s="2" t="s">
        <v>3062</v>
      </c>
      <c r="AK662" s="2" t="s">
        <v>2431</v>
      </c>
      <c r="AL662" s="2" t="s">
        <v>3062</v>
      </c>
      <c r="AM662" s="2" t="s">
        <v>3062</v>
      </c>
      <c r="AN662" s="2" t="s">
        <v>3062</v>
      </c>
      <c r="AO662" s="2" t="s">
        <v>3062</v>
      </c>
      <c r="AP662" s="2" t="s">
        <v>3062</v>
      </c>
      <c r="AQ662" s="2" t="s">
        <v>3062</v>
      </c>
      <c r="AR662" s="2" t="s">
        <v>3062</v>
      </c>
      <c r="AS662" s="2" t="s">
        <v>3062</v>
      </c>
      <c r="AT662" s="2" t="s">
        <v>3062</v>
      </c>
      <c r="AU662" s="2" t="s">
        <v>3062</v>
      </c>
      <c r="AV662" s="2" t="s">
        <v>3062</v>
      </c>
      <c r="AW662" s="2" t="s">
        <v>3062</v>
      </c>
      <c r="AX662" s="2" t="s">
        <v>3062</v>
      </c>
      <c r="AY662" s="2" t="s">
        <v>3062</v>
      </c>
      <c r="AZ662" s="2" t="s">
        <v>3062</v>
      </c>
      <c r="BA662" s="2" t="s">
        <v>3062</v>
      </c>
      <c r="BB662" s="2" t="s">
        <v>3062</v>
      </c>
      <c r="BC662" s="2" t="s">
        <v>3062</v>
      </c>
      <c r="BD662" s="2" t="s">
        <v>3062</v>
      </c>
      <c r="BE662" s="2" t="s">
        <v>3062</v>
      </c>
      <c r="BF662" s="2" t="s">
        <v>3062</v>
      </c>
      <c r="BG662" s="2" t="s">
        <v>3062</v>
      </c>
      <c r="BH662" s="2" t="s">
        <v>3062</v>
      </c>
      <c r="BI662" s="2" t="s">
        <v>3062</v>
      </c>
      <c r="BJ662" s="2" t="s">
        <v>3062</v>
      </c>
      <c r="BK662" s="2" t="s">
        <v>3062</v>
      </c>
      <c r="BL662" s="2" t="s">
        <v>3062</v>
      </c>
      <c r="BM662" s="2" t="s">
        <v>3062</v>
      </c>
      <c r="BN662" s="2" t="s">
        <v>3062</v>
      </c>
      <c r="BO662" s="2" t="s">
        <v>3062</v>
      </c>
      <c r="BP662" s="2" t="str">
        <f t="shared" si="10"/>
        <v>内・小</v>
      </c>
      <c r="BQ662" t="s">
        <v>3062</v>
      </c>
      <c r="BR662" t="s">
        <v>3062</v>
      </c>
      <c r="BS662" t="s">
        <v>3062</v>
      </c>
      <c r="BT662" s="2" t="s">
        <v>3062</v>
      </c>
      <c r="BU662" s="2" t="s">
        <v>3062</v>
      </c>
      <c r="BV662" s="2" t="s">
        <v>3062</v>
      </c>
      <c r="BW662" s="2" t="s">
        <v>3062</v>
      </c>
      <c r="BX662" s="2" t="s">
        <v>3062</v>
      </c>
      <c r="BY662" s="2" t="s">
        <v>3062</v>
      </c>
      <c r="BZ662" s="2" t="s">
        <v>3062</v>
      </c>
      <c r="CA662" s="2" t="s">
        <v>3062</v>
      </c>
      <c r="CB662" s="2" t="s">
        <v>3062</v>
      </c>
      <c r="CC662" s="2" t="s">
        <v>3062</v>
      </c>
      <c r="CD662" s="2" t="s">
        <v>3062</v>
      </c>
      <c r="CE662" s="2" t="s">
        <v>3062</v>
      </c>
      <c r="CF662" s="2" t="s">
        <v>2058</v>
      </c>
      <c r="CG662" s="2" t="s">
        <v>3315</v>
      </c>
      <c r="CH662" s="17">
        <v>0.39583333333333331</v>
      </c>
      <c r="CI662" s="17">
        <v>0.54166666666666663</v>
      </c>
      <c r="CJ662" s="17">
        <v>0.66666666666666663</v>
      </c>
      <c r="CK662" s="17">
        <v>0.79166666666666663</v>
      </c>
      <c r="CN662" s="17">
        <v>0.39583333333333331</v>
      </c>
      <c r="CO662" s="17">
        <v>0.54166666666666663</v>
      </c>
      <c r="CP662" s="17">
        <v>0.66666666666666663</v>
      </c>
      <c r="CQ662" s="17">
        <v>0.79166666666666663</v>
      </c>
      <c r="CZ662" s="17">
        <v>0.39583333333333331</v>
      </c>
      <c r="DA662" s="17">
        <v>0.54166666666666663</v>
      </c>
      <c r="DB662" s="17">
        <v>0.66666666666666663</v>
      </c>
      <c r="DC662" s="17">
        <v>0.79166666666666663</v>
      </c>
      <c r="DF662" s="17">
        <v>0.39583333333333331</v>
      </c>
      <c r="DG662" s="17">
        <v>0.54166666666666663</v>
      </c>
      <c r="DH662" s="17">
        <v>0.66666666666666663</v>
      </c>
      <c r="DI662" s="17">
        <v>0.79166666666666663</v>
      </c>
      <c r="DL662" s="17">
        <v>0.39583333333333331</v>
      </c>
      <c r="DM662" s="17">
        <v>0.54166666666666663</v>
      </c>
      <c r="DX662" s="2" t="s">
        <v>4182</v>
      </c>
    </row>
    <row r="663" spans="1:128" x14ac:dyDescent="0.45">
      <c r="A663" s="16">
        <v>661</v>
      </c>
      <c r="B663" s="2" t="s">
        <v>7276</v>
      </c>
      <c r="C663" s="2" t="s">
        <v>5018</v>
      </c>
      <c r="D663" s="2" t="s">
        <v>3111</v>
      </c>
      <c r="E663" s="2" t="s">
        <v>2666</v>
      </c>
      <c r="F663" s="2" t="s">
        <v>2583</v>
      </c>
      <c r="G663" s="2" t="s">
        <v>2042</v>
      </c>
      <c r="H663" s="2" t="s">
        <v>2056</v>
      </c>
      <c r="I663" s="2" t="s">
        <v>4030</v>
      </c>
      <c r="J663" s="2" t="s">
        <v>4030</v>
      </c>
      <c r="K663" s="2" t="s">
        <v>3062</v>
      </c>
      <c r="L663" s="2" t="s">
        <v>3771</v>
      </c>
      <c r="M663" s="52" t="s">
        <v>3311</v>
      </c>
      <c r="N663" s="2" t="s">
        <v>12</v>
      </c>
      <c r="O663" s="2" t="s">
        <v>12</v>
      </c>
      <c r="P663" s="2" t="s">
        <v>3062</v>
      </c>
      <c r="Q663" s="2" t="s">
        <v>12</v>
      </c>
      <c r="R663" s="2" t="s">
        <v>3062</v>
      </c>
      <c r="S663" s="2" t="s">
        <v>3062</v>
      </c>
      <c r="T663" s="2" t="s">
        <v>3062</v>
      </c>
      <c r="U663" s="2" t="s">
        <v>3062</v>
      </c>
      <c r="V663" s="2" t="s">
        <v>3062</v>
      </c>
      <c r="W663" s="2" t="s">
        <v>3062</v>
      </c>
      <c r="X663" s="2" t="s">
        <v>3062</v>
      </c>
      <c r="Y663" s="2" t="s">
        <v>3062</v>
      </c>
      <c r="Z663" s="2" t="s">
        <v>3062</v>
      </c>
      <c r="AA663" s="2" t="s">
        <v>3062</v>
      </c>
      <c r="AB663" s="2" t="s">
        <v>3062</v>
      </c>
      <c r="AC663" s="2" t="s">
        <v>3062</v>
      </c>
      <c r="AD663" s="2" t="s">
        <v>2419</v>
      </c>
      <c r="AE663" s="2" t="s">
        <v>3062</v>
      </c>
      <c r="AF663" s="2" t="s">
        <v>3062</v>
      </c>
      <c r="AG663" s="2" t="s">
        <v>3062</v>
      </c>
      <c r="AH663" s="2" t="s">
        <v>3062</v>
      </c>
      <c r="AI663" s="2" t="s">
        <v>3062</v>
      </c>
      <c r="AJ663" s="2" t="s">
        <v>3062</v>
      </c>
      <c r="AK663" s="2" t="s">
        <v>3062</v>
      </c>
      <c r="AL663" s="2" t="s">
        <v>3062</v>
      </c>
      <c r="AM663" s="2" t="s">
        <v>3062</v>
      </c>
      <c r="AN663" s="2" t="s">
        <v>3062</v>
      </c>
      <c r="AO663" s="2" t="s">
        <v>3062</v>
      </c>
      <c r="AP663" s="2" t="s">
        <v>3062</v>
      </c>
      <c r="AQ663" s="2" t="s">
        <v>3062</v>
      </c>
      <c r="AR663" s="2" t="s">
        <v>3062</v>
      </c>
      <c r="AS663" s="2" t="s">
        <v>3062</v>
      </c>
      <c r="AT663" s="2" t="s">
        <v>3062</v>
      </c>
      <c r="AU663" s="2" t="s">
        <v>3062</v>
      </c>
      <c r="AV663" s="2" t="s">
        <v>3062</v>
      </c>
      <c r="AW663" s="2" t="s">
        <v>3062</v>
      </c>
      <c r="AX663" s="2" t="s">
        <v>3062</v>
      </c>
      <c r="AY663" s="2" t="s">
        <v>3062</v>
      </c>
      <c r="AZ663" s="2" t="s">
        <v>3062</v>
      </c>
      <c r="BA663" s="2" t="s">
        <v>3062</v>
      </c>
      <c r="BB663" s="2" t="s">
        <v>3062</v>
      </c>
      <c r="BC663" s="2" t="s">
        <v>3062</v>
      </c>
      <c r="BD663" s="2" t="s">
        <v>3062</v>
      </c>
      <c r="BE663" s="2" t="s">
        <v>3062</v>
      </c>
      <c r="BF663" s="2" t="s">
        <v>3062</v>
      </c>
      <c r="BG663" s="2" t="s">
        <v>3062</v>
      </c>
      <c r="BH663" s="2" t="s">
        <v>3062</v>
      </c>
      <c r="BI663" s="2" t="s">
        <v>3062</v>
      </c>
      <c r="BJ663" s="2" t="s">
        <v>3062</v>
      </c>
      <c r="BK663" s="2" t="s">
        <v>3062</v>
      </c>
      <c r="BL663" s="2" t="s">
        <v>3062</v>
      </c>
      <c r="BM663" s="2" t="s">
        <v>3062</v>
      </c>
      <c r="BN663" s="2" t="s">
        <v>3062</v>
      </c>
      <c r="BO663" s="2" t="s">
        <v>3062</v>
      </c>
      <c r="BP663" s="2" t="str">
        <f t="shared" si="10"/>
        <v>内</v>
      </c>
      <c r="BQ663" t="s">
        <v>3062</v>
      </c>
      <c r="BR663" t="s">
        <v>3062</v>
      </c>
      <c r="BS663" t="s">
        <v>3062</v>
      </c>
      <c r="BT663" s="2" t="s">
        <v>3062</v>
      </c>
      <c r="BU663" s="2" t="s">
        <v>3062</v>
      </c>
      <c r="BV663" s="2" t="s">
        <v>3062</v>
      </c>
      <c r="BW663" s="2" t="s">
        <v>3062</v>
      </c>
      <c r="BX663" s="2" t="s">
        <v>3062</v>
      </c>
      <c r="BY663" s="2" t="s">
        <v>3062</v>
      </c>
      <c r="BZ663" s="2" t="s">
        <v>3062</v>
      </c>
      <c r="CA663" s="2" t="s">
        <v>3062</v>
      </c>
      <c r="CB663" s="2" t="s">
        <v>3062</v>
      </c>
      <c r="CC663" s="2" t="s">
        <v>3062</v>
      </c>
      <c r="CD663" s="2" t="s">
        <v>3062</v>
      </c>
      <c r="CE663" s="2" t="s">
        <v>3062</v>
      </c>
      <c r="CF663" s="2" t="s">
        <v>2055</v>
      </c>
      <c r="CG663" s="2" t="s">
        <v>7277</v>
      </c>
      <c r="CH663" s="17">
        <v>0.41666666666666669</v>
      </c>
      <c r="CI663" s="17">
        <v>0.47916666666666669</v>
      </c>
      <c r="CJ663" s="17">
        <v>0.58333333333333337</v>
      </c>
      <c r="CK663" s="17">
        <v>0.72916666666666663</v>
      </c>
      <c r="CT663" s="17">
        <v>0.41666666666666669</v>
      </c>
      <c r="CU663" s="17">
        <v>0.47916666666666669</v>
      </c>
      <c r="CV663" s="17">
        <v>0.58333333333333337</v>
      </c>
      <c r="CW663" s="17">
        <v>0.72916666666666663</v>
      </c>
      <c r="DF663" s="17">
        <v>0.41666666666666669</v>
      </c>
      <c r="DG663" s="17">
        <v>0.47916666666666669</v>
      </c>
      <c r="DH663" s="17">
        <v>0.58333333333333337</v>
      </c>
      <c r="DI663" s="17">
        <v>0.72916666666666663</v>
      </c>
      <c r="DL663" s="17">
        <v>0.41666666666666669</v>
      </c>
      <c r="DM663" s="17">
        <v>0.47916666666666669</v>
      </c>
      <c r="DN663" s="17">
        <v>0.58333333333333337</v>
      </c>
      <c r="DO663" s="17">
        <v>0.64583333333333337</v>
      </c>
      <c r="DX663" s="2" t="s">
        <v>4182</v>
      </c>
    </row>
    <row r="664" spans="1:128" x14ac:dyDescent="0.45">
      <c r="A664" s="16">
        <v>662</v>
      </c>
      <c r="B664" s="2" t="s">
        <v>7278</v>
      </c>
      <c r="C664" s="2" t="s">
        <v>2054</v>
      </c>
      <c r="D664" s="2" t="s">
        <v>3112</v>
      </c>
      <c r="E664" s="2" t="s">
        <v>2666</v>
      </c>
      <c r="F664" s="2" t="s">
        <v>2583</v>
      </c>
      <c r="G664" s="2" t="s">
        <v>2046</v>
      </c>
      <c r="H664" s="2" t="s">
        <v>2053</v>
      </c>
      <c r="I664" s="2" t="s">
        <v>4031</v>
      </c>
      <c r="J664" s="2" t="s">
        <v>4031</v>
      </c>
      <c r="K664" s="2" t="s">
        <v>3062</v>
      </c>
      <c r="L664" s="2" t="s">
        <v>3773</v>
      </c>
      <c r="M664" s="52" t="s">
        <v>3311</v>
      </c>
      <c r="N664" s="2" t="s">
        <v>12</v>
      </c>
      <c r="O664" s="2" t="s">
        <v>3062</v>
      </c>
      <c r="P664" s="2" t="s">
        <v>3062</v>
      </c>
      <c r="Q664" s="2" t="s">
        <v>3062</v>
      </c>
      <c r="R664" s="2" t="s">
        <v>3062</v>
      </c>
      <c r="S664" s="2" t="s">
        <v>3062</v>
      </c>
      <c r="T664" s="2" t="s">
        <v>3062</v>
      </c>
      <c r="U664" s="2" t="s">
        <v>3062</v>
      </c>
      <c r="V664" s="2" t="s">
        <v>3062</v>
      </c>
      <c r="W664" s="2" t="s">
        <v>3062</v>
      </c>
      <c r="X664" s="2" t="s">
        <v>3062</v>
      </c>
      <c r="Y664" s="2" t="s">
        <v>3062</v>
      </c>
      <c r="Z664" s="2" t="s">
        <v>3062</v>
      </c>
      <c r="AA664" s="2" t="s">
        <v>3062</v>
      </c>
      <c r="AB664" s="2" t="s">
        <v>3062</v>
      </c>
      <c r="AC664" s="2" t="s">
        <v>3062</v>
      </c>
      <c r="AD664" s="2" t="s">
        <v>2419</v>
      </c>
      <c r="AE664" s="2" t="s">
        <v>3062</v>
      </c>
      <c r="AF664" s="2" t="s">
        <v>3062</v>
      </c>
      <c r="AG664" s="2" t="s">
        <v>3062</v>
      </c>
      <c r="AH664" s="2" t="s">
        <v>3062</v>
      </c>
      <c r="AI664" s="2" t="s">
        <v>3062</v>
      </c>
      <c r="AJ664" s="2" t="s">
        <v>3062</v>
      </c>
      <c r="AK664" s="2" t="s">
        <v>3062</v>
      </c>
      <c r="AL664" s="2" t="s">
        <v>3062</v>
      </c>
      <c r="AM664" s="2" t="s">
        <v>3062</v>
      </c>
      <c r="AN664" s="2" t="s">
        <v>3062</v>
      </c>
      <c r="AO664" s="2" t="s">
        <v>3062</v>
      </c>
      <c r="AP664" s="2" t="s">
        <v>3062</v>
      </c>
      <c r="AQ664" s="2" t="s">
        <v>3062</v>
      </c>
      <c r="AR664" s="2" t="s">
        <v>3062</v>
      </c>
      <c r="AS664" s="2" t="s">
        <v>3062</v>
      </c>
      <c r="AT664" s="2" t="s">
        <v>3062</v>
      </c>
      <c r="AU664" s="2" t="s">
        <v>3062</v>
      </c>
      <c r="AV664" s="2" t="s">
        <v>3062</v>
      </c>
      <c r="AW664" s="2" t="s">
        <v>3062</v>
      </c>
      <c r="AX664" s="2" t="s">
        <v>3062</v>
      </c>
      <c r="AY664" s="2" t="s">
        <v>3062</v>
      </c>
      <c r="AZ664" s="2" t="s">
        <v>3062</v>
      </c>
      <c r="BA664" s="2" t="s">
        <v>3062</v>
      </c>
      <c r="BB664" s="2" t="s">
        <v>3062</v>
      </c>
      <c r="BC664" s="2" t="s">
        <v>3062</v>
      </c>
      <c r="BD664" s="2" t="s">
        <v>2438</v>
      </c>
      <c r="BE664" s="2" t="s">
        <v>3062</v>
      </c>
      <c r="BF664" s="2" t="s">
        <v>3062</v>
      </c>
      <c r="BG664" s="2" t="s">
        <v>3062</v>
      </c>
      <c r="BH664" s="2" t="s">
        <v>3062</v>
      </c>
      <c r="BI664" s="2" t="s">
        <v>2456</v>
      </c>
      <c r="BJ664" s="2" t="s">
        <v>3062</v>
      </c>
      <c r="BK664" s="2" t="s">
        <v>3062</v>
      </c>
      <c r="BL664" s="2" t="s">
        <v>3062</v>
      </c>
      <c r="BM664" s="2" t="s">
        <v>3062</v>
      </c>
      <c r="BN664" s="2" t="s">
        <v>3062</v>
      </c>
      <c r="BO664" s="2" t="s">
        <v>3062</v>
      </c>
      <c r="BP664" s="2" t="str">
        <f t="shared" si="10"/>
        <v>内・皮・アレ</v>
      </c>
      <c r="BQ664" t="s">
        <v>3062</v>
      </c>
      <c r="BR664" t="s">
        <v>3062</v>
      </c>
      <c r="BS664" t="s">
        <v>3062</v>
      </c>
      <c r="BT664" s="2" t="s">
        <v>3062</v>
      </c>
      <c r="BU664" s="2" t="s">
        <v>3062</v>
      </c>
      <c r="BV664" s="2" t="s">
        <v>3062</v>
      </c>
      <c r="BW664" s="2" t="s">
        <v>3062</v>
      </c>
      <c r="BX664" s="2" t="s">
        <v>3062</v>
      </c>
      <c r="BY664" s="2" t="s">
        <v>3062</v>
      </c>
      <c r="BZ664" s="2" t="s">
        <v>3062</v>
      </c>
      <c r="CA664" s="2" t="s">
        <v>3062</v>
      </c>
      <c r="CB664" s="2" t="s">
        <v>3062</v>
      </c>
      <c r="CC664" s="2" t="s">
        <v>3062</v>
      </c>
      <c r="CD664" s="2" t="s">
        <v>3062</v>
      </c>
      <c r="CE664" s="2" t="s">
        <v>3062</v>
      </c>
      <c r="CF664" s="2" t="s">
        <v>2052</v>
      </c>
      <c r="CG664" s="2" t="s">
        <v>3319</v>
      </c>
      <c r="CH664" s="17">
        <v>0.60416666666666663</v>
      </c>
      <c r="CI664" s="17">
        <v>0.75</v>
      </c>
      <c r="CN664" s="17">
        <v>0.41666666666666669</v>
      </c>
      <c r="CO664" s="17">
        <v>0.5</v>
      </c>
      <c r="CP664" s="17">
        <v>0.60416666666666663</v>
      </c>
      <c r="CQ664" s="17">
        <v>0.75</v>
      </c>
      <c r="CT664" s="17">
        <v>0.41666666666666669</v>
      </c>
      <c r="CU664" s="17">
        <v>0.5</v>
      </c>
      <c r="CZ664" s="17">
        <v>0.41666666666666669</v>
      </c>
      <c r="DA664" s="17">
        <v>0.5</v>
      </c>
      <c r="DB664" s="17">
        <v>0.60416666666666663</v>
      </c>
      <c r="DC664" s="17">
        <v>0.75</v>
      </c>
      <c r="DF664" s="17">
        <v>0.60416666666666663</v>
      </c>
      <c r="DG664" s="17">
        <v>0.75</v>
      </c>
      <c r="DL664" s="17">
        <v>0.41666666666666669</v>
      </c>
      <c r="DM664" s="17">
        <v>0.5</v>
      </c>
      <c r="DN664" s="17">
        <v>0.60416666666666663</v>
      </c>
      <c r="DO664" s="17">
        <v>0.75</v>
      </c>
      <c r="DX664" s="2" t="s">
        <v>4182</v>
      </c>
    </row>
    <row r="665" spans="1:128" x14ac:dyDescent="0.45">
      <c r="A665" s="16">
        <v>663</v>
      </c>
      <c r="B665" s="2" t="s">
        <v>7279</v>
      </c>
      <c r="C665" s="2" t="s">
        <v>7280</v>
      </c>
      <c r="D665" s="2" t="s">
        <v>3113</v>
      </c>
      <c r="E665" s="2" t="s">
        <v>2666</v>
      </c>
      <c r="F665" s="2" t="s">
        <v>2583</v>
      </c>
      <c r="G665" s="2" t="s">
        <v>2051</v>
      </c>
      <c r="H665" s="2" t="s">
        <v>2050</v>
      </c>
      <c r="I665" s="2" t="s">
        <v>4032</v>
      </c>
      <c r="J665" s="2" t="s">
        <v>4064</v>
      </c>
      <c r="K665" s="2" t="s">
        <v>12</v>
      </c>
      <c r="L665" s="2" t="s">
        <v>3775</v>
      </c>
      <c r="M665" s="52" t="s">
        <v>3311</v>
      </c>
      <c r="N665" s="2" t="s">
        <v>12</v>
      </c>
      <c r="O665" s="2" t="s">
        <v>12</v>
      </c>
      <c r="P665" s="2" t="s">
        <v>12</v>
      </c>
      <c r="Q665" s="2" t="s">
        <v>12</v>
      </c>
      <c r="R665" s="2" t="s">
        <v>3062</v>
      </c>
      <c r="S665" s="2" t="s">
        <v>3062</v>
      </c>
      <c r="T665" s="2" t="s">
        <v>3062</v>
      </c>
      <c r="U665" s="2" t="s">
        <v>3062</v>
      </c>
      <c r="V665" s="2" t="s">
        <v>3062</v>
      </c>
      <c r="W665" s="2" t="s">
        <v>3062</v>
      </c>
      <c r="X665" s="2" t="s">
        <v>3062</v>
      </c>
      <c r="Y665" s="2" t="s">
        <v>3062</v>
      </c>
      <c r="Z665" s="2" t="s">
        <v>3062</v>
      </c>
      <c r="AA665" s="2" t="s">
        <v>3062</v>
      </c>
      <c r="AB665" s="2" t="s">
        <v>3062</v>
      </c>
      <c r="AC665" s="2" t="s">
        <v>3062</v>
      </c>
      <c r="AE665" s="2" t="s">
        <v>3062</v>
      </c>
      <c r="AF665" s="2" t="s">
        <v>3062</v>
      </c>
      <c r="AG665" s="2" t="s">
        <v>3062</v>
      </c>
      <c r="AH665" s="2" t="s">
        <v>3062</v>
      </c>
      <c r="AI665" s="2" t="s">
        <v>3062</v>
      </c>
      <c r="AJ665" s="2" t="s">
        <v>3062</v>
      </c>
      <c r="AK665" s="2" t="s">
        <v>3062</v>
      </c>
      <c r="AL665" s="2" t="s">
        <v>3062</v>
      </c>
      <c r="AM665" s="2" t="s">
        <v>3062</v>
      </c>
      <c r="AN665" s="2" t="s">
        <v>3062</v>
      </c>
      <c r="AO665" s="2" t="s">
        <v>3062</v>
      </c>
      <c r="AP665" s="2" t="s">
        <v>3062</v>
      </c>
      <c r="AQ665" s="2" t="s">
        <v>3062</v>
      </c>
      <c r="AR665" s="2" t="s">
        <v>3062</v>
      </c>
      <c r="AS665" s="2" t="s">
        <v>3062</v>
      </c>
      <c r="AT665" s="2" t="s">
        <v>3062</v>
      </c>
      <c r="AU665" s="2" t="s">
        <v>3062</v>
      </c>
      <c r="AV665" s="2" t="s">
        <v>3062</v>
      </c>
      <c r="AW665" s="2" t="s">
        <v>3062</v>
      </c>
      <c r="AX665" s="2" t="s">
        <v>3062</v>
      </c>
      <c r="AY665" s="2" t="s">
        <v>3062</v>
      </c>
      <c r="AZ665" s="2" t="s">
        <v>3062</v>
      </c>
      <c r="BA665" s="2" t="s">
        <v>3062</v>
      </c>
      <c r="BB665" s="2" t="s">
        <v>3062</v>
      </c>
      <c r="BC665" s="2" t="s">
        <v>3062</v>
      </c>
      <c r="BD665" s="2" t="s">
        <v>3062</v>
      </c>
      <c r="BE665" s="2" t="s">
        <v>3062</v>
      </c>
      <c r="BF665" s="2" t="s">
        <v>3062</v>
      </c>
      <c r="BG665" s="2" t="s">
        <v>3062</v>
      </c>
      <c r="BH665" s="2" t="s">
        <v>3062</v>
      </c>
      <c r="BI665" s="2" t="s">
        <v>3062</v>
      </c>
      <c r="BJ665" s="2" t="s">
        <v>3062</v>
      </c>
      <c r="BK665" s="2" t="s">
        <v>3062</v>
      </c>
      <c r="BL665" s="2" t="s">
        <v>3062</v>
      </c>
      <c r="BM665" s="2" t="s">
        <v>3062</v>
      </c>
      <c r="BN665" s="2" t="s">
        <v>3062</v>
      </c>
      <c r="BO665" s="2" t="s">
        <v>3062</v>
      </c>
      <c r="BP665" s="2" t="str">
        <f t="shared" si="10"/>
        <v/>
      </c>
      <c r="BQ665" t="s">
        <v>3062</v>
      </c>
      <c r="BR665" t="s">
        <v>3062</v>
      </c>
      <c r="BS665" t="s">
        <v>3062</v>
      </c>
      <c r="BT665" s="2" t="s">
        <v>3062</v>
      </c>
      <c r="BU665" s="2" t="s">
        <v>3062</v>
      </c>
      <c r="BV665" s="2" t="s">
        <v>3062</v>
      </c>
      <c r="BW665" s="2" t="s">
        <v>3062</v>
      </c>
      <c r="BX665" s="2" t="s">
        <v>3062</v>
      </c>
      <c r="BY665" s="2" t="s">
        <v>3062</v>
      </c>
      <c r="BZ665" s="2" t="s">
        <v>3062</v>
      </c>
      <c r="CA665" s="2" t="s">
        <v>3062</v>
      </c>
      <c r="CB665" s="2" t="s">
        <v>3062</v>
      </c>
      <c r="CC665" s="2" t="s">
        <v>3062</v>
      </c>
      <c r="CD665" s="2" t="s">
        <v>3062</v>
      </c>
      <c r="CE665" s="2" t="s">
        <v>3062</v>
      </c>
      <c r="CF665" s="2" t="s">
        <v>7281</v>
      </c>
      <c r="CG665" s="2" t="s">
        <v>5350</v>
      </c>
      <c r="CH665" s="17">
        <v>0.375</v>
      </c>
      <c r="CI665" s="17">
        <v>0.52083333333333337</v>
      </c>
      <c r="CJ665" s="17">
        <v>0.60416666666666663</v>
      </c>
      <c r="CK665" s="17">
        <v>0.77083333333333337</v>
      </c>
      <c r="CN665" s="17">
        <v>0.375</v>
      </c>
      <c r="CO665" s="17">
        <v>0.52083333333333337</v>
      </c>
      <c r="CP665" s="17">
        <v>0.60416666666666663</v>
      </c>
      <c r="CQ665" s="17">
        <v>0.77083333333333337</v>
      </c>
      <c r="CZ665" s="17">
        <v>0.375</v>
      </c>
      <c r="DA665" s="17">
        <v>0.52083333333333337</v>
      </c>
      <c r="DB665" s="17">
        <v>0.60416666666666663</v>
      </c>
      <c r="DC665" s="17">
        <v>0.77083333333333337</v>
      </c>
      <c r="DF665" s="17">
        <v>0.375</v>
      </c>
      <c r="DG665" s="17">
        <v>0.52083333333333337</v>
      </c>
      <c r="DH665" s="17">
        <v>0.60416666666666663</v>
      </c>
      <c r="DI665" s="17">
        <v>0.77083333333333337</v>
      </c>
      <c r="DL665" s="17">
        <v>0.41666666666666669</v>
      </c>
      <c r="DM665" s="17">
        <v>0.52083333333333337</v>
      </c>
      <c r="DN665" s="17">
        <v>0.5625</v>
      </c>
      <c r="DO665" s="17">
        <v>0.70833333333333337</v>
      </c>
      <c r="DX665" s="2" t="s">
        <v>4182</v>
      </c>
    </row>
    <row r="666" spans="1:128" x14ac:dyDescent="0.45">
      <c r="A666" s="16">
        <v>664</v>
      </c>
      <c r="B666" s="2" t="s">
        <v>7282</v>
      </c>
      <c r="C666" s="2" t="s">
        <v>5019</v>
      </c>
      <c r="D666" s="2" t="s">
        <v>5020</v>
      </c>
      <c r="E666" s="2" t="s">
        <v>2666</v>
      </c>
      <c r="F666" s="2" t="s">
        <v>2583</v>
      </c>
      <c r="G666" s="2" t="s">
        <v>2033</v>
      </c>
      <c r="H666" s="2" t="s">
        <v>2049</v>
      </c>
      <c r="I666" s="2" t="s">
        <v>4033</v>
      </c>
      <c r="J666" s="2" t="s">
        <v>2048</v>
      </c>
      <c r="K666" s="2" t="s">
        <v>12</v>
      </c>
      <c r="L666" s="2" t="s">
        <v>3776</v>
      </c>
      <c r="M666" s="52" t="s">
        <v>3311</v>
      </c>
      <c r="N666" s="2" t="s">
        <v>12</v>
      </c>
      <c r="O666" s="2" t="s">
        <v>12</v>
      </c>
      <c r="P666" s="2" t="s">
        <v>12</v>
      </c>
      <c r="Q666" s="2" t="s">
        <v>12</v>
      </c>
      <c r="R666" s="2" t="s">
        <v>3062</v>
      </c>
      <c r="S666" s="2" t="s">
        <v>3062</v>
      </c>
      <c r="T666" s="2" t="s">
        <v>3062</v>
      </c>
      <c r="U666" s="2" t="s">
        <v>3062</v>
      </c>
      <c r="V666" s="2" t="s">
        <v>3062</v>
      </c>
      <c r="W666" s="2" t="s">
        <v>3062</v>
      </c>
      <c r="X666" s="2" t="s">
        <v>3062</v>
      </c>
      <c r="Y666" s="2" t="s">
        <v>3062</v>
      </c>
      <c r="Z666" s="2" t="s">
        <v>3062</v>
      </c>
      <c r="AA666" s="2" t="s">
        <v>3062</v>
      </c>
      <c r="AB666" s="2" t="s">
        <v>3062</v>
      </c>
      <c r="AC666" s="2" t="s">
        <v>3062</v>
      </c>
      <c r="AD666" s="2" t="s">
        <v>3062</v>
      </c>
      <c r="AE666" s="2" t="s">
        <v>3062</v>
      </c>
      <c r="AF666" s="2" t="s">
        <v>3062</v>
      </c>
      <c r="AG666" s="2" t="s">
        <v>3062</v>
      </c>
      <c r="AH666" s="2" t="s">
        <v>3062</v>
      </c>
      <c r="AI666" s="2" t="s">
        <v>3062</v>
      </c>
      <c r="AJ666" s="2" t="s">
        <v>3062</v>
      </c>
      <c r="AK666" s="2" t="s">
        <v>3062</v>
      </c>
      <c r="AL666" s="2" t="s">
        <v>3062</v>
      </c>
      <c r="AM666" s="2" t="s">
        <v>3062</v>
      </c>
      <c r="AN666" s="2" t="s">
        <v>3062</v>
      </c>
      <c r="AO666" s="2" t="s">
        <v>3062</v>
      </c>
      <c r="AP666" s="2" t="s">
        <v>3062</v>
      </c>
      <c r="AQ666" s="2" t="s">
        <v>3062</v>
      </c>
      <c r="AR666" s="2" t="s">
        <v>3062</v>
      </c>
      <c r="AS666" s="2" t="s">
        <v>3062</v>
      </c>
      <c r="AT666" s="2" t="s">
        <v>3062</v>
      </c>
      <c r="AU666" s="2" t="s">
        <v>3062</v>
      </c>
      <c r="AV666" s="2" t="s">
        <v>3062</v>
      </c>
      <c r="AW666" s="2" t="s">
        <v>3062</v>
      </c>
      <c r="AX666" s="2" t="s">
        <v>3062</v>
      </c>
      <c r="AY666" s="2" t="s">
        <v>3062</v>
      </c>
      <c r="AZ666" s="2" t="s">
        <v>3062</v>
      </c>
      <c r="BA666" s="2" t="s">
        <v>3062</v>
      </c>
      <c r="BB666" s="2" t="s">
        <v>3062</v>
      </c>
      <c r="BC666" s="2" t="s">
        <v>3062</v>
      </c>
      <c r="BD666" s="2" t="s">
        <v>3062</v>
      </c>
      <c r="BE666" s="2" t="s">
        <v>3062</v>
      </c>
      <c r="BF666" s="2" t="s">
        <v>3062</v>
      </c>
      <c r="BG666" s="2" t="s">
        <v>3062</v>
      </c>
      <c r="BH666" s="2" t="s">
        <v>3062</v>
      </c>
      <c r="BI666" s="2" t="s">
        <v>3062</v>
      </c>
      <c r="BJ666" s="2" t="s">
        <v>3062</v>
      </c>
      <c r="BK666" s="2" t="s">
        <v>3062</v>
      </c>
      <c r="BL666" s="2" t="s">
        <v>3062</v>
      </c>
      <c r="BM666" s="2" t="s">
        <v>3062</v>
      </c>
      <c r="BN666" s="2" t="s">
        <v>3062</v>
      </c>
      <c r="BO666" s="2" t="s">
        <v>3062</v>
      </c>
      <c r="BP666" s="2" t="str">
        <f t="shared" si="10"/>
        <v/>
      </c>
      <c r="BQ666" t="s">
        <v>3062</v>
      </c>
      <c r="BR666" t="s">
        <v>3062</v>
      </c>
      <c r="BS666" t="s">
        <v>3062</v>
      </c>
      <c r="BT666" s="2" t="s">
        <v>3062</v>
      </c>
      <c r="BU666" s="2" t="s">
        <v>3062</v>
      </c>
      <c r="BV666" s="2" t="s">
        <v>3062</v>
      </c>
      <c r="BW666" s="2" t="s">
        <v>3062</v>
      </c>
      <c r="BX666" s="2" t="s">
        <v>3062</v>
      </c>
      <c r="BY666" s="2" t="s">
        <v>3062</v>
      </c>
      <c r="BZ666" s="2" t="s">
        <v>3062</v>
      </c>
      <c r="CA666" s="2" t="s">
        <v>3062</v>
      </c>
      <c r="CB666" s="2" t="s">
        <v>3062</v>
      </c>
      <c r="CC666" s="2" t="s">
        <v>3062</v>
      </c>
      <c r="CD666" s="2" t="s">
        <v>3062</v>
      </c>
      <c r="CE666" s="2" t="s">
        <v>3062</v>
      </c>
      <c r="CF666" s="2" t="s">
        <v>2462</v>
      </c>
      <c r="CG666" s="2" t="s">
        <v>5350</v>
      </c>
      <c r="CH666" s="17">
        <v>0.41666666666666669</v>
      </c>
      <c r="CI666" s="17">
        <v>0.54166666666666663</v>
      </c>
      <c r="CJ666" s="17">
        <v>0.625</v>
      </c>
      <c r="CK666" s="17">
        <v>0.70833333333333337</v>
      </c>
      <c r="CN666" s="17">
        <v>0.41666666666666669</v>
      </c>
      <c r="CO666" s="17">
        <v>0.54166666666666663</v>
      </c>
      <c r="CP666" s="17">
        <v>0.625</v>
      </c>
      <c r="CQ666" s="17">
        <v>0.79166666666666663</v>
      </c>
      <c r="CZ666" s="17">
        <v>0.41666666666666669</v>
      </c>
      <c r="DA666" s="17">
        <v>0.54166666666666663</v>
      </c>
      <c r="DB666" s="17">
        <v>0.625</v>
      </c>
      <c r="DC666" s="17">
        <v>0.79166666666666663</v>
      </c>
      <c r="DL666" s="17">
        <v>0.41666666666666669</v>
      </c>
      <c r="DM666" s="17">
        <v>0.625</v>
      </c>
      <c r="DX666" s="2" t="s">
        <v>4182</v>
      </c>
    </row>
    <row r="667" spans="1:128" x14ac:dyDescent="0.45">
      <c r="A667" s="16">
        <v>665</v>
      </c>
      <c r="B667" s="2" t="s">
        <v>7283</v>
      </c>
      <c r="C667" s="2" t="s">
        <v>5021</v>
      </c>
      <c r="D667" s="2" t="s">
        <v>3114</v>
      </c>
      <c r="E667" s="2" t="s">
        <v>2666</v>
      </c>
      <c r="F667" s="2" t="s">
        <v>2583</v>
      </c>
      <c r="G667" s="2" t="s">
        <v>2031</v>
      </c>
      <c r="H667" s="2" t="s">
        <v>8016</v>
      </c>
      <c r="I667" s="2" t="s">
        <v>2047</v>
      </c>
      <c r="J667" s="2" t="s">
        <v>2047</v>
      </c>
      <c r="K667" s="2" t="s">
        <v>3062</v>
      </c>
      <c r="L667" s="2" t="s">
        <v>3777</v>
      </c>
      <c r="M667" s="52" t="s">
        <v>3311</v>
      </c>
      <c r="N667" s="2" t="s">
        <v>12</v>
      </c>
      <c r="O667" s="2" t="s">
        <v>12</v>
      </c>
      <c r="Q667" s="2" t="s">
        <v>12</v>
      </c>
      <c r="R667" s="2" t="s">
        <v>2471</v>
      </c>
      <c r="S667" s="2" t="s">
        <v>3062</v>
      </c>
      <c r="T667" s="2" t="s">
        <v>3062</v>
      </c>
      <c r="U667" s="2" t="s">
        <v>3062</v>
      </c>
      <c r="V667" s="2" t="s">
        <v>3062</v>
      </c>
      <c r="W667" s="2" t="s">
        <v>3062</v>
      </c>
      <c r="X667" s="2" t="s">
        <v>3062</v>
      </c>
      <c r="Y667" s="2" t="s">
        <v>3062</v>
      </c>
      <c r="Z667" s="2" t="s">
        <v>3062</v>
      </c>
      <c r="AA667" s="2" t="s">
        <v>3062</v>
      </c>
      <c r="AB667" s="2" t="s">
        <v>3062</v>
      </c>
      <c r="AC667" s="2" t="s">
        <v>2471</v>
      </c>
      <c r="AD667" s="2" t="s">
        <v>3062</v>
      </c>
      <c r="AE667" s="2" t="s">
        <v>3062</v>
      </c>
      <c r="AF667" s="2" t="s">
        <v>3062</v>
      </c>
      <c r="AG667" s="2" t="s">
        <v>3062</v>
      </c>
      <c r="AH667" s="2" t="s">
        <v>3062</v>
      </c>
      <c r="AI667" s="2" t="s">
        <v>3062</v>
      </c>
      <c r="AJ667" s="2" t="s">
        <v>3062</v>
      </c>
      <c r="AK667" s="2" t="s">
        <v>3062</v>
      </c>
      <c r="AL667" s="2" t="s">
        <v>3062</v>
      </c>
      <c r="AM667" s="2" t="s">
        <v>3062</v>
      </c>
      <c r="AN667" s="2" t="s">
        <v>3062</v>
      </c>
      <c r="AO667" s="2" t="s">
        <v>3062</v>
      </c>
      <c r="AP667" s="2" t="s">
        <v>3062</v>
      </c>
      <c r="AQ667" s="2" t="s">
        <v>3062</v>
      </c>
      <c r="AR667" s="2" t="s">
        <v>3062</v>
      </c>
      <c r="AS667" s="2" t="s">
        <v>3062</v>
      </c>
      <c r="AT667" s="2" t="s">
        <v>3062</v>
      </c>
      <c r="AU667" s="2" t="s">
        <v>3062</v>
      </c>
      <c r="AV667" s="2" t="s">
        <v>3062</v>
      </c>
      <c r="AW667" s="2" t="s">
        <v>3062</v>
      </c>
      <c r="AX667" s="2" t="s">
        <v>3062</v>
      </c>
      <c r="AY667" s="2" t="s">
        <v>3062</v>
      </c>
      <c r="AZ667" s="2" t="s">
        <v>3062</v>
      </c>
      <c r="BA667" s="2" t="s">
        <v>3062</v>
      </c>
      <c r="BB667" s="2" t="s">
        <v>3062</v>
      </c>
      <c r="BC667" s="2" t="s">
        <v>3062</v>
      </c>
      <c r="BD667" s="2" t="s">
        <v>3062</v>
      </c>
      <c r="BE667" s="2" t="s">
        <v>3062</v>
      </c>
      <c r="BF667" s="2" t="s">
        <v>3062</v>
      </c>
      <c r="BG667" s="2" t="s">
        <v>3062</v>
      </c>
      <c r="BH667" s="2" t="s">
        <v>3062</v>
      </c>
      <c r="BI667" s="2" t="s">
        <v>3062</v>
      </c>
      <c r="BJ667" s="2" t="s">
        <v>3062</v>
      </c>
      <c r="BK667" s="2" t="s">
        <v>3062</v>
      </c>
      <c r="BL667" s="2" t="s">
        <v>3062</v>
      </c>
      <c r="BM667" s="2" t="s">
        <v>3062</v>
      </c>
      <c r="BN667" s="2" t="s">
        <v>3062</v>
      </c>
      <c r="BO667" s="2" t="s">
        <v>3062</v>
      </c>
      <c r="BP667" s="2" t="str">
        <f t="shared" si="10"/>
        <v/>
      </c>
      <c r="BQ667" t="s">
        <v>3062</v>
      </c>
      <c r="BR667" t="s">
        <v>185</v>
      </c>
      <c r="BS667" t="s">
        <v>2185</v>
      </c>
      <c r="BT667" s="2" t="s">
        <v>2459</v>
      </c>
      <c r="BU667" s="2" t="s">
        <v>3062</v>
      </c>
      <c r="BV667" s="2" t="s">
        <v>12</v>
      </c>
      <c r="BW667" s="2" t="s">
        <v>3062</v>
      </c>
      <c r="BX667" s="2" t="s">
        <v>3062</v>
      </c>
      <c r="BY667" s="2" t="s">
        <v>3062</v>
      </c>
      <c r="BZ667" s="2" t="s">
        <v>3062</v>
      </c>
      <c r="CA667" s="2" t="s">
        <v>3062</v>
      </c>
      <c r="CB667" s="2" t="s">
        <v>3062</v>
      </c>
      <c r="CC667" s="2" t="s">
        <v>3062</v>
      </c>
      <c r="CD667" s="2" t="s">
        <v>3062</v>
      </c>
      <c r="CE667" s="2" t="s">
        <v>3062</v>
      </c>
      <c r="CF667" s="2" t="s">
        <v>7284</v>
      </c>
      <c r="CG667" s="2" t="s">
        <v>5350</v>
      </c>
      <c r="CH667" s="17">
        <v>0.41666666666666669</v>
      </c>
      <c r="CI667" s="17">
        <v>0.54166666666666663</v>
      </c>
      <c r="CJ667" s="17">
        <v>0.54166666666666663</v>
      </c>
      <c r="CK667" s="17">
        <v>0.66666666666666663</v>
      </c>
      <c r="CT667" s="17">
        <v>0.41666666666666669</v>
      </c>
      <c r="CU667" s="17">
        <v>0.54166666666666663</v>
      </c>
      <c r="DF667" s="17">
        <v>0.41666666666666669</v>
      </c>
      <c r="DG667" s="17">
        <v>0.54166666666666663</v>
      </c>
      <c r="DH667" s="17">
        <v>0.54166666666666663</v>
      </c>
      <c r="DI667" s="17">
        <v>0.66666666666666663</v>
      </c>
      <c r="DL667" s="17">
        <v>0.375</v>
      </c>
      <c r="DM667" s="17">
        <v>0.5</v>
      </c>
      <c r="DX667" s="2" t="s">
        <v>4182</v>
      </c>
    </row>
    <row r="668" spans="1:128" x14ac:dyDescent="0.45">
      <c r="A668" s="16">
        <v>666</v>
      </c>
      <c r="B668" s="2" t="s">
        <v>7285</v>
      </c>
      <c r="C668" s="2" t="s">
        <v>5022</v>
      </c>
      <c r="D668" s="2" t="s">
        <v>3115</v>
      </c>
      <c r="E668" s="2" t="s">
        <v>2666</v>
      </c>
      <c r="F668" s="2" t="s">
        <v>2583</v>
      </c>
      <c r="G668" s="2" t="s">
        <v>2046</v>
      </c>
      <c r="H668" s="2" t="s">
        <v>5023</v>
      </c>
      <c r="I668" s="2" t="s">
        <v>4034</v>
      </c>
      <c r="J668" s="2" t="s">
        <v>2045</v>
      </c>
      <c r="K668" s="2" t="s">
        <v>12</v>
      </c>
      <c r="L668" s="2" t="s">
        <v>3778</v>
      </c>
      <c r="M668" s="52" t="s">
        <v>3311</v>
      </c>
      <c r="N668" s="2" t="s">
        <v>12</v>
      </c>
      <c r="O668" s="2" t="s">
        <v>12</v>
      </c>
      <c r="P668" s="2" t="s">
        <v>12</v>
      </c>
      <c r="Q668" s="2" t="s">
        <v>12</v>
      </c>
      <c r="R668" s="2" t="s">
        <v>3062</v>
      </c>
      <c r="S668" s="2" t="s">
        <v>3062</v>
      </c>
      <c r="T668" s="2" t="s">
        <v>3062</v>
      </c>
      <c r="U668" s="2" t="s">
        <v>3062</v>
      </c>
      <c r="V668" s="2" t="s">
        <v>3062</v>
      </c>
      <c r="W668" s="2" t="s">
        <v>3062</v>
      </c>
      <c r="X668" s="2" t="s">
        <v>3062</v>
      </c>
      <c r="Y668" s="2" t="s">
        <v>3062</v>
      </c>
      <c r="Z668" s="2" t="s">
        <v>3062</v>
      </c>
      <c r="AA668" s="2" t="s">
        <v>3062</v>
      </c>
      <c r="AB668" s="2" t="s">
        <v>3062</v>
      </c>
      <c r="AC668" s="2" t="s">
        <v>3062</v>
      </c>
      <c r="AD668" s="2" t="s">
        <v>3062</v>
      </c>
      <c r="AE668" s="2" t="s">
        <v>3062</v>
      </c>
      <c r="AF668" s="2" t="s">
        <v>3062</v>
      </c>
      <c r="AG668" s="2" t="s">
        <v>3062</v>
      </c>
      <c r="AH668" s="2" t="s">
        <v>3062</v>
      </c>
      <c r="AI668" s="2" t="s">
        <v>3062</v>
      </c>
      <c r="AJ668" s="2" t="s">
        <v>3062</v>
      </c>
      <c r="AK668" s="2" t="s">
        <v>3062</v>
      </c>
      <c r="AL668" s="2" t="s">
        <v>3062</v>
      </c>
      <c r="AM668" s="2" t="s">
        <v>3062</v>
      </c>
      <c r="AN668" s="2" t="s">
        <v>3062</v>
      </c>
      <c r="AO668" s="2" t="s">
        <v>3062</v>
      </c>
      <c r="AP668" s="2" t="s">
        <v>3062</v>
      </c>
      <c r="AQ668" s="2" t="s">
        <v>3062</v>
      </c>
      <c r="AR668" s="2" t="s">
        <v>3062</v>
      </c>
      <c r="AS668" s="2" t="s">
        <v>3062</v>
      </c>
      <c r="AT668" s="2" t="s">
        <v>3062</v>
      </c>
      <c r="AU668" s="2" t="s">
        <v>3062</v>
      </c>
      <c r="AV668" s="2" t="s">
        <v>3062</v>
      </c>
      <c r="AW668" s="2" t="s">
        <v>3062</v>
      </c>
      <c r="AX668" s="2" t="s">
        <v>3062</v>
      </c>
      <c r="AY668" s="2" t="s">
        <v>3062</v>
      </c>
      <c r="AZ668" s="2" t="s">
        <v>3062</v>
      </c>
      <c r="BA668" s="2" t="s">
        <v>3062</v>
      </c>
      <c r="BB668" s="2" t="s">
        <v>3062</v>
      </c>
      <c r="BC668" s="2" t="s">
        <v>3062</v>
      </c>
      <c r="BD668" s="2" t="s">
        <v>3062</v>
      </c>
      <c r="BE668" s="2" t="s">
        <v>3062</v>
      </c>
      <c r="BF668" s="2" t="s">
        <v>3062</v>
      </c>
      <c r="BG668" s="2" t="s">
        <v>3062</v>
      </c>
      <c r="BH668" s="2" t="s">
        <v>3062</v>
      </c>
      <c r="BI668" s="2" t="s">
        <v>3062</v>
      </c>
      <c r="BJ668" s="2" t="s">
        <v>3062</v>
      </c>
      <c r="BK668" s="2" t="s">
        <v>3062</v>
      </c>
      <c r="BL668" s="2" t="s">
        <v>3062</v>
      </c>
      <c r="BM668" s="2" t="s">
        <v>3062</v>
      </c>
      <c r="BN668" s="2" t="s">
        <v>3062</v>
      </c>
      <c r="BO668" s="2" t="s">
        <v>3062</v>
      </c>
      <c r="BP668" s="2" t="str">
        <f t="shared" si="10"/>
        <v/>
      </c>
      <c r="BQ668" t="s">
        <v>3062</v>
      </c>
      <c r="BR668" t="s">
        <v>3062</v>
      </c>
      <c r="BS668" t="s">
        <v>3062</v>
      </c>
      <c r="BT668" s="2" t="s">
        <v>3062</v>
      </c>
      <c r="BU668" s="2" t="s">
        <v>3062</v>
      </c>
      <c r="BV668" s="2" t="s">
        <v>3062</v>
      </c>
      <c r="BW668" s="2" t="s">
        <v>3062</v>
      </c>
      <c r="BX668" s="2" t="s">
        <v>3062</v>
      </c>
      <c r="BY668" s="2" t="s">
        <v>3062</v>
      </c>
      <c r="BZ668" s="2" t="s">
        <v>3062</v>
      </c>
      <c r="CA668" s="2" t="s">
        <v>3062</v>
      </c>
      <c r="CB668" s="2" t="s">
        <v>3062</v>
      </c>
      <c r="CC668" s="2" t="s">
        <v>3062</v>
      </c>
      <c r="CD668" s="2" t="s">
        <v>3062</v>
      </c>
      <c r="CE668" s="2" t="s">
        <v>3062</v>
      </c>
      <c r="CF668" s="2" t="s">
        <v>2044</v>
      </c>
      <c r="CG668" s="2" t="s">
        <v>3315</v>
      </c>
      <c r="CH668" s="17">
        <v>0.375</v>
      </c>
      <c r="CI668" s="17">
        <v>0.52083333333333337</v>
      </c>
      <c r="CJ668" s="17">
        <v>0.66666666666666663</v>
      </c>
      <c r="CK668" s="17">
        <v>0.79166666666666663</v>
      </c>
      <c r="CN668" s="17">
        <v>0.375</v>
      </c>
      <c r="CO668" s="17">
        <v>0.52083333333333337</v>
      </c>
      <c r="CZ668" s="17">
        <v>0.375</v>
      </c>
      <c r="DA668" s="17">
        <v>0.52083333333333337</v>
      </c>
      <c r="DB668" s="17">
        <v>0.58333333333333337</v>
      </c>
      <c r="DC668" s="17">
        <v>0.70833333333333337</v>
      </c>
      <c r="DF668" s="17">
        <v>0.375</v>
      </c>
      <c r="DG668" s="17">
        <v>0.52083333333333337</v>
      </c>
      <c r="DH668" s="17">
        <v>0.58333333333333337</v>
      </c>
      <c r="DI668" s="17">
        <v>0.70833333333333337</v>
      </c>
      <c r="DL668" s="17">
        <v>0.375</v>
      </c>
      <c r="DM668" s="17">
        <v>0.52083333333333337</v>
      </c>
      <c r="DX668" s="2" t="s">
        <v>4182</v>
      </c>
    </row>
    <row r="669" spans="1:128" x14ac:dyDescent="0.45">
      <c r="A669" s="16">
        <v>667</v>
      </c>
      <c r="B669" s="2" t="s">
        <v>7286</v>
      </c>
      <c r="C669" s="2" t="s">
        <v>5024</v>
      </c>
      <c r="D669" s="2" t="s">
        <v>3116</v>
      </c>
      <c r="E669" s="2" t="s">
        <v>2676</v>
      </c>
      <c r="F669" s="2" t="s">
        <v>2583</v>
      </c>
      <c r="G669" s="2" t="s">
        <v>2072</v>
      </c>
      <c r="H669" s="2" t="s">
        <v>2071</v>
      </c>
      <c r="I669" s="2" t="s">
        <v>4035</v>
      </c>
      <c r="J669" s="2" t="s">
        <v>2070</v>
      </c>
      <c r="K669" s="2" t="s">
        <v>12</v>
      </c>
      <c r="L669" s="2" t="s">
        <v>3767</v>
      </c>
      <c r="M669" s="52" t="s">
        <v>3311</v>
      </c>
      <c r="N669" s="2" t="s">
        <v>12</v>
      </c>
      <c r="O669" s="2" t="s">
        <v>12</v>
      </c>
      <c r="P669" s="2" t="s">
        <v>12</v>
      </c>
      <c r="Q669" s="2" t="s">
        <v>12</v>
      </c>
      <c r="R669" s="2" t="s">
        <v>2471</v>
      </c>
      <c r="S669" s="2" t="s">
        <v>3062</v>
      </c>
      <c r="T669" s="2" t="s">
        <v>3062</v>
      </c>
      <c r="U669" s="2" t="s">
        <v>3062</v>
      </c>
      <c r="V669" s="2" t="s">
        <v>3062</v>
      </c>
      <c r="W669" s="2" t="s">
        <v>3062</v>
      </c>
      <c r="X669" s="2" t="s">
        <v>3062</v>
      </c>
      <c r="Y669" s="2" t="s">
        <v>3062</v>
      </c>
      <c r="Z669" s="2" t="s">
        <v>3062</v>
      </c>
      <c r="AA669" s="2" t="s">
        <v>3062</v>
      </c>
      <c r="AB669" s="2" t="s">
        <v>3062</v>
      </c>
      <c r="AC669" s="2" t="s">
        <v>2471</v>
      </c>
      <c r="AD669" s="2" t="s">
        <v>2419</v>
      </c>
      <c r="AE669" s="2" t="s">
        <v>3062</v>
      </c>
      <c r="AF669" s="2" t="s">
        <v>3062</v>
      </c>
      <c r="AG669" s="2" t="s">
        <v>3062</v>
      </c>
      <c r="AH669" s="2" t="s">
        <v>3062</v>
      </c>
      <c r="AI669" s="2" t="s">
        <v>3062</v>
      </c>
      <c r="AK669" s="2" t="s">
        <v>2431</v>
      </c>
      <c r="AL669" s="2" t="s">
        <v>3062</v>
      </c>
      <c r="AM669" s="2" t="s">
        <v>2425</v>
      </c>
      <c r="AN669" s="2" t="s">
        <v>2421</v>
      </c>
      <c r="AO669" s="2" t="s">
        <v>2441</v>
      </c>
      <c r="AP669" s="2" t="s">
        <v>2559</v>
      </c>
      <c r="AQ669" s="2" t="s">
        <v>3062</v>
      </c>
      <c r="AR669" s="2" t="s">
        <v>4309</v>
      </c>
      <c r="AS669" s="2" t="s">
        <v>3062</v>
      </c>
      <c r="AT669" s="2" t="s">
        <v>3062</v>
      </c>
      <c r="AU669" s="2" t="s">
        <v>3062</v>
      </c>
      <c r="AV669" s="2" t="s">
        <v>3062</v>
      </c>
      <c r="AW669" s="2" t="s">
        <v>17</v>
      </c>
      <c r="AX669" s="2" t="s">
        <v>3062</v>
      </c>
      <c r="AY669" s="2" t="s">
        <v>2443</v>
      </c>
      <c r="AZ669" s="2" t="s">
        <v>2439</v>
      </c>
      <c r="BA669" s="2" t="s">
        <v>3062</v>
      </c>
      <c r="BB669" s="2" t="s">
        <v>3062</v>
      </c>
      <c r="BC669" s="2" t="s">
        <v>2422</v>
      </c>
      <c r="BD669" s="2" t="s">
        <v>2438</v>
      </c>
      <c r="BE669" s="2" t="s">
        <v>3062</v>
      </c>
      <c r="BF669" s="2" t="s">
        <v>3062</v>
      </c>
      <c r="BG669" s="2" t="s">
        <v>3062</v>
      </c>
      <c r="BH669" s="2" t="s">
        <v>2436</v>
      </c>
      <c r="BI669" s="2" t="s">
        <v>3062</v>
      </c>
      <c r="BJ669" s="2" t="s">
        <v>2444</v>
      </c>
      <c r="BK669" s="2" t="s">
        <v>2445</v>
      </c>
      <c r="BL669" s="2" t="s">
        <v>3062</v>
      </c>
      <c r="BM669" s="2" t="s">
        <v>2423</v>
      </c>
      <c r="BN669" s="2" t="s">
        <v>3062</v>
      </c>
      <c r="BO669" s="2" t="s">
        <v>7287</v>
      </c>
      <c r="BP669" s="2" t="str">
        <f t="shared" si="10"/>
        <v>内・小・外・整・形・循内・呼内・脳外・眼・耳・泌・皮・産婦・放・麻・リハ　消化器・肝臓内科　腎臓・高血圧内科　糖尿病・代謝・内分泌内科　脳神経内科</v>
      </c>
      <c r="BQ669" t="s">
        <v>3062</v>
      </c>
      <c r="BR669" t="s">
        <v>3062</v>
      </c>
      <c r="BS669" t="s">
        <v>3062</v>
      </c>
      <c r="BT669" s="2" t="s">
        <v>3062</v>
      </c>
      <c r="BU669" s="2" t="s">
        <v>3062</v>
      </c>
      <c r="BV669" s="2" t="s">
        <v>3062</v>
      </c>
      <c r="BW669" s="2" t="s">
        <v>3062</v>
      </c>
      <c r="BX669" s="2" t="s">
        <v>3062</v>
      </c>
      <c r="BY669" s="2" t="s">
        <v>3062</v>
      </c>
      <c r="BZ669" s="2" t="s">
        <v>3062</v>
      </c>
      <c r="CA669" s="2" t="s">
        <v>3062</v>
      </c>
      <c r="CB669" s="2" t="s">
        <v>3062</v>
      </c>
      <c r="CC669" s="2" t="s">
        <v>3062</v>
      </c>
      <c r="CD669" s="2" t="s">
        <v>5353</v>
      </c>
      <c r="CE669" s="2" t="s">
        <v>5482</v>
      </c>
      <c r="CF669" s="2" t="s">
        <v>2069</v>
      </c>
      <c r="CG669" s="2" t="s">
        <v>3315</v>
      </c>
      <c r="CH669" s="17">
        <v>0.36458333333333331</v>
      </c>
      <c r="CI669" s="17">
        <v>0.47916666666666669</v>
      </c>
      <c r="CN669" s="17">
        <v>0.36458333333333331</v>
      </c>
      <c r="CO669" s="17">
        <v>0.47916666666666669</v>
      </c>
      <c r="CT669" s="17">
        <v>0.36458333333333331</v>
      </c>
      <c r="CU669" s="17">
        <v>0.47916666666666669</v>
      </c>
      <c r="CZ669" s="17">
        <v>0.36458333333333331</v>
      </c>
      <c r="DA669" s="17">
        <v>0.47916666666666669</v>
      </c>
      <c r="DF669" s="17">
        <v>0.36458333333333331</v>
      </c>
      <c r="DG669" s="17">
        <v>0.47916666666666669</v>
      </c>
      <c r="DL669" s="17">
        <v>0.36458333333333331</v>
      </c>
      <c r="DM669" s="17">
        <v>0.47916666666666669</v>
      </c>
      <c r="DX669" s="2" t="s">
        <v>4182</v>
      </c>
    </row>
    <row r="670" spans="1:128" x14ac:dyDescent="0.45">
      <c r="A670" s="16">
        <v>668</v>
      </c>
      <c r="B670" s="2" t="s">
        <v>7288</v>
      </c>
      <c r="C670" s="2" t="s">
        <v>7289</v>
      </c>
      <c r="D670" s="2" t="s">
        <v>5025</v>
      </c>
      <c r="E670" s="2" t="s">
        <v>2666</v>
      </c>
      <c r="F670" s="2" t="s">
        <v>2583</v>
      </c>
      <c r="G670" s="2" t="s">
        <v>5026</v>
      </c>
      <c r="H670" s="2" t="s">
        <v>5027</v>
      </c>
      <c r="I670" s="2" t="s">
        <v>5028</v>
      </c>
      <c r="K670" s="2" t="s">
        <v>12</v>
      </c>
      <c r="L670" s="2" t="s">
        <v>5029</v>
      </c>
      <c r="M670" s="52" t="s">
        <v>3311</v>
      </c>
      <c r="N670" s="2" t="s">
        <v>12</v>
      </c>
      <c r="O670" s="2" t="s">
        <v>12</v>
      </c>
      <c r="P670" s="2" t="s">
        <v>12</v>
      </c>
      <c r="Q670" s="2" t="s">
        <v>12</v>
      </c>
      <c r="R670" s="2" t="s">
        <v>3062</v>
      </c>
      <c r="S670" s="2" t="s">
        <v>3062</v>
      </c>
      <c r="T670" s="2" t="s">
        <v>3062</v>
      </c>
      <c r="U670" s="2" t="s">
        <v>3062</v>
      </c>
      <c r="V670" s="2" t="s">
        <v>3062</v>
      </c>
      <c r="W670" s="2" t="s">
        <v>3062</v>
      </c>
      <c r="X670" s="2" t="s">
        <v>3062</v>
      </c>
      <c r="Y670" s="2" t="s">
        <v>3062</v>
      </c>
      <c r="Z670" s="2" t="s">
        <v>3062</v>
      </c>
      <c r="AA670" s="2" t="s">
        <v>3062</v>
      </c>
      <c r="AB670" s="2" t="s">
        <v>3062</v>
      </c>
      <c r="AC670" s="2" t="s">
        <v>3062</v>
      </c>
      <c r="AD670" s="2" t="s">
        <v>3062</v>
      </c>
      <c r="AE670" s="2" t="s">
        <v>3062</v>
      </c>
      <c r="AF670" s="2" t="s">
        <v>3062</v>
      </c>
      <c r="AG670" s="2" t="s">
        <v>3062</v>
      </c>
      <c r="AH670" s="2" t="s">
        <v>3062</v>
      </c>
      <c r="AI670" s="2" t="s">
        <v>3062</v>
      </c>
      <c r="AJ670" s="2" t="s">
        <v>3062</v>
      </c>
      <c r="AK670" s="2" t="s">
        <v>3062</v>
      </c>
      <c r="AL670" s="2" t="s">
        <v>3062</v>
      </c>
      <c r="AM670" s="2" t="s">
        <v>3062</v>
      </c>
      <c r="AN670" s="2" t="s">
        <v>3062</v>
      </c>
      <c r="AO670" s="2" t="s">
        <v>3062</v>
      </c>
      <c r="AP670" s="2" t="s">
        <v>3062</v>
      </c>
      <c r="AQ670" s="2" t="s">
        <v>3062</v>
      </c>
      <c r="AR670" s="2" t="s">
        <v>3062</v>
      </c>
      <c r="AS670" s="2" t="s">
        <v>3062</v>
      </c>
      <c r="AT670" s="2" t="s">
        <v>3062</v>
      </c>
      <c r="AU670" s="2" t="s">
        <v>3062</v>
      </c>
      <c r="AV670" s="2" t="s">
        <v>3062</v>
      </c>
      <c r="AW670" s="2" t="s">
        <v>3062</v>
      </c>
      <c r="AX670" s="2" t="s">
        <v>3062</v>
      </c>
      <c r="AY670" s="2" t="s">
        <v>3062</v>
      </c>
      <c r="AZ670" s="2" t="s">
        <v>3062</v>
      </c>
      <c r="BA670" s="2" t="s">
        <v>3062</v>
      </c>
      <c r="BB670" s="2" t="s">
        <v>3062</v>
      </c>
      <c r="BC670" s="2" t="s">
        <v>3062</v>
      </c>
      <c r="BD670" s="2" t="s">
        <v>3062</v>
      </c>
      <c r="BE670" s="2" t="s">
        <v>3062</v>
      </c>
      <c r="BF670" s="2" t="s">
        <v>3062</v>
      </c>
      <c r="BG670" s="2" t="s">
        <v>3062</v>
      </c>
      <c r="BH670" s="2" t="s">
        <v>3062</v>
      </c>
      <c r="BI670" s="2" t="s">
        <v>3062</v>
      </c>
      <c r="BJ670" s="2" t="s">
        <v>3062</v>
      </c>
      <c r="BK670" s="2" t="s">
        <v>3062</v>
      </c>
      <c r="BL670" s="2" t="s">
        <v>3062</v>
      </c>
      <c r="BM670" s="2" t="s">
        <v>3062</v>
      </c>
      <c r="BN670" s="2" t="s">
        <v>3062</v>
      </c>
      <c r="BO670" s="2" t="s">
        <v>3062</v>
      </c>
      <c r="BP670" s="2" t="str">
        <f t="shared" si="10"/>
        <v/>
      </c>
      <c r="BQ670" t="s">
        <v>3062</v>
      </c>
      <c r="BR670" t="s">
        <v>3062</v>
      </c>
      <c r="BS670" t="s">
        <v>3062</v>
      </c>
      <c r="BT670" s="2" t="s">
        <v>3062</v>
      </c>
      <c r="BU670" s="2" t="s">
        <v>3062</v>
      </c>
      <c r="BV670" s="2" t="s">
        <v>3062</v>
      </c>
      <c r="BW670" s="2" t="s">
        <v>3062</v>
      </c>
      <c r="BX670" s="2" t="s">
        <v>3062</v>
      </c>
      <c r="BY670" s="2" t="s">
        <v>3062</v>
      </c>
      <c r="BZ670" s="2" t="s">
        <v>3062</v>
      </c>
      <c r="CA670" s="2" t="s">
        <v>3062</v>
      </c>
      <c r="CB670" s="2" t="s">
        <v>3062</v>
      </c>
      <c r="CC670" s="2" t="s">
        <v>3062</v>
      </c>
      <c r="CD670" s="2" t="s">
        <v>3062</v>
      </c>
      <c r="CE670" s="2" t="s">
        <v>3062</v>
      </c>
      <c r="CF670" s="2" t="s">
        <v>7290</v>
      </c>
      <c r="CG670" s="2" t="s">
        <v>5448</v>
      </c>
      <c r="CH670" s="17">
        <v>0.41666666666666669</v>
      </c>
      <c r="CI670" s="17">
        <v>0.54166666666666663</v>
      </c>
      <c r="CJ670" s="17">
        <v>0.58333333333333337</v>
      </c>
      <c r="CK670" s="17">
        <v>0.79166666666666663</v>
      </c>
      <c r="CN670" s="17">
        <v>0.41666666666666669</v>
      </c>
      <c r="CO670" s="17">
        <v>0.54166666666666663</v>
      </c>
      <c r="CP670" s="17">
        <v>0.58333333333333337</v>
      </c>
      <c r="CQ670" s="17">
        <v>0.79166666666666663</v>
      </c>
      <c r="CT670" s="17">
        <v>0.41666666666666669</v>
      </c>
      <c r="CU670" s="17">
        <v>0.54166666666666663</v>
      </c>
      <c r="CV670" s="17">
        <v>0.58333333333333337</v>
      </c>
      <c r="CW670" s="17">
        <v>0.79166666666666663</v>
      </c>
      <c r="CZ670" s="17">
        <v>0.41666666666666669</v>
      </c>
      <c r="DA670" s="17">
        <v>0.54166666666666663</v>
      </c>
      <c r="DB670" s="17">
        <v>0.58333333333333337</v>
      </c>
      <c r="DC670" s="17">
        <v>0.79166666666666663</v>
      </c>
      <c r="DF670" s="17">
        <v>0.41666666666666669</v>
      </c>
      <c r="DG670" s="17">
        <v>0.54166666666666663</v>
      </c>
      <c r="DH670" s="17">
        <v>0.58333333333333337</v>
      </c>
      <c r="DI670" s="17">
        <v>0.79166666666666663</v>
      </c>
      <c r="DL670" s="17">
        <v>0.375</v>
      </c>
      <c r="DM670" s="17">
        <v>0.54166666666666663</v>
      </c>
      <c r="DN670" s="17">
        <v>0.58333333333333337</v>
      </c>
      <c r="DO670" s="17">
        <v>0.75</v>
      </c>
      <c r="DX670" s="2" t="s">
        <v>4182</v>
      </c>
    </row>
    <row r="671" spans="1:128" x14ac:dyDescent="0.45">
      <c r="A671" s="16">
        <v>669</v>
      </c>
      <c r="B671" s="2" t="s">
        <v>7291</v>
      </c>
      <c r="C671" s="2" t="s">
        <v>7292</v>
      </c>
      <c r="D671" s="2" t="s">
        <v>3117</v>
      </c>
      <c r="E671" s="2" t="s">
        <v>2666</v>
      </c>
      <c r="F671" s="2" t="s">
        <v>2583</v>
      </c>
      <c r="G671" s="2" t="s">
        <v>2041</v>
      </c>
      <c r="H671" s="2" t="s">
        <v>2040</v>
      </c>
      <c r="I671" s="2" t="s">
        <v>4036</v>
      </c>
      <c r="J671" s="2" t="s">
        <v>2039</v>
      </c>
      <c r="K671" s="2" t="s">
        <v>12</v>
      </c>
      <c r="L671" s="2" t="s">
        <v>3774</v>
      </c>
      <c r="M671" s="52" t="s">
        <v>3311</v>
      </c>
      <c r="N671" s="2" t="s">
        <v>12</v>
      </c>
      <c r="O671" s="2" t="s">
        <v>12</v>
      </c>
      <c r="P671" s="2" t="s">
        <v>12</v>
      </c>
      <c r="Q671" s="2" t="s">
        <v>12</v>
      </c>
      <c r="R671" s="2" t="s">
        <v>3062</v>
      </c>
      <c r="S671" s="2" t="s">
        <v>3062</v>
      </c>
      <c r="T671" s="2" t="s">
        <v>3062</v>
      </c>
      <c r="U671" s="2" t="s">
        <v>3062</v>
      </c>
      <c r="V671" s="2" t="s">
        <v>3062</v>
      </c>
      <c r="W671" s="2" t="s">
        <v>3062</v>
      </c>
      <c r="X671" s="2" t="s">
        <v>3062</v>
      </c>
      <c r="Y671" s="2" t="s">
        <v>3062</v>
      </c>
      <c r="Z671" s="2" t="s">
        <v>3062</v>
      </c>
      <c r="AA671" s="2" t="s">
        <v>3062</v>
      </c>
      <c r="AB671" s="2" t="s">
        <v>3062</v>
      </c>
      <c r="AC671" s="2" t="s">
        <v>3062</v>
      </c>
      <c r="AD671" s="2" t="s">
        <v>3062</v>
      </c>
      <c r="AE671" s="2" t="s">
        <v>3062</v>
      </c>
      <c r="AF671" s="2" t="s">
        <v>3062</v>
      </c>
      <c r="AG671" s="2" t="s">
        <v>3062</v>
      </c>
      <c r="AH671" s="2" t="s">
        <v>3062</v>
      </c>
      <c r="AI671" s="2" t="s">
        <v>3062</v>
      </c>
      <c r="AJ671" s="2" t="s">
        <v>3062</v>
      </c>
      <c r="AK671" s="2" t="s">
        <v>3062</v>
      </c>
      <c r="AL671" s="2" t="s">
        <v>3062</v>
      </c>
      <c r="AM671" s="2" t="s">
        <v>3062</v>
      </c>
      <c r="AN671" s="2" t="s">
        <v>3062</v>
      </c>
      <c r="AO671" s="2" t="s">
        <v>3062</v>
      </c>
      <c r="AP671" s="2" t="s">
        <v>3062</v>
      </c>
      <c r="AQ671" s="2" t="s">
        <v>3062</v>
      </c>
      <c r="AR671" s="2" t="s">
        <v>3062</v>
      </c>
      <c r="AS671" s="2" t="s">
        <v>3062</v>
      </c>
      <c r="AT671" s="2" t="s">
        <v>3062</v>
      </c>
      <c r="AU671" s="2" t="s">
        <v>3062</v>
      </c>
      <c r="AV671" s="2" t="s">
        <v>3062</v>
      </c>
      <c r="AW671" s="2" t="s">
        <v>3062</v>
      </c>
      <c r="AX671" s="2" t="s">
        <v>3062</v>
      </c>
      <c r="AY671" s="2" t="s">
        <v>3062</v>
      </c>
      <c r="AZ671" s="2" t="s">
        <v>3062</v>
      </c>
      <c r="BA671" s="2" t="s">
        <v>3062</v>
      </c>
      <c r="BB671" s="2" t="s">
        <v>3062</v>
      </c>
      <c r="BC671" s="2" t="s">
        <v>3062</v>
      </c>
      <c r="BD671" s="2" t="s">
        <v>3062</v>
      </c>
      <c r="BE671" s="2" t="s">
        <v>3062</v>
      </c>
      <c r="BF671" s="2" t="s">
        <v>3062</v>
      </c>
      <c r="BG671" s="2" t="s">
        <v>3062</v>
      </c>
      <c r="BH671" s="2" t="s">
        <v>3062</v>
      </c>
      <c r="BI671" s="2" t="s">
        <v>3062</v>
      </c>
      <c r="BJ671" s="2" t="s">
        <v>3062</v>
      </c>
      <c r="BK671" s="2" t="s">
        <v>3062</v>
      </c>
      <c r="BL671" s="2" t="s">
        <v>3062</v>
      </c>
      <c r="BM671" s="2" t="s">
        <v>3062</v>
      </c>
      <c r="BN671" s="2" t="s">
        <v>3062</v>
      </c>
      <c r="BO671" s="2" t="s">
        <v>3062</v>
      </c>
      <c r="BP671" s="2" t="str">
        <f t="shared" si="10"/>
        <v/>
      </c>
      <c r="BQ671" t="s">
        <v>3062</v>
      </c>
      <c r="BR671" t="s">
        <v>3062</v>
      </c>
      <c r="BS671" t="s">
        <v>3062</v>
      </c>
      <c r="BT671" s="2" t="s">
        <v>3062</v>
      </c>
      <c r="BU671" s="2" t="s">
        <v>3062</v>
      </c>
      <c r="BV671" s="2" t="s">
        <v>12</v>
      </c>
      <c r="BW671" s="2" t="s">
        <v>3062</v>
      </c>
      <c r="BX671" s="2" t="s">
        <v>3062</v>
      </c>
      <c r="BY671" s="2" t="s">
        <v>3062</v>
      </c>
      <c r="BZ671" s="2" t="s">
        <v>3062</v>
      </c>
      <c r="CA671" s="2" t="s">
        <v>3062</v>
      </c>
      <c r="CB671" s="2" t="s">
        <v>3062</v>
      </c>
      <c r="CC671" s="2" t="s">
        <v>3062</v>
      </c>
      <c r="CD671" s="2" t="s">
        <v>3062</v>
      </c>
      <c r="CE671" s="2" t="s">
        <v>3062</v>
      </c>
      <c r="CF671" s="2" t="s">
        <v>2038</v>
      </c>
      <c r="CG671" s="2" t="s">
        <v>5350</v>
      </c>
      <c r="CH671" s="17">
        <v>0.375</v>
      </c>
      <c r="CI671" s="17">
        <v>0.5</v>
      </c>
      <c r="CJ671" s="17">
        <v>0.58333333333333337</v>
      </c>
      <c r="CK671" s="17">
        <v>0.70833333333333337</v>
      </c>
      <c r="CN671" s="17">
        <v>0.375</v>
      </c>
      <c r="CO671" s="17">
        <v>0.5</v>
      </c>
      <c r="CP671" s="17">
        <v>0.58333333333333337</v>
      </c>
      <c r="CQ671" s="17">
        <v>0.70833333333333337</v>
      </c>
      <c r="CT671" s="17">
        <v>0.375</v>
      </c>
      <c r="CU671" s="17">
        <v>0.5</v>
      </c>
      <c r="CV671" s="17">
        <v>0.58333333333333337</v>
      </c>
      <c r="CW671" s="17">
        <v>0.6875</v>
      </c>
      <c r="CZ671" s="17">
        <v>0.375</v>
      </c>
      <c r="DA671" s="17">
        <v>0.5</v>
      </c>
      <c r="DB671" s="17">
        <v>0.58333333333333337</v>
      </c>
      <c r="DC671" s="17">
        <v>0.79166666666666663</v>
      </c>
      <c r="DF671" s="17">
        <v>0.375</v>
      </c>
      <c r="DG671" s="17">
        <v>0.5</v>
      </c>
      <c r="DH671" s="17">
        <v>0.58333333333333337</v>
      </c>
      <c r="DI671" s="17">
        <v>0.70833333333333337</v>
      </c>
      <c r="DL671" s="17">
        <v>0.375</v>
      </c>
      <c r="DM671" s="17">
        <v>0.5</v>
      </c>
      <c r="DX671" s="2" t="s">
        <v>4182</v>
      </c>
    </row>
    <row r="672" spans="1:128" x14ac:dyDescent="0.45">
      <c r="A672" s="16">
        <v>670</v>
      </c>
      <c r="B672" s="2" t="s">
        <v>7293</v>
      </c>
      <c r="C672" s="2" t="s">
        <v>5030</v>
      </c>
      <c r="D672" s="2" t="s">
        <v>3118</v>
      </c>
      <c r="E672" s="2" t="s">
        <v>2666</v>
      </c>
      <c r="F672" s="2" t="s">
        <v>2583</v>
      </c>
      <c r="G672" s="2" t="s">
        <v>2030</v>
      </c>
      <c r="H672" s="2" t="s">
        <v>7294</v>
      </c>
      <c r="I672" s="2" t="s">
        <v>7295</v>
      </c>
      <c r="J672" s="2" t="s">
        <v>4065</v>
      </c>
      <c r="K672" s="2" t="s">
        <v>12</v>
      </c>
      <c r="L672" s="2" t="s">
        <v>3779</v>
      </c>
      <c r="M672" s="52" t="s">
        <v>3311</v>
      </c>
      <c r="N672" s="2" t="s">
        <v>12</v>
      </c>
      <c r="O672" s="2" t="s">
        <v>12</v>
      </c>
      <c r="P672" s="2" t="s">
        <v>12</v>
      </c>
      <c r="Q672" s="2" t="s">
        <v>12</v>
      </c>
      <c r="R672" s="2" t="s">
        <v>3062</v>
      </c>
      <c r="S672" s="2" t="s">
        <v>3062</v>
      </c>
      <c r="T672" s="2" t="s">
        <v>3062</v>
      </c>
      <c r="U672" s="2" t="s">
        <v>3062</v>
      </c>
      <c r="V672" s="2" t="s">
        <v>3062</v>
      </c>
      <c r="W672" s="2" t="s">
        <v>3062</v>
      </c>
      <c r="X672" s="2" t="s">
        <v>3062</v>
      </c>
      <c r="Y672" s="2" t="s">
        <v>3062</v>
      </c>
      <c r="Z672" s="2" t="s">
        <v>3062</v>
      </c>
      <c r="AA672" s="2" t="s">
        <v>3062</v>
      </c>
      <c r="AB672" s="2" t="s">
        <v>3062</v>
      </c>
      <c r="AC672" s="2" t="s">
        <v>3062</v>
      </c>
      <c r="AD672" s="2" t="s">
        <v>2419</v>
      </c>
      <c r="AE672" s="2" t="s">
        <v>3062</v>
      </c>
      <c r="AF672" s="2" t="s">
        <v>3062</v>
      </c>
      <c r="AG672" s="2" t="s">
        <v>3062</v>
      </c>
      <c r="AH672" s="2" t="s">
        <v>2427</v>
      </c>
      <c r="AI672" s="2" t="s">
        <v>2428</v>
      </c>
      <c r="AJ672" s="2" t="s">
        <v>3062</v>
      </c>
      <c r="AK672" s="2" t="s">
        <v>5426</v>
      </c>
      <c r="AL672" s="2" t="s">
        <v>3062</v>
      </c>
      <c r="AM672" s="2" t="s">
        <v>3062</v>
      </c>
      <c r="AN672" s="2" t="s">
        <v>2421</v>
      </c>
      <c r="AO672" s="2" t="s">
        <v>3062</v>
      </c>
      <c r="AP672" s="2" t="s">
        <v>3062</v>
      </c>
      <c r="AQ672" s="2" t="s">
        <v>3062</v>
      </c>
      <c r="AR672" s="2" t="s">
        <v>3062</v>
      </c>
      <c r="AS672" s="2" t="s">
        <v>3062</v>
      </c>
      <c r="AT672" s="2" t="s">
        <v>3062</v>
      </c>
      <c r="AU672" s="2" t="s">
        <v>3062</v>
      </c>
      <c r="AV672" s="2" t="s">
        <v>3062</v>
      </c>
      <c r="AW672" s="2" t="s">
        <v>3062</v>
      </c>
      <c r="AX672" s="2" t="s">
        <v>3062</v>
      </c>
      <c r="AY672" s="2" t="s">
        <v>3062</v>
      </c>
      <c r="AZ672" s="2" t="s">
        <v>3062</v>
      </c>
      <c r="BA672" s="2" t="s">
        <v>3062</v>
      </c>
      <c r="BB672" s="2" t="s">
        <v>3062</v>
      </c>
      <c r="BC672" s="2" t="s">
        <v>3062</v>
      </c>
      <c r="BD672" s="2" t="s">
        <v>3062</v>
      </c>
      <c r="BE672" s="2" t="s">
        <v>3062</v>
      </c>
      <c r="BF672" s="2" t="s">
        <v>3062</v>
      </c>
      <c r="BG672" s="2" t="s">
        <v>3062</v>
      </c>
      <c r="BH672" s="2" t="s">
        <v>3062</v>
      </c>
      <c r="BI672" s="2" t="s">
        <v>3062</v>
      </c>
      <c r="BJ672" s="2" t="s">
        <v>2444</v>
      </c>
      <c r="BK672" s="2" t="s">
        <v>3062</v>
      </c>
      <c r="BL672" s="2" t="s">
        <v>3062</v>
      </c>
      <c r="BM672" s="2" t="s">
        <v>3062</v>
      </c>
      <c r="BN672" s="2" t="s">
        <v>3062</v>
      </c>
      <c r="BO672" s="2" t="s">
        <v>3062</v>
      </c>
      <c r="BP672" s="2" t="str">
        <f t="shared" si="10"/>
        <v>内・循・消・小・整・放</v>
      </c>
      <c r="BQ672" t="s">
        <v>3062</v>
      </c>
      <c r="BR672" t="s">
        <v>3062</v>
      </c>
      <c r="BS672" t="s">
        <v>3062</v>
      </c>
      <c r="BT672" s="2" t="s">
        <v>3062</v>
      </c>
      <c r="BU672" s="2" t="s">
        <v>3062</v>
      </c>
      <c r="BV672" s="2" t="s">
        <v>3062</v>
      </c>
      <c r="BW672" s="2" t="s">
        <v>3062</v>
      </c>
      <c r="BX672" s="2" t="s">
        <v>3062</v>
      </c>
      <c r="BY672" s="2" t="s">
        <v>3062</v>
      </c>
      <c r="BZ672" s="2" t="s">
        <v>3062</v>
      </c>
      <c r="CA672" s="2" t="s">
        <v>3062</v>
      </c>
      <c r="CB672" s="2" t="s">
        <v>3062</v>
      </c>
      <c r="CC672" s="2" t="s">
        <v>3062</v>
      </c>
      <c r="CD672" s="2" t="s">
        <v>3062</v>
      </c>
      <c r="CE672" s="2" t="s">
        <v>3062</v>
      </c>
      <c r="CF672" s="2" t="s">
        <v>2036</v>
      </c>
      <c r="CG672" s="2" t="s">
        <v>5350</v>
      </c>
      <c r="CN672" s="17">
        <v>0.54166666666666663</v>
      </c>
      <c r="CO672" s="17">
        <v>0.6875</v>
      </c>
      <c r="CT672" s="17">
        <v>0.39583333333333331</v>
      </c>
      <c r="CU672" s="17">
        <v>0.54166666666666663</v>
      </c>
      <c r="CZ672" s="17">
        <v>0.35416666666666669</v>
      </c>
      <c r="DA672" s="17">
        <v>0.5</v>
      </c>
      <c r="DF672" s="17">
        <v>0.35416666666666669</v>
      </c>
      <c r="DG672" s="17">
        <v>0.5</v>
      </c>
      <c r="DL672" s="17">
        <v>0.35416666666666669</v>
      </c>
      <c r="DM672" s="17">
        <v>0.5</v>
      </c>
      <c r="DX672" s="2" t="s">
        <v>4182</v>
      </c>
    </row>
    <row r="673" spans="1:128" x14ac:dyDescent="0.45">
      <c r="A673" s="16">
        <v>671</v>
      </c>
      <c r="B673" s="2" t="s">
        <v>7296</v>
      </c>
      <c r="C673" s="2" t="s">
        <v>7297</v>
      </c>
      <c r="D673" s="2" t="s">
        <v>3119</v>
      </c>
      <c r="E673" s="2" t="s">
        <v>2666</v>
      </c>
      <c r="F673" s="2" t="s">
        <v>2583</v>
      </c>
      <c r="G673" s="2" t="s">
        <v>2035</v>
      </c>
      <c r="H673" s="2" t="s">
        <v>2034</v>
      </c>
      <c r="I673" s="2" t="s">
        <v>4037</v>
      </c>
      <c r="J673" s="2" t="s">
        <v>4066</v>
      </c>
      <c r="K673" s="2" t="s">
        <v>12</v>
      </c>
      <c r="L673" s="2" t="s">
        <v>3769</v>
      </c>
      <c r="M673" s="52" t="s">
        <v>3311</v>
      </c>
      <c r="N673" s="2" t="s">
        <v>12</v>
      </c>
      <c r="O673" s="2" t="s">
        <v>12</v>
      </c>
      <c r="P673" s="2" t="s">
        <v>3062</v>
      </c>
      <c r="Q673" s="2" t="s">
        <v>12</v>
      </c>
      <c r="R673" s="2" t="s">
        <v>3062</v>
      </c>
      <c r="S673" s="2" t="s">
        <v>3062</v>
      </c>
      <c r="T673" s="2" t="s">
        <v>3062</v>
      </c>
      <c r="U673" s="2" t="s">
        <v>3062</v>
      </c>
      <c r="V673" s="2" t="s">
        <v>3062</v>
      </c>
      <c r="W673" s="2" t="s">
        <v>3062</v>
      </c>
      <c r="X673" s="2" t="s">
        <v>3062</v>
      </c>
      <c r="Y673" s="2" t="s">
        <v>3062</v>
      </c>
      <c r="Z673" s="2" t="s">
        <v>3062</v>
      </c>
      <c r="AA673" s="2" t="s">
        <v>3062</v>
      </c>
      <c r="AB673" s="2" t="s">
        <v>3062</v>
      </c>
      <c r="AC673" s="2" t="s">
        <v>3062</v>
      </c>
      <c r="AD673" s="2" t="s">
        <v>2419</v>
      </c>
      <c r="AE673" s="2" t="s">
        <v>3062</v>
      </c>
      <c r="AF673" s="2" t="s">
        <v>3062</v>
      </c>
      <c r="AG673" s="2" t="s">
        <v>3062</v>
      </c>
      <c r="AH673" s="2" t="s">
        <v>3062</v>
      </c>
      <c r="AI673" s="2" t="s">
        <v>3062</v>
      </c>
      <c r="AJ673" s="2" t="s">
        <v>3062</v>
      </c>
      <c r="AK673" s="2" t="s">
        <v>2431</v>
      </c>
      <c r="AL673" s="2" t="s">
        <v>3062</v>
      </c>
      <c r="AM673" s="2" t="s">
        <v>3062</v>
      </c>
      <c r="AN673" s="2" t="s">
        <v>3062</v>
      </c>
      <c r="AO673" s="2" t="s">
        <v>3062</v>
      </c>
      <c r="AP673" s="2" t="s">
        <v>3062</v>
      </c>
      <c r="AQ673" s="2" t="s">
        <v>3062</v>
      </c>
      <c r="AR673" s="2" t="s">
        <v>3062</v>
      </c>
      <c r="AS673" s="2" t="s">
        <v>3062</v>
      </c>
      <c r="AT673" s="2" t="s">
        <v>3062</v>
      </c>
      <c r="AU673" s="2" t="s">
        <v>3062</v>
      </c>
      <c r="AV673" s="2" t="s">
        <v>3062</v>
      </c>
      <c r="AW673" s="2" t="s">
        <v>3062</v>
      </c>
      <c r="AX673" s="2" t="s">
        <v>3062</v>
      </c>
      <c r="AY673" s="2" t="s">
        <v>3062</v>
      </c>
      <c r="AZ673" s="2" t="s">
        <v>3062</v>
      </c>
      <c r="BA673" s="2" t="s">
        <v>3062</v>
      </c>
      <c r="BB673" s="2" t="s">
        <v>3062</v>
      </c>
      <c r="BC673" s="2" t="s">
        <v>3062</v>
      </c>
      <c r="BD673" s="2" t="s">
        <v>3062</v>
      </c>
      <c r="BE673" s="2" t="s">
        <v>3062</v>
      </c>
      <c r="BF673" s="2" t="s">
        <v>3062</v>
      </c>
      <c r="BG673" s="2" t="s">
        <v>3062</v>
      </c>
      <c r="BH673" s="2" t="s">
        <v>3062</v>
      </c>
      <c r="BI673" s="2" t="s">
        <v>3062</v>
      </c>
      <c r="BJ673" s="2" t="s">
        <v>3062</v>
      </c>
      <c r="BK673" s="2" t="s">
        <v>3062</v>
      </c>
      <c r="BL673" s="2" t="s">
        <v>3062</v>
      </c>
      <c r="BM673" s="2" t="s">
        <v>3062</v>
      </c>
      <c r="BN673" s="2" t="s">
        <v>3062</v>
      </c>
      <c r="BO673" s="2" t="s">
        <v>71</v>
      </c>
      <c r="BP673" s="2" t="str">
        <f t="shared" si="10"/>
        <v>内・小　糖尿病内科</v>
      </c>
      <c r="BQ673" t="s">
        <v>3062</v>
      </c>
      <c r="BR673" t="s">
        <v>3062</v>
      </c>
      <c r="BS673" t="s">
        <v>3062</v>
      </c>
      <c r="BT673" s="2" t="s">
        <v>3062</v>
      </c>
      <c r="BU673" s="2" t="s">
        <v>3062</v>
      </c>
      <c r="BV673" s="2" t="s">
        <v>3062</v>
      </c>
      <c r="BW673" s="2" t="s">
        <v>3062</v>
      </c>
      <c r="BX673" s="2" t="s">
        <v>3062</v>
      </c>
      <c r="BY673" s="2" t="s">
        <v>3062</v>
      </c>
      <c r="BZ673" s="2" t="s">
        <v>3062</v>
      </c>
      <c r="CA673" s="2" t="s">
        <v>3062</v>
      </c>
      <c r="CB673" s="2" t="s">
        <v>3062</v>
      </c>
      <c r="CC673" s="2" t="s">
        <v>3062</v>
      </c>
      <c r="CD673" s="2" t="s">
        <v>3062</v>
      </c>
      <c r="CE673" s="2" t="s">
        <v>3062</v>
      </c>
      <c r="CF673" s="2" t="s">
        <v>7298</v>
      </c>
      <c r="CG673" s="2" t="s">
        <v>5350</v>
      </c>
      <c r="CT673" s="17">
        <v>0.60416666666666663</v>
      </c>
      <c r="CU673" s="17">
        <v>0.74305555555555558</v>
      </c>
      <c r="DX673" s="2" t="s">
        <v>4182</v>
      </c>
    </row>
    <row r="674" spans="1:128" x14ac:dyDescent="0.45">
      <c r="A674" s="16">
        <v>672</v>
      </c>
      <c r="B674" s="2" t="s">
        <v>7299</v>
      </c>
      <c r="C674" s="2" t="s">
        <v>7300</v>
      </c>
      <c r="D674" s="2" t="s">
        <v>7301</v>
      </c>
      <c r="E674" s="2" t="s">
        <v>2666</v>
      </c>
      <c r="F674" s="2" t="s">
        <v>2583</v>
      </c>
      <c r="G674" s="2" t="s">
        <v>7250</v>
      </c>
      <c r="H674" s="2" t="s">
        <v>7302</v>
      </c>
      <c r="I674" s="2" t="s">
        <v>7303</v>
      </c>
      <c r="J674" s="2" t="s">
        <v>3062</v>
      </c>
      <c r="L674" s="2" t="s">
        <v>7253</v>
      </c>
      <c r="M674" s="52" t="s">
        <v>3311</v>
      </c>
      <c r="N674" s="2" t="s">
        <v>12</v>
      </c>
      <c r="O674" s="2" t="s">
        <v>12</v>
      </c>
      <c r="P674" s="2" t="s">
        <v>12</v>
      </c>
      <c r="Q674" s="2" t="s">
        <v>12</v>
      </c>
      <c r="R674" s="2" t="s">
        <v>3062</v>
      </c>
      <c r="S674" s="2" t="s">
        <v>3062</v>
      </c>
      <c r="T674" s="2" t="s">
        <v>3062</v>
      </c>
      <c r="U674" s="2" t="s">
        <v>3062</v>
      </c>
      <c r="V674" s="2" t="s">
        <v>3062</v>
      </c>
      <c r="W674" s="2" t="s">
        <v>3062</v>
      </c>
      <c r="X674" s="2" t="s">
        <v>3062</v>
      </c>
      <c r="Y674" s="2" t="s">
        <v>3062</v>
      </c>
      <c r="Z674" s="2" t="s">
        <v>3062</v>
      </c>
      <c r="AA674" s="2" t="s">
        <v>3062</v>
      </c>
      <c r="AB674" s="2" t="s">
        <v>3062</v>
      </c>
      <c r="AC674" s="2" t="s">
        <v>3062</v>
      </c>
      <c r="AD674" s="2" t="s">
        <v>2419</v>
      </c>
      <c r="AE674" s="2" t="s">
        <v>3062</v>
      </c>
      <c r="AF674" s="2" t="s">
        <v>3062</v>
      </c>
      <c r="AG674" s="2" t="s">
        <v>3062</v>
      </c>
      <c r="AH674" s="2" t="s">
        <v>3062</v>
      </c>
      <c r="AI674" s="2" t="s">
        <v>3062</v>
      </c>
      <c r="AJ674" s="2" t="s">
        <v>3062</v>
      </c>
      <c r="AK674" s="2" t="s">
        <v>3062</v>
      </c>
      <c r="AL674" s="2" t="s">
        <v>3062</v>
      </c>
      <c r="AM674" s="2" t="s">
        <v>3062</v>
      </c>
      <c r="AN674" s="2" t="s">
        <v>3062</v>
      </c>
      <c r="AO674" s="2" t="s">
        <v>3062</v>
      </c>
      <c r="AP674" s="2" t="s">
        <v>3062</v>
      </c>
      <c r="AQ674" s="2" t="s">
        <v>3062</v>
      </c>
      <c r="AR674" s="2" t="s">
        <v>3062</v>
      </c>
      <c r="AS674" s="2" t="s">
        <v>3062</v>
      </c>
      <c r="AT674" s="2" t="s">
        <v>3062</v>
      </c>
      <c r="AU674" s="2" t="s">
        <v>3062</v>
      </c>
      <c r="AV674" s="2" t="s">
        <v>3062</v>
      </c>
      <c r="AW674" s="2" t="s">
        <v>3062</v>
      </c>
      <c r="AX674" s="2" t="s">
        <v>3062</v>
      </c>
      <c r="AY674" s="2" t="s">
        <v>3062</v>
      </c>
      <c r="AZ674" s="2" t="s">
        <v>3062</v>
      </c>
      <c r="BA674" s="2" t="s">
        <v>3062</v>
      </c>
      <c r="BB674" s="2" t="s">
        <v>3062</v>
      </c>
      <c r="BC674" s="2" t="s">
        <v>3062</v>
      </c>
      <c r="BD674" s="2" t="s">
        <v>3062</v>
      </c>
      <c r="BE674" s="2" t="s">
        <v>3062</v>
      </c>
      <c r="BF674" s="2" t="s">
        <v>3062</v>
      </c>
      <c r="BG674" s="2" t="s">
        <v>3062</v>
      </c>
      <c r="BH674" s="2" t="s">
        <v>3062</v>
      </c>
      <c r="BI674" s="2" t="s">
        <v>3062</v>
      </c>
      <c r="BJ674" s="2" t="s">
        <v>3062</v>
      </c>
      <c r="BK674" s="2" t="s">
        <v>3062</v>
      </c>
      <c r="BL674" s="2" t="s">
        <v>3062</v>
      </c>
      <c r="BM674" s="2" t="s">
        <v>3062</v>
      </c>
      <c r="BN674" s="2" t="s">
        <v>3062</v>
      </c>
      <c r="BO674" s="2" t="s">
        <v>3062</v>
      </c>
      <c r="BP674" s="2" t="str">
        <f t="shared" si="10"/>
        <v>内</v>
      </c>
      <c r="BQ674" t="s">
        <v>3062</v>
      </c>
      <c r="BR674" t="s">
        <v>3062</v>
      </c>
      <c r="BS674" t="s">
        <v>3062</v>
      </c>
      <c r="BT674" s="2" t="s">
        <v>3062</v>
      </c>
      <c r="BU674" s="2" t="s">
        <v>3062</v>
      </c>
      <c r="BV674" s="2" t="s">
        <v>3062</v>
      </c>
      <c r="BW674" s="2" t="s">
        <v>3062</v>
      </c>
      <c r="BX674" s="2" t="s">
        <v>3062</v>
      </c>
      <c r="BY674" s="2" t="s">
        <v>3062</v>
      </c>
      <c r="BZ674" s="2" t="s">
        <v>3062</v>
      </c>
      <c r="CA674" s="2" t="s">
        <v>3062</v>
      </c>
      <c r="CB674" s="2" t="s">
        <v>3062</v>
      </c>
      <c r="CC674" s="2" t="s">
        <v>3062</v>
      </c>
      <c r="CD674" s="2" t="s">
        <v>3062</v>
      </c>
      <c r="CE674" s="2" t="s">
        <v>3062</v>
      </c>
      <c r="CF674" s="2" t="s">
        <v>7304</v>
      </c>
      <c r="CG674" s="2" t="s">
        <v>5448</v>
      </c>
      <c r="CH674" s="17">
        <v>0.41666666666666669</v>
      </c>
      <c r="CI674" s="17">
        <v>0.52083333333333337</v>
      </c>
      <c r="CJ674" s="17">
        <v>0.64583333333333337</v>
      </c>
      <c r="CK674" s="17">
        <v>0.77083333333333337</v>
      </c>
      <c r="CZ674" s="17">
        <v>0.41666666666666669</v>
      </c>
      <c r="DA674" s="17">
        <v>0.52083333333333337</v>
      </c>
      <c r="DB674" s="17">
        <v>0.64583333333333337</v>
      </c>
      <c r="DC674" s="17">
        <v>0.77083333333333337</v>
      </c>
      <c r="DF674" s="17">
        <v>0.41666666666666669</v>
      </c>
      <c r="DG674" s="17">
        <v>0.52083333333333337</v>
      </c>
      <c r="DH674" s="17">
        <v>0.64583333333333337</v>
      </c>
      <c r="DI674" s="17">
        <v>0.77083333333333337</v>
      </c>
      <c r="DL674" s="17">
        <v>0.41666666666666669</v>
      </c>
      <c r="DM674" s="17">
        <v>0.52083333333333337</v>
      </c>
      <c r="DX674" s="2" t="s">
        <v>4182</v>
      </c>
    </row>
    <row r="675" spans="1:128" x14ac:dyDescent="0.45">
      <c r="A675" s="16">
        <v>673</v>
      </c>
      <c r="B675" s="2" t="s">
        <v>7305</v>
      </c>
      <c r="C675" s="2" t="s">
        <v>2447</v>
      </c>
      <c r="D675" s="2" t="s">
        <v>3120</v>
      </c>
      <c r="E675" s="2" t="s">
        <v>2666</v>
      </c>
      <c r="F675" s="2" t="s">
        <v>2584</v>
      </c>
      <c r="G675" s="2" t="s">
        <v>2208</v>
      </c>
      <c r="H675" s="2" t="s">
        <v>5031</v>
      </c>
      <c r="I675" s="2" t="s">
        <v>2232</v>
      </c>
      <c r="J675" s="2" t="s">
        <v>4067</v>
      </c>
      <c r="K675" s="2" t="s">
        <v>12</v>
      </c>
      <c r="L675" s="2" t="s">
        <v>3780</v>
      </c>
      <c r="M675" s="52" t="s">
        <v>3311</v>
      </c>
      <c r="N675" s="2" t="s">
        <v>12</v>
      </c>
      <c r="O675" s="2" t="s">
        <v>12</v>
      </c>
      <c r="P675" s="2" t="s">
        <v>12</v>
      </c>
      <c r="Q675" s="2" t="s">
        <v>12</v>
      </c>
      <c r="R675" s="2" t="s">
        <v>3062</v>
      </c>
      <c r="S675" s="2" t="s">
        <v>3062</v>
      </c>
      <c r="T675" s="2" t="s">
        <v>3062</v>
      </c>
      <c r="U675" s="2" t="s">
        <v>3062</v>
      </c>
      <c r="V675" s="2" t="s">
        <v>3062</v>
      </c>
      <c r="W675" s="2" t="s">
        <v>3062</v>
      </c>
      <c r="X675" s="2" t="s">
        <v>3062</v>
      </c>
      <c r="Y675" s="2" t="s">
        <v>3062</v>
      </c>
      <c r="Z675" s="2" t="s">
        <v>3062</v>
      </c>
      <c r="AA675" s="2" t="s">
        <v>3062</v>
      </c>
      <c r="AB675" s="2" t="s">
        <v>3062</v>
      </c>
      <c r="AC675" s="2" t="s">
        <v>3062</v>
      </c>
      <c r="AD675" s="2" t="s">
        <v>3062</v>
      </c>
      <c r="AE675" s="2" t="s">
        <v>3062</v>
      </c>
      <c r="AF675" s="2" t="s">
        <v>3062</v>
      </c>
      <c r="AG675" s="2" t="s">
        <v>3062</v>
      </c>
      <c r="AH675" s="2" t="s">
        <v>3062</v>
      </c>
      <c r="AI675" s="2" t="s">
        <v>3062</v>
      </c>
      <c r="AJ675" s="2" t="s">
        <v>3062</v>
      </c>
      <c r="AK675" s="2" t="s">
        <v>3062</v>
      </c>
      <c r="AL675" s="2" t="s">
        <v>3062</v>
      </c>
      <c r="AM675" s="2" t="s">
        <v>3062</v>
      </c>
      <c r="AN675" s="2" t="s">
        <v>3062</v>
      </c>
      <c r="AO675" s="2" t="s">
        <v>3062</v>
      </c>
      <c r="AP675" s="2" t="s">
        <v>3062</v>
      </c>
      <c r="AQ675" s="2" t="s">
        <v>3062</v>
      </c>
      <c r="AR675" s="2" t="s">
        <v>3062</v>
      </c>
      <c r="AS675" s="2" t="s">
        <v>3062</v>
      </c>
      <c r="AT675" s="2" t="s">
        <v>3062</v>
      </c>
      <c r="AU675" s="2" t="s">
        <v>3062</v>
      </c>
      <c r="AV675" s="2" t="s">
        <v>3062</v>
      </c>
      <c r="AW675" s="2" t="s">
        <v>3062</v>
      </c>
      <c r="AX675" s="2" t="s">
        <v>3062</v>
      </c>
      <c r="AY675" s="2" t="s">
        <v>3062</v>
      </c>
      <c r="AZ675" s="2" t="s">
        <v>3062</v>
      </c>
      <c r="BA675" s="2" t="s">
        <v>3062</v>
      </c>
      <c r="BB675" s="2" t="s">
        <v>3062</v>
      </c>
      <c r="BC675" s="2" t="s">
        <v>3062</v>
      </c>
      <c r="BD675" s="2" t="s">
        <v>3062</v>
      </c>
      <c r="BE675" s="2" t="s">
        <v>3062</v>
      </c>
      <c r="BF675" s="2" t="s">
        <v>3062</v>
      </c>
      <c r="BG675" s="2" t="s">
        <v>3062</v>
      </c>
      <c r="BH675" s="2" t="s">
        <v>3062</v>
      </c>
      <c r="BI675" s="2" t="s">
        <v>3062</v>
      </c>
      <c r="BJ675" s="2" t="s">
        <v>3062</v>
      </c>
      <c r="BK675" s="2" t="s">
        <v>3062</v>
      </c>
      <c r="BL675" s="2" t="s">
        <v>3062</v>
      </c>
      <c r="BM675" s="2" t="s">
        <v>3062</v>
      </c>
      <c r="BN675" s="2" t="s">
        <v>3062</v>
      </c>
      <c r="BO675" s="2" t="s">
        <v>3062</v>
      </c>
      <c r="BP675" s="2" t="str">
        <f t="shared" si="10"/>
        <v/>
      </c>
      <c r="BQ675" t="s">
        <v>3062</v>
      </c>
      <c r="BR675" t="s">
        <v>3062</v>
      </c>
      <c r="BS675" t="s">
        <v>3062</v>
      </c>
      <c r="BT675" s="2" t="s">
        <v>3062</v>
      </c>
      <c r="BU675" s="2" t="s">
        <v>3062</v>
      </c>
      <c r="BV675" s="2" t="s">
        <v>3062</v>
      </c>
      <c r="BW675" s="2" t="s">
        <v>3062</v>
      </c>
      <c r="BX675" s="2" t="s">
        <v>3062</v>
      </c>
      <c r="BY675" s="2" t="s">
        <v>3062</v>
      </c>
      <c r="BZ675" s="2" t="s">
        <v>3062</v>
      </c>
      <c r="CA675" s="2" t="s">
        <v>3062</v>
      </c>
      <c r="CB675" s="2" t="s">
        <v>3062</v>
      </c>
      <c r="CC675" s="2" t="s">
        <v>3062</v>
      </c>
      <c r="CD675" s="2" t="s">
        <v>3062</v>
      </c>
      <c r="CE675" s="2" t="s">
        <v>3062</v>
      </c>
      <c r="CF675" s="2" t="s">
        <v>2231</v>
      </c>
      <c r="CG675" s="2" t="s">
        <v>5350</v>
      </c>
      <c r="CN675" s="17">
        <v>0.375</v>
      </c>
      <c r="CO675" s="17">
        <v>0.55208333333333337</v>
      </c>
      <c r="CP675" s="17">
        <v>0.625</v>
      </c>
      <c r="CQ675" s="17">
        <v>0.75</v>
      </c>
      <c r="CT675" s="17">
        <v>0.375</v>
      </c>
      <c r="CU675" s="17">
        <v>0.55208333333333337</v>
      </c>
      <c r="CZ675" s="17">
        <v>0.375</v>
      </c>
      <c r="DA675" s="17">
        <v>0.55208333333333337</v>
      </c>
      <c r="DB675" s="17">
        <v>0.625</v>
      </c>
      <c r="DC675" s="17">
        <v>0.75</v>
      </c>
      <c r="DF675" s="17">
        <v>0.375</v>
      </c>
      <c r="DG675" s="17">
        <v>0.55208333333333337</v>
      </c>
      <c r="DH675" s="17">
        <v>0.625</v>
      </c>
      <c r="DI675" s="17">
        <v>0.75</v>
      </c>
      <c r="DL675" s="17">
        <v>0.375</v>
      </c>
      <c r="DM675" s="17">
        <v>0.55208333333333337</v>
      </c>
      <c r="DX675" s="2" t="s">
        <v>4182</v>
      </c>
    </row>
    <row r="676" spans="1:128" x14ac:dyDescent="0.45">
      <c r="A676" s="16">
        <v>674</v>
      </c>
      <c r="B676" s="2" t="s">
        <v>7306</v>
      </c>
      <c r="C676" s="2" t="s">
        <v>5032</v>
      </c>
      <c r="D676" s="2" t="s">
        <v>5033</v>
      </c>
      <c r="E676" s="2" t="s">
        <v>2666</v>
      </c>
      <c r="F676" s="2" t="s">
        <v>2584</v>
      </c>
      <c r="G676" s="2" t="s">
        <v>2208</v>
      </c>
      <c r="H676" s="2" t="s">
        <v>5034</v>
      </c>
      <c r="I676" s="2" t="s">
        <v>5035</v>
      </c>
      <c r="J676" s="2" t="s">
        <v>5036</v>
      </c>
      <c r="K676" s="2" t="s">
        <v>3062</v>
      </c>
      <c r="L676" s="2" t="s">
        <v>5037</v>
      </c>
      <c r="M676" s="52" t="s">
        <v>3311</v>
      </c>
      <c r="N676" s="2" t="s">
        <v>12</v>
      </c>
      <c r="O676" s="2" t="s">
        <v>12</v>
      </c>
      <c r="P676" s="2" t="s">
        <v>12</v>
      </c>
      <c r="Q676" s="2" t="s">
        <v>12</v>
      </c>
      <c r="R676" s="2" t="s">
        <v>2471</v>
      </c>
      <c r="S676" s="2" t="s">
        <v>3062</v>
      </c>
      <c r="T676" s="2" t="s">
        <v>3062</v>
      </c>
      <c r="U676" s="2" t="s">
        <v>3062</v>
      </c>
      <c r="V676" s="2" t="s">
        <v>3062</v>
      </c>
      <c r="W676" s="2" t="s">
        <v>3062</v>
      </c>
      <c r="X676" s="2" t="s">
        <v>3062</v>
      </c>
      <c r="Y676" s="2" t="s">
        <v>3062</v>
      </c>
      <c r="Z676" s="2" t="s">
        <v>3062</v>
      </c>
      <c r="AA676" s="2" t="s">
        <v>3062</v>
      </c>
      <c r="AB676" s="2" t="s">
        <v>3062</v>
      </c>
      <c r="AC676" s="2" t="s">
        <v>2471</v>
      </c>
      <c r="AD676" s="2" t="s">
        <v>2419</v>
      </c>
      <c r="AE676" s="2" t="s">
        <v>3062</v>
      </c>
      <c r="AF676" s="2" t="s">
        <v>3062</v>
      </c>
      <c r="AG676" s="2" t="s">
        <v>3062</v>
      </c>
      <c r="AH676" s="2" t="s">
        <v>3062</v>
      </c>
      <c r="AI676" s="2" t="s">
        <v>3062</v>
      </c>
      <c r="AJ676" s="2" t="s">
        <v>3062</v>
      </c>
      <c r="AK676" s="2" t="s">
        <v>2431</v>
      </c>
      <c r="AL676" s="2" t="s">
        <v>3062</v>
      </c>
      <c r="AM676" s="2" t="s">
        <v>3062</v>
      </c>
      <c r="AN676" s="2" t="s">
        <v>3062</v>
      </c>
      <c r="AO676" s="2" t="s">
        <v>3062</v>
      </c>
      <c r="AP676" s="2" t="s">
        <v>3062</v>
      </c>
      <c r="AQ676" s="2" t="s">
        <v>3062</v>
      </c>
      <c r="AR676" s="2" t="s">
        <v>3062</v>
      </c>
      <c r="AS676" s="2" t="s">
        <v>3062</v>
      </c>
      <c r="AT676" s="2" t="s">
        <v>3062</v>
      </c>
      <c r="AU676" s="2" t="s">
        <v>3062</v>
      </c>
      <c r="AV676" s="2" t="s">
        <v>3062</v>
      </c>
      <c r="AW676" s="2" t="s">
        <v>3062</v>
      </c>
      <c r="AX676" s="2" t="s">
        <v>3062</v>
      </c>
      <c r="AY676" s="2" t="s">
        <v>3062</v>
      </c>
      <c r="AZ676" s="2" t="s">
        <v>3062</v>
      </c>
      <c r="BA676" s="2" t="s">
        <v>3062</v>
      </c>
      <c r="BB676" s="2" t="s">
        <v>3062</v>
      </c>
      <c r="BC676" s="2" t="s">
        <v>3062</v>
      </c>
      <c r="BD676" s="2" t="s">
        <v>3062</v>
      </c>
      <c r="BE676" s="2" t="s">
        <v>3062</v>
      </c>
      <c r="BF676" s="2" t="s">
        <v>3062</v>
      </c>
      <c r="BG676" s="2" t="s">
        <v>3062</v>
      </c>
      <c r="BH676" s="2" t="s">
        <v>3062</v>
      </c>
      <c r="BI676" s="2" t="s">
        <v>3062</v>
      </c>
      <c r="BJ676" s="2" t="s">
        <v>3062</v>
      </c>
      <c r="BK676" s="2" t="s">
        <v>3062</v>
      </c>
      <c r="BL676" s="2" t="s">
        <v>3062</v>
      </c>
      <c r="BM676" s="2" t="s">
        <v>3062</v>
      </c>
      <c r="BN676" s="2" t="s">
        <v>3062</v>
      </c>
      <c r="BO676" s="2" t="s">
        <v>3062</v>
      </c>
      <c r="BP676" s="2" t="str">
        <f t="shared" si="10"/>
        <v>内・小</v>
      </c>
      <c r="BQ676" t="s">
        <v>3062</v>
      </c>
      <c r="BR676" t="s">
        <v>3062</v>
      </c>
      <c r="BS676" t="s">
        <v>3062</v>
      </c>
      <c r="BT676" s="2" t="s">
        <v>3062</v>
      </c>
      <c r="BU676" s="2" t="s">
        <v>3062</v>
      </c>
      <c r="BV676" s="2" t="s">
        <v>3062</v>
      </c>
      <c r="BW676" s="2" t="s">
        <v>3062</v>
      </c>
      <c r="BX676" s="2" t="s">
        <v>5470</v>
      </c>
      <c r="BY676" s="2" t="s">
        <v>5471</v>
      </c>
      <c r="BZ676" s="2" t="s">
        <v>5472</v>
      </c>
      <c r="CA676" s="2" t="s">
        <v>5525</v>
      </c>
      <c r="CB676" s="2" t="s">
        <v>5796</v>
      </c>
      <c r="CC676" s="2" t="s">
        <v>3062</v>
      </c>
      <c r="CD676" s="2" t="s">
        <v>3062</v>
      </c>
      <c r="CE676" s="2" t="s">
        <v>3062</v>
      </c>
      <c r="CF676" s="2" t="s">
        <v>2002</v>
      </c>
      <c r="CG676" s="2" t="s">
        <v>5350</v>
      </c>
      <c r="CH676" s="17">
        <v>0.375</v>
      </c>
      <c r="CI676" s="17">
        <v>0.52083333333333337</v>
      </c>
      <c r="CJ676" s="17">
        <v>0.625</v>
      </c>
      <c r="CK676" s="17">
        <v>0.75</v>
      </c>
      <c r="CN676" s="17">
        <v>0.375</v>
      </c>
      <c r="CO676" s="17">
        <v>0.52083333333333337</v>
      </c>
      <c r="CP676" s="17">
        <v>0.625</v>
      </c>
      <c r="CQ676" s="17">
        <v>0.75</v>
      </c>
      <c r="CT676" s="17">
        <v>0.375</v>
      </c>
      <c r="CU676" s="17">
        <v>0.52083333333333337</v>
      </c>
      <c r="DF676" s="17">
        <v>0.375</v>
      </c>
      <c r="DG676" s="17">
        <v>0.52083333333333337</v>
      </c>
      <c r="DH676" s="17">
        <v>0.625</v>
      </c>
      <c r="DI676" s="17">
        <v>0.75</v>
      </c>
      <c r="DL676" s="17">
        <v>0.375</v>
      </c>
      <c r="DM676" s="17">
        <v>0.52083333333333337</v>
      </c>
      <c r="DN676" s="17">
        <v>0.625</v>
      </c>
      <c r="DO676" s="17">
        <v>0.70833333333333337</v>
      </c>
      <c r="DX676" s="2" t="s">
        <v>4182</v>
      </c>
    </row>
    <row r="677" spans="1:128" x14ac:dyDescent="0.45">
      <c r="A677" s="16">
        <v>675</v>
      </c>
      <c r="B677" s="2" t="s">
        <v>7307</v>
      </c>
      <c r="C677" s="2" t="s">
        <v>5038</v>
      </c>
      <c r="D677" s="2" t="s">
        <v>3121</v>
      </c>
      <c r="E677" s="2" t="s">
        <v>2666</v>
      </c>
      <c r="F677" s="2" t="s">
        <v>2584</v>
      </c>
      <c r="G677" s="2" t="s">
        <v>2230</v>
      </c>
      <c r="H677" s="2" t="s">
        <v>2229</v>
      </c>
      <c r="I677" s="2" t="s">
        <v>2228</v>
      </c>
      <c r="J677" s="2" t="s">
        <v>4068</v>
      </c>
      <c r="K677" s="2" t="s">
        <v>12</v>
      </c>
      <c r="L677" s="2" t="s">
        <v>3781</v>
      </c>
      <c r="M677" s="52" t="s">
        <v>3311</v>
      </c>
      <c r="N677" s="2" t="s">
        <v>12</v>
      </c>
      <c r="O677" s="2" t="s">
        <v>12</v>
      </c>
      <c r="P677" s="2" t="s">
        <v>12</v>
      </c>
      <c r="Q677" s="2" t="s">
        <v>12</v>
      </c>
      <c r="R677" s="2" t="s">
        <v>3062</v>
      </c>
      <c r="S677" s="2" t="s">
        <v>3062</v>
      </c>
      <c r="T677" s="2" t="s">
        <v>3062</v>
      </c>
      <c r="U677" s="2" t="s">
        <v>3062</v>
      </c>
      <c r="V677" s="2" t="s">
        <v>3062</v>
      </c>
      <c r="W677" s="2" t="s">
        <v>3062</v>
      </c>
      <c r="X677" s="2" t="s">
        <v>3062</v>
      </c>
      <c r="Y677" s="2" t="s">
        <v>3062</v>
      </c>
      <c r="Z677" s="2" t="s">
        <v>3062</v>
      </c>
      <c r="AA677" s="2" t="s">
        <v>3062</v>
      </c>
      <c r="AB677" s="2" t="s">
        <v>3062</v>
      </c>
      <c r="AC677" s="2" t="s">
        <v>3062</v>
      </c>
      <c r="AD677" s="2" t="s">
        <v>3062</v>
      </c>
      <c r="AE677" s="2" t="s">
        <v>3062</v>
      </c>
      <c r="AF677" s="2" t="s">
        <v>3062</v>
      </c>
      <c r="AG677" s="2" t="s">
        <v>3062</v>
      </c>
      <c r="AH677" s="2" t="s">
        <v>3062</v>
      </c>
      <c r="AI677" s="2" t="s">
        <v>3062</v>
      </c>
      <c r="AJ677" s="2" t="s">
        <v>3062</v>
      </c>
      <c r="AK677" s="2" t="s">
        <v>3062</v>
      </c>
      <c r="AL677" s="2" t="s">
        <v>3062</v>
      </c>
      <c r="AM677" s="2" t="s">
        <v>3062</v>
      </c>
      <c r="AN677" s="2" t="s">
        <v>3062</v>
      </c>
      <c r="AO677" s="2" t="s">
        <v>3062</v>
      </c>
      <c r="AP677" s="2" t="s">
        <v>3062</v>
      </c>
      <c r="AQ677" s="2" t="s">
        <v>3062</v>
      </c>
      <c r="AR677" s="2" t="s">
        <v>3062</v>
      </c>
      <c r="AS677" s="2" t="s">
        <v>3062</v>
      </c>
      <c r="AT677" s="2" t="s">
        <v>3062</v>
      </c>
      <c r="AU677" s="2" t="s">
        <v>3062</v>
      </c>
      <c r="AV677" s="2" t="s">
        <v>3062</v>
      </c>
      <c r="AW677" s="2" t="s">
        <v>3062</v>
      </c>
      <c r="AX677" s="2" t="s">
        <v>3062</v>
      </c>
      <c r="AY677" s="2" t="s">
        <v>3062</v>
      </c>
      <c r="AZ677" s="2" t="s">
        <v>3062</v>
      </c>
      <c r="BA677" s="2" t="s">
        <v>3062</v>
      </c>
      <c r="BB677" s="2" t="s">
        <v>3062</v>
      </c>
      <c r="BC677" s="2" t="s">
        <v>3062</v>
      </c>
      <c r="BD677" s="2" t="s">
        <v>3062</v>
      </c>
      <c r="BE677" s="2" t="s">
        <v>3062</v>
      </c>
      <c r="BF677" s="2" t="s">
        <v>3062</v>
      </c>
      <c r="BG677" s="2" t="s">
        <v>3062</v>
      </c>
      <c r="BH677" s="2" t="s">
        <v>3062</v>
      </c>
      <c r="BI677" s="2" t="s">
        <v>3062</v>
      </c>
      <c r="BJ677" s="2" t="s">
        <v>3062</v>
      </c>
      <c r="BK677" s="2" t="s">
        <v>3062</v>
      </c>
      <c r="BL677" s="2" t="s">
        <v>3062</v>
      </c>
      <c r="BM677" s="2" t="s">
        <v>3062</v>
      </c>
      <c r="BN677" s="2" t="s">
        <v>3062</v>
      </c>
      <c r="BO677" s="2" t="s">
        <v>3062</v>
      </c>
      <c r="BP677" s="2" t="str">
        <f t="shared" si="10"/>
        <v/>
      </c>
      <c r="BQ677" t="s">
        <v>3062</v>
      </c>
      <c r="BR677" t="s">
        <v>3062</v>
      </c>
      <c r="BS677" t="s">
        <v>3062</v>
      </c>
      <c r="BT677" s="2" t="s">
        <v>3062</v>
      </c>
      <c r="BU677" s="2" t="s">
        <v>3062</v>
      </c>
      <c r="BV677" s="2" t="s">
        <v>3062</v>
      </c>
      <c r="BW677" s="2" t="s">
        <v>3062</v>
      </c>
      <c r="BX677" s="2" t="s">
        <v>3062</v>
      </c>
      <c r="BY677" s="2" t="s">
        <v>3062</v>
      </c>
      <c r="BZ677" s="2" t="s">
        <v>3062</v>
      </c>
      <c r="CA677" s="2" t="s">
        <v>3062</v>
      </c>
      <c r="CB677" s="2" t="s">
        <v>3062</v>
      </c>
      <c r="CC677" s="2" t="s">
        <v>3062</v>
      </c>
      <c r="CD677" s="2" t="s">
        <v>3062</v>
      </c>
      <c r="CE677" s="2" t="s">
        <v>3062</v>
      </c>
      <c r="CF677" s="2" t="s">
        <v>2448</v>
      </c>
      <c r="CG677" s="2" t="s">
        <v>5350</v>
      </c>
      <c r="CN677" s="17">
        <v>0.39583333333333331</v>
      </c>
      <c r="CO677" s="17">
        <v>0.52083333333333337</v>
      </c>
      <c r="CP677" s="17">
        <v>0.60416666666666663</v>
      </c>
      <c r="CQ677" s="17">
        <v>0.77083333333333337</v>
      </c>
      <c r="CT677" s="17">
        <v>0.39583333333333331</v>
      </c>
      <c r="CU677" s="17">
        <v>0.52083333333333337</v>
      </c>
      <c r="CZ677" s="17">
        <v>0.39583333333333331</v>
      </c>
      <c r="DA677" s="17">
        <v>0.52083333333333337</v>
      </c>
      <c r="DB677" s="17">
        <v>0.60416666666666663</v>
      </c>
      <c r="DC677" s="17">
        <v>0.77083333333333337</v>
      </c>
      <c r="DF677" s="17">
        <v>0.39583333333333331</v>
      </c>
      <c r="DG677" s="17">
        <v>0.52083333333333337</v>
      </c>
      <c r="DH677" s="17">
        <v>0.60416666666666663</v>
      </c>
      <c r="DI677" s="17">
        <v>0.77083333333333337</v>
      </c>
      <c r="DL677" s="17">
        <v>0.39583333333333331</v>
      </c>
      <c r="DM677" s="17">
        <v>0.52083333333333337</v>
      </c>
      <c r="DN677" s="17">
        <v>0.60416666666666663</v>
      </c>
      <c r="DO677" s="17">
        <v>0.72916666666666663</v>
      </c>
      <c r="DX677" s="2" t="s">
        <v>4182</v>
      </c>
    </row>
    <row r="678" spans="1:128" x14ac:dyDescent="0.45">
      <c r="A678" s="16">
        <v>676</v>
      </c>
      <c r="B678" s="2" t="s">
        <v>7308</v>
      </c>
      <c r="C678" s="2" t="s">
        <v>7309</v>
      </c>
      <c r="D678" s="2" t="s">
        <v>3122</v>
      </c>
      <c r="E678" s="2" t="s">
        <v>2666</v>
      </c>
      <c r="F678" s="2" t="s">
        <v>2584</v>
      </c>
      <c r="G678" s="2" t="s">
        <v>7310</v>
      </c>
      <c r="H678" s="2" t="s">
        <v>7311</v>
      </c>
      <c r="I678" s="2" t="s">
        <v>2227</v>
      </c>
      <c r="J678" s="2" t="s">
        <v>4069</v>
      </c>
      <c r="K678" s="2" t="s">
        <v>12</v>
      </c>
      <c r="L678" s="2" t="s">
        <v>3782</v>
      </c>
      <c r="M678" s="52" t="s">
        <v>3311</v>
      </c>
      <c r="N678" s="2" t="s">
        <v>12</v>
      </c>
      <c r="O678" s="2" t="s">
        <v>12</v>
      </c>
      <c r="P678" s="2" t="s">
        <v>12</v>
      </c>
      <c r="Q678" s="2" t="s">
        <v>12</v>
      </c>
      <c r="R678" s="2" t="s">
        <v>3062</v>
      </c>
      <c r="S678" s="2" t="s">
        <v>3062</v>
      </c>
      <c r="T678" s="2" t="s">
        <v>3062</v>
      </c>
      <c r="U678" s="2" t="s">
        <v>3062</v>
      </c>
      <c r="V678" s="2" t="s">
        <v>3062</v>
      </c>
      <c r="W678" s="2" t="s">
        <v>3062</v>
      </c>
      <c r="X678" s="2" t="s">
        <v>3062</v>
      </c>
      <c r="Y678" s="2" t="s">
        <v>3062</v>
      </c>
      <c r="Z678" s="2" t="s">
        <v>3062</v>
      </c>
      <c r="AA678" s="2" t="s">
        <v>3062</v>
      </c>
      <c r="AB678" s="2" t="s">
        <v>3062</v>
      </c>
      <c r="AC678" s="2" t="s">
        <v>3062</v>
      </c>
      <c r="AD678" s="2" t="s">
        <v>2419</v>
      </c>
      <c r="AE678" s="2" t="s">
        <v>3062</v>
      </c>
      <c r="AF678" s="2" t="s">
        <v>3062</v>
      </c>
      <c r="AG678" s="2" t="s">
        <v>3062</v>
      </c>
      <c r="AH678" s="2" t="s">
        <v>3062</v>
      </c>
      <c r="AI678" s="2" t="s">
        <v>3062</v>
      </c>
      <c r="AJ678" s="2" t="s">
        <v>3062</v>
      </c>
      <c r="AK678" s="2" t="s">
        <v>3062</v>
      </c>
      <c r="AL678" s="2" t="s">
        <v>3062</v>
      </c>
      <c r="AM678" s="2" t="s">
        <v>3062</v>
      </c>
      <c r="AN678" s="2" t="s">
        <v>3062</v>
      </c>
      <c r="AO678" s="2" t="s">
        <v>3062</v>
      </c>
      <c r="AP678" s="2" t="s">
        <v>3062</v>
      </c>
      <c r="AQ678" s="2" t="s">
        <v>3062</v>
      </c>
      <c r="AR678" s="2" t="s">
        <v>3062</v>
      </c>
      <c r="AS678" s="2" t="s">
        <v>3062</v>
      </c>
      <c r="AT678" s="2" t="s">
        <v>3062</v>
      </c>
      <c r="AU678" s="2" t="s">
        <v>3062</v>
      </c>
      <c r="AV678" s="2" t="s">
        <v>3062</v>
      </c>
      <c r="AW678" s="2" t="s">
        <v>3062</v>
      </c>
      <c r="AX678" s="2" t="s">
        <v>3062</v>
      </c>
      <c r="AY678" s="2" t="s">
        <v>3062</v>
      </c>
      <c r="AZ678" s="2" t="s">
        <v>3062</v>
      </c>
      <c r="BA678" s="2" t="s">
        <v>3062</v>
      </c>
      <c r="BB678" s="2" t="s">
        <v>3062</v>
      </c>
      <c r="BC678" s="2" t="s">
        <v>3062</v>
      </c>
      <c r="BD678" s="2" t="s">
        <v>3062</v>
      </c>
      <c r="BE678" s="2" t="s">
        <v>3062</v>
      </c>
      <c r="BF678" s="2" t="s">
        <v>3062</v>
      </c>
      <c r="BG678" s="2" t="s">
        <v>3062</v>
      </c>
      <c r="BH678" s="2" t="s">
        <v>3062</v>
      </c>
      <c r="BI678" s="2" t="s">
        <v>3062</v>
      </c>
      <c r="BJ678" s="2" t="s">
        <v>3062</v>
      </c>
      <c r="BK678" s="2" t="s">
        <v>3062</v>
      </c>
      <c r="BL678" s="2" t="s">
        <v>3062</v>
      </c>
      <c r="BM678" s="2" t="s">
        <v>3062</v>
      </c>
      <c r="BN678" s="2" t="s">
        <v>3062</v>
      </c>
      <c r="BO678" s="2" t="s">
        <v>3062</v>
      </c>
      <c r="BP678" s="2" t="str">
        <f t="shared" si="10"/>
        <v>内</v>
      </c>
      <c r="BQ678" t="s">
        <v>3062</v>
      </c>
      <c r="BR678" t="s">
        <v>3062</v>
      </c>
      <c r="BS678" t="s">
        <v>3062</v>
      </c>
      <c r="BT678" s="2" t="s">
        <v>3062</v>
      </c>
      <c r="BU678" s="2" t="s">
        <v>3062</v>
      </c>
      <c r="BV678" s="2" t="s">
        <v>12</v>
      </c>
      <c r="BW678" s="2" t="s">
        <v>3062</v>
      </c>
      <c r="BX678" s="2" t="s">
        <v>5470</v>
      </c>
      <c r="BY678" s="2" t="s">
        <v>5471</v>
      </c>
      <c r="BZ678" s="2" t="s">
        <v>5472</v>
      </c>
      <c r="CA678" s="2" t="s">
        <v>3062</v>
      </c>
      <c r="CB678" s="2" t="s">
        <v>5473</v>
      </c>
      <c r="CC678" s="2" t="s">
        <v>3062</v>
      </c>
      <c r="CD678" s="2" t="s">
        <v>3062</v>
      </c>
      <c r="CE678" s="2" t="s">
        <v>3062</v>
      </c>
      <c r="CF678" s="2" t="s">
        <v>3783</v>
      </c>
      <c r="CG678" s="2" t="s">
        <v>5350</v>
      </c>
      <c r="CH678" s="17">
        <v>0.39583333333333331</v>
      </c>
      <c r="CI678" s="17">
        <v>0.5</v>
      </c>
      <c r="CJ678" s="17">
        <v>0.5625</v>
      </c>
      <c r="CK678" s="17">
        <v>0.66666666666666663</v>
      </c>
      <c r="CL678" s="17">
        <v>0.70833333333333337</v>
      </c>
      <c r="CM678" s="17">
        <v>0.77083333333333337</v>
      </c>
      <c r="CN678" s="17">
        <v>0.39583333333333331</v>
      </c>
      <c r="CO678" s="17">
        <v>0.5</v>
      </c>
      <c r="CP678" s="17">
        <v>0.5625</v>
      </c>
      <c r="CQ678" s="17">
        <v>0.66666666666666663</v>
      </c>
      <c r="CR678" s="17">
        <v>0.70833333333333337</v>
      </c>
      <c r="CS678" s="17">
        <v>0.77083333333333337</v>
      </c>
      <c r="CT678" s="17">
        <v>0.39583333333333331</v>
      </c>
      <c r="CU678" s="17">
        <v>0.5</v>
      </c>
      <c r="CV678" s="17">
        <v>0.5625</v>
      </c>
      <c r="CW678" s="17">
        <v>0.66666666666666663</v>
      </c>
      <c r="CX678" s="17">
        <v>0.70833333333333337</v>
      </c>
      <c r="CY678" s="17">
        <v>0.77083333333333337</v>
      </c>
      <c r="CZ678" s="17">
        <v>0.39583333333333331</v>
      </c>
      <c r="DA678" s="17">
        <v>0.5</v>
      </c>
      <c r="DB678" s="17">
        <v>0.5625</v>
      </c>
      <c r="DC678" s="17">
        <v>0.66666666666666663</v>
      </c>
      <c r="DD678" s="17">
        <v>0.70833333333333337</v>
      </c>
      <c r="DE678" s="17">
        <v>0.77083333333333337</v>
      </c>
      <c r="DF678" s="17">
        <v>0.39583333333333331</v>
      </c>
      <c r="DG678" s="17">
        <v>0.5</v>
      </c>
      <c r="DH678" s="17">
        <v>0.5625</v>
      </c>
      <c r="DI678" s="17">
        <v>0.66666666666666663</v>
      </c>
      <c r="DJ678" s="17">
        <v>0.70833333333333337</v>
      </c>
      <c r="DK678" s="17">
        <v>0.77083333333333337</v>
      </c>
      <c r="DL678" s="17">
        <v>0.39583333333333331</v>
      </c>
      <c r="DM678" s="17">
        <v>0.5</v>
      </c>
      <c r="DN678" s="17">
        <v>0.5625</v>
      </c>
      <c r="DO678" s="17">
        <v>0.66666666666666663</v>
      </c>
      <c r="DP678" s="17">
        <v>0.70833333333333337</v>
      </c>
      <c r="DQ678" s="17">
        <v>0.77083333333333337</v>
      </c>
      <c r="DX678" s="2" t="s">
        <v>4182</v>
      </c>
    </row>
    <row r="679" spans="1:128" x14ac:dyDescent="0.45">
      <c r="A679" s="16">
        <v>677</v>
      </c>
      <c r="B679" s="2" t="s">
        <v>7312</v>
      </c>
      <c r="C679" s="2" t="s">
        <v>7313</v>
      </c>
      <c r="D679" s="2" t="s">
        <v>3123</v>
      </c>
      <c r="E679" s="2" t="s">
        <v>2666</v>
      </c>
      <c r="F679" s="2" t="s">
        <v>2584</v>
      </c>
      <c r="G679" s="2" t="s">
        <v>2200</v>
      </c>
      <c r="H679" s="2" t="s">
        <v>2226</v>
      </c>
      <c r="I679" s="2" t="s">
        <v>2225</v>
      </c>
      <c r="J679" s="2" t="s">
        <v>4070</v>
      </c>
      <c r="K679" s="2" t="s">
        <v>12</v>
      </c>
      <c r="L679" s="2" t="s">
        <v>3784</v>
      </c>
      <c r="M679" s="52" t="s">
        <v>3311</v>
      </c>
      <c r="N679" s="2" t="s">
        <v>12</v>
      </c>
      <c r="O679" s="2" t="s">
        <v>12</v>
      </c>
      <c r="P679" s="2" t="s">
        <v>12</v>
      </c>
      <c r="Q679" s="2" t="s">
        <v>12</v>
      </c>
      <c r="R679" s="2" t="s">
        <v>3062</v>
      </c>
      <c r="S679" s="2" t="s">
        <v>3062</v>
      </c>
      <c r="T679" s="2" t="s">
        <v>3062</v>
      </c>
      <c r="U679" s="2" t="s">
        <v>3062</v>
      </c>
      <c r="V679" s="2" t="s">
        <v>3062</v>
      </c>
      <c r="W679" s="2" t="s">
        <v>3062</v>
      </c>
      <c r="X679" s="2" t="s">
        <v>3062</v>
      </c>
      <c r="Y679" s="2" t="s">
        <v>3062</v>
      </c>
      <c r="Z679" s="2" t="s">
        <v>3062</v>
      </c>
      <c r="AA679" s="2" t="s">
        <v>3062</v>
      </c>
      <c r="AB679" s="2" t="s">
        <v>3062</v>
      </c>
      <c r="AC679" s="2" t="s">
        <v>3062</v>
      </c>
      <c r="AD679" s="2" t="s">
        <v>3062</v>
      </c>
      <c r="AE679" s="2" t="s">
        <v>3062</v>
      </c>
      <c r="AF679" s="2" t="s">
        <v>3062</v>
      </c>
      <c r="AG679" s="2" t="s">
        <v>3062</v>
      </c>
      <c r="AH679" s="2" t="s">
        <v>3062</v>
      </c>
      <c r="AI679" s="2" t="s">
        <v>3062</v>
      </c>
      <c r="AJ679" s="2" t="s">
        <v>3062</v>
      </c>
      <c r="AK679" s="2" t="s">
        <v>3062</v>
      </c>
      <c r="AL679" s="2" t="s">
        <v>3062</v>
      </c>
      <c r="AM679" s="2" t="s">
        <v>3062</v>
      </c>
      <c r="AN679" s="2" t="s">
        <v>3062</v>
      </c>
      <c r="AO679" s="2" t="s">
        <v>3062</v>
      </c>
      <c r="AP679" s="2" t="s">
        <v>3062</v>
      </c>
      <c r="AQ679" s="2" t="s">
        <v>3062</v>
      </c>
      <c r="AR679" s="2" t="s">
        <v>3062</v>
      </c>
      <c r="AS679" s="2" t="s">
        <v>3062</v>
      </c>
      <c r="AT679" s="2" t="s">
        <v>3062</v>
      </c>
      <c r="AU679" s="2" t="s">
        <v>3062</v>
      </c>
      <c r="AV679" s="2" t="s">
        <v>3062</v>
      </c>
      <c r="AW679" s="2" t="s">
        <v>3062</v>
      </c>
      <c r="AX679" s="2" t="s">
        <v>3062</v>
      </c>
      <c r="AY679" s="2" t="s">
        <v>3062</v>
      </c>
      <c r="AZ679" s="2" t="s">
        <v>3062</v>
      </c>
      <c r="BA679" s="2" t="s">
        <v>3062</v>
      </c>
      <c r="BB679" s="2" t="s">
        <v>3062</v>
      </c>
      <c r="BC679" s="2" t="s">
        <v>3062</v>
      </c>
      <c r="BD679" s="2" t="s">
        <v>3062</v>
      </c>
      <c r="BE679" s="2" t="s">
        <v>3062</v>
      </c>
      <c r="BF679" s="2" t="s">
        <v>3062</v>
      </c>
      <c r="BG679" s="2" t="s">
        <v>3062</v>
      </c>
      <c r="BH679" s="2" t="s">
        <v>3062</v>
      </c>
      <c r="BI679" s="2" t="s">
        <v>3062</v>
      </c>
      <c r="BJ679" s="2" t="s">
        <v>3062</v>
      </c>
      <c r="BK679" s="2" t="s">
        <v>3062</v>
      </c>
      <c r="BL679" s="2" t="s">
        <v>3062</v>
      </c>
      <c r="BM679" s="2" t="s">
        <v>3062</v>
      </c>
      <c r="BN679" s="2" t="s">
        <v>3062</v>
      </c>
      <c r="BO679" s="2" t="s">
        <v>3062</v>
      </c>
      <c r="BP679" s="2" t="str">
        <f t="shared" si="10"/>
        <v/>
      </c>
      <c r="BQ679" t="s">
        <v>3062</v>
      </c>
      <c r="BR679" t="s">
        <v>3062</v>
      </c>
      <c r="BS679" t="s">
        <v>3062</v>
      </c>
      <c r="BT679" s="2" t="s">
        <v>3062</v>
      </c>
      <c r="BU679" s="2" t="s">
        <v>3062</v>
      </c>
      <c r="BV679" s="2" t="s">
        <v>3062</v>
      </c>
      <c r="BW679" s="2" t="s">
        <v>3062</v>
      </c>
      <c r="BX679" s="2" t="s">
        <v>3062</v>
      </c>
      <c r="BY679" s="2" t="s">
        <v>3062</v>
      </c>
      <c r="BZ679" s="2" t="s">
        <v>3062</v>
      </c>
      <c r="CA679" s="2" t="s">
        <v>3062</v>
      </c>
      <c r="CB679" s="2" t="s">
        <v>3062</v>
      </c>
      <c r="CC679" s="2" t="s">
        <v>3062</v>
      </c>
      <c r="CD679" s="2" t="s">
        <v>3062</v>
      </c>
      <c r="CE679" s="2" t="s">
        <v>3062</v>
      </c>
      <c r="CF679" s="2" t="s">
        <v>2224</v>
      </c>
      <c r="CG679" s="2" t="s">
        <v>5350</v>
      </c>
      <c r="CH679" s="17">
        <v>0.375</v>
      </c>
      <c r="CI679" s="17">
        <v>0.5</v>
      </c>
      <c r="CJ679" s="17">
        <v>0.58333333333333337</v>
      </c>
      <c r="CK679" s="17">
        <v>0.70833333333333337</v>
      </c>
      <c r="CN679" s="17">
        <v>0.375</v>
      </c>
      <c r="CO679" s="17">
        <v>0.5</v>
      </c>
      <c r="CP679" s="17">
        <v>0.58333333333333337</v>
      </c>
      <c r="CQ679" s="17">
        <v>0.70833333333333337</v>
      </c>
      <c r="CT679" s="17">
        <v>0.375</v>
      </c>
      <c r="CU679" s="17">
        <v>0.5</v>
      </c>
      <c r="CV679" s="17">
        <v>0.58333333333333337</v>
      </c>
      <c r="CW679" s="17">
        <v>0.70833333333333337</v>
      </c>
      <c r="DF679" s="17">
        <v>0.375</v>
      </c>
      <c r="DG679" s="17">
        <v>0.5</v>
      </c>
      <c r="DH679" s="17">
        <v>0.58333333333333337</v>
      </c>
      <c r="DI679" s="17">
        <v>0.70833333333333337</v>
      </c>
      <c r="DX679" s="2" t="s">
        <v>4182</v>
      </c>
    </row>
    <row r="680" spans="1:128" x14ac:dyDescent="0.45">
      <c r="A680" s="16">
        <v>678</v>
      </c>
      <c r="B680" s="2" t="s">
        <v>7314</v>
      </c>
      <c r="C680" s="2" t="s">
        <v>7315</v>
      </c>
      <c r="D680" s="2" t="s">
        <v>3124</v>
      </c>
      <c r="E680" s="2" t="s">
        <v>2666</v>
      </c>
      <c r="F680" s="2" t="s">
        <v>2584</v>
      </c>
      <c r="G680" s="2" t="s">
        <v>2223</v>
      </c>
      <c r="H680" s="2" t="s">
        <v>2222</v>
      </c>
      <c r="I680" s="2" t="s">
        <v>2221</v>
      </c>
      <c r="J680" s="2" t="s">
        <v>4071</v>
      </c>
      <c r="K680" s="2" t="s">
        <v>3062</v>
      </c>
      <c r="L680" s="2" t="s">
        <v>3785</v>
      </c>
      <c r="M680" s="52" t="s">
        <v>3311</v>
      </c>
      <c r="N680" s="2" t="s">
        <v>12</v>
      </c>
      <c r="O680" s="2" t="s">
        <v>12</v>
      </c>
      <c r="P680" s="2" t="s">
        <v>3062</v>
      </c>
      <c r="Q680" s="2" t="s">
        <v>12</v>
      </c>
      <c r="R680" s="2" t="s">
        <v>3062</v>
      </c>
      <c r="S680" s="2" t="s">
        <v>3062</v>
      </c>
      <c r="T680" s="2" t="s">
        <v>3062</v>
      </c>
      <c r="U680" s="2" t="s">
        <v>3062</v>
      </c>
      <c r="V680" s="2" t="s">
        <v>3062</v>
      </c>
      <c r="W680" s="2" t="s">
        <v>3062</v>
      </c>
      <c r="X680" s="2" t="s">
        <v>3062</v>
      </c>
      <c r="Y680" s="2" t="s">
        <v>3062</v>
      </c>
      <c r="Z680" s="2" t="s">
        <v>3062</v>
      </c>
      <c r="AA680" s="2" t="s">
        <v>3062</v>
      </c>
      <c r="AB680" s="2" t="s">
        <v>3062</v>
      </c>
      <c r="AC680" s="2" t="s">
        <v>3062</v>
      </c>
      <c r="AD680" s="2" t="s">
        <v>2419</v>
      </c>
      <c r="AE680" s="2" t="s">
        <v>3062</v>
      </c>
      <c r="AF680" s="2" t="s">
        <v>3062</v>
      </c>
      <c r="AG680" s="2" t="s">
        <v>3062</v>
      </c>
      <c r="AH680" s="2" t="s">
        <v>3062</v>
      </c>
      <c r="AI680" s="2" t="s">
        <v>2428</v>
      </c>
      <c r="AJ680" s="2" t="s">
        <v>3062</v>
      </c>
      <c r="AK680" s="2" t="s">
        <v>3062</v>
      </c>
      <c r="AL680" s="2" t="s">
        <v>3062</v>
      </c>
      <c r="AM680" s="2" t="s">
        <v>2425</v>
      </c>
      <c r="AN680" s="2" t="s">
        <v>3062</v>
      </c>
      <c r="AO680" s="2" t="s">
        <v>3062</v>
      </c>
      <c r="AP680" s="2" t="s">
        <v>3062</v>
      </c>
      <c r="AQ680" s="2" t="s">
        <v>3062</v>
      </c>
      <c r="AR680" s="2" t="s">
        <v>3062</v>
      </c>
      <c r="AS680" s="2" t="s">
        <v>3062</v>
      </c>
      <c r="AT680" s="2" t="s">
        <v>3062</v>
      </c>
      <c r="AU680" s="2" t="s">
        <v>3062</v>
      </c>
      <c r="AV680" s="2" t="s">
        <v>3062</v>
      </c>
      <c r="AW680" s="2" t="s">
        <v>3062</v>
      </c>
      <c r="AX680" s="2" t="s">
        <v>3062</v>
      </c>
      <c r="AY680" s="2" t="s">
        <v>3062</v>
      </c>
      <c r="AZ680" s="2" t="s">
        <v>3062</v>
      </c>
      <c r="BA680" s="2" t="s">
        <v>3062</v>
      </c>
      <c r="BB680" s="2" t="s">
        <v>3062</v>
      </c>
      <c r="BC680" s="2" t="s">
        <v>3062</v>
      </c>
      <c r="BD680" s="2" t="s">
        <v>2438</v>
      </c>
      <c r="BE680" s="2" t="s">
        <v>3062</v>
      </c>
      <c r="BF680" s="2" t="s">
        <v>3062</v>
      </c>
      <c r="BG680" s="2" t="s">
        <v>3062</v>
      </c>
      <c r="BH680" s="2" t="s">
        <v>3062</v>
      </c>
      <c r="BI680" s="2" t="s">
        <v>3062</v>
      </c>
      <c r="BJ680" s="2" t="s">
        <v>3062</v>
      </c>
      <c r="BK680" s="2" t="s">
        <v>3062</v>
      </c>
      <c r="BL680" s="2" t="s">
        <v>3062</v>
      </c>
      <c r="BM680" s="2" t="s">
        <v>2423</v>
      </c>
      <c r="BN680" s="2" t="s">
        <v>3062</v>
      </c>
      <c r="BO680" s="2" t="s">
        <v>3062</v>
      </c>
      <c r="BP680" s="2" t="str">
        <f t="shared" si="10"/>
        <v>内・消・外・皮・リハ</v>
      </c>
      <c r="BQ680" t="s">
        <v>3062</v>
      </c>
      <c r="BR680" t="s">
        <v>3062</v>
      </c>
      <c r="BS680" t="s">
        <v>3062</v>
      </c>
      <c r="BT680" s="2" t="s">
        <v>3062</v>
      </c>
      <c r="BU680" s="2" t="s">
        <v>3062</v>
      </c>
      <c r="BV680" s="2" t="s">
        <v>3062</v>
      </c>
      <c r="BW680" s="2" t="s">
        <v>3062</v>
      </c>
      <c r="BX680" s="2" t="s">
        <v>3062</v>
      </c>
      <c r="BY680" s="2" t="s">
        <v>3062</v>
      </c>
      <c r="BZ680" s="2" t="s">
        <v>3062</v>
      </c>
      <c r="CA680" s="2" t="s">
        <v>3062</v>
      </c>
      <c r="CB680" s="2" t="s">
        <v>3062</v>
      </c>
      <c r="CC680" s="2" t="s">
        <v>3062</v>
      </c>
      <c r="CD680" s="2" t="s">
        <v>3062</v>
      </c>
      <c r="CE680" s="2" t="s">
        <v>3062</v>
      </c>
      <c r="CF680" s="2" t="s">
        <v>5039</v>
      </c>
      <c r="CG680" s="2" t="s">
        <v>3319</v>
      </c>
      <c r="CN680" s="17">
        <v>0.39583333333333331</v>
      </c>
      <c r="CO680" s="17">
        <v>0.52083333333333337</v>
      </c>
      <c r="CP680" s="17">
        <v>0.60416666666666663</v>
      </c>
      <c r="CQ680" s="17">
        <v>0.66666666666666663</v>
      </c>
      <c r="DF680" s="17">
        <v>0.39583333333333331</v>
      </c>
      <c r="DG680" s="17">
        <v>0.52083333333333337</v>
      </c>
      <c r="DH680" s="17">
        <v>0.60416666666666663</v>
      </c>
      <c r="DI680" s="17">
        <v>0.66666666666666663</v>
      </c>
      <c r="DL680" s="17">
        <v>0.39583333333333331</v>
      </c>
      <c r="DM680" s="17">
        <v>0.52083333333333337</v>
      </c>
      <c r="DX680" s="2" t="s">
        <v>4182</v>
      </c>
    </row>
    <row r="681" spans="1:128" x14ac:dyDescent="0.45">
      <c r="A681" s="16">
        <v>679</v>
      </c>
      <c r="B681" s="2" t="s">
        <v>7316</v>
      </c>
      <c r="C681" s="2" t="s">
        <v>5040</v>
      </c>
      <c r="D681" s="2" t="s">
        <v>3125</v>
      </c>
      <c r="E681" s="2" t="s">
        <v>2666</v>
      </c>
      <c r="F681" s="2" t="s">
        <v>2584</v>
      </c>
      <c r="G681" s="2" t="s">
        <v>2209</v>
      </c>
      <c r="H681" s="2" t="s">
        <v>2220</v>
      </c>
      <c r="I681" s="2" t="s">
        <v>2219</v>
      </c>
      <c r="J681" s="2" t="s">
        <v>4072</v>
      </c>
      <c r="K681" s="2" t="s">
        <v>3062</v>
      </c>
      <c r="L681" s="2" t="s">
        <v>3786</v>
      </c>
      <c r="M681" s="52" t="s">
        <v>3311</v>
      </c>
      <c r="N681" s="2" t="s">
        <v>12</v>
      </c>
      <c r="O681" s="2" t="s">
        <v>12</v>
      </c>
      <c r="P681" s="2" t="s">
        <v>12</v>
      </c>
      <c r="Q681" s="2" t="s">
        <v>12</v>
      </c>
      <c r="R681" s="2" t="s">
        <v>3062</v>
      </c>
      <c r="S681" s="2" t="s">
        <v>3062</v>
      </c>
      <c r="T681" s="2" t="s">
        <v>3062</v>
      </c>
      <c r="U681" s="2" t="s">
        <v>3062</v>
      </c>
      <c r="V681" s="2" t="s">
        <v>3062</v>
      </c>
      <c r="W681" s="2" t="s">
        <v>3062</v>
      </c>
      <c r="X681" s="2" t="s">
        <v>3062</v>
      </c>
      <c r="Y681" s="2" t="s">
        <v>3062</v>
      </c>
      <c r="Z681" s="2" t="s">
        <v>3062</v>
      </c>
      <c r="AA681" s="2" t="s">
        <v>3062</v>
      </c>
      <c r="AB681" s="2" t="s">
        <v>3062</v>
      </c>
      <c r="AC681" s="2" t="s">
        <v>3062</v>
      </c>
      <c r="AD681" s="2" t="s">
        <v>3062</v>
      </c>
      <c r="AE681" s="2" t="s">
        <v>3062</v>
      </c>
      <c r="AF681" s="2" t="s">
        <v>3062</v>
      </c>
      <c r="AG681" s="2" t="s">
        <v>3062</v>
      </c>
      <c r="AH681" s="2" t="s">
        <v>3062</v>
      </c>
      <c r="AI681" s="2" t="s">
        <v>3062</v>
      </c>
      <c r="AJ681" s="2" t="s">
        <v>3062</v>
      </c>
      <c r="AK681" s="2" t="s">
        <v>3062</v>
      </c>
      <c r="AL681" s="2" t="s">
        <v>3062</v>
      </c>
      <c r="AM681" s="2" t="s">
        <v>3062</v>
      </c>
      <c r="AN681" s="2" t="s">
        <v>3062</v>
      </c>
      <c r="AO681" s="2" t="s">
        <v>3062</v>
      </c>
      <c r="AQ681" s="2" t="s">
        <v>3062</v>
      </c>
      <c r="AR681" s="2" t="s">
        <v>3062</v>
      </c>
      <c r="AS681" s="2" t="s">
        <v>3062</v>
      </c>
      <c r="AT681" s="2" t="s">
        <v>3062</v>
      </c>
      <c r="AU681" s="2" t="s">
        <v>3062</v>
      </c>
      <c r="AV681" s="2" t="s">
        <v>3062</v>
      </c>
      <c r="AW681" s="2" t="s">
        <v>3062</v>
      </c>
      <c r="AX681" s="2" t="s">
        <v>3062</v>
      </c>
      <c r="AY681" s="2" t="s">
        <v>3062</v>
      </c>
      <c r="AZ681" s="2" t="s">
        <v>3062</v>
      </c>
      <c r="BA681" s="2" t="s">
        <v>3062</v>
      </c>
      <c r="BB681" s="2" t="s">
        <v>3062</v>
      </c>
      <c r="BC681" s="2" t="s">
        <v>3062</v>
      </c>
      <c r="BD681" s="2" t="s">
        <v>3062</v>
      </c>
      <c r="BE681" s="2" t="s">
        <v>3062</v>
      </c>
      <c r="BF681" s="2" t="s">
        <v>3062</v>
      </c>
      <c r="BG681" s="2" t="s">
        <v>3062</v>
      </c>
      <c r="BH681" s="2" t="s">
        <v>3062</v>
      </c>
      <c r="BI681" s="2" t="s">
        <v>3062</v>
      </c>
      <c r="BJ681" s="2" t="s">
        <v>3062</v>
      </c>
      <c r="BK681" s="2" t="s">
        <v>3062</v>
      </c>
      <c r="BL681" s="2" t="s">
        <v>3062</v>
      </c>
      <c r="BM681" s="2" t="s">
        <v>3062</v>
      </c>
      <c r="BN681" s="2" t="s">
        <v>3062</v>
      </c>
      <c r="BO681" s="2" t="s">
        <v>3062</v>
      </c>
      <c r="BP681" s="2" t="str">
        <f t="shared" si="10"/>
        <v/>
      </c>
      <c r="BQ681" t="s">
        <v>3062</v>
      </c>
      <c r="BR681" t="s">
        <v>3062</v>
      </c>
      <c r="BS681" t="s">
        <v>3062</v>
      </c>
      <c r="BT681" s="2" t="s">
        <v>3062</v>
      </c>
      <c r="BU681" s="2" t="s">
        <v>3062</v>
      </c>
      <c r="BV681" s="2" t="s">
        <v>3062</v>
      </c>
      <c r="BW681" s="2" t="s">
        <v>3062</v>
      </c>
      <c r="BX681" s="2" t="s">
        <v>3062</v>
      </c>
      <c r="BY681" s="2" t="s">
        <v>3062</v>
      </c>
      <c r="BZ681" s="2" t="s">
        <v>3062</v>
      </c>
      <c r="CA681" s="2" t="s">
        <v>3062</v>
      </c>
      <c r="CB681" s="2" t="s">
        <v>3062</v>
      </c>
      <c r="CC681" s="2" t="s">
        <v>3062</v>
      </c>
      <c r="CD681" s="2" t="s">
        <v>3062</v>
      </c>
      <c r="CE681" s="2" t="s">
        <v>3062</v>
      </c>
      <c r="CF681" s="2" t="s">
        <v>3787</v>
      </c>
      <c r="CG681" s="2" t="s">
        <v>5350</v>
      </c>
      <c r="CH681" s="17">
        <v>0.375</v>
      </c>
      <c r="CI681" s="17">
        <v>0.5</v>
      </c>
      <c r="CJ681" s="17">
        <v>0.59375</v>
      </c>
      <c r="CK681" s="17">
        <v>0.70833333333333337</v>
      </c>
      <c r="CN681" s="17">
        <v>0.375</v>
      </c>
      <c r="CO681" s="17">
        <v>0.5</v>
      </c>
      <c r="CP681" s="17">
        <v>0.59375</v>
      </c>
      <c r="CQ681" s="17">
        <v>0.70833333333333337</v>
      </c>
      <c r="CZ681" s="17">
        <v>0.375</v>
      </c>
      <c r="DA681" s="17">
        <v>0.5</v>
      </c>
      <c r="DB681" s="17">
        <v>0.59375</v>
      </c>
      <c r="DC681" s="17">
        <v>0.70833333333333337</v>
      </c>
      <c r="DF681" s="17">
        <v>0.375</v>
      </c>
      <c r="DG681" s="17">
        <v>0.5</v>
      </c>
      <c r="DH681" s="17">
        <v>0.59375</v>
      </c>
      <c r="DI681" s="17">
        <v>0.72916666666666663</v>
      </c>
      <c r="DL681" s="17">
        <v>0.375</v>
      </c>
      <c r="DM681" s="17">
        <v>0.5</v>
      </c>
      <c r="DX681" s="2" t="s">
        <v>4182</v>
      </c>
    </row>
    <row r="682" spans="1:128" x14ac:dyDescent="0.45">
      <c r="A682" s="16">
        <v>680</v>
      </c>
      <c r="B682" s="2" t="s">
        <v>7317</v>
      </c>
      <c r="C682" s="2" t="s">
        <v>7318</v>
      </c>
      <c r="D682" s="2" t="s">
        <v>3126</v>
      </c>
      <c r="E682" s="2" t="s">
        <v>2666</v>
      </c>
      <c r="F682" s="2" t="s">
        <v>2584</v>
      </c>
      <c r="G682" s="2" t="s">
        <v>2218</v>
      </c>
      <c r="H682" s="2" t="s">
        <v>7319</v>
      </c>
      <c r="I682" s="2" t="s">
        <v>2217</v>
      </c>
      <c r="J682" s="2" t="s">
        <v>5041</v>
      </c>
      <c r="K682" s="2" t="s">
        <v>12</v>
      </c>
      <c r="L682" s="2" t="s">
        <v>2216</v>
      </c>
      <c r="M682" s="52" t="s">
        <v>3311</v>
      </c>
      <c r="N682" s="2" t="s">
        <v>12</v>
      </c>
      <c r="O682" s="2" t="s">
        <v>12</v>
      </c>
      <c r="Q682" s="2" t="s">
        <v>12</v>
      </c>
      <c r="R682" s="2" t="s">
        <v>2471</v>
      </c>
      <c r="S682" s="2" t="s">
        <v>3062</v>
      </c>
      <c r="T682" s="2" t="s">
        <v>2563</v>
      </c>
      <c r="U682" s="2" t="s">
        <v>3062</v>
      </c>
      <c r="V682" s="2" t="s">
        <v>3062</v>
      </c>
      <c r="W682" s="2" t="s">
        <v>3062</v>
      </c>
      <c r="X682" s="2" t="s">
        <v>3062</v>
      </c>
      <c r="Y682" s="2" t="s">
        <v>3062</v>
      </c>
      <c r="Z682" s="2" t="s">
        <v>3062</v>
      </c>
      <c r="AA682" s="2" t="s">
        <v>3062</v>
      </c>
      <c r="AB682" s="2" t="s">
        <v>3062</v>
      </c>
      <c r="AC682" s="2" t="s">
        <v>3518</v>
      </c>
      <c r="AD682" s="2" t="s">
        <v>2419</v>
      </c>
      <c r="AE682" s="2" t="s">
        <v>3062</v>
      </c>
      <c r="AF682" s="2" t="s">
        <v>3062</v>
      </c>
      <c r="AG682" s="2" t="s">
        <v>3062</v>
      </c>
      <c r="AH682" s="2" t="s">
        <v>3062</v>
      </c>
      <c r="AI682" s="2" t="s">
        <v>3062</v>
      </c>
      <c r="AJ682" s="2" t="s">
        <v>3062</v>
      </c>
      <c r="AK682" s="2" t="s">
        <v>3062</v>
      </c>
      <c r="AL682" s="2" t="s">
        <v>3062</v>
      </c>
      <c r="AM682" s="2" t="s">
        <v>2425</v>
      </c>
      <c r="AN682" s="2" t="s">
        <v>3062</v>
      </c>
      <c r="AO682" s="2" t="s">
        <v>3062</v>
      </c>
      <c r="AP682" s="2" t="s">
        <v>3062</v>
      </c>
      <c r="AQ682" s="2" t="s">
        <v>3062</v>
      </c>
      <c r="AR682" s="2" t="s">
        <v>3062</v>
      </c>
      <c r="AS682" s="2" t="s">
        <v>3062</v>
      </c>
      <c r="AT682" s="2" t="s">
        <v>3062</v>
      </c>
      <c r="AU682" s="2" t="s">
        <v>3062</v>
      </c>
      <c r="AV682" s="2" t="s">
        <v>3062</v>
      </c>
      <c r="AW682" s="2" t="s">
        <v>3062</v>
      </c>
      <c r="AX682" s="2" t="s">
        <v>3062</v>
      </c>
      <c r="AY682" s="2" t="s">
        <v>3062</v>
      </c>
      <c r="AZ682" s="2" t="s">
        <v>3062</v>
      </c>
      <c r="BA682" s="2" t="s">
        <v>3062</v>
      </c>
      <c r="BB682" s="2" t="s">
        <v>3062</v>
      </c>
      <c r="BC682" s="2" t="s">
        <v>3062</v>
      </c>
      <c r="BD682" s="2" t="s">
        <v>3062</v>
      </c>
      <c r="BE682" s="2" t="s">
        <v>3062</v>
      </c>
      <c r="BF682" s="2" t="s">
        <v>3062</v>
      </c>
      <c r="BG682" s="2" t="s">
        <v>3062</v>
      </c>
      <c r="BH682" s="2" t="s">
        <v>3062</v>
      </c>
      <c r="BI682" s="2" t="s">
        <v>3062</v>
      </c>
      <c r="BJ682" s="2" t="s">
        <v>3062</v>
      </c>
      <c r="BK682" s="2" t="s">
        <v>3062</v>
      </c>
      <c r="BL682" s="2" t="s">
        <v>3062</v>
      </c>
      <c r="BM682" s="2" t="s">
        <v>3062</v>
      </c>
      <c r="BN682" s="2" t="s">
        <v>3062</v>
      </c>
      <c r="BO682" s="2" t="s">
        <v>3062</v>
      </c>
      <c r="BP682" s="2" t="str">
        <f t="shared" si="10"/>
        <v>内・外</v>
      </c>
      <c r="BQ682" t="s">
        <v>3062</v>
      </c>
      <c r="BR682" t="s">
        <v>185</v>
      </c>
      <c r="BS682" t="s">
        <v>3062</v>
      </c>
      <c r="BT682" s="2" t="s">
        <v>185</v>
      </c>
      <c r="BU682" s="2" t="s">
        <v>3062</v>
      </c>
      <c r="BV682" s="2" t="s">
        <v>3062</v>
      </c>
      <c r="BW682" s="2" t="s">
        <v>3062</v>
      </c>
      <c r="BX682" s="2" t="s">
        <v>3062</v>
      </c>
      <c r="BY682" s="2" t="s">
        <v>3062</v>
      </c>
      <c r="BZ682" s="2" t="s">
        <v>3062</v>
      </c>
      <c r="CA682" s="2" t="s">
        <v>3062</v>
      </c>
      <c r="CB682" s="2" t="s">
        <v>3062</v>
      </c>
      <c r="CC682" s="2" t="s">
        <v>3062</v>
      </c>
      <c r="CD682" s="2" t="s">
        <v>3062</v>
      </c>
      <c r="CE682" s="2" t="s">
        <v>3062</v>
      </c>
      <c r="CF682" s="2" t="s">
        <v>7320</v>
      </c>
      <c r="CG682" s="2" t="s">
        <v>5350</v>
      </c>
      <c r="CH682" s="17">
        <v>0.33333333333333331</v>
      </c>
      <c r="CI682" s="17">
        <v>0.75</v>
      </c>
      <c r="CN682" s="17">
        <v>0.33333333333333331</v>
      </c>
      <c r="CO682" s="17">
        <v>0.75</v>
      </c>
      <c r="CT682" s="17">
        <v>0.33333333333333331</v>
      </c>
      <c r="CU682" s="17">
        <v>0.75</v>
      </c>
      <c r="CZ682" s="17">
        <v>0.33333333333333331</v>
      </c>
      <c r="DA682" s="17">
        <v>0.75</v>
      </c>
      <c r="DF682" s="17">
        <v>0.33333333333333331</v>
      </c>
      <c r="DG682" s="17">
        <v>0.75</v>
      </c>
      <c r="DL682" s="17">
        <v>0.33333333333333331</v>
      </c>
      <c r="DM682" s="17">
        <v>0.75</v>
      </c>
      <c r="DX682" s="2" t="s">
        <v>4182</v>
      </c>
    </row>
    <row r="683" spans="1:128" x14ac:dyDescent="0.45">
      <c r="A683" s="16">
        <v>681</v>
      </c>
      <c r="B683" s="2" t="s">
        <v>7321</v>
      </c>
      <c r="C683" s="2" t="s">
        <v>7322</v>
      </c>
      <c r="D683" s="2" t="s">
        <v>3127</v>
      </c>
      <c r="E683" s="2" t="s">
        <v>2666</v>
      </c>
      <c r="F683" s="2" t="s">
        <v>2584</v>
      </c>
      <c r="G683" s="2" t="s">
        <v>2215</v>
      </c>
      <c r="H683" s="2" t="s">
        <v>2214</v>
      </c>
      <c r="I683" s="2" t="s">
        <v>2213</v>
      </c>
      <c r="J683" s="2" t="s">
        <v>4073</v>
      </c>
      <c r="K683" s="2" t="s">
        <v>12</v>
      </c>
      <c r="L683" s="2" t="s">
        <v>3788</v>
      </c>
      <c r="M683" s="52" t="s">
        <v>3311</v>
      </c>
      <c r="N683" s="2" t="s">
        <v>12</v>
      </c>
      <c r="O683" s="2" t="s">
        <v>12</v>
      </c>
      <c r="P683" s="2" t="s">
        <v>12</v>
      </c>
      <c r="Q683" s="2" t="s">
        <v>12</v>
      </c>
      <c r="R683" s="2" t="s">
        <v>3062</v>
      </c>
      <c r="S683" s="2" t="s">
        <v>3062</v>
      </c>
      <c r="T683" s="2" t="s">
        <v>3062</v>
      </c>
      <c r="U683" s="2" t="s">
        <v>3062</v>
      </c>
      <c r="V683" s="2" t="s">
        <v>3062</v>
      </c>
      <c r="W683" s="2" t="s">
        <v>3062</v>
      </c>
      <c r="X683" s="2" t="s">
        <v>3062</v>
      </c>
      <c r="Y683" s="2" t="s">
        <v>3062</v>
      </c>
      <c r="Z683" s="2" t="s">
        <v>3062</v>
      </c>
      <c r="AA683" s="2" t="s">
        <v>3062</v>
      </c>
      <c r="AB683" s="2" t="s">
        <v>3062</v>
      </c>
      <c r="AC683" s="2" t="s">
        <v>3062</v>
      </c>
      <c r="AD683" s="2" t="s">
        <v>3062</v>
      </c>
      <c r="AE683" s="2" t="s">
        <v>3062</v>
      </c>
      <c r="AF683" s="2" t="s">
        <v>3062</v>
      </c>
      <c r="AG683" s="2" t="s">
        <v>3062</v>
      </c>
      <c r="AH683" s="2" t="s">
        <v>3062</v>
      </c>
      <c r="AI683" s="2" t="s">
        <v>3062</v>
      </c>
      <c r="AJ683" s="2" t="s">
        <v>3062</v>
      </c>
      <c r="AK683" s="2" t="s">
        <v>3062</v>
      </c>
      <c r="AL683" s="2" t="s">
        <v>3062</v>
      </c>
      <c r="AM683" s="2" t="s">
        <v>3062</v>
      </c>
      <c r="AN683" s="2" t="s">
        <v>3062</v>
      </c>
      <c r="AO683" s="2" t="s">
        <v>3062</v>
      </c>
      <c r="AP683" s="2" t="s">
        <v>3062</v>
      </c>
      <c r="AQ683" s="2" t="s">
        <v>3062</v>
      </c>
      <c r="AR683" s="2" t="s">
        <v>3062</v>
      </c>
      <c r="AS683" s="2" t="s">
        <v>3062</v>
      </c>
      <c r="AT683" s="2" t="s">
        <v>3062</v>
      </c>
      <c r="AU683" s="2" t="s">
        <v>3062</v>
      </c>
      <c r="AV683" s="2" t="s">
        <v>3062</v>
      </c>
      <c r="AW683" s="2" t="s">
        <v>3062</v>
      </c>
      <c r="AX683" s="2" t="s">
        <v>3062</v>
      </c>
      <c r="AY683" s="2" t="s">
        <v>3062</v>
      </c>
      <c r="AZ683" s="2" t="s">
        <v>3062</v>
      </c>
      <c r="BA683" s="2" t="s">
        <v>3062</v>
      </c>
      <c r="BB683" s="2" t="s">
        <v>3062</v>
      </c>
      <c r="BC683" s="2" t="s">
        <v>3062</v>
      </c>
      <c r="BD683" s="2" t="s">
        <v>3062</v>
      </c>
      <c r="BE683" s="2" t="s">
        <v>3062</v>
      </c>
      <c r="BF683" s="2" t="s">
        <v>3062</v>
      </c>
      <c r="BG683" s="2" t="s">
        <v>3062</v>
      </c>
      <c r="BH683" s="2" t="s">
        <v>3062</v>
      </c>
      <c r="BI683" s="2" t="s">
        <v>3062</v>
      </c>
      <c r="BJ683" s="2" t="s">
        <v>3062</v>
      </c>
      <c r="BK683" s="2" t="s">
        <v>3062</v>
      </c>
      <c r="BL683" s="2" t="s">
        <v>3062</v>
      </c>
      <c r="BM683" s="2" t="s">
        <v>3062</v>
      </c>
      <c r="BN683" s="2" t="s">
        <v>3062</v>
      </c>
      <c r="BO683" s="2" t="s">
        <v>3062</v>
      </c>
      <c r="BP683" s="2" t="str">
        <f t="shared" si="10"/>
        <v/>
      </c>
      <c r="BQ683" t="s">
        <v>491</v>
      </c>
      <c r="BR683" t="s">
        <v>3062</v>
      </c>
      <c r="BS683" t="s">
        <v>3062</v>
      </c>
      <c r="BT683" s="2" t="s">
        <v>491</v>
      </c>
      <c r="BU683" s="2" t="s">
        <v>3062</v>
      </c>
      <c r="BV683" s="2" t="s">
        <v>12</v>
      </c>
      <c r="BW683" s="2" t="s">
        <v>12</v>
      </c>
      <c r="BX683" s="2" t="s">
        <v>3062</v>
      </c>
      <c r="BY683" s="2" t="s">
        <v>3062</v>
      </c>
      <c r="BZ683" s="2" t="s">
        <v>3062</v>
      </c>
      <c r="CA683" s="2" t="s">
        <v>3062</v>
      </c>
      <c r="CB683" s="2" t="s">
        <v>3062</v>
      </c>
      <c r="CC683" s="2" t="s">
        <v>3062</v>
      </c>
      <c r="CD683" s="2" t="s">
        <v>3062</v>
      </c>
      <c r="CE683" s="2" t="s">
        <v>3062</v>
      </c>
      <c r="CF683" s="2" t="s">
        <v>5042</v>
      </c>
      <c r="CG683" s="2" t="s">
        <v>5350</v>
      </c>
      <c r="CN683" s="17">
        <v>0.375</v>
      </c>
      <c r="CO683" s="17">
        <v>0.54166666666666663</v>
      </c>
      <c r="CP683" s="17">
        <v>0.58333333333333337</v>
      </c>
      <c r="CQ683" s="17">
        <v>0.79166666666666663</v>
      </c>
      <c r="CT683" s="17">
        <v>0.375</v>
      </c>
      <c r="CU683" s="17">
        <v>0.54166666666666663</v>
      </c>
      <c r="CV683" s="17">
        <v>0.58333333333333337</v>
      </c>
      <c r="CW683" s="17">
        <v>0.79166666666666663</v>
      </c>
      <c r="CZ683" s="17">
        <v>0.375</v>
      </c>
      <c r="DA683" s="17">
        <v>0.54166666666666663</v>
      </c>
      <c r="DB683" s="17">
        <v>0.58333333333333337</v>
      </c>
      <c r="DC683" s="17">
        <v>0.79166666666666663</v>
      </c>
      <c r="DF683" s="17">
        <v>0.375</v>
      </c>
      <c r="DG683" s="17">
        <v>0.54166666666666663</v>
      </c>
      <c r="DH683" s="17">
        <v>0.58333333333333337</v>
      </c>
      <c r="DI683" s="17">
        <v>0.79166666666666663</v>
      </c>
      <c r="DL683" s="17">
        <v>0.375</v>
      </c>
      <c r="DM683" s="17">
        <v>0.54166666666666663</v>
      </c>
      <c r="DN683" s="17">
        <v>0.54166666666666663</v>
      </c>
      <c r="DO683" s="17">
        <v>0.70833333333333337</v>
      </c>
      <c r="DX683" s="2" t="s">
        <v>4182</v>
      </c>
    </row>
    <row r="684" spans="1:128" x14ac:dyDescent="0.45">
      <c r="A684" s="16">
        <v>682</v>
      </c>
      <c r="B684" s="2" t="s">
        <v>7323</v>
      </c>
      <c r="C684" s="2" t="s">
        <v>7324</v>
      </c>
      <c r="D684" s="2" t="s">
        <v>3128</v>
      </c>
      <c r="E684" s="2" t="s">
        <v>6059</v>
      </c>
      <c r="F684" s="2" t="s">
        <v>2584</v>
      </c>
      <c r="G684" s="2" t="s">
        <v>2212</v>
      </c>
      <c r="H684" s="2" t="s">
        <v>2211</v>
      </c>
      <c r="I684" s="2" t="s">
        <v>2210</v>
      </c>
      <c r="J684" s="2" t="s">
        <v>2210</v>
      </c>
      <c r="K684" s="2" t="s">
        <v>3062</v>
      </c>
      <c r="L684" s="2" t="s">
        <v>3789</v>
      </c>
      <c r="M684" s="52" t="s">
        <v>3311</v>
      </c>
      <c r="N684" s="2" t="s">
        <v>12</v>
      </c>
      <c r="O684" s="2" t="s">
        <v>12</v>
      </c>
      <c r="P684" s="2" t="s">
        <v>12</v>
      </c>
      <c r="Q684" s="2" t="s">
        <v>12</v>
      </c>
      <c r="R684" s="2" t="s">
        <v>3062</v>
      </c>
      <c r="S684" s="2" t="s">
        <v>3062</v>
      </c>
      <c r="T684" s="2" t="s">
        <v>3062</v>
      </c>
      <c r="U684" s="2" t="s">
        <v>3062</v>
      </c>
      <c r="V684" s="2" t="s">
        <v>3062</v>
      </c>
      <c r="W684" s="2" t="s">
        <v>3062</v>
      </c>
      <c r="X684" s="2" t="s">
        <v>3062</v>
      </c>
      <c r="Y684" s="2" t="s">
        <v>3062</v>
      </c>
      <c r="Z684" s="2" t="s">
        <v>3062</v>
      </c>
      <c r="AA684" s="2" t="s">
        <v>3062</v>
      </c>
      <c r="AB684" s="2" t="s">
        <v>3062</v>
      </c>
      <c r="AC684" s="2" t="s">
        <v>3062</v>
      </c>
      <c r="AD684" s="2" t="s">
        <v>2419</v>
      </c>
      <c r="AE684" s="2" t="s">
        <v>3062</v>
      </c>
      <c r="AF684" s="2" t="s">
        <v>3062</v>
      </c>
      <c r="AG684" s="2" t="s">
        <v>3062</v>
      </c>
      <c r="AH684" s="2" t="s">
        <v>3062</v>
      </c>
      <c r="AI684" s="2" t="s">
        <v>3062</v>
      </c>
      <c r="AJ684" s="2" t="s">
        <v>3062</v>
      </c>
      <c r="AK684" s="2" t="s">
        <v>2431</v>
      </c>
      <c r="AL684" s="2" t="s">
        <v>3062</v>
      </c>
      <c r="AM684" s="2" t="s">
        <v>3062</v>
      </c>
      <c r="AN684" s="2" t="s">
        <v>3062</v>
      </c>
      <c r="AO684" s="2" t="s">
        <v>3062</v>
      </c>
      <c r="AP684" s="2" t="s">
        <v>3062</v>
      </c>
      <c r="AQ684" s="2" t="s">
        <v>3062</v>
      </c>
      <c r="AR684" s="2" t="s">
        <v>3062</v>
      </c>
      <c r="AS684" s="2" t="s">
        <v>3062</v>
      </c>
      <c r="AT684" s="2" t="s">
        <v>3062</v>
      </c>
      <c r="AU684" s="2" t="s">
        <v>3062</v>
      </c>
      <c r="AV684" s="2" t="s">
        <v>3062</v>
      </c>
      <c r="AW684" s="2" t="s">
        <v>3062</v>
      </c>
      <c r="AX684" s="2" t="s">
        <v>3062</v>
      </c>
      <c r="AY684" s="2" t="s">
        <v>3062</v>
      </c>
      <c r="AZ684" s="2" t="s">
        <v>3062</v>
      </c>
      <c r="BA684" s="2" t="s">
        <v>3062</v>
      </c>
      <c r="BB684" s="2" t="s">
        <v>3062</v>
      </c>
      <c r="BC684" s="2" t="s">
        <v>3062</v>
      </c>
      <c r="BD684" s="2" t="s">
        <v>3062</v>
      </c>
      <c r="BE684" s="2" t="s">
        <v>3062</v>
      </c>
      <c r="BF684" s="2" t="s">
        <v>3062</v>
      </c>
      <c r="BG684" s="2" t="s">
        <v>3062</v>
      </c>
      <c r="BH684" s="2" t="s">
        <v>3062</v>
      </c>
      <c r="BI684" s="2" t="s">
        <v>3062</v>
      </c>
      <c r="BJ684" s="2" t="s">
        <v>3062</v>
      </c>
      <c r="BK684" s="2" t="s">
        <v>3062</v>
      </c>
      <c r="BL684" s="2" t="s">
        <v>3062</v>
      </c>
      <c r="BM684" s="2" t="s">
        <v>3062</v>
      </c>
      <c r="BN684" s="2" t="s">
        <v>3062</v>
      </c>
      <c r="BO684" s="2" t="s">
        <v>3062</v>
      </c>
      <c r="BP684" s="2" t="str">
        <f t="shared" si="10"/>
        <v>内・小</v>
      </c>
      <c r="BQ684" t="s">
        <v>3062</v>
      </c>
      <c r="BR684" t="s">
        <v>3062</v>
      </c>
      <c r="BS684" t="s">
        <v>3062</v>
      </c>
      <c r="BT684" s="2" t="s">
        <v>3062</v>
      </c>
      <c r="BU684" s="2" t="s">
        <v>3062</v>
      </c>
      <c r="BV684" s="2" t="s">
        <v>3062</v>
      </c>
      <c r="BW684" s="2" t="s">
        <v>3062</v>
      </c>
      <c r="BX684" s="2" t="s">
        <v>3062</v>
      </c>
      <c r="BY684" s="2" t="s">
        <v>3062</v>
      </c>
      <c r="BZ684" s="2" t="s">
        <v>3062</v>
      </c>
      <c r="CA684" s="2" t="s">
        <v>3062</v>
      </c>
      <c r="CB684" s="2" t="s">
        <v>3062</v>
      </c>
      <c r="CC684" s="2" t="s">
        <v>3062</v>
      </c>
      <c r="CD684" s="2" t="s">
        <v>3062</v>
      </c>
      <c r="CE684" s="2" t="s">
        <v>3062</v>
      </c>
      <c r="CF684" s="2" t="s">
        <v>3790</v>
      </c>
      <c r="CG684" s="2" t="s">
        <v>5350</v>
      </c>
      <c r="CH684" s="17">
        <v>0.375</v>
      </c>
      <c r="CI684" s="17">
        <v>0.52083333333333337</v>
      </c>
      <c r="CJ684" s="17">
        <v>0.58333333333333337</v>
      </c>
      <c r="CK684" s="17">
        <v>0.72916666666666663</v>
      </c>
      <c r="CN684" s="17">
        <v>0.375</v>
      </c>
      <c r="CO684" s="17">
        <v>0.52083333333333337</v>
      </c>
      <c r="CP684" s="17">
        <v>0.625</v>
      </c>
      <c r="CQ684" s="17">
        <v>0.75</v>
      </c>
      <c r="CT684" s="17">
        <v>0.375</v>
      </c>
      <c r="CU684" s="17">
        <v>0.52083333333333337</v>
      </c>
      <c r="CV684" s="17">
        <v>0.58333333333333337</v>
      </c>
      <c r="CW684" s="17">
        <v>0.72916666666666663</v>
      </c>
      <c r="DF684" s="17">
        <v>0.375</v>
      </c>
      <c r="DG684" s="17">
        <v>0.52083333333333337</v>
      </c>
      <c r="DH684" s="17">
        <v>0.58333333333333337</v>
      </c>
      <c r="DI684" s="17">
        <v>0.72916666666666663</v>
      </c>
      <c r="DL684" s="17">
        <v>0.375</v>
      </c>
      <c r="DM684" s="17">
        <v>0.52083333333333337</v>
      </c>
      <c r="DN684" s="17">
        <v>0.58333333333333337</v>
      </c>
      <c r="DO684" s="17">
        <v>0.72916666666666663</v>
      </c>
      <c r="DX684" s="2" t="s">
        <v>4182</v>
      </c>
    </row>
    <row r="685" spans="1:128" x14ac:dyDescent="0.45">
      <c r="A685" s="16">
        <v>683</v>
      </c>
      <c r="B685" s="2" t="s">
        <v>7325</v>
      </c>
      <c r="C685" s="2" t="s">
        <v>7326</v>
      </c>
      <c r="D685" s="2" t="s">
        <v>5043</v>
      </c>
      <c r="E685" s="2" t="s">
        <v>2666</v>
      </c>
      <c r="F685" s="2" t="s">
        <v>2584</v>
      </c>
      <c r="G685" s="2" t="s">
        <v>2209</v>
      </c>
      <c r="H685" s="2" t="s">
        <v>8017</v>
      </c>
      <c r="I685" s="2" t="s">
        <v>5044</v>
      </c>
      <c r="J685" s="2" t="s">
        <v>5045</v>
      </c>
      <c r="K685" s="2" t="s">
        <v>12</v>
      </c>
      <c r="L685" s="2" t="s">
        <v>7327</v>
      </c>
      <c r="M685" s="52" t="s">
        <v>3311</v>
      </c>
      <c r="N685" s="2" t="s">
        <v>12</v>
      </c>
      <c r="O685" s="2" t="s">
        <v>12</v>
      </c>
      <c r="P685" s="2" t="s">
        <v>12</v>
      </c>
      <c r="Q685" s="2" t="s">
        <v>12</v>
      </c>
      <c r="R685" s="2" t="s">
        <v>3062</v>
      </c>
      <c r="S685" s="2" t="s">
        <v>3062</v>
      </c>
      <c r="T685" s="2" t="s">
        <v>3062</v>
      </c>
      <c r="U685" s="2" t="s">
        <v>3062</v>
      </c>
      <c r="V685" s="2" t="s">
        <v>3062</v>
      </c>
      <c r="W685" s="2" t="s">
        <v>3062</v>
      </c>
      <c r="X685" s="2" t="s">
        <v>3062</v>
      </c>
      <c r="Y685" s="2" t="s">
        <v>3062</v>
      </c>
      <c r="Z685" s="2" t="s">
        <v>3062</v>
      </c>
      <c r="AA685" s="2" t="s">
        <v>3062</v>
      </c>
      <c r="AB685" s="2" t="s">
        <v>3062</v>
      </c>
      <c r="AC685" s="2" t="s">
        <v>3062</v>
      </c>
      <c r="AD685" s="2" t="s">
        <v>2419</v>
      </c>
      <c r="AE685" s="2" t="s">
        <v>3062</v>
      </c>
      <c r="AF685" s="2" t="s">
        <v>3062</v>
      </c>
      <c r="AG685" s="2" t="s">
        <v>3062</v>
      </c>
      <c r="AH685" s="2" t="s">
        <v>3062</v>
      </c>
      <c r="AI685" s="2" t="s">
        <v>3062</v>
      </c>
      <c r="AJ685" s="2" t="s">
        <v>3062</v>
      </c>
      <c r="AK685" s="2" t="s">
        <v>3062</v>
      </c>
      <c r="AL685" s="2" t="s">
        <v>3062</v>
      </c>
      <c r="AM685" s="2" t="s">
        <v>6940</v>
      </c>
      <c r="AN685" s="2" t="s">
        <v>3062</v>
      </c>
      <c r="AO685" s="2" t="s">
        <v>3062</v>
      </c>
      <c r="AP685" s="2" t="s">
        <v>3062</v>
      </c>
      <c r="AQ685" s="2" t="s">
        <v>3062</v>
      </c>
      <c r="AR685" s="2" t="s">
        <v>3062</v>
      </c>
      <c r="AS685" s="2" t="s">
        <v>3062</v>
      </c>
      <c r="AT685" s="2" t="s">
        <v>3062</v>
      </c>
      <c r="AU685" s="2" t="s">
        <v>3062</v>
      </c>
      <c r="AV685" s="2" t="s">
        <v>3062</v>
      </c>
      <c r="AW685" s="2" t="s">
        <v>3062</v>
      </c>
      <c r="AX685" s="2" t="s">
        <v>3062</v>
      </c>
      <c r="AY685" s="2" t="s">
        <v>3062</v>
      </c>
      <c r="AZ685" s="2" t="s">
        <v>3062</v>
      </c>
      <c r="BA685" s="2" t="s">
        <v>3062</v>
      </c>
      <c r="BB685" s="2" t="s">
        <v>3062</v>
      </c>
      <c r="BC685" s="2" t="s">
        <v>3062</v>
      </c>
      <c r="BD685" s="2" t="s">
        <v>3062</v>
      </c>
      <c r="BE685" s="2" t="s">
        <v>3062</v>
      </c>
      <c r="BF685" s="2" t="s">
        <v>3062</v>
      </c>
      <c r="BG685" s="2" t="s">
        <v>3062</v>
      </c>
      <c r="BH685" s="2" t="s">
        <v>3062</v>
      </c>
      <c r="BI685" s="2" t="s">
        <v>3062</v>
      </c>
      <c r="BJ685" s="2" t="s">
        <v>3062</v>
      </c>
      <c r="BK685" s="2" t="s">
        <v>3062</v>
      </c>
      <c r="BL685" s="2" t="s">
        <v>3062</v>
      </c>
      <c r="BM685" s="2" t="s">
        <v>3062</v>
      </c>
      <c r="BN685" s="2" t="s">
        <v>3062</v>
      </c>
      <c r="BO685" s="2" t="s">
        <v>3062</v>
      </c>
      <c r="BP685" s="2" t="str">
        <f t="shared" si="10"/>
        <v>内・外</v>
      </c>
      <c r="BQ685" t="s">
        <v>3062</v>
      </c>
      <c r="BR685" t="s">
        <v>3062</v>
      </c>
      <c r="BS685" t="s">
        <v>2185</v>
      </c>
      <c r="BT685" s="2" t="s">
        <v>2185</v>
      </c>
      <c r="BU685" s="2" t="s">
        <v>3062</v>
      </c>
      <c r="BV685" s="2" t="s">
        <v>3062</v>
      </c>
      <c r="BW685" s="2" t="s">
        <v>3062</v>
      </c>
      <c r="BX685" s="2" t="s">
        <v>3062</v>
      </c>
      <c r="BY685" s="2" t="s">
        <v>3062</v>
      </c>
      <c r="BZ685" s="2" t="s">
        <v>3062</v>
      </c>
      <c r="CA685" s="2" t="s">
        <v>3062</v>
      </c>
      <c r="CB685" s="2" t="s">
        <v>3062</v>
      </c>
      <c r="CC685" s="2" t="s">
        <v>3062</v>
      </c>
      <c r="CD685" s="2" t="s">
        <v>3062</v>
      </c>
      <c r="CE685" s="2" t="s">
        <v>3062</v>
      </c>
      <c r="CF685" s="2" t="s">
        <v>7328</v>
      </c>
      <c r="CG685" s="2" t="s">
        <v>6142</v>
      </c>
      <c r="CH685" s="17">
        <v>0.41666666666666669</v>
      </c>
      <c r="CI685" s="17">
        <v>0.54166666666666663</v>
      </c>
      <c r="CJ685" s="17">
        <v>0.60416666666666663</v>
      </c>
      <c r="CK685" s="17">
        <v>0.72916666666666663</v>
      </c>
      <c r="CT685" s="17">
        <v>0.41666666666666669</v>
      </c>
      <c r="CU685" s="17">
        <v>0.54166666666666663</v>
      </c>
      <c r="CV685" s="17">
        <v>0.60416666666666663</v>
      </c>
      <c r="CW685" s="17">
        <v>0.72916666666666663</v>
      </c>
      <c r="CZ685" s="17">
        <v>0.41666666666666669</v>
      </c>
      <c r="DA685" s="17">
        <v>0.54166666666666663</v>
      </c>
      <c r="DB685" s="17">
        <v>0.60416666666666663</v>
      </c>
      <c r="DC685" s="17">
        <v>0.66666666666666663</v>
      </c>
      <c r="DF685" s="17">
        <v>0.41666666666666669</v>
      </c>
      <c r="DG685" s="17">
        <v>0.5</v>
      </c>
      <c r="DH685" s="17">
        <v>0.60416666666666663</v>
      </c>
      <c r="DI685" s="17">
        <v>0.72916666666666663</v>
      </c>
      <c r="DL685" s="17">
        <v>0.41666666666666669</v>
      </c>
      <c r="DM685" s="17">
        <v>0.54166666666666663</v>
      </c>
      <c r="DX685" s="2" t="s">
        <v>4182</v>
      </c>
    </row>
    <row r="686" spans="1:128" x14ac:dyDescent="0.45">
      <c r="A686" s="16">
        <v>684</v>
      </c>
      <c r="B686" s="2" t="s">
        <v>7329</v>
      </c>
      <c r="C686" s="2" t="s">
        <v>7330</v>
      </c>
      <c r="D686" s="2" t="s">
        <v>3129</v>
      </c>
      <c r="E686" s="2" t="s">
        <v>2676</v>
      </c>
      <c r="F686" s="2" t="s">
        <v>2584</v>
      </c>
      <c r="G686" s="2" t="s">
        <v>2238</v>
      </c>
      <c r="H686" s="2" t="s">
        <v>2237</v>
      </c>
      <c r="I686" s="2" t="s">
        <v>2236</v>
      </c>
      <c r="J686" s="2" t="s">
        <v>4074</v>
      </c>
      <c r="K686" s="2" t="s">
        <v>12</v>
      </c>
      <c r="L686" s="2" t="s">
        <v>3791</v>
      </c>
      <c r="M686" s="52" t="s">
        <v>3311</v>
      </c>
      <c r="N686" s="2" t="s">
        <v>12</v>
      </c>
      <c r="O686" s="2" t="s">
        <v>12</v>
      </c>
      <c r="P686" s="2" t="s">
        <v>12</v>
      </c>
      <c r="Q686" s="2" t="s">
        <v>12</v>
      </c>
      <c r="R686" s="2" t="s">
        <v>2471</v>
      </c>
      <c r="S686" s="2" t="s">
        <v>3062</v>
      </c>
      <c r="T686" s="2" t="s">
        <v>3062</v>
      </c>
      <c r="U686" s="2" t="s">
        <v>3062</v>
      </c>
      <c r="V686" s="2" t="s">
        <v>3062</v>
      </c>
      <c r="W686" s="2" t="s">
        <v>3062</v>
      </c>
      <c r="X686" s="2" t="s">
        <v>3062</v>
      </c>
      <c r="Y686" s="2" t="s">
        <v>3062</v>
      </c>
      <c r="Z686" s="2" t="s">
        <v>3062</v>
      </c>
      <c r="AA686" s="2" t="s">
        <v>3062</v>
      </c>
      <c r="AB686" s="2" t="s">
        <v>3062</v>
      </c>
      <c r="AC686" s="2" t="s">
        <v>2471</v>
      </c>
      <c r="AD686" s="2" t="s">
        <v>2419</v>
      </c>
      <c r="AE686" s="2" t="s">
        <v>3062</v>
      </c>
      <c r="AF686" s="2" t="s">
        <v>3062</v>
      </c>
      <c r="AG686" s="2" t="s">
        <v>3062</v>
      </c>
      <c r="AH686" s="2" t="s">
        <v>3062</v>
      </c>
      <c r="AI686" s="2" t="s">
        <v>3062</v>
      </c>
      <c r="AJ686" s="2" t="s">
        <v>3062</v>
      </c>
      <c r="AK686" s="2" t="s">
        <v>2431</v>
      </c>
      <c r="AL686" s="2" t="s">
        <v>3062</v>
      </c>
      <c r="AM686" s="2" t="s">
        <v>2425</v>
      </c>
      <c r="AN686" s="2" t="s">
        <v>2421</v>
      </c>
      <c r="AO686" s="2" t="s">
        <v>2441</v>
      </c>
      <c r="AP686" s="2" t="s">
        <v>7331</v>
      </c>
      <c r="AQ686" s="2" t="s">
        <v>7332</v>
      </c>
      <c r="AR686" s="2" t="s">
        <v>7333</v>
      </c>
      <c r="AS686" s="2" t="s">
        <v>3062</v>
      </c>
      <c r="AT686" s="2" t="s">
        <v>3062</v>
      </c>
      <c r="AU686" s="2" t="s">
        <v>7334</v>
      </c>
      <c r="AV686" s="2" t="s">
        <v>2442</v>
      </c>
      <c r="AW686" s="2" t="s">
        <v>17</v>
      </c>
      <c r="AX686" s="2" t="s">
        <v>3062</v>
      </c>
      <c r="AY686" s="2" t="s">
        <v>2443</v>
      </c>
      <c r="AZ686" s="2" t="s">
        <v>2439</v>
      </c>
      <c r="BA686" s="2" t="s">
        <v>3062</v>
      </c>
      <c r="BB686" s="2" t="s">
        <v>3062</v>
      </c>
      <c r="BC686" s="2" t="s">
        <v>2422</v>
      </c>
      <c r="BD686" s="2" t="s">
        <v>2438</v>
      </c>
      <c r="BE686" s="2" t="s">
        <v>3062</v>
      </c>
      <c r="BF686" s="2" t="s">
        <v>3062</v>
      </c>
      <c r="BG686" s="2" t="s">
        <v>3062</v>
      </c>
      <c r="BH686" s="2" t="s">
        <v>2436</v>
      </c>
      <c r="BI686" s="2" t="s">
        <v>3062</v>
      </c>
      <c r="BJ686" s="2" t="s">
        <v>2444</v>
      </c>
      <c r="BK686" s="2" t="s">
        <v>2445</v>
      </c>
      <c r="BL686" s="2" t="s">
        <v>2434</v>
      </c>
      <c r="BM686" s="2" t="s">
        <v>3062</v>
      </c>
      <c r="BN686" s="2" t="s">
        <v>3062</v>
      </c>
      <c r="BO686" s="2" t="s">
        <v>7335</v>
      </c>
      <c r="BP686" s="2" t="str">
        <f t="shared" si="10"/>
        <v>内・小・外・整・形・循内・消内・呼内・呼外・心外・脳外・眼・耳・泌・皮・産婦・放・麻・リウ　脳神経内科　腎臓内科　乳腺外科　放射線治療科　病理診断科　救急科　内分泌・代謝・糖尿病内科</v>
      </c>
      <c r="BQ686" t="s">
        <v>3062</v>
      </c>
      <c r="BR686" t="s">
        <v>3062</v>
      </c>
      <c r="BS686" t="s">
        <v>3062</v>
      </c>
      <c r="BT686" s="2" t="s">
        <v>3062</v>
      </c>
      <c r="BU686" s="2" t="s">
        <v>3062</v>
      </c>
      <c r="BV686" s="2" t="s">
        <v>3062</v>
      </c>
      <c r="BW686" s="2" t="s">
        <v>3062</v>
      </c>
      <c r="BX686" s="2" t="s">
        <v>3062</v>
      </c>
      <c r="BY686" s="2" t="s">
        <v>3062</v>
      </c>
      <c r="BZ686" s="2" t="s">
        <v>3062</v>
      </c>
      <c r="CA686" s="2" t="s">
        <v>3062</v>
      </c>
      <c r="CB686" s="2" t="s">
        <v>3062</v>
      </c>
      <c r="CC686" s="2" t="s">
        <v>3062</v>
      </c>
      <c r="CD686" s="2" t="s">
        <v>3062</v>
      </c>
      <c r="CE686" s="2" t="s">
        <v>3062</v>
      </c>
      <c r="CF686" s="2" t="s">
        <v>2235</v>
      </c>
      <c r="CG686" s="2" t="s">
        <v>3315</v>
      </c>
      <c r="CH686" s="17">
        <v>0.33333333333333331</v>
      </c>
      <c r="CI686" s="17">
        <v>0.45833333333333331</v>
      </c>
      <c r="CN686" s="17">
        <v>0.33333333333333331</v>
      </c>
      <c r="CO686" s="17">
        <v>0.45833333333333331</v>
      </c>
      <c r="CT686" s="17">
        <v>0.33333333333333331</v>
      </c>
      <c r="CU686" s="17">
        <v>0.45833333333333331</v>
      </c>
      <c r="CZ686" s="17">
        <v>0.33333333333333331</v>
      </c>
      <c r="DA686" s="17">
        <v>0.45833333333333331</v>
      </c>
      <c r="DF686" s="17">
        <v>0.33333333333333331</v>
      </c>
      <c r="DG686" s="17">
        <v>0.45833333333333331</v>
      </c>
      <c r="DX686" s="2" t="s">
        <v>4182</v>
      </c>
    </row>
    <row r="687" spans="1:128" x14ac:dyDescent="0.45">
      <c r="A687" s="16">
        <v>685</v>
      </c>
      <c r="B687" s="2" t="s">
        <v>7336</v>
      </c>
      <c r="C687" s="2" t="s">
        <v>7337</v>
      </c>
      <c r="D687" s="2" t="s">
        <v>5046</v>
      </c>
      <c r="E687" s="2" t="s">
        <v>2666</v>
      </c>
      <c r="F687" s="2" t="s">
        <v>2584</v>
      </c>
      <c r="G687" s="2" t="s">
        <v>2208</v>
      </c>
      <c r="H687" s="2" t="s">
        <v>5047</v>
      </c>
      <c r="I687" s="2" t="s">
        <v>5048</v>
      </c>
      <c r="J687" s="2" t="s">
        <v>5049</v>
      </c>
      <c r="K687" s="2" t="s">
        <v>12</v>
      </c>
      <c r="L687" s="2" t="s">
        <v>5050</v>
      </c>
      <c r="M687" s="52" t="s">
        <v>3311</v>
      </c>
      <c r="N687" s="2" t="s">
        <v>12</v>
      </c>
      <c r="O687" s="2" t="s">
        <v>12</v>
      </c>
      <c r="P687" s="2" t="s">
        <v>12</v>
      </c>
      <c r="Q687" s="2" t="s">
        <v>12</v>
      </c>
      <c r="R687" s="2" t="s">
        <v>3062</v>
      </c>
      <c r="S687" s="2" t="s">
        <v>3062</v>
      </c>
      <c r="T687" s="2" t="s">
        <v>3062</v>
      </c>
      <c r="U687" s="2" t="s">
        <v>3062</v>
      </c>
      <c r="V687" s="2" t="s">
        <v>3062</v>
      </c>
      <c r="W687" s="2" t="s">
        <v>3062</v>
      </c>
      <c r="X687" s="2" t="s">
        <v>3062</v>
      </c>
      <c r="Y687" s="2" t="s">
        <v>3062</v>
      </c>
      <c r="Z687" s="2" t="s">
        <v>3062</v>
      </c>
      <c r="AA687" s="2" t="s">
        <v>3062</v>
      </c>
      <c r="AB687" s="2" t="s">
        <v>3062</v>
      </c>
      <c r="AC687" s="2" t="s">
        <v>3062</v>
      </c>
      <c r="AD687" s="2" t="s">
        <v>2419</v>
      </c>
      <c r="AE687" s="2" t="s">
        <v>3062</v>
      </c>
      <c r="AF687" s="2" t="s">
        <v>3062</v>
      </c>
      <c r="AG687" s="2" t="s">
        <v>3062</v>
      </c>
      <c r="AH687" s="2" t="s">
        <v>3062</v>
      </c>
      <c r="AI687" s="2" t="s">
        <v>3062</v>
      </c>
      <c r="AJ687" s="2" t="s">
        <v>3062</v>
      </c>
      <c r="AK687" s="2" t="s">
        <v>2431</v>
      </c>
      <c r="AL687" s="2" t="s">
        <v>3062</v>
      </c>
      <c r="AM687" s="2" t="s">
        <v>3062</v>
      </c>
      <c r="AN687" s="2" t="s">
        <v>3062</v>
      </c>
      <c r="AO687" s="2" t="s">
        <v>3062</v>
      </c>
      <c r="AP687" s="2" t="s">
        <v>3062</v>
      </c>
      <c r="AQ687" s="2" t="s">
        <v>3062</v>
      </c>
      <c r="AR687" s="2" t="s">
        <v>3062</v>
      </c>
      <c r="AS687" s="2" t="s">
        <v>3062</v>
      </c>
      <c r="AT687" s="2" t="s">
        <v>3062</v>
      </c>
      <c r="AU687" s="2" t="s">
        <v>3062</v>
      </c>
      <c r="AV687" s="2" t="s">
        <v>3062</v>
      </c>
      <c r="AW687" s="2" t="s">
        <v>3062</v>
      </c>
      <c r="AX687" s="2" t="s">
        <v>3062</v>
      </c>
      <c r="AY687" s="2" t="s">
        <v>3062</v>
      </c>
      <c r="AZ687" s="2" t="s">
        <v>3062</v>
      </c>
      <c r="BA687" s="2" t="s">
        <v>3062</v>
      </c>
      <c r="BB687" s="2" t="s">
        <v>3062</v>
      </c>
      <c r="BC687" s="2" t="s">
        <v>3062</v>
      </c>
      <c r="BD687" s="2" t="s">
        <v>3062</v>
      </c>
      <c r="BE687" s="2" t="s">
        <v>3062</v>
      </c>
      <c r="BF687" s="2" t="s">
        <v>3062</v>
      </c>
      <c r="BG687" s="2" t="s">
        <v>3062</v>
      </c>
      <c r="BH687" s="2" t="s">
        <v>3062</v>
      </c>
      <c r="BI687" s="2" t="s">
        <v>3062</v>
      </c>
      <c r="BJ687" s="2" t="s">
        <v>3062</v>
      </c>
      <c r="BK687" s="2" t="s">
        <v>3062</v>
      </c>
      <c r="BL687" s="2" t="s">
        <v>3062</v>
      </c>
      <c r="BM687" s="2" t="s">
        <v>3062</v>
      </c>
      <c r="BN687" s="2" t="s">
        <v>3062</v>
      </c>
      <c r="BO687" s="2" t="s">
        <v>3062</v>
      </c>
      <c r="BP687" s="2" t="str">
        <f t="shared" si="10"/>
        <v>内・小</v>
      </c>
      <c r="BQ687" t="s">
        <v>3062</v>
      </c>
      <c r="BR687" t="s">
        <v>3062</v>
      </c>
      <c r="BS687" t="s">
        <v>3062</v>
      </c>
      <c r="BT687" s="2" t="s">
        <v>3062</v>
      </c>
      <c r="BU687" s="2" t="s">
        <v>3062</v>
      </c>
      <c r="BV687" s="2" t="s">
        <v>3062</v>
      </c>
      <c r="BW687" s="2" t="s">
        <v>3062</v>
      </c>
      <c r="BX687" s="2" t="s">
        <v>3062</v>
      </c>
      <c r="BY687" s="2" t="s">
        <v>3062</v>
      </c>
      <c r="BZ687" s="2" t="s">
        <v>3062</v>
      </c>
      <c r="CA687" s="2" t="s">
        <v>3062</v>
      </c>
      <c r="CB687" s="2" t="s">
        <v>3062</v>
      </c>
      <c r="CC687" s="2" t="s">
        <v>3062</v>
      </c>
      <c r="CD687" s="2" t="s">
        <v>3062</v>
      </c>
      <c r="CE687" s="2" t="s">
        <v>3062</v>
      </c>
      <c r="CF687" s="2" t="s">
        <v>7338</v>
      </c>
      <c r="CG687" s="2" t="s">
        <v>5448</v>
      </c>
      <c r="CH687" s="17">
        <v>0.375</v>
      </c>
      <c r="CI687" s="17">
        <v>0.54166666666666663</v>
      </c>
      <c r="CJ687" s="17">
        <v>0.625</v>
      </c>
      <c r="CK687" s="17">
        <v>0.77083333333333337</v>
      </c>
      <c r="CN687" s="17">
        <v>0.375</v>
      </c>
      <c r="CO687" s="17">
        <v>0.54166666666666663</v>
      </c>
      <c r="CP687" s="17">
        <v>0.625</v>
      </c>
      <c r="CQ687" s="17">
        <v>0.77083333333333337</v>
      </c>
      <c r="CZ687" s="17">
        <v>0.375</v>
      </c>
      <c r="DA687" s="17">
        <v>0.54166666666666663</v>
      </c>
      <c r="DB687" s="17">
        <v>0.625</v>
      </c>
      <c r="DC687" s="17">
        <v>0.77083333333333337</v>
      </c>
      <c r="DF687" s="17">
        <v>0.375</v>
      </c>
      <c r="DG687" s="17">
        <v>0.54166666666666663</v>
      </c>
      <c r="DH687" s="17">
        <v>0.625</v>
      </c>
      <c r="DI687" s="17">
        <v>0.77083333333333337</v>
      </c>
      <c r="DL687" s="17">
        <v>0.375</v>
      </c>
      <c r="DM687" s="17">
        <v>0.47916666666666669</v>
      </c>
      <c r="DN687" s="17">
        <v>0.54166666666666663</v>
      </c>
      <c r="DO687" s="17">
        <v>0.625</v>
      </c>
      <c r="DX687" s="2" t="s">
        <v>4182</v>
      </c>
    </row>
    <row r="688" spans="1:128" x14ac:dyDescent="0.45">
      <c r="A688" s="16">
        <v>686</v>
      </c>
      <c r="B688" s="2" t="s">
        <v>7339</v>
      </c>
      <c r="C688" s="2" t="s">
        <v>5051</v>
      </c>
      <c r="D688" s="2" t="s">
        <v>3130</v>
      </c>
      <c r="E688" s="2" t="s">
        <v>2666</v>
      </c>
      <c r="F688" s="2" t="s">
        <v>2584</v>
      </c>
      <c r="G688" s="2" t="s">
        <v>2208</v>
      </c>
      <c r="H688" s="2" t="s">
        <v>2207</v>
      </c>
      <c r="I688" s="2" t="s">
        <v>2206</v>
      </c>
      <c r="J688" s="2" t="s">
        <v>4075</v>
      </c>
      <c r="K688" s="2" t="s">
        <v>3062</v>
      </c>
      <c r="L688" s="2" t="s">
        <v>3792</v>
      </c>
      <c r="M688" s="52" t="s">
        <v>3311</v>
      </c>
      <c r="N688" s="2" t="s">
        <v>12</v>
      </c>
      <c r="O688" s="2" t="s">
        <v>12</v>
      </c>
      <c r="P688" s="2" t="s">
        <v>12</v>
      </c>
      <c r="Q688" s="2" t="s">
        <v>12</v>
      </c>
      <c r="R688" s="2" t="s">
        <v>3062</v>
      </c>
      <c r="S688" s="2" t="s">
        <v>3062</v>
      </c>
      <c r="T688" s="2" t="s">
        <v>3062</v>
      </c>
      <c r="U688" s="2" t="s">
        <v>3062</v>
      </c>
      <c r="V688" s="2" t="s">
        <v>3062</v>
      </c>
      <c r="W688" s="2" t="s">
        <v>3062</v>
      </c>
      <c r="X688" s="2" t="s">
        <v>3062</v>
      </c>
      <c r="Y688" s="2" t="s">
        <v>3062</v>
      </c>
      <c r="Z688" s="2" t="s">
        <v>3062</v>
      </c>
      <c r="AA688" s="2" t="s">
        <v>3062</v>
      </c>
      <c r="AB688" s="2" t="s">
        <v>3062</v>
      </c>
      <c r="AC688" s="2" t="s">
        <v>3062</v>
      </c>
      <c r="AD688" s="2" t="s">
        <v>3062</v>
      </c>
      <c r="AE688" s="2" t="s">
        <v>3062</v>
      </c>
      <c r="AF688" s="2" t="s">
        <v>3062</v>
      </c>
      <c r="AG688" s="2" t="s">
        <v>3062</v>
      </c>
      <c r="AH688" s="2" t="s">
        <v>3062</v>
      </c>
      <c r="AI688" s="2" t="s">
        <v>3062</v>
      </c>
      <c r="AJ688" s="2" t="s">
        <v>3062</v>
      </c>
      <c r="AK688" s="2" t="s">
        <v>3062</v>
      </c>
      <c r="AL688" s="2" t="s">
        <v>3062</v>
      </c>
      <c r="AM688" s="2" t="s">
        <v>3062</v>
      </c>
      <c r="AN688" s="2" t="s">
        <v>3062</v>
      </c>
      <c r="AO688" s="2" t="s">
        <v>3062</v>
      </c>
      <c r="AP688" s="2" t="s">
        <v>3062</v>
      </c>
      <c r="AQ688" s="2" t="s">
        <v>3062</v>
      </c>
      <c r="AR688" s="2" t="s">
        <v>3062</v>
      </c>
      <c r="AS688" s="2" t="s">
        <v>3062</v>
      </c>
      <c r="AT688" s="2" t="s">
        <v>3062</v>
      </c>
      <c r="AU688" s="2" t="s">
        <v>3062</v>
      </c>
      <c r="AV688" s="2" t="s">
        <v>3062</v>
      </c>
      <c r="AW688" s="2" t="s">
        <v>3062</v>
      </c>
      <c r="AX688" s="2" t="s">
        <v>3062</v>
      </c>
      <c r="AY688" s="2" t="s">
        <v>3062</v>
      </c>
      <c r="AZ688" s="2" t="s">
        <v>3062</v>
      </c>
      <c r="BA688" s="2" t="s">
        <v>3062</v>
      </c>
      <c r="BB688" s="2" t="s">
        <v>3062</v>
      </c>
      <c r="BC688" s="2" t="s">
        <v>3062</v>
      </c>
      <c r="BD688" s="2" t="s">
        <v>3062</v>
      </c>
      <c r="BE688" s="2" t="s">
        <v>3062</v>
      </c>
      <c r="BF688" s="2" t="s">
        <v>3062</v>
      </c>
      <c r="BG688" s="2" t="s">
        <v>3062</v>
      </c>
      <c r="BH688" s="2" t="s">
        <v>3062</v>
      </c>
      <c r="BI688" s="2" t="s">
        <v>3062</v>
      </c>
      <c r="BJ688" s="2" t="s">
        <v>3062</v>
      </c>
      <c r="BK688" s="2" t="s">
        <v>3062</v>
      </c>
      <c r="BL688" s="2" t="s">
        <v>3062</v>
      </c>
      <c r="BM688" s="2" t="s">
        <v>3062</v>
      </c>
      <c r="BN688" s="2" t="s">
        <v>3062</v>
      </c>
      <c r="BO688" s="2" t="s">
        <v>3062</v>
      </c>
      <c r="BP688" s="2" t="str">
        <f t="shared" si="10"/>
        <v/>
      </c>
      <c r="BQ688" t="s">
        <v>3062</v>
      </c>
      <c r="BR688" t="s">
        <v>3062</v>
      </c>
      <c r="BS688" t="s">
        <v>3062</v>
      </c>
      <c r="BT688" s="2" t="s">
        <v>3062</v>
      </c>
      <c r="BU688" s="2" t="s">
        <v>3062</v>
      </c>
      <c r="BV688" s="2" t="s">
        <v>3062</v>
      </c>
      <c r="BW688" s="2" t="s">
        <v>3062</v>
      </c>
      <c r="BX688" s="2" t="s">
        <v>5470</v>
      </c>
      <c r="BY688" s="2" t="s">
        <v>5471</v>
      </c>
      <c r="BZ688" s="2" t="s">
        <v>3062</v>
      </c>
      <c r="CA688" s="2" t="s">
        <v>3062</v>
      </c>
      <c r="CB688" s="2" t="s">
        <v>5898</v>
      </c>
      <c r="CC688" s="2" t="s">
        <v>3062</v>
      </c>
      <c r="CD688" s="2" t="s">
        <v>3062</v>
      </c>
      <c r="CE688" s="2" t="s">
        <v>3062</v>
      </c>
      <c r="CF688" s="2" t="s">
        <v>7340</v>
      </c>
      <c r="CG688" s="2" t="s">
        <v>5350</v>
      </c>
      <c r="CH688" s="17">
        <v>0.36458333333333331</v>
      </c>
      <c r="CI688" s="17">
        <v>0.52083333333333337</v>
      </c>
      <c r="CJ688" s="17">
        <v>0.58333333333333337</v>
      </c>
      <c r="CK688" s="17">
        <v>0.79166666666666663</v>
      </c>
      <c r="CT688" s="17">
        <v>0.36458333333333331</v>
      </c>
      <c r="CU688" s="17">
        <v>0.52083333333333337</v>
      </c>
      <c r="CV688" s="17">
        <v>0.58333333333333337</v>
      </c>
      <c r="CW688" s="17">
        <v>0.79166666666666663</v>
      </c>
      <c r="CZ688" s="17">
        <v>0.625</v>
      </c>
      <c r="DA688" s="17">
        <v>0.79166666666666663</v>
      </c>
      <c r="DF688" s="17">
        <v>0.36458333333333331</v>
      </c>
      <c r="DG688" s="17">
        <v>0.52083333333333337</v>
      </c>
      <c r="DH688" s="17">
        <v>0.58333333333333337</v>
      </c>
      <c r="DI688" s="17">
        <v>0.79166666666666663</v>
      </c>
      <c r="DL688" s="17">
        <v>0.36458333333333331</v>
      </c>
      <c r="DM688" s="17">
        <v>0.58333333333333337</v>
      </c>
      <c r="DX688" s="2" t="s">
        <v>4182</v>
      </c>
    </row>
    <row r="689" spans="1:128" x14ac:dyDescent="0.45">
      <c r="A689" s="16">
        <v>687</v>
      </c>
      <c r="B689" s="2" t="s">
        <v>7341</v>
      </c>
      <c r="C689" s="2" t="s">
        <v>7342</v>
      </c>
      <c r="D689" s="2" t="s">
        <v>3131</v>
      </c>
      <c r="E689" s="2" t="s">
        <v>2676</v>
      </c>
      <c r="F689" s="2" t="s">
        <v>2584</v>
      </c>
      <c r="G689" s="2" t="s">
        <v>2215</v>
      </c>
      <c r="H689" s="2" t="s">
        <v>2234</v>
      </c>
      <c r="I689" s="2" t="s">
        <v>2233</v>
      </c>
      <c r="J689" s="2" t="s">
        <v>4076</v>
      </c>
      <c r="K689" s="2" t="s">
        <v>12</v>
      </c>
      <c r="L689" s="2" t="s">
        <v>7343</v>
      </c>
      <c r="M689" s="52" t="s">
        <v>3311</v>
      </c>
      <c r="N689" s="2" t="s">
        <v>12</v>
      </c>
      <c r="O689" s="2" t="s">
        <v>12</v>
      </c>
      <c r="P689" s="2" t="s">
        <v>12</v>
      </c>
      <c r="Q689" s="2" t="s">
        <v>12</v>
      </c>
      <c r="R689" s="2" t="s">
        <v>3062</v>
      </c>
      <c r="S689" s="2" t="s">
        <v>3062</v>
      </c>
      <c r="T689" s="2" t="s">
        <v>3062</v>
      </c>
      <c r="U689" s="2" t="s">
        <v>3062</v>
      </c>
      <c r="V689" s="2" t="s">
        <v>3062</v>
      </c>
      <c r="W689" s="2" t="s">
        <v>3062</v>
      </c>
      <c r="X689" s="2" t="s">
        <v>3062</v>
      </c>
      <c r="Y689" s="2" t="s">
        <v>3062</v>
      </c>
      <c r="Z689" s="2" t="s">
        <v>3062</v>
      </c>
      <c r="AA689" s="2" t="s">
        <v>3062</v>
      </c>
      <c r="AB689" s="2" t="s">
        <v>3062</v>
      </c>
      <c r="AC689" s="2" t="s">
        <v>3062</v>
      </c>
      <c r="AD689" s="2" t="s">
        <v>3062</v>
      </c>
      <c r="AE689" s="2" t="s">
        <v>3062</v>
      </c>
      <c r="AF689" s="2" t="s">
        <v>3062</v>
      </c>
      <c r="AG689" s="2" t="s">
        <v>3062</v>
      </c>
      <c r="AH689" s="2" t="s">
        <v>3062</v>
      </c>
      <c r="AI689" s="2" t="s">
        <v>3062</v>
      </c>
      <c r="AJ689" s="2" t="s">
        <v>3062</v>
      </c>
      <c r="AK689" s="2" t="s">
        <v>2431</v>
      </c>
      <c r="AL689" s="2" t="s">
        <v>3062</v>
      </c>
      <c r="AM689" s="2" t="s">
        <v>3062</v>
      </c>
      <c r="AN689" s="2" t="s">
        <v>3062</v>
      </c>
      <c r="AO689" s="2" t="s">
        <v>3062</v>
      </c>
      <c r="AP689" s="2" t="s">
        <v>3062</v>
      </c>
      <c r="AQ689" s="2" t="s">
        <v>3062</v>
      </c>
      <c r="AR689" s="2" t="s">
        <v>3062</v>
      </c>
      <c r="AS689" s="2" t="s">
        <v>3062</v>
      </c>
      <c r="AT689" s="2" t="s">
        <v>3062</v>
      </c>
      <c r="AU689" s="2" t="s">
        <v>3062</v>
      </c>
      <c r="AV689" s="2" t="s">
        <v>3062</v>
      </c>
      <c r="AW689" s="2" t="s">
        <v>3062</v>
      </c>
      <c r="AX689" s="2" t="s">
        <v>3062</v>
      </c>
      <c r="AY689" s="2" t="s">
        <v>3062</v>
      </c>
      <c r="AZ689" s="2" t="s">
        <v>3062</v>
      </c>
      <c r="BA689" s="2" t="s">
        <v>3062</v>
      </c>
      <c r="BB689" s="2" t="s">
        <v>3062</v>
      </c>
      <c r="BC689" s="2" t="s">
        <v>3062</v>
      </c>
      <c r="BD689" s="2" t="s">
        <v>3062</v>
      </c>
      <c r="BE689" s="2" t="s">
        <v>3062</v>
      </c>
      <c r="BF689" s="2" t="s">
        <v>2455</v>
      </c>
      <c r="BG689" s="2" t="s">
        <v>2450</v>
      </c>
      <c r="BH689" s="2" t="s">
        <v>3062</v>
      </c>
      <c r="BI689" s="2" t="s">
        <v>3062</v>
      </c>
      <c r="BJ689" s="2" t="s">
        <v>3062</v>
      </c>
      <c r="BK689" s="2" t="s">
        <v>3062</v>
      </c>
      <c r="BL689" s="2" t="s">
        <v>3062</v>
      </c>
      <c r="BM689" s="2" t="s">
        <v>3062</v>
      </c>
      <c r="BN689" s="2" t="s">
        <v>3062</v>
      </c>
      <c r="BO689" s="2" t="s">
        <v>3062</v>
      </c>
      <c r="BP689" s="2" t="str">
        <f t="shared" si="10"/>
        <v>小・産・婦</v>
      </c>
      <c r="BQ689" t="s">
        <v>491</v>
      </c>
      <c r="BR689" t="s">
        <v>3062</v>
      </c>
      <c r="BS689" t="s">
        <v>3062</v>
      </c>
      <c r="BT689" s="2" t="s">
        <v>6748</v>
      </c>
      <c r="BU689" s="2" t="s">
        <v>3062</v>
      </c>
      <c r="BV689" s="2" t="s">
        <v>3062</v>
      </c>
      <c r="BW689" s="2" t="s">
        <v>3062</v>
      </c>
      <c r="BX689" s="2" t="s">
        <v>3062</v>
      </c>
      <c r="BY689" s="2" t="s">
        <v>3062</v>
      </c>
      <c r="BZ689" s="2" t="s">
        <v>3062</v>
      </c>
      <c r="CA689" s="2" t="s">
        <v>3062</v>
      </c>
      <c r="CB689" s="2" t="s">
        <v>3062</v>
      </c>
      <c r="CC689" s="2" t="s">
        <v>3062</v>
      </c>
      <c r="CD689" s="2" t="s">
        <v>3062</v>
      </c>
      <c r="CE689" s="2" t="s">
        <v>3062</v>
      </c>
      <c r="CF689" s="2" t="s">
        <v>3062</v>
      </c>
      <c r="CG689" s="2" t="s">
        <v>3319</v>
      </c>
      <c r="CH689" s="17">
        <v>0.375</v>
      </c>
      <c r="CI689" s="17">
        <v>0.75</v>
      </c>
      <c r="CN689" s="17">
        <v>0.375</v>
      </c>
      <c r="CO689" s="17">
        <v>0.75</v>
      </c>
      <c r="CT689" s="17">
        <v>0.375</v>
      </c>
      <c r="CU689" s="17">
        <v>0.75</v>
      </c>
      <c r="DF689" s="17">
        <v>0.375</v>
      </c>
      <c r="DG689" s="17">
        <v>0.75</v>
      </c>
      <c r="DX689" s="2" t="s">
        <v>4182</v>
      </c>
    </row>
    <row r="690" spans="1:128" x14ac:dyDescent="0.45">
      <c r="A690" s="16">
        <v>688</v>
      </c>
      <c r="B690" s="2" t="s">
        <v>7344</v>
      </c>
      <c r="C690" s="2" t="s">
        <v>7345</v>
      </c>
      <c r="D690" s="2" t="s">
        <v>7346</v>
      </c>
      <c r="E690" s="2" t="s">
        <v>2666</v>
      </c>
      <c r="F690" s="2" t="s">
        <v>2584</v>
      </c>
      <c r="G690" s="2" t="s">
        <v>7347</v>
      </c>
      <c r="H690" s="2" t="s">
        <v>7348</v>
      </c>
      <c r="I690" s="2" t="s">
        <v>7349</v>
      </c>
      <c r="J690" s="2" t="s">
        <v>7350</v>
      </c>
      <c r="K690" s="2" t="s">
        <v>12</v>
      </c>
      <c r="L690" s="2" t="s">
        <v>3782</v>
      </c>
      <c r="M690" s="52" t="s">
        <v>3311</v>
      </c>
      <c r="N690" s="2" t="s">
        <v>12</v>
      </c>
      <c r="O690" s="2" t="s">
        <v>12</v>
      </c>
      <c r="P690" s="2" t="s">
        <v>12</v>
      </c>
      <c r="Q690" s="2" t="s">
        <v>12</v>
      </c>
      <c r="R690" s="2" t="s">
        <v>2471</v>
      </c>
      <c r="S690" s="2" t="s">
        <v>3062</v>
      </c>
      <c r="T690" s="2" t="s">
        <v>3062</v>
      </c>
      <c r="U690" s="2" t="s">
        <v>3062</v>
      </c>
      <c r="V690" s="2" t="s">
        <v>3062</v>
      </c>
      <c r="W690" s="2" t="s">
        <v>3062</v>
      </c>
      <c r="X690" s="2" t="s">
        <v>3062</v>
      </c>
      <c r="Y690" s="2" t="s">
        <v>3062</v>
      </c>
      <c r="Z690" s="2" t="s">
        <v>3062</v>
      </c>
      <c r="AA690" s="2" t="s">
        <v>3062</v>
      </c>
      <c r="AB690" s="2" t="s">
        <v>3062</v>
      </c>
      <c r="AC690" s="2" t="s">
        <v>2471</v>
      </c>
      <c r="AD690" s="2" t="s">
        <v>3062</v>
      </c>
      <c r="AE690" s="2" t="s">
        <v>3062</v>
      </c>
      <c r="AF690" s="2" t="s">
        <v>3062</v>
      </c>
      <c r="AG690" s="2" t="s">
        <v>3062</v>
      </c>
      <c r="AH690" s="2" t="s">
        <v>3062</v>
      </c>
      <c r="AI690" s="2" t="s">
        <v>3062</v>
      </c>
      <c r="AJ690" s="2" t="s">
        <v>3062</v>
      </c>
      <c r="AK690" s="2" t="s">
        <v>3062</v>
      </c>
      <c r="AL690" s="2" t="s">
        <v>3062</v>
      </c>
      <c r="AM690" s="2" t="s">
        <v>3062</v>
      </c>
      <c r="AN690" s="2" t="s">
        <v>3062</v>
      </c>
      <c r="AO690" s="2" t="s">
        <v>3062</v>
      </c>
      <c r="AP690" s="2" t="s">
        <v>3062</v>
      </c>
      <c r="AQ690" s="2" t="s">
        <v>3062</v>
      </c>
      <c r="AR690" s="2" t="s">
        <v>3062</v>
      </c>
      <c r="AS690" s="2" t="s">
        <v>3062</v>
      </c>
      <c r="AT690" s="2" t="s">
        <v>3062</v>
      </c>
      <c r="AU690" s="2" t="s">
        <v>3062</v>
      </c>
      <c r="AV690" s="2" t="s">
        <v>3062</v>
      </c>
      <c r="AW690" s="2" t="s">
        <v>3062</v>
      </c>
      <c r="AX690" s="2" t="s">
        <v>3062</v>
      </c>
      <c r="AY690" s="2" t="s">
        <v>3062</v>
      </c>
      <c r="AZ690" s="2" t="s">
        <v>3062</v>
      </c>
      <c r="BA690" s="2" t="s">
        <v>3062</v>
      </c>
      <c r="BB690" s="2" t="s">
        <v>3062</v>
      </c>
      <c r="BC690" s="2" t="s">
        <v>3062</v>
      </c>
      <c r="BD690" s="2" t="s">
        <v>3062</v>
      </c>
      <c r="BE690" s="2" t="s">
        <v>3062</v>
      </c>
      <c r="BF690" s="2" t="s">
        <v>3062</v>
      </c>
      <c r="BG690" s="2" t="s">
        <v>3062</v>
      </c>
      <c r="BH690" s="2" t="s">
        <v>3062</v>
      </c>
      <c r="BI690" s="2" t="s">
        <v>3062</v>
      </c>
      <c r="BJ690" s="2" t="s">
        <v>3062</v>
      </c>
      <c r="BK690" s="2" t="s">
        <v>3062</v>
      </c>
      <c r="BL690" s="2" t="s">
        <v>3062</v>
      </c>
      <c r="BM690" s="2" t="s">
        <v>3062</v>
      </c>
      <c r="BN690" s="2" t="s">
        <v>3062</v>
      </c>
      <c r="BO690" s="2" t="s">
        <v>3062</v>
      </c>
      <c r="BP690" s="2" t="str">
        <f t="shared" si="10"/>
        <v/>
      </c>
      <c r="BQ690" t="s">
        <v>3062</v>
      </c>
      <c r="BR690" t="s">
        <v>3062</v>
      </c>
      <c r="BS690" t="s">
        <v>3062</v>
      </c>
      <c r="BT690" s="2" t="s">
        <v>3062</v>
      </c>
      <c r="BU690" s="2" t="s">
        <v>3062</v>
      </c>
      <c r="BV690" s="2" t="s">
        <v>3062</v>
      </c>
      <c r="BW690" s="2" t="s">
        <v>3062</v>
      </c>
      <c r="BX690" s="2" t="s">
        <v>3062</v>
      </c>
      <c r="BY690" s="2" t="s">
        <v>3062</v>
      </c>
      <c r="BZ690" s="2" t="s">
        <v>3062</v>
      </c>
      <c r="CA690" s="2" t="s">
        <v>3062</v>
      </c>
      <c r="CB690" s="2" t="s">
        <v>3062</v>
      </c>
      <c r="CC690" s="2" t="s">
        <v>3062</v>
      </c>
      <c r="CD690" s="2" t="s">
        <v>3062</v>
      </c>
      <c r="CE690" s="2" t="s">
        <v>3062</v>
      </c>
      <c r="CF690" s="2" t="s">
        <v>7351</v>
      </c>
      <c r="CG690" s="2" t="s">
        <v>3315</v>
      </c>
      <c r="CH690" s="17">
        <v>0.39583333333333331</v>
      </c>
      <c r="CI690" s="17">
        <v>0.70833333333333337</v>
      </c>
      <c r="CN690" s="17">
        <v>0.39583333333333331</v>
      </c>
      <c r="CO690" s="17">
        <v>0.70833333333333337</v>
      </c>
      <c r="CZ690" s="17">
        <v>0.39583333333333331</v>
      </c>
      <c r="DA690" s="17">
        <v>0.70833333333333337</v>
      </c>
      <c r="DF690" s="17">
        <v>0.39583333333333331</v>
      </c>
      <c r="DG690" s="17">
        <v>0.70833333333333337</v>
      </c>
      <c r="DL690" s="17">
        <v>0.39583333333333331</v>
      </c>
      <c r="DM690" s="17">
        <v>0.70833333333333337</v>
      </c>
      <c r="DX690" s="2" t="s">
        <v>4182</v>
      </c>
    </row>
    <row r="691" spans="1:128" x14ac:dyDescent="0.45">
      <c r="A691" s="16">
        <v>689</v>
      </c>
      <c r="B691" s="2" t="s">
        <v>7352</v>
      </c>
      <c r="C691" s="2" t="s">
        <v>7353</v>
      </c>
      <c r="D691" s="2" t="s">
        <v>7354</v>
      </c>
      <c r="E691" s="2" t="s">
        <v>2666</v>
      </c>
      <c r="F691" s="2" t="s">
        <v>2584</v>
      </c>
      <c r="G691" s="2" t="s">
        <v>7355</v>
      </c>
      <c r="H691" s="2" t="s">
        <v>7356</v>
      </c>
      <c r="I691" s="2" t="s">
        <v>7357</v>
      </c>
      <c r="K691" s="2" t="s">
        <v>12</v>
      </c>
      <c r="L691" s="2" t="s">
        <v>7358</v>
      </c>
      <c r="M691" s="52" t="s">
        <v>3311</v>
      </c>
      <c r="N691" s="2" t="s">
        <v>12</v>
      </c>
      <c r="O691" s="2" t="s">
        <v>12</v>
      </c>
      <c r="P691" s="2" t="s">
        <v>12</v>
      </c>
      <c r="Q691" s="2" t="s">
        <v>12</v>
      </c>
      <c r="R691" s="2" t="s">
        <v>3062</v>
      </c>
      <c r="S691" s="2" t="s">
        <v>3062</v>
      </c>
      <c r="T691" s="2" t="s">
        <v>3062</v>
      </c>
      <c r="U691" s="2" t="s">
        <v>3062</v>
      </c>
      <c r="V691" s="2" t="s">
        <v>3062</v>
      </c>
      <c r="W691" s="2" t="s">
        <v>3062</v>
      </c>
      <c r="X691" s="2" t="s">
        <v>3062</v>
      </c>
      <c r="Y691" s="2" t="s">
        <v>3062</v>
      </c>
      <c r="Z691" s="2" t="s">
        <v>3062</v>
      </c>
      <c r="AA691" s="2" t="s">
        <v>3062</v>
      </c>
      <c r="AB691" s="2" t="s">
        <v>3062</v>
      </c>
      <c r="AC691" s="2" t="s">
        <v>3062</v>
      </c>
      <c r="AD691" s="2" t="s">
        <v>3062</v>
      </c>
      <c r="AE691" s="2" t="s">
        <v>3062</v>
      </c>
      <c r="AF691" s="2" t="s">
        <v>3062</v>
      </c>
      <c r="AG691" s="2" t="s">
        <v>3062</v>
      </c>
      <c r="AH691" s="2" t="s">
        <v>3062</v>
      </c>
      <c r="AI691" s="2" t="s">
        <v>3062</v>
      </c>
      <c r="AJ691" s="2" t="s">
        <v>3062</v>
      </c>
      <c r="AK691" s="2" t="s">
        <v>3062</v>
      </c>
      <c r="AL691" s="2" t="s">
        <v>3062</v>
      </c>
      <c r="AM691" s="2" t="s">
        <v>3062</v>
      </c>
      <c r="AN691" s="2" t="s">
        <v>3062</v>
      </c>
      <c r="AO691" s="2" t="s">
        <v>3062</v>
      </c>
      <c r="AP691" s="2" t="s">
        <v>3062</v>
      </c>
      <c r="AQ691" s="2" t="s">
        <v>3062</v>
      </c>
      <c r="AR691" s="2" t="s">
        <v>3062</v>
      </c>
      <c r="AS691" s="2" t="s">
        <v>3062</v>
      </c>
      <c r="AT691" s="2" t="s">
        <v>3062</v>
      </c>
      <c r="AU691" s="2" t="s">
        <v>3062</v>
      </c>
      <c r="AV691" s="2" t="s">
        <v>3062</v>
      </c>
      <c r="AW691" s="2" t="s">
        <v>3062</v>
      </c>
      <c r="AX691" s="2" t="s">
        <v>3062</v>
      </c>
      <c r="AY691" s="2" t="s">
        <v>3062</v>
      </c>
      <c r="AZ691" s="2" t="s">
        <v>3062</v>
      </c>
      <c r="BA691" s="2" t="s">
        <v>3062</v>
      </c>
      <c r="BB691" s="2" t="s">
        <v>3062</v>
      </c>
      <c r="BC691" s="2" t="s">
        <v>3062</v>
      </c>
      <c r="BD691" s="2" t="s">
        <v>3062</v>
      </c>
      <c r="BE691" s="2" t="s">
        <v>3062</v>
      </c>
      <c r="BF691" s="2" t="s">
        <v>3062</v>
      </c>
      <c r="BG691" s="2" t="s">
        <v>3062</v>
      </c>
      <c r="BH691" s="2" t="s">
        <v>3062</v>
      </c>
      <c r="BI691" s="2" t="s">
        <v>3062</v>
      </c>
      <c r="BJ691" s="2" t="s">
        <v>3062</v>
      </c>
      <c r="BK691" s="2" t="s">
        <v>3062</v>
      </c>
      <c r="BL691" s="2" t="s">
        <v>3062</v>
      </c>
      <c r="BM691" s="2" t="s">
        <v>3062</v>
      </c>
      <c r="BN691" s="2" t="s">
        <v>3062</v>
      </c>
      <c r="BO691" s="2" t="s">
        <v>3062</v>
      </c>
      <c r="BP691" s="2" t="str">
        <f t="shared" si="10"/>
        <v/>
      </c>
      <c r="BQ691" t="s">
        <v>3062</v>
      </c>
      <c r="BR691" t="s">
        <v>3062</v>
      </c>
      <c r="BS691" t="s">
        <v>3062</v>
      </c>
      <c r="BT691" s="2" t="s">
        <v>3062</v>
      </c>
      <c r="BU691" s="2" t="s">
        <v>3062</v>
      </c>
      <c r="BV691" s="2" t="s">
        <v>3062</v>
      </c>
      <c r="BW691" s="2" t="s">
        <v>3062</v>
      </c>
      <c r="BX691" s="2" t="s">
        <v>3062</v>
      </c>
      <c r="BY691" s="2" t="s">
        <v>3062</v>
      </c>
      <c r="BZ691" s="2" t="s">
        <v>3062</v>
      </c>
      <c r="CA691" s="2" t="s">
        <v>3062</v>
      </c>
      <c r="CB691" s="2" t="s">
        <v>3062</v>
      </c>
      <c r="CC691" s="2" t="s">
        <v>3062</v>
      </c>
      <c r="CD691" s="2" t="s">
        <v>3062</v>
      </c>
      <c r="CE691" s="2" t="s">
        <v>3062</v>
      </c>
      <c r="CF691" s="2" t="s">
        <v>7359</v>
      </c>
      <c r="CG691" s="2" t="s">
        <v>5350</v>
      </c>
      <c r="CN691" s="17">
        <v>0.39583333333333331</v>
      </c>
      <c r="CO691" s="17">
        <v>0.52083333333333337</v>
      </c>
      <c r="CP691" s="17">
        <v>0.60416666666666663</v>
      </c>
      <c r="CQ691" s="17">
        <v>0.77083333333333337</v>
      </c>
      <c r="CT691" s="17">
        <v>0.39583333333333331</v>
      </c>
      <c r="CU691" s="17">
        <v>0.52083333333333337</v>
      </c>
      <c r="CV691" s="17">
        <v>0.60416666666666663</v>
      </c>
      <c r="CW691" s="17">
        <v>0.77083333333333337</v>
      </c>
      <c r="CZ691" s="17">
        <v>0.39583333333333331</v>
      </c>
      <c r="DA691" s="17">
        <v>0.52083333333333337</v>
      </c>
      <c r="DF691" s="17">
        <v>0.39583333333333331</v>
      </c>
      <c r="DG691" s="17">
        <v>0.52083333333333337</v>
      </c>
      <c r="DH691" s="17">
        <v>0.60416666666666663</v>
      </c>
      <c r="DI691" s="17">
        <v>0.77083333333333337</v>
      </c>
      <c r="DL691" s="17">
        <v>0.39583333333333331</v>
      </c>
      <c r="DM691" s="17">
        <v>0.52083333333333337</v>
      </c>
      <c r="DN691" s="17">
        <v>0.60416666666666663</v>
      </c>
      <c r="DO691" s="17">
        <v>0.72916666666666663</v>
      </c>
      <c r="DX691" s="2" t="s">
        <v>4182</v>
      </c>
    </row>
    <row r="692" spans="1:128" x14ac:dyDescent="0.45">
      <c r="A692" s="16">
        <v>690</v>
      </c>
      <c r="B692" s="2" t="s">
        <v>7360</v>
      </c>
      <c r="C692" s="2" t="s">
        <v>7361</v>
      </c>
      <c r="D692" s="2" t="s">
        <v>3132</v>
      </c>
      <c r="E692" s="2" t="s">
        <v>2666</v>
      </c>
      <c r="F692" s="2" t="s">
        <v>2584</v>
      </c>
      <c r="G692" s="2" t="s">
        <v>2205</v>
      </c>
      <c r="H692" s="2" t="s">
        <v>2204</v>
      </c>
      <c r="I692" s="2" t="s">
        <v>2203</v>
      </c>
      <c r="J692" s="2" t="s">
        <v>4077</v>
      </c>
      <c r="K692" s="2" t="s">
        <v>3062</v>
      </c>
      <c r="L692" s="2" t="s">
        <v>3793</v>
      </c>
      <c r="M692" s="52" t="s">
        <v>3311</v>
      </c>
      <c r="N692" s="2" t="s">
        <v>12</v>
      </c>
      <c r="O692" s="2" t="s">
        <v>12</v>
      </c>
      <c r="P692" s="2" t="s">
        <v>12</v>
      </c>
      <c r="Q692" s="2" t="s">
        <v>12</v>
      </c>
      <c r="R692" s="2" t="s">
        <v>2471</v>
      </c>
      <c r="S692" s="2" t="s">
        <v>3062</v>
      </c>
      <c r="T692" s="2" t="s">
        <v>3062</v>
      </c>
      <c r="U692" s="2" t="s">
        <v>3062</v>
      </c>
      <c r="V692" s="2" t="s">
        <v>3062</v>
      </c>
      <c r="W692" s="2" t="s">
        <v>3062</v>
      </c>
      <c r="X692" s="2" t="s">
        <v>3062</v>
      </c>
      <c r="Y692" s="2" t="s">
        <v>3062</v>
      </c>
      <c r="Z692" s="2" t="s">
        <v>3062</v>
      </c>
      <c r="AA692" s="2" t="s">
        <v>3062</v>
      </c>
      <c r="AB692" s="2" t="s">
        <v>3062</v>
      </c>
      <c r="AC692" s="2" t="s">
        <v>2471</v>
      </c>
      <c r="AD692" s="2" t="s">
        <v>2419</v>
      </c>
      <c r="AE692" s="2" t="s">
        <v>3062</v>
      </c>
      <c r="AF692" s="2" t="s">
        <v>3062</v>
      </c>
      <c r="AG692" s="2" t="s">
        <v>3062</v>
      </c>
      <c r="AH692" s="2" t="s">
        <v>3062</v>
      </c>
      <c r="AI692" s="2" t="s">
        <v>3062</v>
      </c>
      <c r="AJ692" s="2" t="s">
        <v>3062</v>
      </c>
      <c r="AK692" s="2" t="s">
        <v>3062</v>
      </c>
      <c r="AL692" s="2" t="s">
        <v>3062</v>
      </c>
      <c r="AM692" s="2" t="s">
        <v>3062</v>
      </c>
      <c r="AN692" s="2" t="s">
        <v>3062</v>
      </c>
      <c r="AO692" s="2" t="s">
        <v>3062</v>
      </c>
      <c r="AP692" s="2" t="s">
        <v>3062</v>
      </c>
      <c r="AQ692" s="2" t="s">
        <v>3062</v>
      </c>
      <c r="AR692" s="2" t="s">
        <v>3062</v>
      </c>
      <c r="AS692" s="2" t="s">
        <v>3062</v>
      </c>
      <c r="AT692" s="2" t="s">
        <v>3062</v>
      </c>
      <c r="AU692" s="2" t="s">
        <v>3062</v>
      </c>
      <c r="AV692" s="2" t="s">
        <v>3062</v>
      </c>
      <c r="AW692" s="2" t="s">
        <v>3062</v>
      </c>
      <c r="AX692" s="2" t="s">
        <v>3062</v>
      </c>
      <c r="AY692" s="2" t="s">
        <v>3062</v>
      </c>
      <c r="AZ692" s="2" t="s">
        <v>3062</v>
      </c>
      <c r="BA692" s="2" t="s">
        <v>3062</v>
      </c>
      <c r="BB692" s="2" t="s">
        <v>3062</v>
      </c>
      <c r="BC692" s="2" t="s">
        <v>3062</v>
      </c>
      <c r="BD692" s="2" t="s">
        <v>3062</v>
      </c>
      <c r="BE692" s="2" t="s">
        <v>3062</v>
      </c>
      <c r="BF692" s="2" t="s">
        <v>3062</v>
      </c>
      <c r="BG692" s="2" t="s">
        <v>3062</v>
      </c>
      <c r="BH692" s="2" t="s">
        <v>3062</v>
      </c>
      <c r="BI692" s="2" t="s">
        <v>3062</v>
      </c>
      <c r="BJ692" s="2" t="s">
        <v>3062</v>
      </c>
      <c r="BK692" s="2" t="s">
        <v>3062</v>
      </c>
      <c r="BL692" s="2" t="s">
        <v>3062</v>
      </c>
      <c r="BM692" s="2" t="s">
        <v>3062</v>
      </c>
      <c r="BN692" s="2" t="s">
        <v>3062</v>
      </c>
      <c r="BO692" s="2" t="s">
        <v>3062</v>
      </c>
      <c r="BP692" s="2" t="str">
        <f t="shared" si="10"/>
        <v>内</v>
      </c>
      <c r="BQ692" t="s">
        <v>3062</v>
      </c>
      <c r="BR692" t="s">
        <v>3062</v>
      </c>
      <c r="BS692" t="s">
        <v>3062</v>
      </c>
      <c r="BT692" s="2" t="s">
        <v>3062</v>
      </c>
      <c r="BU692" s="2" t="s">
        <v>12</v>
      </c>
      <c r="BV692" s="2" t="s">
        <v>3062</v>
      </c>
      <c r="BW692" s="2" t="s">
        <v>3062</v>
      </c>
      <c r="BX692" s="2" t="s">
        <v>3062</v>
      </c>
      <c r="BY692" s="2" t="s">
        <v>3062</v>
      </c>
      <c r="BZ692" s="2" t="s">
        <v>3062</v>
      </c>
      <c r="CA692" s="2" t="s">
        <v>3062</v>
      </c>
      <c r="CB692" s="2" t="s">
        <v>3062</v>
      </c>
      <c r="CC692" s="2" t="s">
        <v>3062</v>
      </c>
      <c r="CD692" s="2" t="s">
        <v>3062</v>
      </c>
      <c r="CE692" s="2" t="s">
        <v>3062</v>
      </c>
      <c r="CF692" s="2" t="s">
        <v>5052</v>
      </c>
      <c r="CG692" s="2" t="s">
        <v>5350</v>
      </c>
      <c r="CH692" s="17">
        <v>0.33333333333333331</v>
      </c>
      <c r="CI692" s="17">
        <v>0.47916666666666669</v>
      </c>
      <c r="CN692" s="17">
        <v>0.375</v>
      </c>
      <c r="CO692" s="17">
        <v>0.41666666666666669</v>
      </c>
      <c r="CP692" s="17">
        <v>0.54166666666666663</v>
      </c>
      <c r="CQ692" s="17">
        <v>0.625</v>
      </c>
      <c r="CT692" s="17">
        <v>0.33333333333333331</v>
      </c>
      <c r="CU692" s="17">
        <v>0.41666666666666669</v>
      </c>
      <c r="CV692" s="17">
        <v>0.54166666666666663</v>
      </c>
      <c r="CW692" s="17">
        <v>0.625</v>
      </c>
      <c r="CZ692" s="17">
        <v>0.33333333333333331</v>
      </c>
      <c r="DA692" s="17">
        <v>0.41666666666666669</v>
      </c>
      <c r="DB692" s="17">
        <v>0.54166666666666663</v>
      </c>
      <c r="DC692" s="17">
        <v>0.625</v>
      </c>
      <c r="DF692" s="17">
        <v>0.33333333333333331</v>
      </c>
      <c r="DG692" s="17">
        <v>0.41666666666666669</v>
      </c>
      <c r="DH692" s="17">
        <v>0.54166666666666663</v>
      </c>
      <c r="DI692" s="17">
        <v>0.625</v>
      </c>
      <c r="DL692" s="17">
        <v>0.33333333333333331</v>
      </c>
      <c r="DM692" s="17">
        <v>0.41666666666666669</v>
      </c>
      <c r="DN692" s="17">
        <v>0.54166666666666663</v>
      </c>
      <c r="DO692" s="17">
        <v>0.625</v>
      </c>
      <c r="DX692" s="2" t="s">
        <v>4182</v>
      </c>
    </row>
    <row r="693" spans="1:128" x14ac:dyDescent="0.45">
      <c r="A693" s="16">
        <v>691</v>
      </c>
      <c r="B693" s="2" t="s">
        <v>7362</v>
      </c>
      <c r="C693" s="2" t="s">
        <v>7363</v>
      </c>
      <c r="D693" s="2" t="s">
        <v>3133</v>
      </c>
      <c r="E693" s="2" t="s">
        <v>2666</v>
      </c>
      <c r="F693" s="2" t="s">
        <v>2584</v>
      </c>
      <c r="G693" s="2" t="s">
        <v>2197</v>
      </c>
      <c r="H693" s="2" t="s">
        <v>3134</v>
      </c>
      <c r="I693" s="2" t="s">
        <v>2202</v>
      </c>
      <c r="J693" s="2" t="s">
        <v>4078</v>
      </c>
      <c r="K693" s="2" t="s">
        <v>3062</v>
      </c>
      <c r="L693" s="2" t="s">
        <v>3795</v>
      </c>
      <c r="M693" s="52" t="s">
        <v>3311</v>
      </c>
      <c r="N693" s="2" t="s">
        <v>12</v>
      </c>
      <c r="O693" s="2" t="s">
        <v>12</v>
      </c>
      <c r="P693" s="2" t="s">
        <v>12</v>
      </c>
      <c r="Q693" s="2" t="s">
        <v>12</v>
      </c>
      <c r="R693" s="2" t="s">
        <v>3062</v>
      </c>
      <c r="S693" s="2" t="s">
        <v>3062</v>
      </c>
      <c r="T693" s="2" t="s">
        <v>3062</v>
      </c>
      <c r="U693" s="2" t="s">
        <v>3062</v>
      </c>
      <c r="V693" s="2" t="s">
        <v>3062</v>
      </c>
      <c r="W693" s="2" t="s">
        <v>3062</v>
      </c>
      <c r="X693" s="2" t="s">
        <v>3062</v>
      </c>
      <c r="Y693" s="2" t="s">
        <v>3062</v>
      </c>
      <c r="Z693" s="2" t="s">
        <v>3062</v>
      </c>
      <c r="AA693" s="2" t="s">
        <v>3062</v>
      </c>
      <c r="AB693" s="2" t="s">
        <v>3062</v>
      </c>
      <c r="AC693" s="2" t="s">
        <v>3062</v>
      </c>
      <c r="AD693" s="2" t="s">
        <v>3062</v>
      </c>
      <c r="AE693" s="2" t="s">
        <v>3062</v>
      </c>
      <c r="AF693" s="2" t="s">
        <v>3062</v>
      </c>
      <c r="AG693" s="2" t="s">
        <v>3062</v>
      </c>
      <c r="AH693" s="2" t="s">
        <v>3062</v>
      </c>
      <c r="AI693" s="2" t="s">
        <v>3062</v>
      </c>
      <c r="AJ693" s="2" t="s">
        <v>3062</v>
      </c>
      <c r="AK693" s="2" t="s">
        <v>3062</v>
      </c>
      <c r="AL693" s="2" t="s">
        <v>3062</v>
      </c>
      <c r="AM693" s="2" t="s">
        <v>3062</v>
      </c>
      <c r="AN693" s="2" t="s">
        <v>3062</v>
      </c>
      <c r="AO693" s="2" t="s">
        <v>3062</v>
      </c>
      <c r="AP693" s="2" t="s">
        <v>3062</v>
      </c>
      <c r="AQ693" s="2" t="s">
        <v>3062</v>
      </c>
      <c r="AR693" s="2" t="s">
        <v>3062</v>
      </c>
      <c r="AS693" s="2" t="s">
        <v>3062</v>
      </c>
      <c r="AT693" s="2" t="s">
        <v>3062</v>
      </c>
      <c r="AU693" s="2" t="s">
        <v>3062</v>
      </c>
      <c r="AV693" s="2" t="s">
        <v>3062</v>
      </c>
      <c r="AW693" s="2" t="s">
        <v>3062</v>
      </c>
      <c r="AX693" s="2" t="s">
        <v>3062</v>
      </c>
      <c r="AY693" s="2" t="s">
        <v>3062</v>
      </c>
      <c r="AZ693" s="2" t="s">
        <v>3062</v>
      </c>
      <c r="BA693" s="2" t="s">
        <v>3062</v>
      </c>
      <c r="BB693" s="2" t="s">
        <v>3062</v>
      </c>
      <c r="BC693" s="2" t="s">
        <v>3062</v>
      </c>
      <c r="BD693" s="2" t="s">
        <v>3062</v>
      </c>
      <c r="BE693" s="2" t="s">
        <v>3062</v>
      </c>
      <c r="BF693" s="2" t="s">
        <v>3062</v>
      </c>
      <c r="BG693" s="2" t="s">
        <v>3062</v>
      </c>
      <c r="BH693" s="2" t="s">
        <v>3062</v>
      </c>
      <c r="BI693" s="2" t="s">
        <v>3062</v>
      </c>
      <c r="BJ693" s="2" t="s">
        <v>3062</v>
      </c>
      <c r="BK693" s="2" t="s">
        <v>3062</v>
      </c>
      <c r="BL693" s="2" t="s">
        <v>3062</v>
      </c>
      <c r="BM693" s="2" t="s">
        <v>3062</v>
      </c>
      <c r="BN693" s="2" t="s">
        <v>3062</v>
      </c>
      <c r="BO693" s="2" t="s">
        <v>3062</v>
      </c>
      <c r="BP693" s="2" t="str">
        <f t="shared" si="10"/>
        <v/>
      </c>
      <c r="BQ693" t="s">
        <v>3062</v>
      </c>
      <c r="BR693" t="s">
        <v>3062</v>
      </c>
      <c r="BS693" t="s">
        <v>3062</v>
      </c>
      <c r="BT693" s="2" t="s">
        <v>3062</v>
      </c>
      <c r="BU693" s="2" t="s">
        <v>3062</v>
      </c>
      <c r="BV693" s="2" t="s">
        <v>3062</v>
      </c>
      <c r="BW693" s="2" t="s">
        <v>3062</v>
      </c>
      <c r="BX693" s="2" t="s">
        <v>3062</v>
      </c>
      <c r="BY693" s="2" t="s">
        <v>3062</v>
      </c>
      <c r="BZ693" s="2" t="s">
        <v>3062</v>
      </c>
      <c r="CA693" s="2" t="s">
        <v>3062</v>
      </c>
      <c r="CB693" s="2" t="s">
        <v>3062</v>
      </c>
      <c r="CC693" s="2" t="s">
        <v>3062</v>
      </c>
      <c r="CD693" s="2" t="s">
        <v>3062</v>
      </c>
      <c r="CE693" s="2" t="s">
        <v>3062</v>
      </c>
      <c r="CF693" s="2" t="s">
        <v>7364</v>
      </c>
      <c r="CG693" s="2" t="s">
        <v>5350</v>
      </c>
      <c r="CH693" s="17">
        <v>0.375</v>
      </c>
      <c r="CI693" s="17">
        <v>0.46875</v>
      </c>
      <c r="CJ693" s="17">
        <v>0.5625</v>
      </c>
      <c r="CK693" s="17">
        <v>0.72916666666666663</v>
      </c>
      <c r="CN693" s="17">
        <v>0.375</v>
      </c>
      <c r="CO693" s="17">
        <v>0.46875</v>
      </c>
      <c r="CP693" s="17">
        <v>0.5625</v>
      </c>
      <c r="CQ693" s="17">
        <v>0.6875</v>
      </c>
      <c r="CT693" s="17">
        <v>0.375</v>
      </c>
      <c r="CU693" s="17">
        <v>0.46875</v>
      </c>
      <c r="CV693" s="17">
        <v>0.5625</v>
      </c>
      <c r="CW693" s="17">
        <v>0.72916666666666663</v>
      </c>
      <c r="CZ693" s="17">
        <v>0.375</v>
      </c>
      <c r="DA693" s="17">
        <v>0.46875</v>
      </c>
      <c r="DB693" s="17">
        <v>0.5625</v>
      </c>
      <c r="DC693" s="17">
        <v>0.6875</v>
      </c>
      <c r="DF693" s="17">
        <v>0.375</v>
      </c>
      <c r="DG693" s="17">
        <v>0.46875</v>
      </c>
      <c r="DH693" s="17">
        <v>0.5625</v>
      </c>
      <c r="DI693" s="17">
        <v>0.72916666666666663</v>
      </c>
      <c r="DL693" s="17">
        <v>0.5625</v>
      </c>
      <c r="DM693" s="17">
        <v>0.6875</v>
      </c>
      <c r="DX693" s="2" t="s">
        <v>4182</v>
      </c>
    </row>
    <row r="694" spans="1:128" x14ac:dyDescent="0.45">
      <c r="A694" s="16">
        <v>692</v>
      </c>
      <c r="B694" s="2" t="s">
        <v>7365</v>
      </c>
      <c r="C694" s="2" t="s">
        <v>2201</v>
      </c>
      <c r="D694" s="2" t="s">
        <v>3135</v>
      </c>
      <c r="E694" s="2" t="s">
        <v>2666</v>
      </c>
      <c r="F694" s="2" t="s">
        <v>2584</v>
      </c>
      <c r="G694" s="2" t="s">
        <v>2200</v>
      </c>
      <c r="H694" s="2" t="s">
        <v>2199</v>
      </c>
      <c r="I694" s="2" t="s">
        <v>2198</v>
      </c>
      <c r="J694" s="2" t="s">
        <v>7366</v>
      </c>
      <c r="K694" s="2" t="s">
        <v>3062</v>
      </c>
      <c r="L694" s="2" t="s">
        <v>3794</v>
      </c>
      <c r="M694" s="52" t="s">
        <v>3311</v>
      </c>
      <c r="N694" s="2" t="s">
        <v>12</v>
      </c>
      <c r="O694" s="2" t="s">
        <v>12</v>
      </c>
      <c r="P694" s="2" t="s">
        <v>12</v>
      </c>
      <c r="Q694" s="2" t="s">
        <v>12</v>
      </c>
      <c r="R694" s="2" t="s">
        <v>3062</v>
      </c>
      <c r="S694" s="2" t="s">
        <v>3062</v>
      </c>
      <c r="T694" s="2" t="s">
        <v>3062</v>
      </c>
      <c r="U694" s="2" t="s">
        <v>3062</v>
      </c>
      <c r="V694" s="2" t="s">
        <v>3062</v>
      </c>
      <c r="W694" s="2" t="s">
        <v>3062</v>
      </c>
      <c r="X694" s="2" t="s">
        <v>3062</v>
      </c>
      <c r="Y694" s="2" t="s">
        <v>3062</v>
      </c>
      <c r="Z694" s="2" t="s">
        <v>3062</v>
      </c>
      <c r="AA694" s="2" t="s">
        <v>3062</v>
      </c>
      <c r="AB694" s="2" t="s">
        <v>3062</v>
      </c>
      <c r="AC694" s="2" t="s">
        <v>3062</v>
      </c>
      <c r="AD694" s="2" t="s">
        <v>3062</v>
      </c>
      <c r="AE694" s="2" t="s">
        <v>3062</v>
      </c>
      <c r="AF694" s="2" t="s">
        <v>3062</v>
      </c>
      <c r="AG694" s="2" t="s">
        <v>3062</v>
      </c>
      <c r="AH694" s="2" t="s">
        <v>3062</v>
      </c>
      <c r="AI694" s="2" t="s">
        <v>3062</v>
      </c>
      <c r="AJ694" s="2" t="s">
        <v>3062</v>
      </c>
      <c r="AK694" s="2" t="s">
        <v>2431</v>
      </c>
      <c r="AL694" s="2" t="s">
        <v>3062</v>
      </c>
      <c r="AM694" s="2" t="s">
        <v>3062</v>
      </c>
      <c r="AN694" s="2" t="s">
        <v>3062</v>
      </c>
      <c r="AO694" s="2" t="s">
        <v>3062</v>
      </c>
      <c r="AP694" s="2" t="s">
        <v>3062</v>
      </c>
      <c r="AQ694" s="2" t="s">
        <v>3062</v>
      </c>
      <c r="AR694" s="2" t="s">
        <v>3062</v>
      </c>
      <c r="AS694" s="2" t="s">
        <v>3062</v>
      </c>
      <c r="AT694" s="2" t="s">
        <v>3062</v>
      </c>
      <c r="AU694" s="2" t="s">
        <v>3062</v>
      </c>
      <c r="AV694" s="2" t="s">
        <v>3062</v>
      </c>
      <c r="AW694" s="2" t="s">
        <v>3062</v>
      </c>
      <c r="AX694" s="2" t="s">
        <v>3062</v>
      </c>
      <c r="AY694" s="2" t="s">
        <v>3062</v>
      </c>
      <c r="AZ694" s="2" t="s">
        <v>3062</v>
      </c>
      <c r="BA694" s="2" t="s">
        <v>3062</v>
      </c>
      <c r="BB694" s="2" t="s">
        <v>3062</v>
      </c>
      <c r="BC694" s="2" t="s">
        <v>3062</v>
      </c>
      <c r="BD694" s="2" t="s">
        <v>3062</v>
      </c>
      <c r="BE694" s="2" t="s">
        <v>3062</v>
      </c>
      <c r="BF694" s="2" t="s">
        <v>3062</v>
      </c>
      <c r="BG694" s="2" t="s">
        <v>2450</v>
      </c>
      <c r="BH694" s="2" t="s">
        <v>3062</v>
      </c>
      <c r="BI694" s="2" t="s">
        <v>3062</v>
      </c>
      <c r="BJ694" s="2" t="s">
        <v>3062</v>
      </c>
      <c r="BK694" s="2" t="s">
        <v>3062</v>
      </c>
      <c r="BL694" s="2" t="s">
        <v>3062</v>
      </c>
      <c r="BM694" s="2" t="s">
        <v>3062</v>
      </c>
      <c r="BN694" s="2" t="s">
        <v>3062</v>
      </c>
      <c r="BO694" s="2" t="s">
        <v>3062</v>
      </c>
      <c r="BP694" s="2" t="str">
        <f t="shared" si="10"/>
        <v>小・婦</v>
      </c>
      <c r="BQ694" t="s">
        <v>3062</v>
      </c>
      <c r="BR694" t="s">
        <v>3062</v>
      </c>
      <c r="BS694" t="s">
        <v>3062</v>
      </c>
      <c r="BT694" s="2" t="s">
        <v>3062</v>
      </c>
      <c r="BU694" s="2" t="s">
        <v>3062</v>
      </c>
      <c r="BV694" s="2" t="s">
        <v>3062</v>
      </c>
      <c r="BW694" s="2" t="s">
        <v>3062</v>
      </c>
      <c r="BX694" s="2" t="s">
        <v>3062</v>
      </c>
      <c r="BY694" s="2" t="s">
        <v>3062</v>
      </c>
      <c r="BZ694" s="2" t="s">
        <v>3062</v>
      </c>
      <c r="CA694" s="2" t="s">
        <v>3062</v>
      </c>
      <c r="CB694" s="2" t="s">
        <v>3062</v>
      </c>
      <c r="CC694" s="2" t="s">
        <v>6115</v>
      </c>
      <c r="CD694" s="2" t="s">
        <v>5933</v>
      </c>
      <c r="CE694" s="2" t="s">
        <v>5354</v>
      </c>
      <c r="CF694" s="2" t="s">
        <v>7367</v>
      </c>
      <c r="CG694" s="2" t="s">
        <v>7368</v>
      </c>
      <c r="CH694" s="17">
        <v>0.375</v>
      </c>
      <c r="CI694" s="17">
        <v>0.5</v>
      </c>
      <c r="CJ694" s="17">
        <v>0.625</v>
      </c>
      <c r="CK694" s="17">
        <v>0.70833333333333337</v>
      </c>
      <c r="CN694" s="17">
        <v>0.375</v>
      </c>
      <c r="CO694" s="17">
        <v>0.5</v>
      </c>
      <c r="CZ694" s="17">
        <v>0.375</v>
      </c>
      <c r="DA694" s="17">
        <v>0.5</v>
      </c>
      <c r="DB694" s="17">
        <v>0.625</v>
      </c>
      <c r="DC694" s="17">
        <v>0.70833333333333337</v>
      </c>
      <c r="DL694" s="17">
        <v>0.375</v>
      </c>
      <c r="DM694" s="17">
        <v>0.5</v>
      </c>
      <c r="DX694" s="2" t="s">
        <v>4182</v>
      </c>
    </row>
    <row r="695" spans="1:128" x14ac:dyDescent="0.45">
      <c r="A695" s="16">
        <v>693</v>
      </c>
      <c r="B695" s="2" t="s">
        <v>7369</v>
      </c>
      <c r="C695" s="2" t="s">
        <v>5053</v>
      </c>
      <c r="D695" s="2" t="s">
        <v>3136</v>
      </c>
      <c r="E695" s="2" t="s">
        <v>2666</v>
      </c>
      <c r="F695" s="2" t="s">
        <v>2585</v>
      </c>
      <c r="G695" s="2" t="s">
        <v>605</v>
      </c>
      <c r="H695" s="2" t="s">
        <v>616</v>
      </c>
      <c r="I695" s="2" t="s">
        <v>615</v>
      </c>
      <c r="J695" s="2" t="s">
        <v>614</v>
      </c>
      <c r="K695" s="2" t="s">
        <v>3062</v>
      </c>
      <c r="L695" s="2" t="s">
        <v>3796</v>
      </c>
      <c r="M695" s="52" t="s">
        <v>3311</v>
      </c>
      <c r="N695" s="2" t="s">
        <v>12</v>
      </c>
      <c r="O695" s="2" t="s">
        <v>12</v>
      </c>
      <c r="P695" s="2" t="s">
        <v>12</v>
      </c>
      <c r="Q695" s="2" t="s">
        <v>12</v>
      </c>
      <c r="R695" s="2" t="s">
        <v>3062</v>
      </c>
      <c r="S695" s="2" t="s">
        <v>3062</v>
      </c>
      <c r="T695" s="2" t="s">
        <v>3062</v>
      </c>
      <c r="U695" s="2" t="s">
        <v>3062</v>
      </c>
      <c r="V695" s="2" t="s">
        <v>3062</v>
      </c>
      <c r="W695" s="2" t="s">
        <v>3062</v>
      </c>
      <c r="X695" s="2" t="s">
        <v>3062</v>
      </c>
      <c r="Y695" s="2" t="s">
        <v>3062</v>
      </c>
      <c r="Z695" s="2" t="s">
        <v>3062</v>
      </c>
      <c r="AA695" s="2" t="s">
        <v>3062</v>
      </c>
      <c r="AB695" s="2" t="s">
        <v>3062</v>
      </c>
      <c r="AC695" s="2" t="s">
        <v>3062</v>
      </c>
      <c r="AD695" s="2" t="s">
        <v>3062</v>
      </c>
      <c r="AE695" s="2" t="s">
        <v>3062</v>
      </c>
      <c r="AF695" s="2" t="s">
        <v>3062</v>
      </c>
      <c r="AG695" s="2" t="s">
        <v>3062</v>
      </c>
      <c r="AH695" s="2" t="s">
        <v>3062</v>
      </c>
      <c r="AI695" s="2" t="s">
        <v>3062</v>
      </c>
      <c r="AJ695" s="2" t="s">
        <v>3062</v>
      </c>
      <c r="AK695" s="2" t="s">
        <v>3062</v>
      </c>
      <c r="AL695" s="2" t="s">
        <v>3062</v>
      </c>
      <c r="AM695" s="2" t="s">
        <v>3062</v>
      </c>
      <c r="AN695" s="2" t="s">
        <v>3062</v>
      </c>
      <c r="AO695" s="2" t="s">
        <v>3062</v>
      </c>
      <c r="AP695" s="2" t="s">
        <v>3062</v>
      </c>
      <c r="AQ695" s="2" t="s">
        <v>3062</v>
      </c>
      <c r="AR695" s="2" t="s">
        <v>3062</v>
      </c>
      <c r="AS695" s="2" t="s">
        <v>3062</v>
      </c>
      <c r="AT695" s="2" t="s">
        <v>3062</v>
      </c>
      <c r="AU695" s="2" t="s">
        <v>3062</v>
      </c>
      <c r="AV695" s="2" t="s">
        <v>3062</v>
      </c>
      <c r="AW695" s="2" t="s">
        <v>3062</v>
      </c>
      <c r="AX695" s="2" t="s">
        <v>3062</v>
      </c>
      <c r="AY695" s="2" t="s">
        <v>3062</v>
      </c>
      <c r="AZ695" s="2" t="s">
        <v>3062</v>
      </c>
      <c r="BA695" s="2" t="s">
        <v>3062</v>
      </c>
      <c r="BB695" s="2" t="s">
        <v>3062</v>
      </c>
      <c r="BC695" s="2" t="s">
        <v>3062</v>
      </c>
      <c r="BD695" s="2" t="s">
        <v>3062</v>
      </c>
      <c r="BE695" s="2" t="s">
        <v>3062</v>
      </c>
      <c r="BF695" s="2" t="s">
        <v>3062</v>
      </c>
      <c r="BG695" s="2" t="s">
        <v>3062</v>
      </c>
      <c r="BH695" s="2" t="s">
        <v>3062</v>
      </c>
      <c r="BI695" s="2" t="s">
        <v>3062</v>
      </c>
      <c r="BJ695" s="2" t="s">
        <v>3062</v>
      </c>
      <c r="BK695" s="2" t="s">
        <v>3062</v>
      </c>
      <c r="BL695" s="2" t="s">
        <v>3062</v>
      </c>
      <c r="BM695" s="2" t="s">
        <v>3062</v>
      </c>
      <c r="BN695" s="2" t="s">
        <v>3062</v>
      </c>
      <c r="BO695" s="2" t="s">
        <v>3062</v>
      </c>
      <c r="BP695" s="2" t="str">
        <f t="shared" si="10"/>
        <v/>
      </c>
      <c r="BQ695" t="s">
        <v>3062</v>
      </c>
      <c r="BR695" t="s">
        <v>3062</v>
      </c>
      <c r="BS695" t="s">
        <v>3062</v>
      </c>
      <c r="BT695" s="2" t="s">
        <v>3062</v>
      </c>
      <c r="BU695" s="2" t="s">
        <v>3062</v>
      </c>
      <c r="BV695" s="2" t="s">
        <v>3062</v>
      </c>
      <c r="BW695" s="2" t="s">
        <v>3062</v>
      </c>
      <c r="BX695" s="2" t="s">
        <v>3062</v>
      </c>
      <c r="BY695" s="2" t="s">
        <v>3062</v>
      </c>
      <c r="BZ695" s="2" t="s">
        <v>3062</v>
      </c>
      <c r="CA695" s="2" t="s">
        <v>3062</v>
      </c>
      <c r="CB695" s="2" t="s">
        <v>3062</v>
      </c>
      <c r="CC695" s="2" t="s">
        <v>3062</v>
      </c>
      <c r="CD695" s="2" t="s">
        <v>3062</v>
      </c>
      <c r="CE695" s="2" t="s">
        <v>3062</v>
      </c>
      <c r="CF695" s="2" t="s">
        <v>613</v>
      </c>
      <c r="CG695" s="2" t="s">
        <v>5350</v>
      </c>
      <c r="CN695" s="17">
        <v>0.41666666666666669</v>
      </c>
      <c r="CO695" s="17">
        <v>0.52083333333333337</v>
      </c>
      <c r="CP695" s="17">
        <v>0.5625</v>
      </c>
      <c r="CQ695" s="17">
        <v>0.72916666666666663</v>
      </c>
      <c r="CT695" s="17">
        <v>0.41666666666666669</v>
      </c>
      <c r="CU695" s="17">
        <v>0.52083333333333337</v>
      </c>
      <c r="CV695" s="17">
        <v>0.5625</v>
      </c>
      <c r="CW695" s="17">
        <v>0.72916666666666663</v>
      </c>
      <c r="DF695" s="17">
        <v>0.41666666666666669</v>
      </c>
      <c r="DG695" s="17">
        <v>0.52083333333333337</v>
      </c>
      <c r="DH695" s="17">
        <v>0.5625</v>
      </c>
      <c r="DI695" s="17">
        <v>0.72916666666666663</v>
      </c>
      <c r="DL695" s="17">
        <v>0.41666666666666669</v>
      </c>
      <c r="DM695" s="17">
        <v>0.625</v>
      </c>
      <c r="DX695" s="2" t="s">
        <v>4182</v>
      </c>
    </row>
    <row r="696" spans="1:128" x14ac:dyDescent="0.45">
      <c r="A696" s="16">
        <v>694</v>
      </c>
      <c r="B696" s="2" t="s">
        <v>7370</v>
      </c>
      <c r="C696" s="2" t="s">
        <v>7371</v>
      </c>
      <c r="D696" s="2" t="s">
        <v>3137</v>
      </c>
      <c r="E696" s="2" t="s">
        <v>2666</v>
      </c>
      <c r="F696" s="2" t="s">
        <v>2585</v>
      </c>
      <c r="G696" s="2" t="s">
        <v>598</v>
      </c>
      <c r="H696" s="2" t="s">
        <v>612</v>
      </c>
      <c r="I696" s="2" t="s">
        <v>611</v>
      </c>
      <c r="J696" s="2" t="s">
        <v>610</v>
      </c>
      <c r="K696" s="2" t="s">
        <v>3062</v>
      </c>
      <c r="L696" s="2" t="s">
        <v>3797</v>
      </c>
      <c r="M696" s="52" t="s">
        <v>3311</v>
      </c>
      <c r="N696" s="2" t="s">
        <v>12</v>
      </c>
      <c r="O696" s="2" t="s">
        <v>12</v>
      </c>
      <c r="P696" s="2" t="s">
        <v>12</v>
      </c>
      <c r="Q696" s="2" t="s">
        <v>12</v>
      </c>
      <c r="R696" s="2" t="s">
        <v>3062</v>
      </c>
      <c r="S696" s="2" t="s">
        <v>3062</v>
      </c>
      <c r="T696" s="2" t="s">
        <v>3062</v>
      </c>
      <c r="U696" s="2" t="s">
        <v>3062</v>
      </c>
      <c r="V696" s="2" t="s">
        <v>3062</v>
      </c>
      <c r="W696" s="2" t="s">
        <v>3062</v>
      </c>
      <c r="X696" s="2" t="s">
        <v>3062</v>
      </c>
      <c r="Y696" s="2" t="s">
        <v>3062</v>
      </c>
      <c r="Z696" s="2" t="s">
        <v>3062</v>
      </c>
      <c r="AA696" s="2" t="s">
        <v>3062</v>
      </c>
      <c r="AB696" s="2" t="s">
        <v>3062</v>
      </c>
      <c r="AC696" s="2" t="s">
        <v>3062</v>
      </c>
      <c r="AD696" s="2" t="s">
        <v>2419</v>
      </c>
      <c r="AE696" s="2" t="s">
        <v>3062</v>
      </c>
      <c r="AF696" s="2" t="s">
        <v>3062</v>
      </c>
      <c r="AG696" s="2" t="s">
        <v>3062</v>
      </c>
      <c r="AH696" s="2" t="s">
        <v>3062</v>
      </c>
      <c r="AI696" s="2" t="s">
        <v>3062</v>
      </c>
      <c r="AJ696" s="2" t="s">
        <v>3062</v>
      </c>
      <c r="AK696" s="2" t="s">
        <v>3062</v>
      </c>
      <c r="AL696" s="2" t="s">
        <v>3062</v>
      </c>
      <c r="AM696" s="2" t="s">
        <v>3062</v>
      </c>
      <c r="AN696" s="2" t="s">
        <v>3062</v>
      </c>
      <c r="AO696" s="2" t="s">
        <v>3062</v>
      </c>
      <c r="AP696" s="2" t="s">
        <v>3062</v>
      </c>
      <c r="AQ696" s="2" t="s">
        <v>3062</v>
      </c>
      <c r="AR696" s="2" t="s">
        <v>3062</v>
      </c>
      <c r="AS696" s="2" t="s">
        <v>3062</v>
      </c>
      <c r="AT696" s="2" t="s">
        <v>3062</v>
      </c>
      <c r="AU696" s="2" t="s">
        <v>3062</v>
      </c>
      <c r="AV696" s="2" t="s">
        <v>3062</v>
      </c>
      <c r="AW696" s="2" t="s">
        <v>3062</v>
      </c>
      <c r="AX696" s="2" t="s">
        <v>3062</v>
      </c>
      <c r="AY696" s="2" t="s">
        <v>3062</v>
      </c>
      <c r="AZ696" s="2" t="s">
        <v>3062</v>
      </c>
      <c r="BA696" s="2" t="s">
        <v>3062</v>
      </c>
      <c r="BB696" s="2" t="s">
        <v>3062</v>
      </c>
      <c r="BC696" s="2" t="s">
        <v>3062</v>
      </c>
      <c r="BD696" s="2" t="s">
        <v>3062</v>
      </c>
      <c r="BE696" s="2" t="s">
        <v>3062</v>
      </c>
      <c r="BF696" s="2" t="s">
        <v>3062</v>
      </c>
      <c r="BG696" s="2" t="s">
        <v>3062</v>
      </c>
      <c r="BH696" s="2" t="s">
        <v>3062</v>
      </c>
      <c r="BI696" s="2" t="s">
        <v>3062</v>
      </c>
      <c r="BJ696" s="2" t="s">
        <v>3062</v>
      </c>
      <c r="BK696" s="2" t="s">
        <v>3062</v>
      </c>
      <c r="BL696" s="2" t="s">
        <v>3062</v>
      </c>
      <c r="BM696" s="2" t="s">
        <v>3062</v>
      </c>
      <c r="BN696" s="2" t="s">
        <v>3062</v>
      </c>
      <c r="BO696" s="2" t="s">
        <v>3062</v>
      </c>
      <c r="BP696" s="2" t="str">
        <f t="shared" si="10"/>
        <v>内</v>
      </c>
      <c r="BQ696" t="s">
        <v>3062</v>
      </c>
      <c r="BR696" t="s">
        <v>3062</v>
      </c>
      <c r="BS696" t="s">
        <v>3062</v>
      </c>
      <c r="BT696" s="2" t="s">
        <v>3062</v>
      </c>
      <c r="BU696" s="2" t="s">
        <v>3062</v>
      </c>
      <c r="BV696" s="2" t="s">
        <v>3062</v>
      </c>
      <c r="BW696" s="2" t="s">
        <v>3062</v>
      </c>
      <c r="BX696" s="2" t="s">
        <v>3062</v>
      </c>
      <c r="BY696" s="2" t="s">
        <v>3062</v>
      </c>
      <c r="BZ696" s="2" t="s">
        <v>3062</v>
      </c>
      <c r="CA696" s="2" t="s">
        <v>3062</v>
      </c>
      <c r="CB696" s="2" t="s">
        <v>3062</v>
      </c>
      <c r="CC696" s="2" t="s">
        <v>3062</v>
      </c>
      <c r="CD696" s="2" t="s">
        <v>3062</v>
      </c>
      <c r="CE696" s="2" t="s">
        <v>3062</v>
      </c>
      <c r="CF696" s="2" t="s">
        <v>7372</v>
      </c>
      <c r="CG696" s="2" t="s">
        <v>5350</v>
      </c>
      <c r="CH696" s="17">
        <v>0.34722222222222221</v>
      </c>
      <c r="CI696" s="17">
        <v>0.54166666666666663</v>
      </c>
      <c r="CJ696" s="17">
        <v>0.625</v>
      </c>
      <c r="CK696" s="17">
        <v>0.75</v>
      </c>
      <c r="CN696" s="17">
        <v>0.34722222222222221</v>
      </c>
      <c r="CO696" s="17">
        <v>0.54166666666666663</v>
      </c>
      <c r="CP696" s="17">
        <v>0.625</v>
      </c>
      <c r="CQ696" s="17">
        <v>0.75</v>
      </c>
      <c r="CT696" s="17">
        <v>0.34722222222222221</v>
      </c>
      <c r="CU696" s="17">
        <v>0.5</v>
      </c>
      <c r="DF696" s="17">
        <v>0.34722222222222221</v>
      </c>
      <c r="DG696" s="17">
        <v>0.54166666666666663</v>
      </c>
      <c r="DH696" s="17">
        <v>0.625</v>
      </c>
      <c r="DI696" s="17">
        <v>0.75</v>
      </c>
      <c r="DL696" s="17">
        <v>0.34722222222222221</v>
      </c>
      <c r="DM696" s="17">
        <v>0.47916666666666669</v>
      </c>
      <c r="DN696" s="17">
        <v>0.54166666666666663</v>
      </c>
      <c r="DO696" s="17">
        <v>0.66666666666666663</v>
      </c>
      <c r="DX696" s="2" t="s">
        <v>4182</v>
      </c>
    </row>
    <row r="697" spans="1:128" x14ac:dyDescent="0.45">
      <c r="A697" s="16">
        <v>695</v>
      </c>
      <c r="B697" s="2" t="s">
        <v>7373</v>
      </c>
      <c r="C697" s="2" t="s">
        <v>7374</v>
      </c>
      <c r="D697" s="2" t="s">
        <v>3138</v>
      </c>
      <c r="E697" s="2" t="s">
        <v>2676</v>
      </c>
      <c r="F697" s="2" t="s">
        <v>2585</v>
      </c>
      <c r="G697" s="2" t="s">
        <v>602</v>
      </c>
      <c r="H697" s="2" t="s">
        <v>675</v>
      </c>
      <c r="I697" s="2" t="s">
        <v>674</v>
      </c>
      <c r="J697" s="2" t="s">
        <v>673</v>
      </c>
      <c r="K697" s="2" t="s">
        <v>12</v>
      </c>
      <c r="L697" s="2" t="s">
        <v>3798</v>
      </c>
      <c r="M697" s="52">
        <v>130</v>
      </c>
      <c r="N697" s="2" t="s">
        <v>12</v>
      </c>
      <c r="O697" s="2" t="s">
        <v>12</v>
      </c>
      <c r="P697" s="2" t="s">
        <v>12</v>
      </c>
      <c r="Q697" s="2" t="s">
        <v>12</v>
      </c>
      <c r="R697" s="2" t="s">
        <v>3062</v>
      </c>
      <c r="S697" s="2" t="s">
        <v>3062</v>
      </c>
      <c r="T697" s="2" t="s">
        <v>3062</v>
      </c>
      <c r="U697" s="2" t="s">
        <v>3062</v>
      </c>
      <c r="V697" s="2" t="s">
        <v>3062</v>
      </c>
      <c r="W697" s="2" t="s">
        <v>3062</v>
      </c>
      <c r="X697" s="2" t="s">
        <v>3062</v>
      </c>
      <c r="Y697" s="2" t="s">
        <v>3062</v>
      </c>
      <c r="Z697" s="2" t="s">
        <v>3062</v>
      </c>
      <c r="AA697" s="2" t="s">
        <v>3062</v>
      </c>
      <c r="AB697" s="2" t="s">
        <v>3062</v>
      </c>
      <c r="AC697" s="2" t="s">
        <v>3062</v>
      </c>
      <c r="AD697" s="2" t="s">
        <v>2419</v>
      </c>
      <c r="AE697" s="2" t="s">
        <v>3062</v>
      </c>
      <c r="AF697" s="2" t="s">
        <v>3062</v>
      </c>
      <c r="AG697" s="2" t="s">
        <v>3062</v>
      </c>
      <c r="AH697" s="2" t="s">
        <v>3062</v>
      </c>
      <c r="AI697" s="2" t="s">
        <v>3062</v>
      </c>
      <c r="AJ697" s="2" t="s">
        <v>2420</v>
      </c>
      <c r="AK697" s="2" t="s">
        <v>3062</v>
      </c>
      <c r="AL697" s="2" t="s">
        <v>3062</v>
      </c>
      <c r="AM697" s="2" t="s">
        <v>3062</v>
      </c>
      <c r="AN697" s="2" t="s">
        <v>2421</v>
      </c>
      <c r="AO697" s="2" t="s">
        <v>3062</v>
      </c>
      <c r="AP697" s="2" t="s">
        <v>3062</v>
      </c>
      <c r="AQ697" s="2" t="s">
        <v>3062</v>
      </c>
      <c r="AR697" s="2" t="s">
        <v>3062</v>
      </c>
      <c r="AS697" s="2" t="s">
        <v>3062</v>
      </c>
      <c r="AT697" s="2" t="s">
        <v>3062</v>
      </c>
      <c r="AU697" s="2" t="s">
        <v>3062</v>
      </c>
      <c r="AV697" s="2" t="s">
        <v>3062</v>
      </c>
      <c r="AW697" s="2" t="s">
        <v>3062</v>
      </c>
      <c r="AX697" s="2" t="s">
        <v>3062</v>
      </c>
      <c r="AY697" s="2" t="s">
        <v>3062</v>
      </c>
      <c r="AZ697" s="2" t="s">
        <v>3062</v>
      </c>
      <c r="BA697" s="2" t="s">
        <v>3062</v>
      </c>
      <c r="BB697" s="2" t="s">
        <v>3062</v>
      </c>
      <c r="BC697" s="2" t="s">
        <v>3062</v>
      </c>
      <c r="BD697" s="2" t="s">
        <v>3062</v>
      </c>
      <c r="BE697" s="2" t="s">
        <v>3062</v>
      </c>
      <c r="BF697" s="2" t="s">
        <v>3062</v>
      </c>
      <c r="BG697" s="2" t="s">
        <v>3062</v>
      </c>
      <c r="BH697" s="2" t="s">
        <v>3062</v>
      </c>
      <c r="BI697" s="2" t="s">
        <v>3062</v>
      </c>
      <c r="BJ697" s="2" t="s">
        <v>3062</v>
      </c>
      <c r="BK697" s="2" t="s">
        <v>3062</v>
      </c>
      <c r="BL697" s="2" t="s">
        <v>3062</v>
      </c>
      <c r="BM697" s="2" t="s">
        <v>2423</v>
      </c>
      <c r="BN697" s="2" t="s">
        <v>3062</v>
      </c>
      <c r="BO697" s="2" t="s">
        <v>3062</v>
      </c>
      <c r="BP697" s="2" t="str">
        <f t="shared" si="10"/>
        <v>内・神内・整・リハ</v>
      </c>
      <c r="BQ697" t="s">
        <v>3062</v>
      </c>
      <c r="BR697" t="s">
        <v>3062</v>
      </c>
      <c r="BS697" t="s">
        <v>3062</v>
      </c>
      <c r="BT697" s="2" t="s">
        <v>3062</v>
      </c>
      <c r="BU697" s="2" t="s">
        <v>3062</v>
      </c>
      <c r="BV697" s="2" t="s">
        <v>3062</v>
      </c>
      <c r="BW697" s="2" t="s">
        <v>3062</v>
      </c>
      <c r="BX697" s="2" t="s">
        <v>3062</v>
      </c>
      <c r="BY697" s="2" t="s">
        <v>3062</v>
      </c>
      <c r="BZ697" s="2" t="s">
        <v>3062</v>
      </c>
      <c r="CA697" s="2" t="s">
        <v>3062</v>
      </c>
      <c r="CB697" s="2" t="s">
        <v>3062</v>
      </c>
      <c r="CC697" s="2" t="s">
        <v>3062</v>
      </c>
      <c r="CD697" s="2" t="s">
        <v>3062</v>
      </c>
      <c r="CE697" s="2" t="s">
        <v>3062</v>
      </c>
      <c r="CF697" s="2" t="s">
        <v>7375</v>
      </c>
      <c r="CG697" s="2" t="s">
        <v>5350</v>
      </c>
      <c r="DX697" s="2" t="s">
        <v>4182</v>
      </c>
    </row>
    <row r="698" spans="1:128" x14ac:dyDescent="0.45">
      <c r="A698" s="16">
        <v>696</v>
      </c>
      <c r="B698" s="2" t="s">
        <v>7376</v>
      </c>
      <c r="C698" s="2" t="s">
        <v>4639</v>
      </c>
      <c r="D698" s="2" t="s">
        <v>3139</v>
      </c>
      <c r="E698" s="2" t="s">
        <v>2666</v>
      </c>
      <c r="F698" s="2" t="s">
        <v>2585</v>
      </c>
      <c r="G698" s="2" t="s">
        <v>577</v>
      </c>
      <c r="H698" s="2" t="s">
        <v>609</v>
      </c>
      <c r="I698" s="2" t="s">
        <v>608</v>
      </c>
      <c r="J698" s="2" t="s">
        <v>607</v>
      </c>
      <c r="K698" s="2" t="s">
        <v>3062</v>
      </c>
      <c r="L698" s="2" t="s">
        <v>3799</v>
      </c>
      <c r="M698" s="52" t="s">
        <v>3311</v>
      </c>
      <c r="N698" s="2" t="s">
        <v>12</v>
      </c>
      <c r="O698" s="2" t="s">
        <v>12</v>
      </c>
      <c r="P698" s="2" t="s">
        <v>12</v>
      </c>
      <c r="Q698" s="2" t="s">
        <v>12</v>
      </c>
      <c r="R698" s="2" t="s">
        <v>3062</v>
      </c>
      <c r="S698" s="2" t="s">
        <v>3062</v>
      </c>
      <c r="T698" s="2" t="s">
        <v>3062</v>
      </c>
      <c r="U698" s="2" t="s">
        <v>3062</v>
      </c>
      <c r="V698" s="2" t="s">
        <v>3062</v>
      </c>
      <c r="W698" s="2" t="s">
        <v>3062</v>
      </c>
      <c r="X698" s="2" t="s">
        <v>3062</v>
      </c>
      <c r="Y698" s="2" t="s">
        <v>3062</v>
      </c>
      <c r="Z698" s="2" t="s">
        <v>3062</v>
      </c>
      <c r="AA698" s="2" t="s">
        <v>3062</v>
      </c>
      <c r="AB698" s="2" t="s">
        <v>3062</v>
      </c>
      <c r="AC698" s="2" t="s">
        <v>3062</v>
      </c>
      <c r="AD698" s="2" t="s">
        <v>3062</v>
      </c>
      <c r="AE698" s="2" t="s">
        <v>3062</v>
      </c>
      <c r="AF698" s="2" t="s">
        <v>3062</v>
      </c>
      <c r="AG698" s="2" t="s">
        <v>3062</v>
      </c>
      <c r="AH698" s="2" t="s">
        <v>3062</v>
      </c>
      <c r="AI698" s="2" t="s">
        <v>3062</v>
      </c>
      <c r="AJ698" s="2" t="s">
        <v>3062</v>
      </c>
      <c r="AK698" s="2" t="s">
        <v>3062</v>
      </c>
      <c r="AL698" s="2" t="s">
        <v>3062</v>
      </c>
      <c r="AM698" s="2" t="s">
        <v>3062</v>
      </c>
      <c r="AN698" s="2" t="s">
        <v>3062</v>
      </c>
      <c r="AO698" s="2" t="s">
        <v>3062</v>
      </c>
      <c r="AP698" s="2" t="s">
        <v>3062</v>
      </c>
      <c r="AQ698" s="2" t="s">
        <v>3062</v>
      </c>
      <c r="AR698" s="2" t="s">
        <v>3062</v>
      </c>
      <c r="AS698" s="2" t="s">
        <v>3062</v>
      </c>
      <c r="AT698" s="2" t="s">
        <v>3062</v>
      </c>
      <c r="AU698" s="2" t="s">
        <v>3062</v>
      </c>
      <c r="AV698" s="2" t="s">
        <v>3062</v>
      </c>
      <c r="AW698" s="2" t="s">
        <v>3062</v>
      </c>
      <c r="AX698" s="2" t="s">
        <v>3062</v>
      </c>
      <c r="AY698" s="2" t="s">
        <v>3062</v>
      </c>
      <c r="AZ698" s="2" t="s">
        <v>3062</v>
      </c>
      <c r="BA698" s="2" t="s">
        <v>3062</v>
      </c>
      <c r="BB698" s="2" t="s">
        <v>3062</v>
      </c>
      <c r="BC698" s="2" t="s">
        <v>3062</v>
      </c>
      <c r="BD698" s="2" t="s">
        <v>3062</v>
      </c>
      <c r="BE698" s="2" t="s">
        <v>3062</v>
      </c>
      <c r="BF698" s="2" t="s">
        <v>3062</v>
      </c>
      <c r="BG698" s="2" t="s">
        <v>3062</v>
      </c>
      <c r="BH698" s="2" t="s">
        <v>3062</v>
      </c>
      <c r="BI698" s="2" t="s">
        <v>3062</v>
      </c>
      <c r="BJ698" s="2" t="s">
        <v>3062</v>
      </c>
      <c r="BK698" s="2" t="s">
        <v>3062</v>
      </c>
      <c r="BL698" s="2" t="s">
        <v>3062</v>
      </c>
      <c r="BM698" s="2" t="s">
        <v>3062</v>
      </c>
      <c r="BN698" s="2" t="s">
        <v>3062</v>
      </c>
      <c r="BO698" s="2" t="s">
        <v>3062</v>
      </c>
      <c r="BP698" s="2" t="str">
        <f t="shared" si="10"/>
        <v/>
      </c>
      <c r="BQ698" t="s">
        <v>3062</v>
      </c>
      <c r="BR698" t="s">
        <v>3062</v>
      </c>
      <c r="BS698" t="s">
        <v>3062</v>
      </c>
      <c r="BT698" s="2" t="s">
        <v>3062</v>
      </c>
      <c r="BU698" s="2" t="s">
        <v>3062</v>
      </c>
      <c r="BV698" s="2" t="s">
        <v>3062</v>
      </c>
      <c r="BW698" s="2" t="s">
        <v>3062</v>
      </c>
      <c r="BX698" s="2" t="s">
        <v>3062</v>
      </c>
      <c r="BY698" s="2" t="s">
        <v>3062</v>
      </c>
      <c r="BZ698" s="2" t="s">
        <v>3062</v>
      </c>
      <c r="CA698" s="2" t="s">
        <v>3062</v>
      </c>
      <c r="CB698" s="2" t="s">
        <v>3062</v>
      </c>
      <c r="CC698" s="2" t="s">
        <v>3062</v>
      </c>
      <c r="CD698" s="2" t="s">
        <v>3062</v>
      </c>
      <c r="CE698" s="2" t="s">
        <v>3062</v>
      </c>
      <c r="CF698" s="2" t="s">
        <v>606</v>
      </c>
      <c r="CG698" s="2" t="s">
        <v>3315</v>
      </c>
      <c r="CH698" s="17">
        <v>0.39583333333333331</v>
      </c>
      <c r="CI698" s="17">
        <v>0.52083333333333337</v>
      </c>
      <c r="CJ698" s="17">
        <v>0.625</v>
      </c>
      <c r="CK698" s="17">
        <v>0.77083333333333337</v>
      </c>
      <c r="CT698" s="17">
        <v>0.39583333333333331</v>
      </c>
      <c r="CU698" s="17">
        <v>0.52083333333333337</v>
      </c>
      <c r="CV698" s="17">
        <v>0.625</v>
      </c>
      <c r="CW698" s="17">
        <v>0.77083333333333337</v>
      </c>
      <c r="CZ698" s="17">
        <v>0.39583333333333331</v>
      </c>
      <c r="DA698" s="17">
        <v>0.52083333333333337</v>
      </c>
      <c r="DB698" s="17">
        <v>0.625</v>
      </c>
      <c r="DC698" s="17">
        <v>0.77083333333333337</v>
      </c>
      <c r="DF698" s="17">
        <v>0.39583333333333331</v>
      </c>
      <c r="DG698" s="17">
        <v>0.52083333333333337</v>
      </c>
      <c r="DH698" s="17">
        <v>0.625</v>
      </c>
      <c r="DI698" s="17">
        <v>0.77083333333333337</v>
      </c>
      <c r="DL698" s="17">
        <v>0.39583333333333331</v>
      </c>
      <c r="DM698" s="17">
        <v>0.5</v>
      </c>
      <c r="DN698" s="17">
        <v>0.58333333333333337</v>
      </c>
      <c r="DO698" s="17">
        <v>0.6875</v>
      </c>
      <c r="DX698" s="2" t="s">
        <v>4182</v>
      </c>
    </row>
    <row r="699" spans="1:128" x14ac:dyDescent="0.45">
      <c r="A699" s="16">
        <v>697</v>
      </c>
      <c r="B699" s="2" t="s">
        <v>7377</v>
      </c>
      <c r="C699" s="2" t="s">
        <v>7378</v>
      </c>
      <c r="D699" s="2" t="s">
        <v>3140</v>
      </c>
      <c r="E699" s="2" t="s">
        <v>2676</v>
      </c>
      <c r="F699" s="2" t="s">
        <v>2585</v>
      </c>
      <c r="G699" s="2" t="s">
        <v>592</v>
      </c>
      <c r="H699" s="2" t="s">
        <v>672</v>
      </c>
      <c r="I699" s="2" t="s">
        <v>671</v>
      </c>
      <c r="J699" s="2" t="s">
        <v>2527</v>
      </c>
      <c r="K699" s="2" t="s">
        <v>12</v>
      </c>
      <c r="L699" s="2" t="s">
        <v>3800</v>
      </c>
      <c r="M699" s="52">
        <v>385</v>
      </c>
      <c r="N699" s="2" t="s">
        <v>12</v>
      </c>
      <c r="O699" s="2" t="s">
        <v>12</v>
      </c>
      <c r="P699" s="2" t="s">
        <v>12</v>
      </c>
      <c r="Q699" s="2" t="s">
        <v>12</v>
      </c>
      <c r="R699" s="2" t="s">
        <v>2471</v>
      </c>
      <c r="S699" s="2" t="s">
        <v>3062</v>
      </c>
      <c r="T699" s="2" t="s">
        <v>3062</v>
      </c>
      <c r="U699" s="2" t="s">
        <v>3062</v>
      </c>
      <c r="V699" s="2" t="s">
        <v>3062</v>
      </c>
      <c r="W699" s="2" t="s">
        <v>3062</v>
      </c>
      <c r="X699" s="2" t="s">
        <v>3062</v>
      </c>
      <c r="Y699" s="2" t="s">
        <v>3062</v>
      </c>
      <c r="Z699" s="2" t="s">
        <v>3062</v>
      </c>
      <c r="AA699" s="2" t="s">
        <v>3062</v>
      </c>
      <c r="AB699" s="2" t="s">
        <v>3062</v>
      </c>
      <c r="AC699" s="2" t="s">
        <v>2471</v>
      </c>
      <c r="AD699" s="2" t="s">
        <v>2419</v>
      </c>
      <c r="AE699" s="2" t="s">
        <v>3062</v>
      </c>
      <c r="AF699" s="2" t="s">
        <v>3062</v>
      </c>
      <c r="AG699" s="2" t="s">
        <v>3062</v>
      </c>
      <c r="AH699" s="2" t="s">
        <v>3062</v>
      </c>
      <c r="AI699" s="2" t="s">
        <v>3062</v>
      </c>
      <c r="AJ699" s="2" t="s">
        <v>3062</v>
      </c>
      <c r="AK699" s="2" t="s">
        <v>3062</v>
      </c>
      <c r="AL699" s="2" t="s">
        <v>3062</v>
      </c>
      <c r="AM699" s="2" t="s">
        <v>2425</v>
      </c>
      <c r="AN699" s="2" t="s">
        <v>3062</v>
      </c>
      <c r="AO699" s="2" t="s">
        <v>3062</v>
      </c>
      <c r="AP699" s="2" t="s">
        <v>3062</v>
      </c>
      <c r="AQ699" s="2" t="s">
        <v>3062</v>
      </c>
      <c r="AR699" s="2" t="s">
        <v>3062</v>
      </c>
      <c r="AS699" s="2" t="s">
        <v>3062</v>
      </c>
      <c r="AT699" s="2" t="s">
        <v>3062</v>
      </c>
      <c r="AU699" s="2" t="s">
        <v>3062</v>
      </c>
      <c r="AV699" s="2" t="s">
        <v>3062</v>
      </c>
      <c r="AW699" s="2" t="s">
        <v>3062</v>
      </c>
      <c r="AX699" s="2" t="s">
        <v>3062</v>
      </c>
      <c r="AY699" s="2" t="s">
        <v>2443</v>
      </c>
      <c r="AZ699" s="2" t="s">
        <v>3062</v>
      </c>
      <c r="BA699" s="2" t="s">
        <v>3062</v>
      </c>
      <c r="BB699" s="2" t="s">
        <v>3062</v>
      </c>
      <c r="BC699" s="2" t="s">
        <v>3062</v>
      </c>
      <c r="BD699" s="2" t="s">
        <v>2438</v>
      </c>
      <c r="BE699" s="2" t="s">
        <v>3062</v>
      </c>
      <c r="BF699" s="2" t="s">
        <v>3062</v>
      </c>
      <c r="BG699" s="2" t="s">
        <v>3062</v>
      </c>
      <c r="BH699" s="2" t="s">
        <v>3062</v>
      </c>
      <c r="BI699" s="2" t="s">
        <v>3062</v>
      </c>
      <c r="BJ699" s="2" t="s">
        <v>3062</v>
      </c>
      <c r="BK699" s="2" t="s">
        <v>3062</v>
      </c>
      <c r="BL699" s="2" t="s">
        <v>3062</v>
      </c>
      <c r="BM699" s="2" t="s">
        <v>3062</v>
      </c>
      <c r="BN699" s="2" t="s">
        <v>2560</v>
      </c>
      <c r="BO699" s="2" t="s">
        <v>3062</v>
      </c>
      <c r="BP699" s="2" t="str">
        <f t="shared" si="10"/>
        <v>内・外・眼・皮・歯</v>
      </c>
      <c r="BQ699" t="s">
        <v>491</v>
      </c>
      <c r="BR699" t="s">
        <v>3062</v>
      </c>
      <c r="BS699" t="s">
        <v>3062</v>
      </c>
      <c r="BT699" s="2" t="s">
        <v>491</v>
      </c>
      <c r="BU699" s="2" t="s">
        <v>3062</v>
      </c>
      <c r="BV699" s="2" t="s">
        <v>12</v>
      </c>
      <c r="BW699" s="2" t="s">
        <v>3062</v>
      </c>
      <c r="BX699" s="2" t="s">
        <v>5470</v>
      </c>
      <c r="BY699" s="2" t="s">
        <v>5818</v>
      </c>
      <c r="BZ699" s="2" t="s">
        <v>3062</v>
      </c>
      <c r="CA699" s="2" t="s">
        <v>3062</v>
      </c>
      <c r="CB699" s="2" t="s">
        <v>5898</v>
      </c>
      <c r="CC699" s="2" t="s">
        <v>3062</v>
      </c>
      <c r="CD699" s="2" t="s">
        <v>3062</v>
      </c>
      <c r="CE699" s="2" t="s">
        <v>3062</v>
      </c>
      <c r="CF699" s="2" t="s">
        <v>670</v>
      </c>
      <c r="CG699" s="2" t="s">
        <v>3315</v>
      </c>
      <c r="CH699" s="17">
        <v>0.375</v>
      </c>
      <c r="CI699" s="17">
        <v>0.47916666666666669</v>
      </c>
      <c r="CJ699" s="17">
        <v>0.54166666666666663</v>
      </c>
      <c r="CK699" s="17">
        <v>0.66666666666666663</v>
      </c>
      <c r="CN699" s="17">
        <v>0.375</v>
      </c>
      <c r="CO699" s="17">
        <v>0.47916666666666669</v>
      </c>
      <c r="CP699" s="17">
        <v>0.54166666666666663</v>
      </c>
      <c r="CQ699" s="17">
        <v>0.66666666666666663</v>
      </c>
      <c r="CT699" s="17">
        <v>0.375</v>
      </c>
      <c r="CU699" s="17">
        <v>0.47916666666666669</v>
      </c>
      <c r="CV699" s="17">
        <v>0.54166666666666663</v>
      </c>
      <c r="CW699" s="17">
        <v>0.66666666666666663</v>
      </c>
      <c r="CZ699" s="17">
        <v>0.375</v>
      </c>
      <c r="DA699" s="17">
        <v>0.47916666666666669</v>
      </c>
      <c r="DB699" s="17">
        <v>0.54166666666666663</v>
      </c>
      <c r="DC699" s="17">
        <v>0.66666666666666663</v>
      </c>
      <c r="DF699" s="17">
        <v>0.375</v>
      </c>
      <c r="DG699" s="17">
        <v>0.47916666666666669</v>
      </c>
      <c r="DH699" s="17">
        <v>0.54166666666666663</v>
      </c>
      <c r="DI699" s="17">
        <v>0.66666666666666663</v>
      </c>
      <c r="DX699" s="2" t="s">
        <v>4182</v>
      </c>
    </row>
    <row r="700" spans="1:128" x14ac:dyDescent="0.45">
      <c r="A700" s="16">
        <v>698</v>
      </c>
      <c r="B700" s="2" t="s">
        <v>7379</v>
      </c>
      <c r="C700" s="2" t="s">
        <v>7380</v>
      </c>
      <c r="D700" s="2" t="s">
        <v>3141</v>
      </c>
      <c r="E700" s="2" t="s">
        <v>2676</v>
      </c>
      <c r="F700" s="2" t="s">
        <v>2585</v>
      </c>
      <c r="G700" s="2" t="s">
        <v>604</v>
      </c>
      <c r="H700" s="2" t="s">
        <v>669</v>
      </c>
      <c r="I700" s="2" t="s">
        <v>668</v>
      </c>
      <c r="J700" s="2" t="s">
        <v>667</v>
      </c>
      <c r="K700" s="2" t="s">
        <v>12</v>
      </c>
      <c r="L700" s="2" t="s">
        <v>3801</v>
      </c>
      <c r="M700" s="52">
        <v>212</v>
      </c>
      <c r="N700" s="2" t="s">
        <v>12</v>
      </c>
      <c r="O700" s="2" t="s">
        <v>12</v>
      </c>
      <c r="P700" s="2" t="s">
        <v>12</v>
      </c>
      <c r="Q700" s="2" t="s">
        <v>12</v>
      </c>
      <c r="R700" s="2" t="s">
        <v>3062</v>
      </c>
      <c r="S700" s="2" t="s">
        <v>3062</v>
      </c>
      <c r="T700" s="2" t="s">
        <v>3062</v>
      </c>
      <c r="U700" s="2" t="s">
        <v>3062</v>
      </c>
      <c r="V700" s="2" t="s">
        <v>3062</v>
      </c>
      <c r="W700" s="2" t="s">
        <v>3062</v>
      </c>
      <c r="X700" s="2" t="s">
        <v>3062</v>
      </c>
      <c r="Y700" s="2" t="s">
        <v>3062</v>
      </c>
      <c r="Z700" s="2" t="s">
        <v>3062</v>
      </c>
      <c r="AA700" s="2" t="s">
        <v>3062</v>
      </c>
      <c r="AB700" s="2" t="s">
        <v>3062</v>
      </c>
      <c r="AC700" s="2" t="s">
        <v>3062</v>
      </c>
      <c r="AD700" s="2" t="s">
        <v>2419</v>
      </c>
      <c r="AE700" s="2" t="s">
        <v>3062</v>
      </c>
      <c r="AF700" s="2" t="s">
        <v>3062</v>
      </c>
      <c r="AG700" s="2" t="s">
        <v>2426</v>
      </c>
      <c r="AH700" s="2" t="s">
        <v>2427</v>
      </c>
      <c r="AI700" s="2" t="s">
        <v>2428</v>
      </c>
      <c r="AJ700" s="2" t="s">
        <v>3062</v>
      </c>
      <c r="AK700" s="2" t="s">
        <v>3062</v>
      </c>
      <c r="AL700" s="2" t="s">
        <v>3062</v>
      </c>
      <c r="AM700" s="2" t="s">
        <v>3062</v>
      </c>
      <c r="AN700" s="2" t="s">
        <v>3062</v>
      </c>
      <c r="AO700" s="2" t="s">
        <v>3062</v>
      </c>
      <c r="AP700" s="2" t="s">
        <v>3062</v>
      </c>
      <c r="AQ700" s="2" t="s">
        <v>3062</v>
      </c>
      <c r="AR700" s="2" t="s">
        <v>3062</v>
      </c>
      <c r="AS700" s="2" t="s">
        <v>3062</v>
      </c>
      <c r="AT700" s="2" t="s">
        <v>3062</v>
      </c>
      <c r="AU700" s="2" t="s">
        <v>3062</v>
      </c>
      <c r="AV700" s="2" t="s">
        <v>3062</v>
      </c>
      <c r="AW700" s="2" t="s">
        <v>3062</v>
      </c>
      <c r="AX700" s="2" t="s">
        <v>3062</v>
      </c>
      <c r="AY700" s="2" t="s">
        <v>3062</v>
      </c>
      <c r="AZ700" s="2" t="s">
        <v>3062</v>
      </c>
      <c r="BA700" s="2" t="s">
        <v>3062</v>
      </c>
      <c r="BB700" s="2" t="s">
        <v>3062</v>
      </c>
      <c r="BC700" s="2" t="s">
        <v>3062</v>
      </c>
      <c r="BD700" s="2" t="s">
        <v>3062</v>
      </c>
      <c r="BE700" s="2" t="s">
        <v>3062</v>
      </c>
      <c r="BF700" s="2" t="s">
        <v>3062</v>
      </c>
      <c r="BG700" s="2" t="s">
        <v>3062</v>
      </c>
      <c r="BH700" s="2" t="s">
        <v>3062</v>
      </c>
      <c r="BI700" s="2" t="s">
        <v>3062</v>
      </c>
      <c r="BJ700" s="2" t="s">
        <v>3062</v>
      </c>
      <c r="BK700" s="2" t="s">
        <v>3062</v>
      </c>
      <c r="BL700" s="2" t="s">
        <v>3062</v>
      </c>
      <c r="BM700" s="2" t="s">
        <v>3062</v>
      </c>
      <c r="BN700" s="2" t="s">
        <v>2560</v>
      </c>
      <c r="BO700" s="2" t="s">
        <v>3062</v>
      </c>
      <c r="BP700" s="2" t="str">
        <f t="shared" si="10"/>
        <v>内・呼・循・消・歯</v>
      </c>
      <c r="BQ700" t="s">
        <v>491</v>
      </c>
      <c r="BR700" t="s">
        <v>3062</v>
      </c>
      <c r="BS700" t="s">
        <v>3062</v>
      </c>
      <c r="BT700" s="2" t="s">
        <v>491</v>
      </c>
      <c r="BU700" s="2" t="s">
        <v>3062</v>
      </c>
      <c r="BV700" s="2" t="s">
        <v>12</v>
      </c>
      <c r="BW700" s="2" t="s">
        <v>3062</v>
      </c>
      <c r="BX700" s="2" t="s">
        <v>3062</v>
      </c>
      <c r="BY700" s="2" t="s">
        <v>3062</v>
      </c>
      <c r="BZ700" s="2" t="s">
        <v>3062</v>
      </c>
      <c r="CA700" s="2" t="s">
        <v>3062</v>
      </c>
      <c r="CB700" s="2" t="s">
        <v>3062</v>
      </c>
      <c r="CC700" s="2" t="s">
        <v>3062</v>
      </c>
      <c r="CD700" s="2" t="s">
        <v>3062</v>
      </c>
      <c r="CE700" s="2" t="s">
        <v>3062</v>
      </c>
      <c r="CF700" s="2" t="s">
        <v>666</v>
      </c>
      <c r="CG700" s="2" t="s">
        <v>3315</v>
      </c>
      <c r="CH700" s="17">
        <v>0.375</v>
      </c>
      <c r="CI700" s="17">
        <v>0.45833333333333331</v>
      </c>
      <c r="CJ700" s="17">
        <v>0.5625</v>
      </c>
      <c r="CK700" s="17">
        <v>0.625</v>
      </c>
      <c r="CN700" s="17">
        <v>0.375</v>
      </c>
      <c r="CO700" s="17">
        <v>0.45833333333333331</v>
      </c>
      <c r="CP700" s="17">
        <v>0.5625</v>
      </c>
      <c r="CQ700" s="17">
        <v>0.625</v>
      </c>
      <c r="CT700" s="17">
        <v>0.375</v>
      </c>
      <c r="CU700" s="17">
        <v>0.45833333333333331</v>
      </c>
      <c r="CV700" s="17">
        <v>0.5625</v>
      </c>
      <c r="CW700" s="17">
        <v>0.625</v>
      </c>
      <c r="CZ700" s="17">
        <v>0.375</v>
      </c>
      <c r="DA700" s="17">
        <v>0.45833333333333331</v>
      </c>
      <c r="DB700" s="17">
        <v>0.5625</v>
      </c>
      <c r="DC700" s="17">
        <v>0.625</v>
      </c>
      <c r="DF700" s="17">
        <v>0.375</v>
      </c>
      <c r="DG700" s="17">
        <v>0.45833333333333331</v>
      </c>
      <c r="DH700" s="17">
        <v>0.5625</v>
      </c>
      <c r="DI700" s="17">
        <v>0.625</v>
      </c>
      <c r="DL700" s="17">
        <v>0.375</v>
      </c>
      <c r="DM700" s="17">
        <v>0.45833333333333331</v>
      </c>
      <c r="DN700" s="17">
        <v>0.5625</v>
      </c>
      <c r="DO700" s="17">
        <v>0.625</v>
      </c>
      <c r="DX700" s="2" t="s">
        <v>4182</v>
      </c>
    </row>
    <row r="701" spans="1:128" x14ac:dyDescent="0.45">
      <c r="A701" s="16">
        <v>699</v>
      </c>
      <c r="B701" s="2" t="s">
        <v>7381</v>
      </c>
      <c r="C701" s="2" t="s">
        <v>5054</v>
      </c>
      <c r="D701" s="2" t="s">
        <v>5055</v>
      </c>
      <c r="E701" s="2" t="s">
        <v>2666</v>
      </c>
      <c r="F701" s="2" t="s">
        <v>2585</v>
      </c>
      <c r="G701" s="2" t="s">
        <v>604</v>
      </c>
      <c r="H701" s="2" t="s">
        <v>5056</v>
      </c>
      <c r="I701" s="2" t="s">
        <v>5057</v>
      </c>
      <c r="J701" s="2" t="s">
        <v>5057</v>
      </c>
      <c r="K701" s="2" t="s">
        <v>3062</v>
      </c>
      <c r="L701" s="2" t="s">
        <v>5058</v>
      </c>
      <c r="M701" s="52" t="s">
        <v>3311</v>
      </c>
      <c r="N701" s="2" t="s">
        <v>12</v>
      </c>
      <c r="O701" s="2" t="s">
        <v>12</v>
      </c>
      <c r="P701" s="2" t="s">
        <v>12</v>
      </c>
      <c r="Q701" s="2" t="s">
        <v>12</v>
      </c>
      <c r="R701" s="2" t="s">
        <v>3062</v>
      </c>
      <c r="S701" s="2" t="s">
        <v>3062</v>
      </c>
      <c r="T701" s="2" t="s">
        <v>3062</v>
      </c>
      <c r="U701" s="2" t="s">
        <v>3062</v>
      </c>
      <c r="V701" s="2" t="s">
        <v>3062</v>
      </c>
      <c r="W701" s="2" t="s">
        <v>3062</v>
      </c>
      <c r="X701" s="2" t="s">
        <v>3062</v>
      </c>
      <c r="Y701" s="2" t="s">
        <v>3062</v>
      </c>
      <c r="Z701" s="2" t="s">
        <v>3062</v>
      </c>
      <c r="AA701" s="2" t="s">
        <v>3062</v>
      </c>
      <c r="AB701" s="2" t="s">
        <v>3062</v>
      </c>
      <c r="AC701" s="2" t="s">
        <v>3062</v>
      </c>
      <c r="AD701" s="2" t="s">
        <v>3062</v>
      </c>
      <c r="AE701" s="2" t="s">
        <v>3062</v>
      </c>
      <c r="AF701" s="2" t="s">
        <v>3062</v>
      </c>
      <c r="AG701" s="2" t="s">
        <v>3062</v>
      </c>
      <c r="AH701" s="2" t="s">
        <v>3062</v>
      </c>
      <c r="AI701" s="2" t="s">
        <v>3062</v>
      </c>
      <c r="AJ701" s="2" t="s">
        <v>3062</v>
      </c>
      <c r="AK701" s="2" t="s">
        <v>3062</v>
      </c>
      <c r="AL701" s="2" t="s">
        <v>3062</v>
      </c>
      <c r="AM701" s="2" t="s">
        <v>3062</v>
      </c>
      <c r="AN701" s="2" t="s">
        <v>3062</v>
      </c>
      <c r="AO701" s="2" t="s">
        <v>3062</v>
      </c>
      <c r="AP701" s="2" t="s">
        <v>3062</v>
      </c>
      <c r="AQ701" s="2" t="s">
        <v>3062</v>
      </c>
      <c r="AR701" s="2" t="s">
        <v>3062</v>
      </c>
      <c r="AS701" s="2" t="s">
        <v>3062</v>
      </c>
      <c r="AT701" s="2" t="s">
        <v>3062</v>
      </c>
      <c r="AU701" s="2" t="s">
        <v>3062</v>
      </c>
      <c r="AV701" s="2" t="s">
        <v>3062</v>
      </c>
      <c r="AW701" s="2" t="s">
        <v>3062</v>
      </c>
      <c r="AX701" s="2" t="s">
        <v>3062</v>
      </c>
      <c r="AY701" s="2" t="s">
        <v>3062</v>
      </c>
      <c r="AZ701" s="2" t="s">
        <v>3062</v>
      </c>
      <c r="BA701" s="2" t="s">
        <v>3062</v>
      </c>
      <c r="BB701" s="2" t="s">
        <v>3062</v>
      </c>
      <c r="BC701" s="2" t="s">
        <v>3062</v>
      </c>
      <c r="BD701" s="2" t="s">
        <v>3062</v>
      </c>
      <c r="BE701" s="2" t="s">
        <v>3062</v>
      </c>
      <c r="BF701" s="2" t="s">
        <v>3062</v>
      </c>
      <c r="BG701" s="2" t="s">
        <v>3062</v>
      </c>
      <c r="BH701" s="2" t="s">
        <v>3062</v>
      </c>
      <c r="BI701" s="2" t="s">
        <v>3062</v>
      </c>
      <c r="BJ701" s="2" t="s">
        <v>3062</v>
      </c>
      <c r="BK701" s="2" t="s">
        <v>3062</v>
      </c>
      <c r="BL701" s="2" t="s">
        <v>3062</v>
      </c>
      <c r="BM701" s="2" t="s">
        <v>3062</v>
      </c>
      <c r="BN701" s="2" t="s">
        <v>3062</v>
      </c>
      <c r="BO701" s="2" t="s">
        <v>3062</v>
      </c>
      <c r="BP701" s="2" t="str">
        <f t="shared" si="10"/>
        <v/>
      </c>
      <c r="BQ701" t="s">
        <v>3062</v>
      </c>
      <c r="BR701" t="s">
        <v>3062</v>
      </c>
      <c r="BS701" t="s">
        <v>3062</v>
      </c>
      <c r="BT701" s="2" t="s">
        <v>3062</v>
      </c>
      <c r="BU701" s="2" t="s">
        <v>3062</v>
      </c>
      <c r="BV701" s="2" t="s">
        <v>3062</v>
      </c>
      <c r="BW701" s="2" t="s">
        <v>3062</v>
      </c>
      <c r="BX701" s="2" t="s">
        <v>3062</v>
      </c>
      <c r="BY701" s="2" t="s">
        <v>3062</v>
      </c>
      <c r="BZ701" s="2" t="s">
        <v>3062</v>
      </c>
      <c r="CA701" s="2" t="s">
        <v>3062</v>
      </c>
      <c r="CB701" s="2" t="s">
        <v>3062</v>
      </c>
      <c r="CC701" s="2" t="s">
        <v>3062</v>
      </c>
      <c r="CD701" s="2" t="s">
        <v>3062</v>
      </c>
      <c r="CE701" s="2" t="s">
        <v>3062</v>
      </c>
      <c r="CF701" s="2" t="s">
        <v>3062</v>
      </c>
      <c r="CG701" s="2" t="s">
        <v>5350</v>
      </c>
      <c r="CH701" s="17">
        <v>0.39583333333333331</v>
      </c>
      <c r="CI701" s="17">
        <v>0.54166666666666663</v>
      </c>
      <c r="CJ701" s="17">
        <v>0.64583333333333337</v>
      </c>
      <c r="CK701" s="17">
        <v>0.79166666666666663</v>
      </c>
      <c r="CN701" s="17">
        <v>0.39583333333333331</v>
      </c>
      <c r="CO701" s="17">
        <v>0.54166666666666663</v>
      </c>
      <c r="CP701" s="17">
        <v>0.64583333333333337</v>
      </c>
      <c r="CQ701" s="17">
        <v>0.79166666666666663</v>
      </c>
      <c r="CT701" s="17">
        <v>0.39583333333333331</v>
      </c>
      <c r="CU701" s="17">
        <v>0.45833333333333331</v>
      </c>
      <c r="DF701" s="17">
        <v>0.39583333333333331</v>
      </c>
      <c r="DG701" s="17">
        <v>0.54166666666666663</v>
      </c>
      <c r="DH701" s="17">
        <v>0.64583333333333337</v>
      </c>
      <c r="DI701" s="17">
        <v>0.79166666666666663</v>
      </c>
      <c r="DL701" s="17">
        <v>0.39583333333333331</v>
      </c>
      <c r="DM701" s="17">
        <v>0.52083333333333337</v>
      </c>
      <c r="DN701" s="17">
        <v>0.58333333333333337</v>
      </c>
      <c r="DO701" s="17">
        <v>0.70833333333333337</v>
      </c>
      <c r="DX701" s="2" t="s">
        <v>4182</v>
      </c>
    </row>
    <row r="702" spans="1:128" x14ac:dyDescent="0.45">
      <c r="A702" s="16">
        <v>700</v>
      </c>
      <c r="B702" s="2" t="s">
        <v>7382</v>
      </c>
      <c r="C702" s="2" t="s">
        <v>7383</v>
      </c>
      <c r="D702" s="2" t="s">
        <v>5059</v>
      </c>
      <c r="E702" s="2" t="s">
        <v>2676</v>
      </c>
      <c r="F702" s="2" t="s">
        <v>2585</v>
      </c>
      <c r="G702" s="2" t="s">
        <v>5060</v>
      </c>
      <c r="H702" s="2" t="s">
        <v>5061</v>
      </c>
      <c r="I702" s="2" t="s">
        <v>5062</v>
      </c>
      <c r="J702" s="2" t="s">
        <v>3062</v>
      </c>
      <c r="K702" s="2" t="s">
        <v>12</v>
      </c>
      <c r="L702" s="2" t="s">
        <v>7384</v>
      </c>
      <c r="M702" s="52" t="s">
        <v>3311</v>
      </c>
      <c r="N702" s="2" t="s">
        <v>12</v>
      </c>
      <c r="O702" s="2" t="s">
        <v>12</v>
      </c>
      <c r="P702" s="2" t="s">
        <v>12</v>
      </c>
      <c r="Q702" s="2" t="s">
        <v>12</v>
      </c>
      <c r="R702" s="2" t="s">
        <v>3062</v>
      </c>
      <c r="S702" s="2" t="s">
        <v>3062</v>
      </c>
      <c r="T702" s="2" t="s">
        <v>3062</v>
      </c>
      <c r="U702" s="2" t="s">
        <v>3062</v>
      </c>
      <c r="V702" s="2" t="s">
        <v>3062</v>
      </c>
      <c r="W702" s="2" t="s">
        <v>3062</v>
      </c>
      <c r="X702" s="2" t="s">
        <v>3062</v>
      </c>
      <c r="Y702" s="2" t="s">
        <v>3062</v>
      </c>
      <c r="Z702" s="2" t="s">
        <v>3062</v>
      </c>
      <c r="AA702" s="2" t="s">
        <v>3062</v>
      </c>
      <c r="AB702" s="2" t="s">
        <v>3062</v>
      </c>
      <c r="AC702" s="2" t="s">
        <v>3062</v>
      </c>
      <c r="AD702" s="2" t="s">
        <v>3062</v>
      </c>
      <c r="AE702" s="2" t="s">
        <v>3062</v>
      </c>
      <c r="AF702" s="2" t="s">
        <v>3062</v>
      </c>
      <c r="AG702" s="2" t="s">
        <v>3062</v>
      </c>
      <c r="AH702" s="2" t="s">
        <v>3062</v>
      </c>
      <c r="AI702" s="2" t="s">
        <v>3062</v>
      </c>
      <c r="AJ702" s="2" t="s">
        <v>6453</v>
      </c>
      <c r="AK702" s="2" t="s">
        <v>3062</v>
      </c>
      <c r="AL702" s="2" t="s">
        <v>3062</v>
      </c>
      <c r="AM702" s="2" t="s">
        <v>3062</v>
      </c>
      <c r="AN702" s="2" t="s">
        <v>3062</v>
      </c>
      <c r="AO702" s="2" t="s">
        <v>3062</v>
      </c>
      <c r="AP702" s="2" t="s">
        <v>2559</v>
      </c>
      <c r="AQ702" s="2" t="s">
        <v>3062</v>
      </c>
      <c r="AR702" s="2" t="s">
        <v>3062</v>
      </c>
      <c r="AS702" s="2" t="s">
        <v>3062</v>
      </c>
      <c r="AT702" s="2" t="s">
        <v>3062</v>
      </c>
      <c r="AU702" s="2" t="s">
        <v>3062</v>
      </c>
      <c r="AV702" s="2" t="s">
        <v>3062</v>
      </c>
      <c r="AW702" s="2" t="s">
        <v>17</v>
      </c>
      <c r="AX702" s="2" t="s">
        <v>3062</v>
      </c>
      <c r="AY702" s="2" t="s">
        <v>3062</v>
      </c>
      <c r="AZ702" s="2" t="s">
        <v>3062</v>
      </c>
      <c r="BA702" s="2" t="s">
        <v>3062</v>
      </c>
      <c r="BB702" s="2" t="s">
        <v>3062</v>
      </c>
      <c r="BC702" s="2" t="s">
        <v>3062</v>
      </c>
      <c r="BD702" s="2" t="s">
        <v>3062</v>
      </c>
      <c r="BE702" s="2" t="s">
        <v>3062</v>
      </c>
      <c r="BF702" s="2" t="s">
        <v>3062</v>
      </c>
      <c r="BG702" s="2" t="s">
        <v>3062</v>
      </c>
      <c r="BH702" s="2" t="s">
        <v>3062</v>
      </c>
      <c r="BI702" s="2" t="s">
        <v>3062</v>
      </c>
      <c r="BJ702" s="2" t="s">
        <v>3062</v>
      </c>
      <c r="BK702" s="2" t="s">
        <v>3062</v>
      </c>
      <c r="BL702" s="2" t="s">
        <v>3062</v>
      </c>
      <c r="BM702" s="2" t="s">
        <v>3062</v>
      </c>
      <c r="BN702" s="2" t="s">
        <v>3062</v>
      </c>
      <c r="BO702" s="2" t="s">
        <v>3062</v>
      </c>
      <c r="BP702" s="2" t="str">
        <f t="shared" si="10"/>
        <v>神内・循内・脳外</v>
      </c>
      <c r="BQ702" t="s">
        <v>3062</v>
      </c>
      <c r="BR702" t="s">
        <v>3062</v>
      </c>
      <c r="BS702" t="s">
        <v>3062</v>
      </c>
      <c r="BT702" s="2" t="s">
        <v>3062</v>
      </c>
      <c r="BU702" s="2" t="s">
        <v>3062</v>
      </c>
      <c r="BV702" s="2" t="s">
        <v>3062</v>
      </c>
      <c r="BW702" s="2" t="s">
        <v>3062</v>
      </c>
      <c r="BX702" s="2" t="s">
        <v>3062</v>
      </c>
      <c r="BY702" s="2" t="s">
        <v>3062</v>
      </c>
      <c r="BZ702" s="2" t="s">
        <v>3062</v>
      </c>
      <c r="CA702" s="2" t="s">
        <v>3062</v>
      </c>
      <c r="CB702" s="2" t="s">
        <v>3062</v>
      </c>
      <c r="CC702" s="2" t="s">
        <v>3062</v>
      </c>
      <c r="CD702" s="2" t="s">
        <v>3062</v>
      </c>
      <c r="CE702" s="2" t="s">
        <v>3062</v>
      </c>
      <c r="CF702" s="2" t="s">
        <v>7385</v>
      </c>
      <c r="CG702" s="2" t="s">
        <v>3315</v>
      </c>
      <c r="CN702" s="17">
        <v>0.39583333333333331</v>
      </c>
      <c r="CO702" s="17">
        <v>0.47916666666666669</v>
      </c>
      <c r="CP702" s="17">
        <v>0.5625</v>
      </c>
      <c r="CQ702" s="17">
        <v>0.64583333333333337</v>
      </c>
      <c r="DX702" s="2" t="s">
        <v>4182</v>
      </c>
    </row>
    <row r="703" spans="1:128" x14ac:dyDescent="0.45">
      <c r="A703" s="16">
        <v>701</v>
      </c>
      <c r="B703" s="2" t="s">
        <v>7386</v>
      </c>
      <c r="C703" s="2" t="s">
        <v>7387</v>
      </c>
      <c r="D703" s="2" t="s">
        <v>5063</v>
      </c>
      <c r="E703" s="2" t="s">
        <v>2666</v>
      </c>
      <c r="F703" s="2" t="s">
        <v>2585</v>
      </c>
      <c r="G703" s="2" t="s">
        <v>5064</v>
      </c>
      <c r="H703" s="2" t="s">
        <v>5065</v>
      </c>
      <c r="I703" s="2" t="s">
        <v>5066</v>
      </c>
      <c r="J703" s="2" t="s">
        <v>7388</v>
      </c>
      <c r="K703" s="2" t="s">
        <v>12</v>
      </c>
      <c r="L703" s="2" t="s">
        <v>5067</v>
      </c>
      <c r="M703" s="52" t="s">
        <v>3311</v>
      </c>
      <c r="N703" s="2" t="s">
        <v>12</v>
      </c>
      <c r="O703" s="2" t="s">
        <v>12</v>
      </c>
      <c r="P703" s="2" t="s">
        <v>12</v>
      </c>
      <c r="Q703" s="2" t="s">
        <v>12</v>
      </c>
      <c r="R703" s="2" t="s">
        <v>3062</v>
      </c>
      <c r="S703" s="2" t="s">
        <v>3062</v>
      </c>
      <c r="T703" s="2" t="s">
        <v>3062</v>
      </c>
      <c r="U703" s="2" t="s">
        <v>3062</v>
      </c>
      <c r="V703" s="2" t="s">
        <v>3062</v>
      </c>
      <c r="W703" s="2" t="s">
        <v>3062</v>
      </c>
      <c r="X703" s="2" t="s">
        <v>3062</v>
      </c>
      <c r="Y703" s="2" t="s">
        <v>3062</v>
      </c>
      <c r="Z703" s="2" t="s">
        <v>3062</v>
      </c>
      <c r="AA703" s="2" t="s">
        <v>3062</v>
      </c>
      <c r="AB703" s="2" t="s">
        <v>3062</v>
      </c>
      <c r="AC703" s="2" t="s">
        <v>3062</v>
      </c>
      <c r="AD703" s="2" t="s">
        <v>2419</v>
      </c>
      <c r="AE703" s="2" t="s">
        <v>3062</v>
      </c>
      <c r="AF703" s="2" t="s">
        <v>3062</v>
      </c>
      <c r="AG703" s="2" t="s">
        <v>3062</v>
      </c>
      <c r="AH703" s="2" t="s">
        <v>3062</v>
      </c>
      <c r="AI703" s="2" t="s">
        <v>3062</v>
      </c>
      <c r="AJ703" s="2" t="s">
        <v>2420</v>
      </c>
      <c r="AK703" s="2" t="s">
        <v>2431</v>
      </c>
      <c r="AL703" s="2" t="s">
        <v>3062</v>
      </c>
      <c r="AM703" s="2" t="s">
        <v>3062</v>
      </c>
      <c r="AN703" s="2" t="s">
        <v>2421</v>
      </c>
      <c r="AO703" s="2" t="s">
        <v>2441</v>
      </c>
      <c r="AP703" s="2" t="s">
        <v>2559</v>
      </c>
      <c r="AQ703" s="2" t="s">
        <v>3062</v>
      </c>
      <c r="AR703" s="2" t="s">
        <v>3062</v>
      </c>
      <c r="AS703" s="2" t="s">
        <v>3062</v>
      </c>
      <c r="AT703" s="2" t="s">
        <v>4227</v>
      </c>
      <c r="AU703" s="2" t="s">
        <v>3062</v>
      </c>
      <c r="AV703" s="2" t="s">
        <v>2442</v>
      </c>
      <c r="AW703" s="2" t="s">
        <v>17</v>
      </c>
      <c r="AX703" s="2" t="s">
        <v>3062</v>
      </c>
      <c r="AY703" s="2" t="s">
        <v>3062</v>
      </c>
      <c r="AZ703" s="2" t="s">
        <v>3062</v>
      </c>
      <c r="BA703" s="2" t="s">
        <v>3062</v>
      </c>
      <c r="BB703" s="2" t="s">
        <v>3062</v>
      </c>
      <c r="BC703" s="2" t="s">
        <v>5391</v>
      </c>
      <c r="BD703" s="2" t="s">
        <v>3062</v>
      </c>
      <c r="BE703" s="2" t="s">
        <v>3062</v>
      </c>
      <c r="BF703" s="2" t="s">
        <v>3062</v>
      </c>
      <c r="BG703" s="2" t="s">
        <v>3062</v>
      </c>
      <c r="BH703" s="2" t="s">
        <v>3062</v>
      </c>
      <c r="BI703" s="2" t="s">
        <v>3062</v>
      </c>
      <c r="BJ703" s="2" t="s">
        <v>3062</v>
      </c>
      <c r="BK703" s="2" t="s">
        <v>3062</v>
      </c>
      <c r="BL703" s="2" t="s">
        <v>3062</v>
      </c>
      <c r="BM703" s="2" t="s">
        <v>3062</v>
      </c>
      <c r="BN703" s="2" t="s">
        <v>3062</v>
      </c>
      <c r="BO703" s="2" t="s">
        <v>5068</v>
      </c>
      <c r="BP703" s="2" t="str">
        <f t="shared" si="10"/>
        <v>内・神内・小・整・形・循内・消外・心外・脳外・泌　代謝内科　てんかん・小児神経科　総合診療科</v>
      </c>
      <c r="BQ703" t="s">
        <v>3062</v>
      </c>
      <c r="BR703" t="s">
        <v>3062</v>
      </c>
      <c r="BS703" t="s">
        <v>3062</v>
      </c>
      <c r="BT703" s="2" t="s">
        <v>3062</v>
      </c>
      <c r="BU703" s="2" t="s">
        <v>3062</v>
      </c>
      <c r="BV703" s="2" t="s">
        <v>3062</v>
      </c>
      <c r="BW703" s="2" t="s">
        <v>3062</v>
      </c>
      <c r="BX703" s="2" t="s">
        <v>3062</v>
      </c>
      <c r="BY703" s="2" t="s">
        <v>3062</v>
      </c>
      <c r="BZ703" s="2" t="s">
        <v>3062</v>
      </c>
      <c r="CA703" s="2" t="s">
        <v>3062</v>
      </c>
      <c r="CB703" s="2" t="s">
        <v>3062</v>
      </c>
      <c r="CC703" s="2" t="s">
        <v>3062</v>
      </c>
      <c r="CD703" s="2" t="s">
        <v>3062</v>
      </c>
      <c r="CE703" s="2" t="s">
        <v>3062</v>
      </c>
      <c r="CF703" s="2" t="s">
        <v>4895</v>
      </c>
      <c r="CG703" s="2" t="s">
        <v>3315</v>
      </c>
      <c r="CT703" s="17">
        <v>0.5625</v>
      </c>
      <c r="CU703" s="17">
        <v>0.6875</v>
      </c>
      <c r="CV703" s="17">
        <v>0.72916666666666663</v>
      </c>
      <c r="CW703" s="17">
        <v>0.80555555555555558</v>
      </c>
      <c r="DX703" s="2" t="s">
        <v>4182</v>
      </c>
    </row>
    <row r="704" spans="1:128" x14ac:dyDescent="0.45">
      <c r="A704" s="16">
        <v>702</v>
      </c>
      <c r="B704" s="2" t="s">
        <v>7389</v>
      </c>
      <c r="C704" s="2" t="s">
        <v>7390</v>
      </c>
      <c r="D704" s="2" t="s">
        <v>7391</v>
      </c>
      <c r="E704" s="2" t="s">
        <v>2676</v>
      </c>
      <c r="F704" s="2" t="s">
        <v>2585</v>
      </c>
      <c r="G704" s="2" t="s">
        <v>643</v>
      </c>
      <c r="H704" s="2" t="s">
        <v>642</v>
      </c>
      <c r="I704" s="2" t="s">
        <v>641</v>
      </c>
      <c r="J704" s="2" t="s">
        <v>640</v>
      </c>
      <c r="K704" s="2" t="s">
        <v>12</v>
      </c>
      <c r="L704" s="2" t="s">
        <v>5083</v>
      </c>
      <c r="M704" s="52">
        <v>255</v>
      </c>
      <c r="N704" s="2" t="s">
        <v>12</v>
      </c>
      <c r="O704" s="2" t="s">
        <v>12</v>
      </c>
      <c r="P704" s="2" t="s">
        <v>12</v>
      </c>
      <c r="Q704" s="2" t="s">
        <v>12</v>
      </c>
      <c r="R704" s="2" t="s">
        <v>3062</v>
      </c>
      <c r="S704" s="2" t="s">
        <v>3062</v>
      </c>
      <c r="T704" s="2" t="s">
        <v>3062</v>
      </c>
      <c r="U704" s="2" t="s">
        <v>3062</v>
      </c>
      <c r="V704" s="2" t="s">
        <v>3062</v>
      </c>
      <c r="W704" s="2" t="s">
        <v>3062</v>
      </c>
      <c r="X704" s="2" t="s">
        <v>3062</v>
      </c>
      <c r="Y704" s="2" t="s">
        <v>3062</v>
      </c>
      <c r="Z704" s="2" t="s">
        <v>3062</v>
      </c>
      <c r="AA704" s="2" t="s">
        <v>3062</v>
      </c>
      <c r="AB704" s="2" t="s">
        <v>3062</v>
      </c>
      <c r="AC704" s="2" t="s">
        <v>3062</v>
      </c>
      <c r="AD704" s="2" t="s">
        <v>2419</v>
      </c>
      <c r="AE704" s="2" t="s">
        <v>3062</v>
      </c>
      <c r="AF704" s="2" t="s">
        <v>3062</v>
      </c>
      <c r="AG704" s="2" t="s">
        <v>3062</v>
      </c>
      <c r="AH704" s="2" t="s">
        <v>3062</v>
      </c>
      <c r="AI704" s="2" t="s">
        <v>3062</v>
      </c>
      <c r="AJ704" s="2" t="s">
        <v>3062</v>
      </c>
      <c r="AK704" s="2" t="s">
        <v>3062</v>
      </c>
      <c r="AL704" s="2" t="s">
        <v>3062</v>
      </c>
      <c r="AM704" s="2" t="s">
        <v>3062</v>
      </c>
      <c r="AN704" s="2" t="s">
        <v>3062</v>
      </c>
      <c r="AO704" s="2" t="s">
        <v>3062</v>
      </c>
      <c r="AP704" s="2" t="s">
        <v>3062</v>
      </c>
      <c r="AQ704" s="2" t="s">
        <v>3062</v>
      </c>
      <c r="AR704" s="2" t="s">
        <v>3062</v>
      </c>
      <c r="AS704" s="2" t="s">
        <v>3062</v>
      </c>
      <c r="AT704" s="2" t="s">
        <v>3062</v>
      </c>
      <c r="AU704" s="2" t="s">
        <v>3062</v>
      </c>
      <c r="AV704" s="2" t="s">
        <v>3062</v>
      </c>
      <c r="AW704" s="2" t="s">
        <v>3062</v>
      </c>
      <c r="AX704" s="2" t="s">
        <v>3062</v>
      </c>
      <c r="AY704" s="2" t="s">
        <v>3062</v>
      </c>
      <c r="AZ704" s="2" t="s">
        <v>3062</v>
      </c>
      <c r="BA704" s="2" t="s">
        <v>3062</v>
      </c>
      <c r="BB704" s="2" t="s">
        <v>3062</v>
      </c>
      <c r="BC704" s="2" t="s">
        <v>3062</v>
      </c>
      <c r="BD704" s="2" t="s">
        <v>3062</v>
      </c>
      <c r="BE704" s="2" t="s">
        <v>3062</v>
      </c>
      <c r="BF704" s="2" t="s">
        <v>3062</v>
      </c>
      <c r="BG704" s="2" t="s">
        <v>3062</v>
      </c>
      <c r="BH704" s="2" t="s">
        <v>3062</v>
      </c>
      <c r="BI704" s="2" t="s">
        <v>3062</v>
      </c>
      <c r="BJ704" s="2" t="s">
        <v>3062</v>
      </c>
      <c r="BK704" s="2" t="s">
        <v>3062</v>
      </c>
      <c r="BL704" s="2" t="s">
        <v>3062</v>
      </c>
      <c r="BM704" s="2" t="s">
        <v>3062</v>
      </c>
      <c r="BN704" s="2" t="s">
        <v>3062</v>
      </c>
      <c r="BO704" s="2" t="s">
        <v>3062</v>
      </c>
      <c r="BP704" s="2" t="str">
        <f t="shared" si="10"/>
        <v>内</v>
      </c>
      <c r="BQ704" t="s">
        <v>3062</v>
      </c>
      <c r="BR704" t="s">
        <v>3062</v>
      </c>
      <c r="BS704" t="s">
        <v>3062</v>
      </c>
      <c r="BT704" s="2" t="s">
        <v>3062</v>
      </c>
      <c r="BU704" s="2" t="s">
        <v>3062</v>
      </c>
      <c r="BV704" s="2" t="s">
        <v>3062</v>
      </c>
      <c r="BW704" s="2" t="s">
        <v>3062</v>
      </c>
      <c r="BX704" s="2" t="s">
        <v>3062</v>
      </c>
      <c r="BY704" s="2" t="s">
        <v>3062</v>
      </c>
      <c r="BZ704" s="2" t="s">
        <v>3062</v>
      </c>
      <c r="CA704" s="2" t="s">
        <v>3062</v>
      </c>
      <c r="CB704" s="2" t="s">
        <v>3062</v>
      </c>
      <c r="CC704" s="2" t="s">
        <v>3062</v>
      </c>
      <c r="CD704" s="2" t="s">
        <v>3062</v>
      </c>
      <c r="CE704" s="2" t="s">
        <v>3062</v>
      </c>
      <c r="CF704" s="2" t="s">
        <v>5084</v>
      </c>
      <c r="CG704" s="2" t="s">
        <v>3315</v>
      </c>
      <c r="CH704" s="17">
        <v>0.41666666666666669</v>
      </c>
      <c r="CI704" s="17">
        <v>0.625</v>
      </c>
      <c r="CN704" s="17">
        <v>0.41666666666666669</v>
      </c>
      <c r="CO704" s="17">
        <v>0.625</v>
      </c>
      <c r="CT704" s="17">
        <v>0.41666666666666669</v>
      </c>
      <c r="CU704" s="17">
        <v>0.625</v>
      </c>
      <c r="CZ704" s="17">
        <v>0.41666666666666669</v>
      </c>
      <c r="DA704" s="17">
        <v>0.625</v>
      </c>
      <c r="DF704" s="17">
        <v>0.41666666666666669</v>
      </c>
      <c r="DG704" s="17">
        <v>0.625</v>
      </c>
      <c r="DL704" s="17">
        <v>0.41666666666666669</v>
      </c>
      <c r="DM704" s="17">
        <v>0.625</v>
      </c>
      <c r="DX704" s="2" t="s">
        <v>4182</v>
      </c>
    </row>
    <row r="705" spans="1:128" x14ac:dyDescent="0.45">
      <c r="A705" s="16">
        <v>703</v>
      </c>
      <c r="B705" s="2" t="s">
        <v>7392</v>
      </c>
      <c r="C705" s="2" t="s">
        <v>7393</v>
      </c>
      <c r="D705" s="2" t="s">
        <v>3142</v>
      </c>
      <c r="E705" s="2" t="s">
        <v>2676</v>
      </c>
      <c r="F705" s="2" t="s">
        <v>2585</v>
      </c>
      <c r="G705" s="2" t="s">
        <v>597</v>
      </c>
      <c r="H705" s="2" t="s">
        <v>665</v>
      </c>
      <c r="I705" s="2" t="s">
        <v>664</v>
      </c>
      <c r="J705" s="2" t="s">
        <v>663</v>
      </c>
      <c r="K705" s="2" t="s">
        <v>12</v>
      </c>
      <c r="L705" s="2" t="s">
        <v>3802</v>
      </c>
      <c r="M705" s="52">
        <v>179</v>
      </c>
      <c r="N705" s="2" t="s">
        <v>12</v>
      </c>
      <c r="O705" s="2" t="s">
        <v>12</v>
      </c>
      <c r="P705" s="2" t="s">
        <v>12</v>
      </c>
      <c r="Q705" s="2" t="s">
        <v>12</v>
      </c>
      <c r="R705" s="2" t="s">
        <v>3062</v>
      </c>
      <c r="S705" s="2" t="s">
        <v>3062</v>
      </c>
      <c r="T705" s="2" t="s">
        <v>3062</v>
      </c>
      <c r="U705" s="2" t="s">
        <v>3062</v>
      </c>
      <c r="V705" s="2" t="s">
        <v>3062</v>
      </c>
      <c r="W705" s="2" t="s">
        <v>3062</v>
      </c>
      <c r="X705" s="2" t="s">
        <v>3062</v>
      </c>
      <c r="Y705" s="2" t="s">
        <v>3062</v>
      </c>
      <c r="Z705" s="2" t="s">
        <v>3062</v>
      </c>
      <c r="AA705" s="2" t="s">
        <v>3062</v>
      </c>
      <c r="AB705" s="2" t="s">
        <v>3062</v>
      </c>
      <c r="AC705" s="2" t="s">
        <v>3062</v>
      </c>
      <c r="AD705" s="2" t="s">
        <v>3062</v>
      </c>
      <c r="AE705" s="2" t="s">
        <v>3062</v>
      </c>
      <c r="AF705" s="2" t="s">
        <v>3062</v>
      </c>
      <c r="AG705" s="2" t="s">
        <v>3062</v>
      </c>
      <c r="AH705" s="2" t="s">
        <v>3062</v>
      </c>
      <c r="AI705" s="2" t="s">
        <v>3062</v>
      </c>
      <c r="AJ705" s="2" t="s">
        <v>3062</v>
      </c>
      <c r="AK705" s="2" t="s">
        <v>3062</v>
      </c>
      <c r="AL705" s="2" t="s">
        <v>3062</v>
      </c>
      <c r="AM705" s="2" t="s">
        <v>3062</v>
      </c>
      <c r="AN705" s="2" t="s">
        <v>3062</v>
      </c>
      <c r="AO705" s="2" t="s">
        <v>3062</v>
      </c>
      <c r="AP705" s="2" t="s">
        <v>3062</v>
      </c>
      <c r="AQ705" s="2" t="s">
        <v>3062</v>
      </c>
      <c r="AR705" s="2" t="s">
        <v>3062</v>
      </c>
      <c r="AS705" s="2" t="s">
        <v>3062</v>
      </c>
      <c r="AT705" s="2" t="s">
        <v>3062</v>
      </c>
      <c r="AU705" s="2" t="s">
        <v>3062</v>
      </c>
      <c r="AV705" s="2" t="s">
        <v>3062</v>
      </c>
      <c r="AW705" s="2" t="s">
        <v>3062</v>
      </c>
      <c r="AX705" s="2" t="s">
        <v>3062</v>
      </c>
      <c r="AY705" s="2" t="s">
        <v>3062</v>
      </c>
      <c r="AZ705" s="2" t="s">
        <v>3062</v>
      </c>
      <c r="BA705" s="2" t="s">
        <v>3062</v>
      </c>
      <c r="BB705" s="2" t="s">
        <v>3062</v>
      </c>
      <c r="BC705" s="2" t="s">
        <v>3062</v>
      </c>
      <c r="BD705" s="2" t="s">
        <v>3062</v>
      </c>
      <c r="BE705" s="2" t="s">
        <v>3062</v>
      </c>
      <c r="BF705" s="2" t="s">
        <v>3062</v>
      </c>
      <c r="BG705" s="2" t="s">
        <v>3062</v>
      </c>
      <c r="BH705" s="2" t="s">
        <v>3062</v>
      </c>
      <c r="BI705" s="2" t="s">
        <v>3062</v>
      </c>
      <c r="BJ705" s="2" t="s">
        <v>3062</v>
      </c>
      <c r="BK705" s="2" t="s">
        <v>3062</v>
      </c>
      <c r="BL705" s="2" t="s">
        <v>3062</v>
      </c>
      <c r="BM705" s="2" t="s">
        <v>3062</v>
      </c>
      <c r="BN705" s="2" t="s">
        <v>3062</v>
      </c>
      <c r="BO705" s="2" t="s">
        <v>3062</v>
      </c>
      <c r="BP705" s="2" t="str">
        <f t="shared" si="10"/>
        <v/>
      </c>
      <c r="BQ705" t="s">
        <v>491</v>
      </c>
      <c r="BR705" t="s">
        <v>3062</v>
      </c>
      <c r="BS705" t="s">
        <v>3062</v>
      </c>
      <c r="BT705" s="2" t="s">
        <v>491</v>
      </c>
      <c r="BU705" s="2" t="s">
        <v>3062</v>
      </c>
      <c r="BV705" s="2" t="s">
        <v>3062</v>
      </c>
      <c r="BW705" s="2" t="s">
        <v>3062</v>
      </c>
      <c r="BX705" s="2" t="s">
        <v>3062</v>
      </c>
      <c r="BY705" s="2" t="s">
        <v>3062</v>
      </c>
      <c r="BZ705" s="2" t="s">
        <v>3062</v>
      </c>
      <c r="CA705" s="2" t="s">
        <v>3062</v>
      </c>
      <c r="CB705" s="2" t="s">
        <v>3062</v>
      </c>
      <c r="CC705" s="2" t="s">
        <v>3062</v>
      </c>
      <c r="CD705" s="2" t="s">
        <v>3062</v>
      </c>
      <c r="CE705" s="2" t="s">
        <v>3062</v>
      </c>
      <c r="CF705" s="2" t="s">
        <v>662</v>
      </c>
      <c r="CG705" s="2" t="s">
        <v>3315</v>
      </c>
      <c r="CH705" s="17">
        <v>0.375</v>
      </c>
      <c r="CI705" s="17">
        <v>0.47916666666666669</v>
      </c>
      <c r="CJ705" s="17">
        <v>0.5625</v>
      </c>
      <c r="CK705" s="17">
        <v>0.64583333333333337</v>
      </c>
      <c r="CN705" s="17">
        <v>0.375</v>
      </c>
      <c r="CO705" s="17">
        <v>0.47916666666666669</v>
      </c>
      <c r="CP705" s="17">
        <v>0.5625</v>
      </c>
      <c r="CQ705" s="17">
        <v>0.64583333333333337</v>
      </c>
      <c r="CT705" s="17">
        <v>0.375</v>
      </c>
      <c r="CU705" s="17">
        <v>0.47916666666666669</v>
      </c>
      <c r="CV705" s="17">
        <v>0.5625</v>
      </c>
      <c r="CW705" s="17">
        <v>0.64583333333333337</v>
      </c>
      <c r="CZ705" s="17">
        <v>0.375</v>
      </c>
      <c r="DA705" s="17">
        <v>0.47916666666666669</v>
      </c>
      <c r="DB705" s="17">
        <v>0.5625</v>
      </c>
      <c r="DC705" s="17">
        <v>0.64583333333333337</v>
      </c>
      <c r="DF705" s="17">
        <v>0.375</v>
      </c>
      <c r="DG705" s="17">
        <v>0.47916666666666669</v>
      </c>
      <c r="DH705" s="17">
        <v>0.5625</v>
      </c>
      <c r="DI705" s="17">
        <v>0.64583333333333337</v>
      </c>
      <c r="DX705" s="2" t="s">
        <v>4182</v>
      </c>
    </row>
    <row r="706" spans="1:128" x14ac:dyDescent="0.45">
      <c r="A706" s="16">
        <v>704</v>
      </c>
      <c r="B706" s="2" t="s">
        <v>7394</v>
      </c>
      <c r="C706" s="2" t="s">
        <v>7395</v>
      </c>
      <c r="D706" s="2" t="s">
        <v>5069</v>
      </c>
      <c r="E706" s="2" t="s">
        <v>2666</v>
      </c>
      <c r="F706" s="2" t="s">
        <v>2585</v>
      </c>
      <c r="G706" s="2" t="s">
        <v>576</v>
      </c>
      <c r="H706" s="2" t="s">
        <v>5070</v>
      </c>
      <c r="I706" s="2" t="s">
        <v>5071</v>
      </c>
      <c r="J706" s="2" t="s">
        <v>5072</v>
      </c>
      <c r="K706" s="2" t="s">
        <v>12</v>
      </c>
      <c r="L706" s="2" t="s">
        <v>7396</v>
      </c>
      <c r="M706" s="52" t="s">
        <v>3311</v>
      </c>
      <c r="N706" s="2" t="s">
        <v>12</v>
      </c>
      <c r="O706" s="2" t="s">
        <v>12</v>
      </c>
      <c r="P706" s="2" t="s">
        <v>12</v>
      </c>
      <c r="Q706" s="2" t="s">
        <v>12</v>
      </c>
      <c r="R706" s="2" t="s">
        <v>3062</v>
      </c>
      <c r="S706" s="2" t="s">
        <v>3062</v>
      </c>
      <c r="T706" s="2" t="s">
        <v>3062</v>
      </c>
      <c r="U706" s="2" t="s">
        <v>3062</v>
      </c>
      <c r="V706" s="2" t="s">
        <v>3062</v>
      </c>
      <c r="W706" s="2" t="s">
        <v>3062</v>
      </c>
      <c r="X706" s="2" t="s">
        <v>3062</v>
      </c>
      <c r="Y706" s="2" t="s">
        <v>3062</v>
      </c>
      <c r="Z706" s="2" t="s">
        <v>3062</v>
      </c>
      <c r="AA706" s="2" t="s">
        <v>3062</v>
      </c>
      <c r="AB706" s="2" t="s">
        <v>3062</v>
      </c>
      <c r="AC706" s="2" t="s">
        <v>3062</v>
      </c>
      <c r="AD706" s="2" t="s">
        <v>2419</v>
      </c>
      <c r="AE706" s="2" t="s">
        <v>3062</v>
      </c>
      <c r="AF706" s="2" t="s">
        <v>3062</v>
      </c>
      <c r="AG706" s="2" t="s">
        <v>3062</v>
      </c>
      <c r="AH706" s="2" t="s">
        <v>3062</v>
      </c>
      <c r="AI706" s="2" t="s">
        <v>3062</v>
      </c>
      <c r="AJ706" s="2" t="s">
        <v>2420</v>
      </c>
      <c r="AK706" s="2" t="s">
        <v>3062</v>
      </c>
      <c r="AL706" s="2" t="s">
        <v>3062</v>
      </c>
      <c r="AM706" s="2" t="s">
        <v>3062</v>
      </c>
      <c r="AN706" s="2" t="s">
        <v>2421</v>
      </c>
      <c r="AO706" s="2" t="s">
        <v>2441</v>
      </c>
      <c r="AP706" s="2" t="s">
        <v>3062</v>
      </c>
      <c r="AQ706" s="2" t="s">
        <v>3062</v>
      </c>
      <c r="AR706" s="2" t="s">
        <v>3062</v>
      </c>
      <c r="AS706" s="2" t="s">
        <v>3062</v>
      </c>
      <c r="AT706" s="2" t="s">
        <v>3062</v>
      </c>
      <c r="AU706" s="2" t="s">
        <v>3062</v>
      </c>
      <c r="AV706" s="2" t="s">
        <v>3062</v>
      </c>
      <c r="AW706" s="2" t="s">
        <v>3062</v>
      </c>
      <c r="AX706" s="2" t="s">
        <v>3062</v>
      </c>
      <c r="AY706" s="2" t="s">
        <v>2443</v>
      </c>
      <c r="AZ706" s="2" t="s">
        <v>2439</v>
      </c>
      <c r="BA706" s="2" t="s">
        <v>3062</v>
      </c>
      <c r="BB706" s="2" t="s">
        <v>3062</v>
      </c>
      <c r="BC706" s="2" t="s">
        <v>2422</v>
      </c>
      <c r="BD706" s="2" t="s">
        <v>2438</v>
      </c>
      <c r="BE706" s="2" t="s">
        <v>3062</v>
      </c>
      <c r="BF706" s="2" t="s">
        <v>3062</v>
      </c>
      <c r="BG706" s="2" t="s">
        <v>3062</v>
      </c>
      <c r="BH706" s="2" t="s">
        <v>3062</v>
      </c>
      <c r="BI706" s="2" t="s">
        <v>3062</v>
      </c>
      <c r="BJ706" s="2" t="s">
        <v>3062</v>
      </c>
      <c r="BK706" s="2" t="s">
        <v>3062</v>
      </c>
      <c r="BL706" s="2" t="s">
        <v>3062</v>
      </c>
      <c r="BM706" s="2" t="s">
        <v>3062</v>
      </c>
      <c r="BN706" s="2" t="s">
        <v>3062</v>
      </c>
      <c r="BO706" s="2" t="s">
        <v>3062</v>
      </c>
      <c r="BP706" s="2" t="str">
        <f t="shared" si="10"/>
        <v>内・神内・整・形・眼・耳・泌・皮</v>
      </c>
      <c r="BQ706" t="s">
        <v>3062</v>
      </c>
      <c r="BR706" t="s">
        <v>185</v>
      </c>
      <c r="BS706" t="s">
        <v>2185</v>
      </c>
      <c r="BT706" s="2" t="s">
        <v>2459</v>
      </c>
      <c r="BU706" s="2" t="s">
        <v>3062</v>
      </c>
      <c r="BV706" s="2" t="s">
        <v>3062</v>
      </c>
      <c r="BW706" s="2" t="s">
        <v>3062</v>
      </c>
      <c r="BX706" s="2" t="s">
        <v>3062</v>
      </c>
      <c r="BY706" s="2" t="s">
        <v>3062</v>
      </c>
      <c r="BZ706" s="2" t="s">
        <v>3062</v>
      </c>
      <c r="CA706" s="2" t="s">
        <v>3062</v>
      </c>
      <c r="CB706" s="2" t="s">
        <v>3062</v>
      </c>
      <c r="CC706" s="2" t="s">
        <v>3062</v>
      </c>
      <c r="CD706" s="2" t="s">
        <v>3062</v>
      </c>
      <c r="CE706" s="2" t="s">
        <v>3062</v>
      </c>
      <c r="CF706" s="2" t="s">
        <v>5073</v>
      </c>
      <c r="CG706" s="2" t="s">
        <v>3315</v>
      </c>
      <c r="CH706" s="17">
        <v>0.375</v>
      </c>
      <c r="CI706" s="17">
        <v>0.5</v>
      </c>
      <c r="CZ706" s="17">
        <v>0.375</v>
      </c>
      <c r="DA706" s="17">
        <v>0.70833333333333337</v>
      </c>
      <c r="DF706" s="17">
        <v>0.375</v>
      </c>
      <c r="DG706" s="17">
        <v>0.70833333333333337</v>
      </c>
      <c r="DX706" s="2" t="s">
        <v>4182</v>
      </c>
    </row>
    <row r="707" spans="1:128" x14ac:dyDescent="0.45">
      <c r="A707" s="16">
        <v>705</v>
      </c>
      <c r="B707" s="2" t="s">
        <v>7397</v>
      </c>
      <c r="C707" s="2" t="s">
        <v>5074</v>
      </c>
      <c r="D707" s="2" t="s">
        <v>3143</v>
      </c>
      <c r="E707" s="2" t="s">
        <v>2666</v>
      </c>
      <c r="F707" s="2" t="s">
        <v>2585</v>
      </c>
      <c r="G707" s="2" t="s">
        <v>601</v>
      </c>
      <c r="H707" s="2" t="s">
        <v>600</v>
      </c>
      <c r="I707" s="2" t="s">
        <v>599</v>
      </c>
      <c r="J707" s="2" t="s">
        <v>599</v>
      </c>
      <c r="K707" s="2" t="s">
        <v>12</v>
      </c>
      <c r="L707" s="2" t="s">
        <v>3803</v>
      </c>
      <c r="M707" s="52" t="s">
        <v>3311</v>
      </c>
      <c r="N707" s="2" t="s">
        <v>12</v>
      </c>
      <c r="O707" s="2" t="s">
        <v>12</v>
      </c>
      <c r="P707" s="2" t="s">
        <v>12</v>
      </c>
      <c r="Q707" s="2" t="s">
        <v>12</v>
      </c>
      <c r="R707" s="2" t="s">
        <v>3062</v>
      </c>
      <c r="S707" s="2" t="s">
        <v>3062</v>
      </c>
      <c r="T707" s="2" t="s">
        <v>3062</v>
      </c>
      <c r="U707" s="2" t="s">
        <v>3062</v>
      </c>
      <c r="V707" s="2" t="s">
        <v>3062</v>
      </c>
      <c r="W707" s="2" t="s">
        <v>3062</v>
      </c>
      <c r="X707" s="2" t="s">
        <v>3062</v>
      </c>
      <c r="Y707" s="2" t="s">
        <v>3062</v>
      </c>
      <c r="Z707" s="2" t="s">
        <v>3062</v>
      </c>
      <c r="AA707" s="2" t="s">
        <v>3062</v>
      </c>
      <c r="AB707" s="2" t="s">
        <v>3062</v>
      </c>
      <c r="AC707" s="2" t="s">
        <v>3062</v>
      </c>
      <c r="AD707" s="2" t="s">
        <v>3062</v>
      </c>
      <c r="AE707" s="2" t="s">
        <v>3062</v>
      </c>
      <c r="AF707" s="2" t="s">
        <v>3062</v>
      </c>
      <c r="AG707" s="2" t="s">
        <v>3062</v>
      </c>
      <c r="AH707" s="2" t="s">
        <v>3062</v>
      </c>
      <c r="AI707" s="2" t="s">
        <v>3062</v>
      </c>
      <c r="AJ707" s="2" t="s">
        <v>3062</v>
      </c>
      <c r="AK707" s="2" t="s">
        <v>3062</v>
      </c>
      <c r="AL707" s="2" t="s">
        <v>3062</v>
      </c>
      <c r="AM707" s="2" t="s">
        <v>3062</v>
      </c>
      <c r="AN707" s="2" t="s">
        <v>3062</v>
      </c>
      <c r="AO707" s="2" t="s">
        <v>3062</v>
      </c>
      <c r="AP707" s="2" t="s">
        <v>3062</v>
      </c>
      <c r="AQ707" s="2" t="s">
        <v>3062</v>
      </c>
      <c r="AR707" s="2" t="s">
        <v>3062</v>
      </c>
      <c r="AS707" s="2" t="s">
        <v>3062</v>
      </c>
      <c r="AT707" s="2" t="s">
        <v>3062</v>
      </c>
      <c r="AU707" s="2" t="s">
        <v>3062</v>
      </c>
      <c r="AV707" s="2" t="s">
        <v>3062</v>
      </c>
      <c r="AW707" s="2" t="s">
        <v>3062</v>
      </c>
      <c r="AX707" s="2" t="s">
        <v>3062</v>
      </c>
      <c r="AY707" s="2" t="s">
        <v>3062</v>
      </c>
      <c r="AZ707" s="2" t="s">
        <v>3062</v>
      </c>
      <c r="BA707" s="2" t="s">
        <v>3062</v>
      </c>
      <c r="BB707" s="2" t="s">
        <v>3062</v>
      </c>
      <c r="BC707" s="2" t="s">
        <v>3062</v>
      </c>
      <c r="BD707" s="2" t="s">
        <v>3062</v>
      </c>
      <c r="BE707" s="2" t="s">
        <v>3062</v>
      </c>
      <c r="BF707" s="2" t="s">
        <v>3062</v>
      </c>
      <c r="BG707" s="2" t="s">
        <v>3062</v>
      </c>
      <c r="BH707" s="2" t="s">
        <v>3062</v>
      </c>
      <c r="BI707" s="2" t="s">
        <v>3062</v>
      </c>
      <c r="BJ707" s="2" t="s">
        <v>3062</v>
      </c>
      <c r="BK707" s="2" t="s">
        <v>3062</v>
      </c>
      <c r="BL707" s="2" t="s">
        <v>3062</v>
      </c>
      <c r="BM707" s="2" t="s">
        <v>3062</v>
      </c>
      <c r="BN707" s="2" t="s">
        <v>3062</v>
      </c>
      <c r="BO707" s="2" t="s">
        <v>3062</v>
      </c>
      <c r="BP707" s="2" t="str">
        <f t="shared" si="10"/>
        <v/>
      </c>
      <c r="BQ707" t="s">
        <v>3062</v>
      </c>
      <c r="BR707" t="s">
        <v>3062</v>
      </c>
      <c r="BS707" t="s">
        <v>3062</v>
      </c>
      <c r="BT707" s="2" t="s">
        <v>3062</v>
      </c>
      <c r="BU707" s="2" t="s">
        <v>3062</v>
      </c>
      <c r="BV707" s="2" t="s">
        <v>3062</v>
      </c>
      <c r="BW707" s="2" t="s">
        <v>3062</v>
      </c>
      <c r="BX707" s="2" t="s">
        <v>3062</v>
      </c>
      <c r="BY707" s="2" t="s">
        <v>3062</v>
      </c>
      <c r="BZ707" s="2" t="s">
        <v>3062</v>
      </c>
      <c r="CA707" s="2" t="s">
        <v>3062</v>
      </c>
      <c r="CB707" s="2" t="s">
        <v>3062</v>
      </c>
      <c r="CC707" s="2" t="s">
        <v>3062</v>
      </c>
      <c r="CD707" s="2" t="s">
        <v>3062</v>
      </c>
      <c r="CE707" s="2" t="s">
        <v>3062</v>
      </c>
      <c r="CF707" s="2" t="s">
        <v>3062</v>
      </c>
      <c r="CG707" s="2" t="s">
        <v>5350</v>
      </c>
      <c r="CH707" s="17">
        <v>0.41666666666666669</v>
      </c>
      <c r="CI707" s="17">
        <v>0.52083333333333337</v>
      </c>
      <c r="CJ707" s="17">
        <v>0.58333333333333337</v>
      </c>
      <c r="CK707" s="17">
        <v>0.75</v>
      </c>
      <c r="CN707" s="17">
        <v>0.41666666666666669</v>
      </c>
      <c r="CO707" s="17">
        <v>0.52083333333333337</v>
      </c>
      <c r="CP707" s="17">
        <v>0.58333333333333337</v>
      </c>
      <c r="CQ707" s="17">
        <v>0.75</v>
      </c>
      <c r="DF707" s="17">
        <v>0.41666666666666669</v>
      </c>
      <c r="DG707" s="17">
        <v>0.52083333333333337</v>
      </c>
      <c r="DH707" s="17">
        <v>0.58333333333333337</v>
      </c>
      <c r="DI707" s="17">
        <v>0.75</v>
      </c>
      <c r="DL707" s="17">
        <v>0.41666666666666669</v>
      </c>
      <c r="DM707" s="17">
        <v>0.52083333333333337</v>
      </c>
      <c r="DN707" s="17">
        <v>0.58333333333333337</v>
      </c>
      <c r="DO707" s="17">
        <v>0.75</v>
      </c>
      <c r="DX707" s="2" t="s">
        <v>4182</v>
      </c>
    </row>
    <row r="708" spans="1:128" x14ac:dyDescent="0.45">
      <c r="A708" s="16">
        <v>706</v>
      </c>
      <c r="B708" s="2" t="s">
        <v>7398</v>
      </c>
      <c r="C708" s="2" t="s">
        <v>7399</v>
      </c>
      <c r="D708" s="2" t="s">
        <v>7400</v>
      </c>
      <c r="E708" s="2" t="s">
        <v>2666</v>
      </c>
      <c r="F708" s="2" t="s">
        <v>2585</v>
      </c>
      <c r="G708" s="2" t="s">
        <v>605</v>
      </c>
      <c r="H708" s="2" t="s">
        <v>8018</v>
      </c>
      <c r="I708" s="2" t="s">
        <v>7401</v>
      </c>
      <c r="J708" s="2" t="s">
        <v>7402</v>
      </c>
      <c r="K708" s="2" t="s">
        <v>12</v>
      </c>
      <c r="L708" s="2" t="s">
        <v>3796</v>
      </c>
      <c r="M708" s="52" t="s">
        <v>3311</v>
      </c>
      <c r="N708" s="2" t="s">
        <v>12</v>
      </c>
      <c r="O708" s="2" t="s">
        <v>12</v>
      </c>
      <c r="P708" s="2" t="s">
        <v>12</v>
      </c>
      <c r="Q708" s="2" t="s">
        <v>12</v>
      </c>
      <c r="R708" s="2" t="s">
        <v>3062</v>
      </c>
      <c r="S708" s="2" t="s">
        <v>3062</v>
      </c>
      <c r="T708" s="2" t="s">
        <v>3062</v>
      </c>
      <c r="U708" s="2" t="s">
        <v>3062</v>
      </c>
      <c r="V708" s="2" t="s">
        <v>3062</v>
      </c>
      <c r="W708" s="2" t="s">
        <v>3062</v>
      </c>
      <c r="X708" s="2" t="s">
        <v>3062</v>
      </c>
      <c r="Y708" s="2" t="s">
        <v>3062</v>
      </c>
      <c r="Z708" s="2" t="s">
        <v>3062</v>
      </c>
      <c r="AA708" s="2" t="s">
        <v>3062</v>
      </c>
      <c r="AB708" s="2" t="s">
        <v>3062</v>
      </c>
      <c r="AC708" s="2" t="s">
        <v>3062</v>
      </c>
      <c r="AD708" s="2" t="s">
        <v>3062</v>
      </c>
      <c r="AE708" s="2" t="s">
        <v>3062</v>
      </c>
      <c r="AF708" s="2" t="s">
        <v>3062</v>
      </c>
      <c r="AG708" s="2" t="s">
        <v>3062</v>
      </c>
      <c r="AH708" s="2" t="s">
        <v>3062</v>
      </c>
      <c r="AI708" s="2" t="s">
        <v>3062</v>
      </c>
      <c r="AJ708" s="2" t="s">
        <v>3062</v>
      </c>
      <c r="AK708" s="2" t="s">
        <v>3062</v>
      </c>
      <c r="AL708" s="2" t="s">
        <v>3062</v>
      </c>
      <c r="AM708" s="2" t="s">
        <v>3062</v>
      </c>
      <c r="AN708" s="2" t="s">
        <v>3062</v>
      </c>
      <c r="AO708" s="2" t="s">
        <v>3062</v>
      </c>
      <c r="AP708" s="2" t="s">
        <v>3062</v>
      </c>
      <c r="AQ708" s="2" t="s">
        <v>3062</v>
      </c>
      <c r="AR708" s="2" t="s">
        <v>3062</v>
      </c>
      <c r="AS708" s="2" t="s">
        <v>3062</v>
      </c>
      <c r="AT708" s="2" t="s">
        <v>3062</v>
      </c>
      <c r="AU708" s="2" t="s">
        <v>3062</v>
      </c>
      <c r="AV708" s="2" t="s">
        <v>3062</v>
      </c>
      <c r="AW708" s="2" t="s">
        <v>3062</v>
      </c>
      <c r="AX708" s="2" t="s">
        <v>3062</v>
      </c>
      <c r="AY708" s="2" t="s">
        <v>3062</v>
      </c>
      <c r="AZ708" s="2" t="s">
        <v>3062</v>
      </c>
      <c r="BA708" s="2" t="s">
        <v>3062</v>
      </c>
      <c r="BB708" s="2" t="s">
        <v>3062</v>
      </c>
      <c r="BC708" s="2" t="s">
        <v>3062</v>
      </c>
      <c r="BD708" s="2" t="s">
        <v>3062</v>
      </c>
      <c r="BE708" s="2" t="s">
        <v>3062</v>
      </c>
      <c r="BF708" s="2" t="s">
        <v>3062</v>
      </c>
      <c r="BG708" s="2" t="s">
        <v>3062</v>
      </c>
      <c r="BH708" s="2" t="s">
        <v>3062</v>
      </c>
      <c r="BI708" s="2" t="s">
        <v>3062</v>
      </c>
      <c r="BJ708" s="2" t="s">
        <v>3062</v>
      </c>
      <c r="BK708" s="2" t="s">
        <v>3062</v>
      </c>
      <c r="BL708" s="2" t="s">
        <v>3062</v>
      </c>
      <c r="BM708" s="2" t="s">
        <v>3062</v>
      </c>
      <c r="BN708" s="2" t="s">
        <v>3062</v>
      </c>
      <c r="BO708" s="2" t="s">
        <v>3062</v>
      </c>
      <c r="BP708" s="2" t="str">
        <f t="shared" ref="BP708:BP771" si="11">_xlfn.TEXTJOIN("・",TRUE,AD708:BN708)&amp; IF(BO708&lt;&gt;"","　" &amp; BO708,"")</f>
        <v/>
      </c>
      <c r="BQ708" t="s">
        <v>3062</v>
      </c>
      <c r="BR708" t="s">
        <v>3062</v>
      </c>
      <c r="BS708" t="s">
        <v>3062</v>
      </c>
      <c r="BT708" s="2" t="s">
        <v>3062</v>
      </c>
      <c r="BU708" s="2" t="s">
        <v>3062</v>
      </c>
      <c r="BV708" s="2" t="s">
        <v>12</v>
      </c>
      <c r="BW708" s="2" t="s">
        <v>3062</v>
      </c>
      <c r="BX708" s="2" t="s">
        <v>3062</v>
      </c>
      <c r="BY708" s="2" t="s">
        <v>3062</v>
      </c>
      <c r="BZ708" s="2" t="s">
        <v>3062</v>
      </c>
      <c r="CA708" s="2" t="s">
        <v>3062</v>
      </c>
      <c r="CB708" s="2" t="s">
        <v>3062</v>
      </c>
      <c r="CC708" s="2" t="s">
        <v>3062</v>
      </c>
      <c r="CD708" s="2" t="s">
        <v>3062</v>
      </c>
      <c r="CE708" s="2" t="s">
        <v>3062</v>
      </c>
      <c r="CF708" s="2" t="s">
        <v>7403</v>
      </c>
      <c r="CG708" s="2" t="s">
        <v>5379</v>
      </c>
      <c r="CH708" s="17">
        <v>0.375</v>
      </c>
      <c r="CI708" s="17">
        <v>0.5</v>
      </c>
      <c r="CJ708" s="17">
        <v>0.54166666666666663</v>
      </c>
      <c r="CK708" s="17">
        <v>0.70833333333333337</v>
      </c>
      <c r="CN708" s="17">
        <v>0.375</v>
      </c>
      <c r="CO708" s="17">
        <v>0.5</v>
      </c>
      <c r="CP708" s="17">
        <v>0.54166666666666663</v>
      </c>
      <c r="CQ708" s="17">
        <v>0.70833333333333337</v>
      </c>
      <c r="CT708" s="17">
        <v>0.375</v>
      </c>
      <c r="CU708" s="17">
        <v>0.5</v>
      </c>
      <c r="CV708" s="17">
        <v>0.54166666666666663</v>
      </c>
      <c r="CW708" s="17">
        <v>0.70833333333333337</v>
      </c>
      <c r="CZ708" s="17">
        <v>0.375</v>
      </c>
      <c r="DA708" s="17">
        <v>0.5</v>
      </c>
      <c r="DB708" s="17">
        <v>0.54166666666666663</v>
      </c>
      <c r="DC708" s="17">
        <v>0.70833333333333337</v>
      </c>
      <c r="DF708" s="17">
        <v>0.375</v>
      </c>
      <c r="DG708" s="17">
        <v>0.5</v>
      </c>
      <c r="DH708" s="17">
        <v>0.54166666666666663</v>
      </c>
      <c r="DI708" s="17">
        <v>0.70833333333333337</v>
      </c>
      <c r="DL708" s="17">
        <v>0.375</v>
      </c>
      <c r="DM708" s="17">
        <v>0.5</v>
      </c>
      <c r="DN708" s="17">
        <v>0.54166666666666663</v>
      </c>
      <c r="DO708" s="17">
        <v>0.70833333333333337</v>
      </c>
      <c r="DX708" s="2" t="s">
        <v>4182</v>
      </c>
    </row>
    <row r="709" spans="1:128" x14ac:dyDescent="0.45">
      <c r="A709" s="16">
        <v>707</v>
      </c>
      <c r="B709" s="2" t="s">
        <v>7404</v>
      </c>
      <c r="C709" s="2" t="s">
        <v>5075</v>
      </c>
      <c r="D709" s="2" t="s">
        <v>5076</v>
      </c>
      <c r="E709" s="2" t="s">
        <v>2666</v>
      </c>
      <c r="F709" s="2" t="s">
        <v>2585</v>
      </c>
      <c r="G709" s="2" t="s">
        <v>604</v>
      </c>
      <c r="H709" s="2" t="s">
        <v>5077</v>
      </c>
      <c r="I709" s="2" t="s">
        <v>5078</v>
      </c>
      <c r="J709" s="2" t="s">
        <v>5079</v>
      </c>
      <c r="K709" s="2" t="s">
        <v>12</v>
      </c>
      <c r="L709" s="2" t="s">
        <v>7405</v>
      </c>
      <c r="M709" s="52" t="s">
        <v>3311</v>
      </c>
      <c r="N709" s="2" t="s">
        <v>12</v>
      </c>
      <c r="O709" s="2" t="s">
        <v>12</v>
      </c>
      <c r="P709" s="2" t="s">
        <v>12</v>
      </c>
      <c r="Q709" s="2" t="s">
        <v>12</v>
      </c>
      <c r="R709" s="2" t="s">
        <v>3062</v>
      </c>
      <c r="S709" s="2" t="s">
        <v>3062</v>
      </c>
      <c r="T709" s="2" t="s">
        <v>3062</v>
      </c>
      <c r="U709" s="2" t="s">
        <v>3062</v>
      </c>
      <c r="V709" s="2" t="s">
        <v>3062</v>
      </c>
      <c r="W709" s="2" t="s">
        <v>3062</v>
      </c>
      <c r="X709" s="2" t="s">
        <v>3062</v>
      </c>
      <c r="Y709" s="2" t="s">
        <v>3062</v>
      </c>
      <c r="Z709" s="2" t="s">
        <v>3062</v>
      </c>
      <c r="AA709" s="2" t="s">
        <v>3062</v>
      </c>
      <c r="AB709" s="2" t="s">
        <v>3062</v>
      </c>
      <c r="AC709" s="2" t="s">
        <v>3062</v>
      </c>
      <c r="AD709" s="2" t="s">
        <v>3062</v>
      </c>
      <c r="AE709" s="2" t="s">
        <v>3062</v>
      </c>
      <c r="AF709" s="2" t="s">
        <v>3062</v>
      </c>
      <c r="AG709" s="2" t="s">
        <v>3062</v>
      </c>
      <c r="AH709" s="2" t="s">
        <v>3062</v>
      </c>
      <c r="AI709" s="2" t="s">
        <v>3062</v>
      </c>
      <c r="AJ709" s="2" t="s">
        <v>3062</v>
      </c>
      <c r="AK709" s="2" t="s">
        <v>3062</v>
      </c>
      <c r="AL709" s="2" t="s">
        <v>3062</v>
      </c>
      <c r="AM709" s="2" t="s">
        <v>3062</v>
      </c>
      <c r="AN709" s="2" t="s">
        <v>3062</v>
      </c>
      <c r="AO709" s="2" t="s">
        <v>3062</v>
      </c>
      <c r="AP709" s="2" t="s">
        <v>3062</v>
      </c>
      <c r="AQ709" s="2" t="s">
        <v>3062</v>
      </c>
      <c r="AR709" s="2" t="s">
        <v>3062</v>
      </c>
      <c r="AS709" s="2" t="s">
        <v>3062</v>
      </c>
      <c r="AT709" s="2" t="s">
        <v>3062</v>
      </c>
      <c r="AU709" s="2" t="s">
        <v>3062</v>
      </c>
      <c r="AV709" s="2" t="s">
        <v>3062</v>
      </c>
      <c r="AW709" s="2" t="s">
        <v>3062</v>
      </c>
      <c r="AX709" s="2" t="s">
        <v>3062</v>
      </c>
      <c r="AY709" s="2" t="s">
        <v>3062</v>
      </c>
      <c r="AZ709" s="2" t="s">
        <v>3062</v>
      </c>
      <c r="BA709" s="2" t="s">
        <v>3062</v>
      </c>
      <c r="BB709" s="2" t="s">
        <v>3062</v>
      </c>
      <c r="BC709" s="2" t="s">
        <v>3062</v>
      </c>
      <c r="BD709" s="2" t="s">
        <v>3062</v>
      </c>
      <c r="BE709" s="2" t="s">
        <v>3062</v>
      </c>
      <c r="BF709" s="2" t="s">
        <v>3062</v>
      </c>
      <c r="BG709" s="2" t="s">
        <v>3062</v>
      </c>
      <c r="BH709" s="2" t="s">
        <v>3062</v>
      </c>
      <c r="BI709" s="2" t="s">
        <v>3062</v>
      </c>
      <c r="BJ709" s="2" t="s">
        <v>3062</v>
      </c>
      <c r="BK709" s="2" t="s">
        <v>3062</v>
      </c>
      <c r="BL709" s="2" t="s">
        <v>3062</v>
      </c>
      <c r="BM709" s="2" t="s">
        <v>3062</v>
      </c>
      <c r="BN709" s="2" t="s">
        <v>3062</v>
      </c>
      <c r="BO709" s="2" t="s">
        <v>3062</v>
      </c>
      <c r="BP709" s="2" t="str">
        <f t="shared" si="11"/>
        <v/>
      </c>
      <c r="BQ709" t="s">
        <v>491</v>
      </c>
      <c r="BR709" t="s">
        <v>185</v>
      </c>
      <c r="BS709" t="s">
        <v>3062</v>
      </c>
      <c r="BT709" s="2" t="s">
        <v>2469</v>
      </c>
      <c r="BU709" s="2" t="s">
        <v>3062</v>
      </c>
      <c r="BV709" s="2" t="s">
        <v>3062</v>
      </c>
      <c r="BW709" s="2" t="s">
        <v>3062</v>
      </c>
      <c r="BX709" s="2" t="s">
        <v>3062</v>
      </c>
      <c r="BY709" s="2" t="s">
        <v>3062</v>
      </c>
      <c r="BZ709" s="2" t="s">
        <v>3062</v>
      </c>
      <c r="CA709" s="2" t="s">
        <v>3062</v>
      </c>
      <c r="CB709" s="2" t="s">
        <v>3062</v>
      </c>
      <c r="CC709" s="2" t="s">
        <v>3062</v>
      </c>
      <c r="CD709" s="2" t="s">
        <v>3062</v>
      </c>
      <c r="CE709" s="2" t="s">
        <v>3062</v>
      </c>
      <c r="CF709" s="2" t="s">
        <v>5080</v>
      </c>
      <c r="CG709" s="2" t="s">
        <v>3315</v>
      </c>
      <c r="CH709" s="17">
        <v>0.375</v>
      </c>
      <c r="CI709" s="17">
        <v>0.70833333333333337</v>
      </c>
      <c r="CN709" s="17">
        <v>0.375</v>
      </c>
      <c r="CO709" s="17">
        <v>0.5</v>
      </c>
      <c r="CP709" s="17">
        <v>0.54166666666666663</v>
      </c>
      <c r="CQ709" s="17">
        <v>0.70833333333333337</v>
      </c>
      <c r="CT709" s="17">
        <v>0.375</v>
      </c>
      <c r="CU709" s="17">
        <v>0.70833333333333337</v>
      </c>
      <c r="DF709" s="17">
        <v>0.375</v>
      </c>
      <c r="DG709" s="17">
        <v>0.5</v>
      </c>
      <c r="DL709" s="17">
        <v>0.375</v>
      </c>
      <c r="DM709" s="17">
        <v>0.5</v>
      </c>
      <c r="DN709" s="17">
        <v>0.54166666666666663</v>
      </c>
      <c r="DO709" s="17">
        <v>0.70833333333333337</v>
      </c>
      <c r="DX709" s="2" t="s">
        <v>4182</v>
      </c>
    </row>
    <row r="710" spans="1:128" x14ac:dyDescent="0.45">
      <c r="A710" s="16">
        <v>708</v>
      </c>
      <c r="B710" s="2" t="s">
        <v>7406</v>
      </c>
      <c r="C710" s="2" t="s">
        <v>7407</v>
      </c>
      <c r="D710" s="2" t="s">
        <v>3144</v>
      </c>
      <c r="E710" s="2" t="s">
        <v>2676</v>
      </c>
      <c r="F710" s="2" t="s">
        <v>2585</v>
      </c>
      <c r="G710" s="2" t="s">
        <v>661</v>
      </c>
      <c r="H710" s="2" t="s">
        <v>660</v>
      </c>
      <c r="I710" s="2" t="s">
        <v>659</v>
      </c>
      <c r="J710" s="2" t="s">
        <v>658</v>
      </c>
      <c r="K710" s="2" t="s">
        <v>12</v>
      </c>
      <c r="L710" s="2" t="s">
        <v>3804</v>
      </c>
      <c r="M710" s="52">
        <v>447</v>
      </c>
      <c r="N710" s="2" t="s">
        <v>12</v>
      </c>
      <c r="O710" s="2" t="s">
        <v>12</v>
      </c>
      <c r="P710" s="2" t="s">
        <v>12</v>
      </c>
      <c r="Q710" s="2" t="s">
        <v>12</v>
      </c>
      <c r="R710" s="2" t="s">
        <v>2471</v>
      </c>
      <c r="S710" s="2" t="s">
        <v>3062</v>
      </c>
      <c r="T710" s="2" t="s">
        <v>3062</v>
      </c>
      <c r="U710" s="2" t="s">
        <v>3062</v>
      </c>
      <c r="V710" s="2" t="s">
        <v>3062</v>
      </c>
      <c r="W710" s="2" t="s">
        <v>3062</v>
      </c>
      <c r="X710" s="2" t="s">
        <v>3062</v>
      </c>
      <c r="Y710" s="2" t="s">
        <v>3062</v>
      </c>
      <c r="Z710" s="2" t="s">
        <v>3062</v>
      </c>
      <c r="AA710" s="2" t="s">
        <v>3062</v>
      </c>
      <c r="AB710" s="2" t="s">
        <v>3062</v>
      </c>
      <c r="AC710" s="2" t="s">
        <v>2471</v>
      </c>
      <c r="AD710" s="2" t="s">
        <v>3062</v>
      </c>
      <c r="AE710" s="2" t="s">
        <v>3062</v>
      </c>
      <c r="AF710" s="2" t="s">
        <v>3062</v>
      </c>
      <c r="AG710" s="2" t="s">
        <v>3062</v>
      </c>
      <c r="AH710" s="2" t="s">
        <v>3062</v>
      </c>
      <c r="AI710" s="2" t="s">
        <v>3062</v>
      </c>
      <c r="AJ710" s="2" t="s">
        <v>2420</v>
      </c>
      <c r="AK710" s="2" t="s">
        <v>3062</v>
      </c>
      <c r="AL710" s="2" t="s">
        <v>3062</v>
      </c>
      <c r="AM710" s="2" t="s">
        <v>3062</v>
      </c>
      <c r="AN710" s="2" t="s">
        <v>3062</v>
      </c>
      <c r="AO710" s="2" t="s">
        <v>3062</v>
      </c>
      <c r="AP710" s="2" t="s">
        <v>3062</v>
      </c>
      <c r="AQ710" s="2" t="s">
        <v>3062</v>
      </c>
      <c r="AR710" s="2" t="s">
        <v>3062</v>
      </c>
      <c r="AS710" s="2" t="s">
        <v>3062</v>
      </c>
      <c r="AT710" s="2" t="s">
        <v>3062</v>
      </c>
      <c r="AU710" s="2" t="s">
        <v>3062</v>
      </c>
      <c r="AV710" s="2" t="s">
        <v>3062</v>
      </c>
      <c r="AW710" s="2" t="s">
        <v>3062</v>
      </c>
      <c r="AX710" s="2" t="s">
        <v>3062</v>
      </c>
      <c r="AY710" s="2" t="s">
        <v>3062</v>
      </c>
      <c r="AZ710" s="2" t="s">
        <v>3062</v>
      </c>
      <c r="BA710" s="2" t="s">
        <v>3062</v>
      </c>
      <c r="BB710" s="2" t="s">
        <v>3062</v>
      </c>
      <c r="BC710" s="2" t="s">
        <v>3062</v>
      </c>
      <c r="BD710" s="2" t="s">
        <v>3062</v>
      </c>
      <c r="BE710" s="2" t="s">
        <v>3062</v>
      </c>
      <c r="BF710" s="2" t="s">
        <v>3062</v>
      </c>
      <c r="BG710" s="2" t="s">
        <v>3062</v>
      </c>
      <c r="BH710" s="2" t="s">
        <v>3062</v>
      </c>
      <c r="BI710" s="2" t="s">
        <v>3062</v>
      </c>
      <c r="BJ710" s="2" t="s">
        <v>3062</v>
      </c>
      <c r="BK710" s="2" t="s">
        <v>3062</v>
      </c>
      <c r="BL710" s="2" t="s">
        <v>3062</v>
      </c>
      <c r="BM710" s="2" t="s">
        <v>2423</v>
      </c>
      <c r="BN710" s="2" t="s">
        <v>3062</v>
      </c>
      <c r="BO710" s="2" t="s">
        <v>3062</v>
      </c>
      <c r="BP710" s="2" t="str">
        <f t="shared" si="11"/>
        <v>神内・リハ</v>
      </c>
      <c r="BQ710" t="s">
        <v>491</v>
      </c>
      <c r="BR710" t="s">
        <v>185</v>
      </c>
      <c r="BS710" t="s">
        <v>3062</v>
      </c>
      <c r="BT710" s="2" t="s">
        <v>2469</v>
      </c>
      <c r="BU710" s="2" t="s">
        <v>12</v>
      </c>
      <c r="BV710" s="2" t="s">
        <v>12</v>
      </c>
      <c r="BW710" s="2" t="s">
        <v>3062</v>
      </c>
      <c r="BX710" s="2" t="s">
        <v>5470</v>
      </c>
      <c r="BY710" s="2" t="s">
        <v>3062</v>
      </c>
      <c r="BZ710" s="2" t="s">
        <v>5472</v>
      </c>
      <c r="CA710" s="2" t="s">
        <v>5525</v>
      </c>
      <c r="CB710" s="2" t="s">
        <v>5530</v>
      </c>
      <c r="CC710" s="2" t="s">
        <v>5352</v>
      </c>
      <c r="CD710" s="2" t="s">
        <v>5353</v>
      </c>
      <c r="CE710" s="2" t="s">
        <v>5354</v>
      </c>
      <c r="CF710" s="2" t="s">
        <v>7408</v>
      </c>
      <c r="CG710" s="2" t="s">
        <v>7409</v>
      </c>
      <c r="CH710" s="17">
        <v>0.375</v>
      </c>
      <c r="CI710" s="17">
        <v>0.64583333333333337</v>
      </c>
      <c r="CN710" s="17">
        <v>0.375</v>
      </c>
      <c r="CO710" s="17">
        <v>0.64583333333333337</v>
      </c>
      <c r="CT710" s="17">
        <v>0.375</v>
      </c>
      <c r="CU710" s="17">
        <v>0.64583333333333337</v>
      </c>
      <c r="CZ710" s="17">
        <v>0.375</v>
      </c>
      <c r="DA710" s="17">
        <v>0.64583333333333337</v>
      </c>
      <c r="DF710" s="17">
        <v>0.375</v>
      </c>
      <c r="DG710" s="17">
        <v>0.64583333333333337</v>
      </c>
      <c r="DL710" s="17">
        <v>0.375</v>
      </c>
      <c r="DM710" s="17">
        <v>0.52083333333333337</v>
      </c>
      <c r="DX710" s="2" t="s">
        <v>4182</v>
      </c>
    </row>
    <row r="711" spans="1:128" x14ac:dyDescent="0.45">
      <c r="A711" s="16">
        <v>709</v>
      </c>
      <c r="B711" s="2" t="s">
        <v>7410</v>
      </c>
      <c r="C711" s="2" t="s">
        <v>7411</v>
      </c>
      <c r="D711" s="2" t="s">
        <v>5081</v>
      </c>
      <c r="E711" s="2" t="s">
        <v>2666</v>
      </c>
      <c r="F711" s="2" t="s">
        <v>2585</v>
      </c>
      <c r="G711" s="2" t="s">
        <v>585</v>
      </c>
      <c r="H711" s="2" t="s">
        <v>2529</v>
      </c>
      <c r="I711" s="2" t="s">
        <v>584</v>
      </c>
      <c r="J711" s="2" t="s">
        <v>583</v>
      </c>
      <c r="K711" s="2" t="s">
        <v>12</v>
      </c>
      <c r="L711" s="2" t="s">
        <v>3814</v>
      </c>
      <c r="M711" s="52" t="s">
        <v>3311</v>
      </c>
      <c r="N711" s="2" t="s">
        <v>12</v>
      </c>
      <c r="O711" s="2" t="s">
        <v>12</v>
      </c>
      <c r="P711" s="2" t="s">
        <v>12</v>
      </c>
      <c r="Q711" s="2" t="s">
        <v>12</v>
      </c>
      <c r="R711" s="2" t="s">
        <v>2471</v>
      </c>
      <c r="S711" s="2" t="s">
        <v>3062</v>
      </c>
      <c r="T711" s="2" t="s">
        <v>3062</v>
      </c>
      <c r="U711" s="2" t="s">
        <v>3062</v>
      </c>
      <c r="V711" s="2" t="s">
        <v>3062</v>
      </c>
      <c r="W711" s="2" t="s">
        <v>3062</v>
      </c>
      <c r="X711" s="2" t="s">
        <v>3062</v>
      </c>
      <c r="Y711" s="2" t="s">
        <v>3062</v>
      </c>
      <c r="Z711" s="2" t="s">
        <v>3062</v>
      </c>
      <c r="AA711" s="2" t="s">
        <v>3062</v>
      </c>
      <c r="AB711" s="2" t="s">
        <v>3062</v>
      </c>
      <c r="AC711" s="2" t="s">
        <v>2471</v>
      </c>
      <c r="AD711" s="2" t="s">
        <v>3062</v>
      </c>
      <c r="AE711" s="2" t="s">
        <v>3062</v>
      </c>
      <c r="AF711" s="2" t="s">
        <v>3062</v>
      </c>
      <c r="AG711" s="2" t="s">
        <v>3062</v>
      </c>
      <c r="AH711" s="2" t="s">
        <v>3062</v>
      </c>
      <c r="AI711" s="2" t="s">
        <v>3062</v>
      </c>
      <c r="AJ711" s="2" t="s">
        <v>3062</v>
      </c>
      <c r="AK711" s="2" t="s">
        <v>3062</v>
      </c>
      <c r="AL711" s="2" t="s">
        <v>3062</v>
      </c>
      <c r="AM711" s="2" t="s">
        <v>3062</v>
      </c>
      <c r="AN711" s="2" t="s">
        <v>3062</v>
      </c>
      <c r="AO711" s="2" t="s">
        <v>3062</v>
      </c>
      <c r="AP711" s="2" t="s">
        <v>3062</v>
      </c>
      <c r="AQ711" s="2" t="s">
        <v>3062</v>
      </c>
      <c r="AR711" s="2" t="s">
        <v>3062</v>
      </c>
      <c r="AS711" s="2" t="s">
        <v>3062</v>
      </c>
      <c r="AT711" s="2" t="s">
        <v>3062</v>
      </c>
      <c r="AU711" s="2" t="s">
        <v>3062</v>
      </c>
      <c r="AV711" s="2" t="s">
        <v>3062</v>
      </c>
      <c r="AW711" s="2" t="s">
        <v>3062</v>
      </c>
      <c r="AX711" s="2" t="s">
        <v>3062</v>
      </c>
      <c r="AY711" s="2" t="s">
        <v>3062</v>
      </c>
      <c r="AZ711" s="2" t="s">
        <v>3062</v>
      </c>
      <c r="BA711" s="2" t="s">
        <v>3062</v>
      </c>
      <c r="BB711" s="2" t="s">
        <v>3062</v>
      </c>
      <c r="BC711" s="2" t="s">
        <v>3062</v>
      </c>
      <c r="BD711" s="2" t="s">
        <v>3062</v>
      </c>
      <c r="BE711" s="2" t="s">
        <v>3062</v>
      </c>
      <c r="BF711" s="2" t="s">
        <v>3062</v>
      </c>
      <c r="BG711" s="2" t="s">
        <v>3062</v>
      </c>
      <c r="BH711" s="2" t="s">
        <v>3062</v>
      </c>
      <c r="BI711" s="2" t="s">
        <v>3062</v>
      </c>
      <c r="BJ711" s="2" t="s">
        <v>3062</v>
      </c>
      <c r="BK711" s="2" t="s">
        <v>3062</v>
      </c>
      <c r="BL711" s="2" t="s">
        <v>3062</v>
      </c>
      <c r="BM711" s="2" t="s">
        <v>3062</v>
      </c>
      <c r="BN711" s="2" t="s">
        <v>3062</v>
      </c>
      <c r="BO711" s="2" t="s">
        <v>3062</v>
      </c>
      <c r="BP711" s="2" t="str">
        <f t="shared" si="11"/>
        <v/>
      </c>
      <c r="BQ711" t="s">
        <v>491</v>
      </c>
      <c r="BR711" t="s">
        <v>3062</v>
      </c>
      <c r="BS711" t="s">
        <v>3062</v>
      </c>
      <c r="BT711" s="2" t="s">
        <v>491</v>
      </c>
      <c r="BU711" s="2" t="s">
        <v>3062</v>
      </c>
      <c r="BV711" s="2" t="s">
        <v>3062</v>
      </c>
      <c r="BW711" s="2" t="s">
        <v>3062</v>
      </c>
      <c r="BX711" s="2" t="s">
        <v>5470</v>
      </c>
      <c r="BY711" s="2" t="s">
        <v>5471</v>
      </c>
      <c r="BZ711" s="2" t="s">
        <v>5472</v>
      </c>
      <c r="CA711" s="2" t="s">
        <v>3062</v>
      </c>
      <c r="CB711" s="2" t="s">
        <v>5473</v>
      </c>
      <c r="CC711" s="2" t="s">
        <v>3062</v>
      </c>
      <c r="CD711" s="2" t="s">
        <v>5353</v>
      </c>
      <c r="CE711" s="2" t="s">
        <v>5482</v>
      </c>
      <c r="CF711" s="2" t="s">
        <v>582</v>
      </c>
      <c r="CG711" s="2" t="s">
        <v>3315</v>
      </c>
      <c r="CH711" s="17">
        <v>0.58333333333333337</v>
      </c>
      <c r="CI711" s="17">
        <v>0.75</v>
      </c>
      <c r="CN711" s="17">
        <v>0.58333333333333337</v>
      </c>
      <c r="CO711" s="17">
        <v>0.75</v>
      </c>
      <c r="CT711" s="17">
        <v>0.375</v>
      </c>
      <c r="CU711" s="17">
        <v>0.52083333333333337</v>
      </c>
      <c r="CV711" s="17">
        <v>0.58333333333333337</v>
      </c>
      <c r="CW711" s="17">
        <v>0.77083333333333337</v>
      </c>
      <c r="DF711" s="17">
        <v>0.375</v>
      </c>
      <c r="DG711" s="17">
        <v>0.52083333333333337</v>
      </c>
      <c r="DH711" s="17">
        <v>0.58333333333333337</v>
      </c>
      <c r="DI711" s="17">
        <v>0.77083333333333337</v>
      </c>
      <c r="DL711" s="17">
        <v>0.375</v>
      </c>
      <c r="DM711" s="17">
        <v>0.52083333333333337</v>
      </c>
      <c r="DX711" s="2" t="s">
        <v>4182</v>
      </c>
    </row>
    <row r="712" spans="1:128" x14ac:dyDescent="0.45">
      <c r="A712" s="16">
        <v>710</v>
      </c>
      <c r="B712" s="2" t="s">
        <v>7412</v>
      </c>
      <c r="C712" s="2" t="s">
        <v>7413</v>
      </c>
      <c r="D712" s="2" t="s">
        <v>3145</v>
      </c>
      <c r="E712" s="2" t="s">
        <v>2676</v>
      </c>
      <c r="F712" s="2" t="s">
        <v>2585</v>
      </c>
      <c r="G712" s="2" t="s">
        <v>657</v>
      </c>
      <c r="H712" s="2" t="s">
        <v>656</v>
      </c>
      <c r="I712" s="2" t="s">
        <v>655</v>
      </c>
      <c r="J712" s="2" t="s">
        <v>654</v>
      </c>
      <c r="K712" s="2" t="s">
        <v>12</v>
      </c>
      <c r="L712" s="2" t="s">
        <v>3805</v>
      </c>
      <c r="M712" s="52">
        <v>220</v>
      </c>
      <c r="N712" s="2" t="s">
        <v>12</v>
      </c>
      <c r="O712" s="2" t="s">
        <v>12</v>
      </c>
      <c r="P712" s="2" t="s">
        <v>12</v>
      </c>
      <c r="Q712" s="2" t="s">
        <v>12</v>
      </c>
      <c r="R712" s="2" t="s">
        <v>3062</v>
      </c>
      <c r="S712" s="2" t="s">
        <v>3062</v>
      </c>
      <c r="T712" s="2" t="s">
        <v>3062</v>
      </c>
      <c r="U712" s="2" t="s">
        <v>3062</v>
      </c>
      <c r="V712" s="2" t="s">
        <v>3062</v>
      </c>
      <c r="W712" s="2" t="s">
        <v>3062</v>
      </c>
      <c r="X712" s="2" t="s">
        <v>3062</v>
      </c>
      <c r="Y712" s="2" t="s">
        <v>3062</v>
      </c>
      <c r="Z712" s="2" t="s">
        <v>3062</v>
      </c>
      <c r="AA712" s="2" t="s">
        <v>3062</v>
      </c>
      <c r="AB712" s="2" t="s">
        <v>3062</v>
      </c>
      <c r="AC712" s="2" t="s">
        <v>3062</v>
      </c>
      <c r="AD712" s="2" t="s">
        <v>2419</v>
      </c>
      <c r="AE712" s="2" t="s">
        <v>3062</v>
      </c>
      <c r="AF712" s="2" t="s">
        <v>3062</v>
      </c>
      <c r="AG712" s="2" t="s">
        <v>3062</v>
      </c>
      <c r="AH712" s="2" t="s">
        <v>3062</v>
      </c>
      <c r="AI712" s="2" t="s">
        <v>3062</v>
      </c>
      <c r="AJ712" s="2" t="s">
        <v>3062</v>
      </c>
      <c r="AK712" s="2" t="s">
        <v>3062</v>
      </c>
      <c r="AL712" s="2" t="s">
        <v>3062</v>
      </c>
      <c r="AM712" s="2" t="s">
        <v>3062</v>
      </c>
      <c r="AN712" s="2" t="s">
        <v>3062</v>
      </c>
      <c r="AO712" s="2" t="s">
        <v>3062</v>
      </c>
      <c r="AP712" s="2" t="s">
        <v>3062</v>
      </c>
      <c r="AQ712" s="2" t="s">
        <v>3062</v>
      </c>
      <c r="AR712" s="2" t="s">
        <v>3062</v>
      </c>
      <c r="AS712" s="2" t="s">
        <v>3062</v>
      </c>
      <c r="AT712" s="2" t="s">
        <v>3062</v>
      </c>
      <c r="AU712" s="2" t="s">
        <v>3062</v>
      </c>
      <c r="AV712" s="2" t="s">
        <v>3062</v>
      </c>
      <c r="AW712" s="2" t="s">
        <v>3062</v>
      </c>
      <c r="AX712" s="2" t="s">
        <v>3062</v>
      </c>
      <c r="AY712" s="2" t="s">
        <v>3062</v>
      </c>
      <c r="AZ712" s="2" t="s">
        <v>3062</v>
      </c>
      <c r="BA712" s="2" t="s">
        <v>3062</v>
      </c>
      <c r="BB712" s="2" t="s">
        <v>3062</v>
      </c>
      <c r="BC712" s="2" t="s">
        <v>3062</v>
      </c>
      <c r="BD712" s="2" t="s">
        <v>3062</v>
      </c>
      <c r="BE712" s="2" t="s">
        <v>3062</v>
      </c>
      <c r="BF712" s="2" t="s">
        <v>3062</v>
      </c>
      <c r="BG712" s="2" t="s">
        <v>3062</v>
      </c>
      <c r="BH712" s="2" t="s">
        <v>3062</v>
      </c>
      <c r="BI712" s="2" t="s">
        <v>3062</v>
      </c>
      <c r="BJ712" s="2" t="s">
        <v>3062</v>
      </c>
      <c r="BK712" s="2" t="s">
        <v>3062</v>
      </c>
      <c r="BL712" s="2" t="s">
        <v>3062</v>
      </c>
      <c r="BM712" s="2" t="s">
        <v>3062</v>
      </c>
      <c r="BN712" s="2" t="s">
        <v>3062</v>
      </c>
      <c r="BO712" s="2" t="s">
        <v>3062</v>
      </c>
      <c r="BP712" s="2" t="str">
        <f t="shared" si="11"/>
        <v>内</v>
      </c>
      <c r="BQ712" t="s">
        <v>3062</v>
      </c>
      <c r="BR712" t="s">
        <v>3062</v>
      </c>
      <c r="BS712" t="s">
        <v>3062</v>
      </c>
      <c r="BT712" s="2" t="s">
        <v>3062</v>
      </c>
      <c r="BU712" s="2" t="s">
        <v>3062</v>
      </c>
      <c r="BV712" s="2" t="s">
        <v>3062</v>
      </c>
      <c r="BW712" s="2" t="s">
        <v>3062</v>
      </c>
      <c r="BX712" s="2" t="s">
        <v>3062</v>
      </c>
      <c r="BY712" s="2" t="s">
        <v>3062</v>
      </c>
      <c r="BZ712" s="2" t="s">
        <v>3062</v>
      </c>
      <c r="CA712" s="2" t="s">
        <v>3062</v>
      </c>
      <c r="CB712" s="2" t="s">
        <v>3062</v>
      </c>
      <c r="CC712" s="2" t="s">
        <v>3062</v>
      </c>
      <c r="CD712" s="2" t="s">
        <v>3062</v>
      </c>
      <c r="CE712" s="2" t="s">
        <v>3062</v>
      </c>
      <c r="CF712" s="2" t="s">
        <v>653</v>
      </c>
      <c r="CG712" s="2" t="s">
        <v>3315</v>
      </c>
      <c r="CH712" s="17">
        <v>0.375</v>
      </c>
      <c r="CI712" s="17">
        <v>0.5</v>
      </c>
      <c r="CJ712" s="17">
        <v>0.54166666666666663</v>
      </c>
      <c r="CK712" s="17">
        <v>0.70833333333333337</v>
      </c>
      <c r="CN712" s="17">
        <v>0.375</v>
      </c>
      <c r="CO712" s="17">
        <v>0.5</v>
      </c>
      <c r="CP712" s="17">
        <v>0.54166666666666663</v>
      </c>
      <c r="CQ712" s="17">
        <v>0.70833333333333337</v>
      </c>
      <c r="CT712" s="17">
        <v>0.375</v>
      </c>
      <c r="CU712" s="17">
        <v>0.5</v>
      </c>
      <c r="CV712" s="17">
        <v>0.54166666666666663</v>
      </c>
      <c r="CW712" s="17">
        <v>0.70833333333333337</v>
      </c>
      <c r="CZ712" s="17">
        <v>0.375</v>
      </c>
      <c r="DA712" s="17">
        <v>0.5</v>
      </c>
      <c r="DB712" s="17">
        <v>0.54166666666666663</v>
      </c>
      <c r="DC712" s="17">
        <v>0.70833333333333337</v>
      </c>
      <c r="DF712" s="17">
        <v>0.375</v>
      </c>
      <c r="DG712" s="17">
        <v>0.5</v>
      </c>
      <c r="DH712" s="17">
        <v>0.54166666666666663</v>
      </c>
      <c r="DI712" s="17">
        <v>0.70833333333333337</v>
      </c>
      <c r="DL712" s="17">
        <v>0.375</v>
      </c>
      <c r="DM712" s="17">
        <v>0.5</v>
      </c>
      <c r="DX712" s="2" t="s">
        <v>4182</v>
      </c>
    </row>
    <row r="713" spans="1:128" x14ac:dyDescent="0.45">
      <c r="A713" s="16">
        <v>711</v>
      </c>
      <c r="B713" s="2" t="s">
        <v>7414</v>
      </c>
      <c r="C713" s="2" t="s">
        <v>5082</v>
      </c>
      <c r="D713" s="2" t="s">
        <v>3146</v>
      </c>
      <c r="E713" s="2" t="s">
        <v>2666</v>
      </c>
      <c r="F713" s="2" t="s">
        <v>2585</v>
      </c>
      <c r="G713" s="2" t="s">
        <v>596</v>
      </c>
      <c r="H713" s="2" t="s">
        <v>595</v>
      </c>
      <c r="I713" s="2" t="s">
        <v>594</v>
      </c>
      <c r="J713" s="2" t="s">
        <v>594</v>
      </c>
      <c r="K713" s="2" t="s">
        <v>12</v>
      </c>
      <c r="L713" s="2" t="s">
        <v>3806</v>
      </c>
      <c r="M713" s="52" t="s">
        <v>3311</v>
      </c>
      <c r="N713" s="2" t="s">
        <v>12</v>
      </c>
      <c r="O713" s="2" t="s">
        <v>12</v>
      </c>
      <c r="P713" s="2" t="s">
        <v>12</v>
      </c>
      <c r="Q713" s="2" t="s">
        <v>12</v>
      </c>
      <c r="R713" s="2" t="s">
        <v>3062</v>
      </c>
      <c r="S713" s="2" t="s">
        <v>3062</v>
      </c>
      <c r="T713" s="2" t="s">
        <v>3062</v>
      </c>
      <c r="U713" s="2" t="s">
        <v>3062</v>
      </c>
      <c r="V713" s="2" t="s">
        <v>3062</v>
      </c>
      <c r="W713" s="2" t="s">
        <v>3062</v>
      </c>
      <c r="X713" s="2" t="s">
        <v>3062</v>
      </c>
      <c r="Y713" s="2" t="s">
        <v>3062</v>
      </c>
      <c r="Z713" s="2" t="s">
        <v>3062</v>
      </c>
      <c r="AA713" s="2" t="s">
        <v>3062</v>
      </c>
      <c r="AB713" s="2" t="s">
        <v>3062</v>
      </c>
      <c r="AC713" s="2" t="s">
        <v>3062</v>
      </c>
      <c r="AD713" s="2" t="s">
        <v>3062</v>
      </c>
      <c r="AE713" s="2" t="s">
        <v>3062</v>
      </c>
      <c r="AF713" s="2" t="s">
        <v>3062</v>
      </c>
      <c r="AG713" s="2" t="s">
        <v>3062</v>
      </c>
      <c r="AH713" s="2" t="s">
        <v>3062</v>
      </c>
      <c r="AI713" s="2" t="s">
        <v>3062</v>
      </c>
      <c r="AJ713" s="2" t="s">
        <v>3062</v>
      </c>
      <c r="AK713" s="2" t="s">
        <v>3062</v>
      </c>
      <c r="AL713" s="2" t="s">
        <v>3062</v>
      </c>
      <c r="AM713" s="2" t="s">
        <v>3062</v>
      </c>
      <c r="AN713" s="2" t="s">
        <v>3062</v>
      </c>
      <c r="AO713" s="2" t="s">
        <v>3062</v>
      </c>
      <c r="AP713" s="2" t="s">
        <v>3062</v>
      </c>
      <c r="AQ713" s="2" t="s">
        <v>3062</v>
      </c>
      <c r="AR713" s="2" t="s">
        <v>3062</v>
      </c>
      <c r="AS713" s="2" t="s">
        <v>3062</v>
      </c>
      <c r="AT713" s="2" t="s">
        <v>3062</v>
      </c>
      <c r="AU713" s="2" t="s">
        <v>3062</v>
      </c>
      <c r="AV713" s="2" t="s">
        <v>3062</v>
      </c>
      <c r="AW713" s="2" t="s">
        <v>3062</v>
      </c>
      <c r="AX713" s="2" t="s">
        <v>3062</v>
      </c>
      <c r="AY713" s="2" t="s">
        <v>3062</v>
      </c>
      <c r="AZ713" s="2" t="s">
        <v>3062</v>
      </c>
      <c r="BA713" s="2" t="s">
        <v>3062</v>
      </c>
      <c r="BB713" s="2" t="s">
        <v>3062</v>
      </c>
      <c r="BC713" s="2" t="s">
        <v>3062</v>
      </c>
      <c r="BD713" s="2" t="s">
        <v>3062</v>
      </c>
      <c r="BE713" s="2" t="s">
        <v>3062</v>
      </c>
      <c r="BF713" s="2" t="s">
        <v>3062</v>
      </c>
      <c r="BG713" s="2" t="s">
        <v>3062</v>
      </c>
      <c r="BH713" s="2" t="s">
        <v>3062</v>
      </c>
      <c r="BI713" s="2" t="s">
        <v>3062</v>
      </c>
      <c r="BJ713" s="2" t="s">
        <v>3062</v>
      </c>
      <c r="BK713" s="2" t="s">
        <v>3062</v>
      </c>
      <c r="BL713" s="2" t="s">
        <v>3062</v>
      </c>
      <c r="BM713" s="2" t="s">
        <v>3062</v>
      </c>
      <c r="BN713" s="2" t="s">
        <v>3062</v>
      </c>
      <c r="BO713" s="2" t="s">
        <v>3062</v>
      </c>
      <c r="BP713" s="2" t="str">
        <f t="shared" si="11"/>
        <v/>
      </c>
      <c r="BQ713" t="s">
        <v>3062</v>
      </c>
      <c r="BR713" t="s">
        <v>3062</v>
      </c>
      <c r="BS713" t="s">
        <v>3062</v>
      </c>
      <c r="BT713" s="2" t="s">
        <v>3062</v>
      </c>
      <c r="BU713" s="2" t="s">
        <v>3062</v>
      </c>
      <c r="BV713" s="2" t="s">
        <v>3062</v>
      </c>
      <c r="BW713" s="2" t="s">
        <v>3062</v>
      </c>
      <c r="BX713" s="2" t="s">
        <v>3062</v>
      </c>
      <c r="BY713" s="2" t="s">
        <v>3062</v>
      </c>
      <c r="BZ713" s="2" t="s">
        <v>3062</v>
      </c>
      <c r="CA713" s="2" t="s">
        <v>3062</v>
      </c>
      <c r="CB713" s="2" t="s">
        <v>3062</v>
      </c>
      <c r="CC713" s="2" t="s">
        <v>3062</v>
      </c>
      <c r="CD713" s="2" t="s">
        <v>3062</v>
      </c>
      <c r="CE713" s="2" t="s">
        <v>3062</v>
      </c>
      <c r="CF713" s="2" t="s">
        <v>593</v>
      </c>
      <c r="CG713" s="2" t="s">
        <v>5350</v>
      </c>
      <c r="CN713" s="17">
        <v>0.39583333333333331</v>
      </c>
      <c r="CO713" s="17">
        <v>0.52083333333333337</v>
      </c>
      <c r="CP713" s="17">
        <v>0.5625</v>
      </c>
      <c r="CQ713" s="17">
        <v>0.70833333333333337</v>
      </c>
      <c r="CT713" s="17">
        <v>0.39583333333333331</v>
      </c>
      <c r="CU713" s="17">
        <v>0.52083333333333337</v>
      </c>
      <c r="CV713" s="17">
        <v>0.5625</v>
      </c>
      <c r="CW713" s="17">
        <v>0.70833333333333337</v>
      </c>
      <c r="DF713" s="17">
        <v>0.39583333333333331</v>
      </c>
      <c r="DG713" s="17">
        <v>0.52083333333333337</v>
      </c>
      <c r="DH713" s="17">
        <v>0.5625</v>
      </c>
      <c r="DI713" s="17">
        <v>0.70833333333333337</v>
      </c>
      <c r="DL713" s="17">
        <v>0.39583333333333331</v>
      </c>
      <c r="DM713" s="17">
        <v>0.52083333333333337</v>
      </c>
      <c r="DN713" s="17">
        <v>0.54166666666666663</v>
      </c>
      <c r="DO713" s="17">
        <v>0.66666666666666663</v>
      </c>
      <c r="DX713" s="2" t="s">
        <v>4182</v>
      </c>
    </row>
    <row r="714" spans="1:128" x14ac:dyDescent="0.45">
      <c r="A714" s="16">
        <v>712</v>
      </c>
      <c r="B714" s="2" t="s">
        <v>7415</v>
      </c>
      <c r="C714" s="2" t="s">
        <v>7416</v>
      </c>
      <c r="D714" s="2" t="s">
        <v>3147</v>
      </c>
      <c r="E714" s="2" t="s">
        <v>2676</v>
      </c>
      <c r="F714" s="2" t="s">
        <v>2585</v>
      </c>
      <c r="G714" s="2" t="s">
        <v>652</v>
      </c>
      <c r="H714" s="2" t="s">
        <v>651</v>
      </c>
      <c r="I714" s="2" t="s">
        <v>650</v>
      </c>
      <c r="J714" s="2" t="s">
        <v>649</v>
      </c>
      <c r="K714" s="2" t="s">
        <v>12</v>
      </c>
      <c r="L714" s="2" t="s">
        <v>3807</v>
      </c>
      <c r="M714" s="52">
        <v>80</v>
      </c>
      <c r="N714" s="2" t="s">
        <v>12</v>
      </c>
      <c r="O714" s="2" t="s">
        <v>12</v>
      </c>
      <c r="P714" s="2" t="s">
        <v>12</v>
      </c>
      <c r="Q714" s="2" t="s">
        <v>12</v>
      </c>
      <c r="R714" s="2" t="s">
        <v>3062</v>
      </c>
      <c r="S714" s="2" t="s">
        <v>3062</v>
      </c>
      <c r="T714" s="2" t="s">
        <v>3062</v>
      </c>
      <c r="U714" s="2" t="s">
        <v>3062</v>
      </c>
      <c r="V714" s="2" t="s">
        <v>3062</v>
      </c>
      <c r="W714" s="2" t="s">
        <v>3062</v>
      </c>
      <c r="X714" s="2" t="s">
        <v>3062</v>
      </c>
      <c r="Y714" s="2" t="s">
        <v>3062</v>
      </c>
      <c r="Z714" s="2" t="s">
        <v>3062</v>
      </c>
      <c r="AA714" s="2" t="s">
        <v>3062</v>
      </c>
      <c r="AB714" s="2" t="s">
        <v>3062</v>
      </c>
      <c r="AC714" s="2" t="s">
        <v>3062</v>
      </c>
      <c r="AD714" s="2" t="s">
        <v>3062</v>
      </c>
      <c r="AE714" s="2" t="s">
        <v>3062</v>
      </c>
      <c r="AF714" s="2" t="s">
        <v>3062</v>
      </c>
      <c r="AG714" s="2" t="s">
        <v>3062</v>
      </c>
      <c r="AH714" s="2" t="s">
        <v>3062</v>
      </c>
      <c r="AI714" s="2" t="s">
        <v>3062</v>
      </c>
      <c r="AJ714" s="2" t="s">
        <v>3062</v>
      </c>
      <c r="AK714" s="2" t="s">
        <v>3062</v>
      </c>
      <c r="AL714" s="2" t="s">
        <v>3062</v>
      </c>
      <c r="AM714" s="2" t="s">
        <v>3062</v>
      </c>
      <c r="AN714" s="2" t="s">
        <v>3062</v>
      </c>
      <c r="AO714" s="2" t="s">
        <v>3062</v>
      </c>
      <c r="AP714" s="2" t="s">
        <v>3062</v>
      </c>
      <c r="AQ714" s="2" t="s">
        <v>3062</v>
      </c>
      <c r="AR714" s="2" t="s">
        <v>3062</v>
      </c>
      <c r="AS714" s="2" t="s">
        <v>3062</v>
      </c>
      <c r="AT714" s="2" t="s">
        <v>3062</v>
      </c>
      <c r="AU714" s="2" t="s">
        <v>3062</v>
      </c>
      <c r="AV714" s="2" t="s">
        <v>3062</v>
      </c>
      <c r="AW714" s="2" t="s">
        <v>3062</v>
      </c>
      <c r="AX714" s="2" t="s">
        <v>3062</v>
      </c>
      <c r="AY714" s="2" t="s">
        <v>3062</v>
      </c>
      <c r="AZ714" s="2" t="s">
        <v>3062</v>
      </c>
      <c r="BA714" s="2" t="s">
        <v>3062</v>
      </c>
      <c r="BB714" s="2" t="s">
        <v>3062</v>
      </c>
      <c r="BC714" s="2" t="s">
        <v>3062</v>
      </c>
      <c r="BD714" s="2" t="s">
        <v>3062</v>
      </c>
      <c r="BE714" s="2" t="s">
        <v>3062</v>
      </c>
      <c r="BF714" s="2" t="s">
        <v>3062</v>
      </c>
      <c r="BG714" s="2" t="s">
        <v>3062</v>
      </c>
      <c r="BH714" s="2" t="s">
        <v>3062</v>
      </c>
      <c r="BI714" s="2" t="s">
        <v>3062</v>
      </c>
      <c r="BJ714" s="2" t="s">
        <v>3062</v>
      </c>
      <c r="BK714" s="2" t="s">
        <v>3062</v>
      </c>
      <c r="BL714" s="2" t="s">
        <v>3062</v>
      </c>
      <c r="BM714" s="2" t="s">
        <v>3062</v>
      </c>
      <c r="BO714" s="2" t="s">
        <v>3062</v>
      </c>
      <c r="BP714" s="2" t="str">
        <f t="shared" si="11"/>
        <v/>
      </c>
      <c r="BQ714" t="s">
        <v>3062</v>
      </c>
      <c r="BR714" t="s">
        <v>3062</v>
      </c>
      <c r="BS714" t="s">
        <v>3062</v>
      </c>
      <c r="BT714" s="2" t="s">
        <v>3062</v>
      </c>
      <c r="BU714" s="2" t="s">
        <v>3062</v>
      </c>
      <c r="BV714" s="2" t="s">
        <v>3062</v>
      </c>
      <c r="BW714" s="2" t="s">
        <v>3062</v>
      </c>
      <c r="BX714" s="2" t="s">
        <v>3062</v>
      </c>
      <c r="BY714" s="2" t="s">
        <v>3062</v>
      </c>
      <c r="BZ714" s="2" t="s">
        <v>3062</v>
      </c>
      <c r="CA714" s="2" t="s">
        <v>3062</v>
      </c>
      <c r="CB714" s="2" t="s">
        <v>3062</v>
      </c>
      <c r="CC714" s="2" t="s">
        <v>3062</v>
      </c>
      <c r="CD714" s="2" t="s">
        <v>3062</v>
      </c>
      <c r="CE714" s="2" t="s">
        <v>3062</v>
      </c>
      <c r="CF714" s="2" t="s">
        <v>648</v>
      </c>
      <c r="CG714" s="2" t="s">
        <v>3315</v>
      </c>
      <c r="CH714" s="17">
        <v>0.41666666666666669</v>
      </c>
      <c r="CI714" s="17">
        <v>0.5</v>
      </c>
      <c r="CJ714" s="17">
        <v>0.54166666666666663</v>
      </c>
      <c r="CK714" s="17">
        <v>0.66666666666666663</v>
      </c>
      <c r="CN714" s="17">
        <v>0.41666666666666669</v>
      </c>
      <c r="CO714" s="17">
        <v>0.5</v>
      </c>
      <c r="CP714" s="17">
        <v>0.54166666666666663</v>
      </c>
      <c r="CQ714" s="17">
        <v>0.66666666666666663</v>
      </c>
      <c r="CT714" s="17">
        <v>0.41666666666666669</v>
      </c>
      <c r="CU714" s="17">
        <v>0.5</v>
      </c>
      <c r="CV714" s="17">
        <v>0.54166666666666663</v>
      </c>
      <c r="CW714" s="17">
        <v>0.66666666666666663</v>
      </c>
      <c r="CZ714" s="17">
        <v>0.41666666666666669</v>
      </c>
      <c r="DA714" s="17">
        <v>0.5</v>
      </c>
      <c r="DB714" s="17">
        <v>0.54166666666666663</v>
      </c>
      <c r="DC714" s="17">
        <v>0.66666666666666663</v>
      </c>
      <c r="DF714" s="17">
        <v>0.41666666666666669</v>
      </c>
      <c r="DG714" s="17">
        <v>0.5</v>
      </c>
      <c r="DH714" s="17">
        <v>0.54166666666666663</v>
      </c>
      <c r="DI714" s="17">
        <v>0.66666666666666663</v>
      </c>
      <c r="DL714" s="17">
        <v>0.41666666666666669</v>
      </c>
      <c r="DM714" s="17">
        <v>0.5</v>
      </c>
      <c r="DN714" s="17">
        <v>0.54166666666666663</v>
      </c>
      <c r="DO714" s="17">
        <v>0.66666666666666663</v>
      </c>
      <c r="DX714" s="2" t="s">
        <v>4182</v>
      </c>
    </row>
    <row r="715" spans="1:128" x14ac:dyDescent="0.45">
      <c r="A715" s="16">
        <v>713</v>
      </c>
      <c r="B715" s="2" t="s">
        <v>7417</v>
      </c>
      <c r="C715" s="2" t="s">
        <v>7418</v>
      </c>
      <c r="D715" s="2" t="s">
        <v>3148</v>
      </c>
      <c r="E715" s="2" t="s">
        <v>2676</v>
      </c>
      <c r="F715" s="2" t="s">
        <v>2585</v>
      </c>
      <c r="G715" s="2" t="s">
        <v>603</v>
      </c>
      <c r="H715" s="2" t="s">
        <v>647</v>
      </c>
      <c r="I715" s="2" t="s">
        <v>646</v>
      </c>
      <c r="J715" s="2" t="s">
        <v>645</v>
      </c>
      <c r="K715" s="2" t="s">
        <v>12</v>
      </c>
      <c r="L715" s="2" t="s">
        <v>3808</v>
      </c>
      <c r="M715" s="52">
        <v>516</v>
      </c>
      <c r="N715" s="2" t="s">
        <v>12</v>
      </c>
      <c r="O715" s="2" t="s">
        <v>12</v>
      </c>
      <c r="P715" s="2" t="s">
        <v>12</v>
      </c>
      <c r="Q715" s="2" t="s">
        <v>12</v>
      </c>
      <c r="R715" s="2" t="s">
        <v>3062</v>
      </c>
      <c r="S715" s="2" t="s">
        <v>3062</v>
      </c>
      <c r="T715" s="2" t="s">
        <v>3062</v>
      </c>
      <c r="U715" s="2" t="s">
        <v>3062</v>
      </c>
      <c r="V715" s="2" t="s">
        <v>3062</v>
      </c>
      <c r="W715" s="2" t="s">
        <v>3062</v>
      </c>
      <c r="X715" s="2" t="s">
        <v>3062</v>
      </c>
      <c r="Y715" s="2" t="s">
        <v>3062</v>
      </c>
      <c r="Z715" s="2" t="s">
        <v>3062</v>
      </c>
      <c r="AA715" s="2" t="s">
        <v>3062</v>
      </c>
      <c r="AB715" s="2" t="s">
        <v>3062</v>
      </c>
      <c r="AC715" s="2" t="s">
        <v>3062</v>
      </c>
      <c r="AD715" s="2" t="s">
        <v>3062</v>
      </c>
      <c r="AE715" s="2" t="s">
        <v>3062</v>
      </c>
      <c r="AF715" s="2" t="s">
        <v>3062</v>
      </c>
      <c r="AG715" s="2" t="s">
        <v>3062</v>
      </c>
      <c r="AH715" s="2" t="s">
        <v>3062</v>
      </c>
      <c r="AI715" s="2" t="s">
        <v>3062</v>
      </c>
      <c r="AJ715" s="2" t="s">
        <v>3062</v>
      </c>
      <c r="AK715" s="2" t="s">
        <v>3062</v>
      </c>
      <c r="AL715" s="2" t="s">
        <v>3062</v>
      </c>
      <c r="AM715" s="2" t="s">
        <v>3062</v>
      </c>
      <c r="AN715" s="2" t="s">
        <v>3062</v>
      </c>
      <c r="AO715" s="2" t="s">
        <v>3062</v>
      </c>
      <c r="AP715" s="2" t="s">
        <v>3062</v>
      </c>
      <c r="AQ715" s="2" t="s">
        <v>3062</v>
      </c>
      <c r="AR715" s="2" t="s">
        <v>3062</v>
      </c>
      <c r="AS715" s="2" t="s">
        <v>3062</v>
      </c>
      <c r="AT715" s="2" t="s">
        <v>3062</v>
      </c>
      <c r="AU715" s="2" t="s">
        <v>3062</v>
      </c>
      <c r="AV715" s="2" t="s">
        <v>3062</v>
      </c>
      <c r="AW715" s="2" t="s">
        <v>3062</v>
      </c>
      <c r="AX715" s="2" t="s">
        <v>3062</v>
      </c>
      <c r="AY715" s="2" t="s">
        <v>3062</v>
      </c>
      <c r="AZ715" s="2" t="s">
        <v>3062</v>
      </c>
      <c r="BA715" s="2" t="s">
        <v>3062</v>
      </c>
      <c r="BB715" s="2" t="s">
        <v>3062</v>
      </c>
      <c r="BC715" s="2" t="s">
        <v>3062</v>
      </c>
      <c r="BD715" s="2" t="s">
        <v>3062</v>
      </c>
      <c r="BE715" s="2" t="s">
        <v>3062</v>
      </c>
      <c r="BF715" s="2" t="s">
        <v>3062</v>
      </c>
      <c r="BG715" s="2" t="s">
        <v>3062</v>
      </c>
      <c r="BH715" s="2" t="s">
        <v>3062</v>
      </c>
      <c r="BI715" s="2" t="s">
        <v>3062</v>
      </c>
      <c r="BJ715" s="2" t="s">
        <v>3062</v>
      </c>
      <c r="BK715" s="2" t="s">
        <v>3062</v>
      </c>
      <c r="BL715" s="2" t="s">
        <v>3062</v>
      </c>
      <c r="BM715" s="2" t="s">
        <v>3062</v>
      </c>
      <c r="BN715" s="2" t="s">
        <v>3062</v>
      </c>
      <c r="BO715" s="2" t="s">
        <v>3062</v>
      </c>
      <c r="BP715" s="2" t="str">
        <f t="shared" si="11"/>
        <v/>
      </c>
      <c r="BQ715" t="s">
        <v>491</v>
      </c>
      <c r="BR715" t="s">
        <v>3062</v>
      </c>
      <c r="BS715" t="s">
        <v>3062</v>
      </c>
      <c r="BT715" s="2" t="s">
        <v>491</v>
      </c>
      <c r="BU715" s="2" t="s">
        <v>3062</v>
      </c>
      <c r="BV715" s="2" t="s">
        <v>12</v>
      </c>
      <c r="BW715" s="2" t="s">
        <v>3062</v>
      </c>
      <c r="BX715" s="2" t="s">
        <v>5470</v>
      </c>
      <c r="BY715" s="2" t="s">
        <v>3062</v>
      </c>
      <c r="BZ715" s="2" t="s">
        <v>3062</v>
      </c>
      <c r="CA715" s="2" t="s">
        <v>3062</v>
      </c>
      <c r="CB715" s="2" t="s">
        <v>5470</v>
      </c>
      <c r="CC715" s="2" t="s">
        <v>3062</v>
      </c>
      <c r="CD715" s="2" t="s">
        <v>3062</v>
      </c>
      <c r="CE715" s="2" t="s">
        <v>3062</v>
      </c>
      <c r="CF715" s="2" t="s">
        <v>644</v>
      </c>
      <c r="CG715" s="2" t="s">
        <v>3315</v>
      </c>
      <c r="CH715" s="17">
        <v>0.375</v>
      </c>
      <c r="CI715" s="17">
        <v>0.64583333333333337</v>
      </c>
      <c r="CN715" s="17">
        <v>0.375</v>
      </c>
      <c r="CO715" s="17">
        <v>0.64583333333333337</v>
      </c>
      <c r="CT715" s="17">
        <v>0.375</v>
      </c>
      <c r="CU715" s="17">
        <v>0.64583333333333337</v>
      </c>
      <c r="CZ715" s="17">
        <v>0.375</v>
      </c>
      <c r="DA715" s="17">
        <v>0.64583333333333337</v>
      </c>
      <c r="DF715" s="17">
        <v>0.375</v>
      </c>
      <c r="DG715" s="17">
        <v>0.64583333333333337</v>
      </c>
      <c r="DL715" s="17">
        <v>0.375</v>
      </c>
      <c r="DM715" s="17">
        <v>0.64583333333333337</v>
      </c>
      <c r="DX715" s="2" t="s">
        <v>4182</v>
      </c>
    </row>
    <row r="716" spans="1:128" x14ac:dyDescent="0.45">
      <c r="A716" s="16">
        <v>714</v>
      </c>
      <c r="B716" s="2" t="s">
        <v>7419</v>
      </c>
      <c r="C716" s="2" t="s">
        <v>7420</v>
      </c>
      <c r="D716" s="2" t="s">
        <v>3149</v>
      </c>
      <c r="E716" s="2" t="s">
        <v>2676</v>
      </c>
      <c r="F716" s="2" t="s">
        <v>2585</v>
      </c>
      <c r="G716" s="2" t="s">
        <v>639</v>
      </c>
      <c r="H716" s="2" t="s">
        <v>638</v>
      </c>
      <c r="I716" s="2" t="s">
        <v>637</v>
      </c>
      <c r="J716" s="2" t="s">
        <v>636</v>
      </c>
      <c r="K716" s="2" t="s">
        <v>12</v>
      </c>
      <c r="L716" s="2" t="s">
        <v>3809</v>
      </c>
      <c r="M716" s="52">
        <v>270</v>
      </c>
      <c r="N716" s="2" t="s">
        <v>12</v>
      </c>
      <c r="O716" s="2" t="s">
        <v>12</v>
      </c>
      <c r="P716" s="2" t="s">
        <v>12</v>
      </c>
      <c r="Q716" s="2" t="s">
        <v>12</v>
      </c>
      <c r="R716" s="2" t="s">
        <v>3062</v>
      </c>
      <c r="S716" s="2" t="s">
        <v>3062</v>
      </c>
      <c r="T716" s="2" t="s">
        <v>3062</v>
      </c>
      <c r="U716" s="2" t="s">
        <v>3062</v>
      </c>
      <c r="V716" s="2" t="s">
        <v>3062</v>
      </c>
      <c r="W716" s="2" t="s">
        <v>3062</v>
      </c>
      <c r="X716" s="2" t="s">
        <v>3062</v>
      </c>
      <c r="Y716" s="2" t="s">
        <v>3062</v>
      </c>
      <c r="Z716" s="2" t="s">
        <v>3062</v>
      </c>
      <c r="AA716" s="2" t="s">
        <v>3062</v>
      </c>
      <c r="AB716" s="2" t="s">
        <v>3062</v>
      </c>
      <c r="AC716" s="2" t="s">
        <v>3062</v>
      </c>
      <c r="AD716" s="2" t="s">
        <v>2419</v>
      </c>
      <c r="AE716" s="2" t="s">
        <v>3062</v>
      </c>
      <c r="AF716" s="2" t="s">
        <v>3062</v>
      </c>
      <c r="AG716" s="2" t="s">
        <v>3062</v>
      </c>
      <c r="AH716" s="2" t="s">
        <v>3062</v>
      </c>
      <c r="AI716" s="2" t="s">
        <v>3062</v>
      </c>
      <c r="AJ716" s="2" t="s">
        <v>3062</v>
      </c>
      <c r="AK716" s="2" t="s">
        <v>3062</v>
      </c>
      <c r="AL716" s="2" t="s">
        <v>3062</v>
      </c>
      <c r="AM716" s="2" t="s">
        <v>3062</v>
      </c>
      <c r="AN716" s="2" t="s">
        <v>3062</v>
      </c>
      <c r="AO716" s="2" t="s">
        <v>3062</v>
      </c>
      <c r="AP716" s="2" t="s">
        <v>3062</v>
      </c>
      <c r="AQ716" s="2" t="s">
        <v>3062</v>
      </c>
      <c r="AR716" s="2" t="s">
        <v>3062</v>
      </c>
      <c r="AS716" s="2" t="s">
        <v>3062</v>
      </c>
      <c r="AT716" s="2" t="s">
        <v>3062</v>
      </c>
      <c r="AU716" s="2" t="s">
        <v>3062</v>
      </c>
      <c r="AV716" s="2" t="s">
        <v>3062</v>
      </c>
      <c r="AW716" s="2" t="s">
        <v>3062</v>
      </c>
      <c r="AX716" s="2" t="s">
        <v>3062</v>
      </c>
      <c r="AY716" s="2" t="s">
        <v>3062</v>
      </c>
      <c r="AZ716" s="2" t="s">
        <v>3062</v>
      </c>
      <c r="BA716" s="2" t="s">
        <v>3062</v>
      </c>
      <c r="BB716" s="2" t="s">
        <v>3062</v>
      </c>
      <c r="BC716" s="2" t="s">
        <v>3062</v>
      </c>
      <c r="BD716" s="2" t="s">
        <v>3062</v>
      </c>
      <c r="BE716" s="2" t="s">
        <v>3062</v>
      </c>
      <c r="BF716" s="2" t="s">
        <v>3062</v>
      </c>
      <c r="BG716" s="2" t="s">
        <v>3062</v>
      </c>
      <c r="BH716" s="2" t="s">
        <v>3062</v>
      </c>
      <c r="BI716" s="2" t="s">
        <v>3062</v>
      </c>
      <c r="BJ716" s="2" t="s">
        <v>3062</v>
      </c>
      <c r="BK716" s="2" t="s">
        <v>3062</v>
      </c>
      <c r="BL716" s="2" t="s">
        <v>3062</v>
      </c>
      <c r="BM716" s="2" t="s">
        <v>3062</v>
      </c>
      <c r="BN716" s="2" t="s">
        <v>3062</v>
      </c>
      <c r="BO716" s="2" t="s">
        <v>3062</v>
      </c>
      <c r="BP716" s="2" t="str">
        <f t="shared" si="11"/>
        <v>内</v>
      </c>
      <c r="BQ716" t="s">
        <v>491</v>
      </c>
      <c r="BR716" t="s">
        <v>3062</v>
      </c>
      <c r="BS716" t="s">
        <v>3062</v>
      </c>
      <c r="BT716" s="2" t="s">
        <v>491</v>
      </c>
      <c r="BU716" s="2" t="s">
        <v>3062</v>
      </c>
      <c r="BV716" s="2" t="s">
        <v>12</v>
      </c>
      <c r="BW716" s="2" t="s">
        <v>3062</v>
      </c>
      <c r="BX716" s="2" t="s">
        <v>3062</v>
      </c>
      <c r="BY716" s="2" t="s">
        <v>3062</v>
      </c>
      <c r="BZ716" s="2" t="s">
        <v>3062</v>
      </c>
      <c r="CA716" s="2" t="s">
        <v>3062</v>
      </c>
      <c r="CB716" s="2" t="s">
        <v>3062</v>
      </c>
      <c r="CC716" s="2" t="s">
        <v>3062</v>
      </c>
      <c r="CD716" s="2" t="s">
        <v>3062</v>
      </c>
      <c r="CE716" s="2" t="s">
        <v>3062</v>
      </c>
      <c r="CF716" s="2" t="s">
        <v>7421</v>
      </c>
      <c r="CG716" s="2" t="s">
        <v>5350</v>
      </c>
      <c r="CH716" s="17">
        <v>0.375</v>
      </c>
      <c r="CI716" s="17">
        <v>0.47916666666666669</v>
      </c>
      <c r="CN716" s="17">
        <v>0.375</v>
      </c>
      <c r="CO716" s="17">
        <v>0.47916666666666669</v>
      </c>
      <c r="CT716" s="17">
        <v>0.375</v>
      </c>
      <c r="CU716" s="17">
        <v>0.47916666666666669</v>
      </c>
      <c r="CZ716" s="17">
        <v>0.375</v>
      </c>
      <c r="DA716" s="17">
        <v>0.47916666666666669</v>
      </c>
      <c r="DF716" s="17">
        <v>0.375</v>
      </c>
      <c r="DG716" s="17">
        <v>0.47916666666666669</v>
      </c>
      <c r="DL716" s="17">
        <v>0.375</v>
      </c>
      <c r="DM716" s="17">
        <v>0.47916666666666669</v>
      </c>
      <c r="DX716" s="2" t="s">
        <v>4182</v>
      </c>
    </row>
    <row r="717" spans="1:128" x14ac:dyDescent="0.45">
      <c r="A717" s="16">
        <v>715</v>
      </c>
      <c r="B717" s="2" t="s">
        <v>7422</v>
      </c>
      <c r="C717" s="2" t="s">
        <v>5085</v>
      </c>
      <c r="D717" s="2" t="s">
        <v>5086</v>
      </c>
      <c r="E717" s="2" t="s">
        <v>2676</v>
      </c>
      <c r="F717" s="2" t="s">
        <v>2585</v>
      </c>
      <c r="G717" s="2" t="s">
        <v>635</v>
      </c>
      <c r="H717" s="2" t="s">
        <v>634</v>
      </c>
      <c r="I717" s="2" t="s">
        <v>633</v>
      </c>
      <c r="J717" s="2" t="s">
        <v>632</v>
      </c>
      <c r="K717" s="2" t="s">
        <v>12</v>
      </c>
      <c r="L717" s="2" t="s">
        <v>3810</v>
      </c>
      <c r="M717" s="52" t="s">
        <v>3311</v>
      </c>
      <c r="N717" s="2" t="s">
        <v>12</v>
      </c>
      <c r="O717" s="2" t="s">
        <v>12</v>
      </c>
      <c r="P717" s="2" t="s">
        <v>12</v>
      </c>
      <c r="Q717" s="2" t="s">
        <v>12</v>
      </c>
      <c r="R717" s="2" t="s">
        <v>2471</v>
      </c>
      <c r="S717" s="2" t="s">
        <v>3062</v>
      </c>
      <c r="T717" s="2" t="s">
        <v>3062</v>
      </c>
      <c r="U717" s="2" t="s">
        <v>3062</v>
      </c>
      <c r="V717" s="2" t="s">
        <v>3062</v>
      </c>
      <c r="W717" s="2" t="s">
        <v>3062</v>
      </c>
      <c r="X717" s="2" t="s">
        <v>3062</v>
      </c>
      <c r="Y717" s="2" t="s">
        <v>3062</v>
      </c>
      <c r="Z717" s="2" t="s">
        <v>3062</v>
      </c>
      <c r="AA717" s="2" t="s">
        <v>3062</v>
      </c>
      <c r="AB717" s="2" t="s">
        <v>3062</v>
      </c>
      <c r="AC717" s="2" t="s">
        <v>2471</v>
      </c>
      <c r="AD717" s="2" t="s">
        <v>2419</v>
      </c>
      <c r="AE717" s="2" t="s">
        <v>3062</v>
      </c>
      <c r="AF717" s="2" t="s">
        <v>3062</v>
      </c>
      <c r="AG717" s="2" t="s">
        <v>3062</v>
      </c>
      <c r="AH717" s="2" t="s">
        <v>3062</v>
      </c>
      <c r="AI717" s="2" t="s">
        <v>3062</v>
      </c>
      <c r="AJ717" s="2" t="s">
        <v>2420</v>
      </c>
      <c r="AK717" s="2" t="s">
        <v>2431</v>
      </c>
      <c r="AL717" s="2" t="s">
        <v>2446</v>
      </c>
      <c r="AM717" s="2" t="s">
        <v>3062</v>
      </c>
      <c r="AN717" s="2" t="s">
        <v>2421</v>
      </c>
      <c r="AO717" s="2" t="s">
        <v>2441</v>
      </c>
      <c r="AP717" s="2" t="s">
        <v>2559</v>
      </c>
      <c r="AQ717" s="2" t="s">
        <v>4205</v>
      </c>
      <c r="AR717" s="2" t="s">
        <v>4309</v>
      </c>
      <c r="AS717" s="2" t="s">
        <v>3062</v>
      </c>
      <c r="AT717" s="2" t="s">
        <v>4227</v>
      </c>
      <c r="AU717" s="2" t="s">
        <v>2452</v>
      </c>
      <c r="AV717" s="2" t="s">
        <v>2442</v>
      </c>
      <c r="AW717" s="2" t="s">
        <v>17</v>
      </c>
      <c r="AX717" s="2" t="s">
        <v>3062</v>
      </c>
      <c r="AY717" s="2" t="s">
        <v>2443</v>
      </c>
      <c r="AZ717" s="2" t="s">
        <v>2439</v>
      </c>
      <c r="BA717" s="2" t="s">
        <v>3062</v>
      </c>
      <c r="BB717" s="2" t="s">
        <v>3062</v>
      </c>
      <c r="BC717" s="2" t="s">
        <v>2422</v>
      </c>
      <c r="BD717" s="2" t="s">
        <v>2438</v>
      </c>
      <c r="BE717" s="2" t="s">
        <v>3062</v>
      </c>
      <c r="BF717" s="2" t="s">
        <v>3062</v>
      </c>
      <c r="BG717" s="2" t="s">
        <v>3062</v>
      </c>
      <c r="BH717" s="2" t="s">
        <v>2436</v>
      </c>
      <c r="BI717" s="2" t="s">
        <v>3062</v>
      </c>
      <c r="BJ717" s="2" t="s">
        <v>2444</v>
      </c>
      <c r="BK717" s="2" t="s">
        <v>2445</v>
      </c>
      <c r="BL717" s="2" t="s">
        <v>2434</v>
      </c>
      <c r="BM717" s="2" t="s">
        <v>2423</v>
      </c>
      <c r="BN717" s="2" t="s">
        <v>3062</v>
      </c>
      <c r="BO717" s="2" t="s">
        <v>7423</v>
      </c>
      <c r="BP717" s="2" t="str">
        <f t="shared" si="11"/>
        <v>内・神内・小・小外・整・形・循内・消内・呼内・消外・呼外・心外・脳外・眼・耳・泌・皮・産婦・放・麻・リウ・リハ　歯科・口腔外科　病理診断科　血液腫瘍内科　臨床検査科　乳腺外科　救命救急科　画像診断科　腎臓透析内科　糖尿病代謝内科</v>
      </c>
      <c r="BQ717" t="s">
        <v>3062</v>
      </c>
      <c r="BR717" t="s">
        <v>3062</v>
      </c>
      <c r="BS717" t="s">
        <v>3062</v>
      </c>
      <c r="BT717" s="2" t="s">
        <v>3062</v>
      </c>
      <c r="BU717" s="2" t="s">
        <v>3062</v>
      </c>
      <c r="BV717" s="2" t="s">
        <v>3062</v>
      </c>
      <c r="BW717" s="2" t="s">
        <v>3062</v>
      </c>
      <c r="BX717" s="2" t="s">
        <v>3062</v>
      </c>
      <c r="BY717" s="2" t="s">
        <v>3062</v>
      </c>
      <c r="BZ717" s="2" t="s">
        <v>3062</v>
      </c>
      <c r="CA717" s="2" t="s">
        <v>3062</v>
      </c>
      <c r="CB717" s="2" t="s">
        <v>3062</v>
      </c>
      <c r="CC717" s="2" t="s">
        <v>3062</v>
      </c>
      <c r="CD717" s="2" t="s">
        <v>3062</v>
      </c>
      <c r="CE717" s="2" t="s">
        <v>3062</v>
      </c>
      <c r="CF717" s="2" t="s">
        <v>7424</v>
      </c>
      <c r="CG717" s="2" t="s">
        <v>5350</v>
      </c>
      <c r="CH717" s="17">
        <v>0.33333333333333331</v>
      </c>
      <c r="CI717" s="17">
        <v>0.45833333333333331</v>
      </c>
      <c r="CN717" s="17">
        <v>0.33333333333333331</v>
      </c>
      <c r="CO717" s="17">
        <v>0.45833333333333331</v>
      </c>
      <c r="CT717" s="17">
        <v>0.33333333333333331</v>
      </c>
      <c r="CU717" s="17">
        <v>0.45833333333333331</v>
      </c>
      <c r="CZ717" s="17">
        <v>0.33333333333333331</v>
      </c>
      <c r="DA717" s="17">
        <v>0.45833333333333331</v>
      </c>
      <c r="DF717" s="17">
        <v>0.33333333333333331</v>
      </c>
      <c r="DG717" s="17">
        <v>0.45833333333333331</v>
      </c>
      <c r="DL717" s="17">
        <v>0.33333333333333331</v>
      </c>
      <c r="DM717" s="17">
        <v>0.45833333333333331</v>
      </c>
      <c r="DX717" s="2" t="s">
        <v>4182</v>
      </c>
    </row>
    <row r="718" spans="1:128" x14ac:dyDescent="0.45">
      <c r="A718" s="16">
        <v>716</v>
      </c>
      <c r="B718" s="2" t="s">
        <v>7425</v>
      </c>
      <c r="C718" s="2" t="s">
        <v>7426</v>
      </c>
      <c r="D718" s="2" t="s">
        <v>3150</v>
      </c>
      <c r="E718" s="2" t="s">
        <v>2676</v>
      </c>
      <c r="F718" s="2" t="s">
        <v>2585</v>
      </c>
      <c r="G718" s="2" t="s">
        <v>631</v>
      </c>
      <c r="H718" s="2" t="s">
        <v>630</v>
      </c>
      <c r="I718" s="2" t="s">
        <v>629</v>
      </c>
      <c r="J718" s="2" t="s">
        <v>628</v>
      </c>
      <c r="K718" s="2" t="s">
        <v>12</v>
      </c>
      <c r="L718" s="2" t="s">
        <v>3811</v>
      </c>
      <c r="M718" s="52">
        <v>331</v>
      </c>
      <c r="N718" s="2" t="s">
        <v>12</v>
      </c>
      <c r="O718" s="2" t="s">
        <v>12</v>
      </c>
      <c r="P718" s="2" t="s">
        <v>12</v>
      </c>
      <c r="Q718" s="2" t="s">
        <v>12</v>
      </c>
      <c r="R718" s="2" t="s">
        <v>3062</v>
      </c>
      <c r="S718" s="2" t="s">
        <v>3062</v>
      </c>
      <c r="T718" s="2" t="s">
        <v>3062</v>
      </c>
      <c r="U718" s="2" t="s">
        <v>3062</v>
      </c>
      <c r="V718" s="2" t="s">
        <v>3062</v>
      </c>
      <c r="W718" s="2" t="s">
        <v>3062</v>
      </c>
      <c r="X718" s="2" t="s">
        <v>3062</v>
      </c>
      <c r="Y718" s="2" t="s">
        <v>3062</v>
      </c>
      <c r="Z718" s="2" t="s">
        <v>3062</v>
      </c>
      <c r="AA718" s="2" t="s">
        <v>3062</v>
      </c>
      <c r="AB718" s="2" t="s">
        <v>3062</v>
      </c>
      <c r="AC718" s="2" t="s">
        <v>3062</v>
      </c>
      <c r="AD718" s="2" t="s">
        <v>2419</v>
      </c>
      <c r="AE718" s="2" t="s">
        <v>3062</v>
      </c>
      <c r="AF718" s="2" t="s">
        <v>3062</v>
      </c>
      <c r="AG718" s="2" t="s">
        <v>3062</v>
      </c>
      <c r="AH718" s="2" t="s">
        <v>3062</v>
      </c>
      <c r="AI718" s="2" t="s">
        <v>3062</v>
      </c>
      <c r="AJ718" s="2" t="s">
        <v>3062</v>
      </c>
      <c r="AK718" s="2" t="s">
        <v>3062</v>
      </c>
      <c r="AL718" s="2" t="s">
        <v>3062</v>
      </c>
      <c r="AM718" s="2" t="s">
        <v>3062</v>
      </c>
      <c r="AN718" s="2" t="s">
        <v>3062</v>
      </c>
      <c r="AO718" s="2" t="s">
        <v>3062</v>
      </c>
      <c r="AP718" s="2" t="s">
        <v>3062</v>
      </c>
      <c r="AQ718" s="2" t="s">
        <v>3062</v>
      </c>
      <c r="AR718" s="2" t="s">
        <v>3062</v>
      </c>
      <c r="AS718" s="2" t="s">
        <v>3062</v>
      </c>
      <c r="AT718" s="2" t="s">
        <v>3062</v>
      </c>
      <c r="AU718" s="2" t="s">
        <v>3062</v>
      </c>
      <c r="AV718" s="2" t="s">
        <v>3062</v>
      </c>
      <c r="AW718" s="2" t="s">
        <v>3062</v>
      </c>
      <c r="AX718" s="2" t="s">
        <v>3062</v>
      </c>
      <c r="AY718" s="2" t="s">
        <v>3062</v>
      </c>
      <c r="AZ718" s="2" t="s">
        <v>3062</v>
      </c>
      <c r="BA718" s="2" t="s">
        <v>3062</v>
      </c>
      <c r="BB718" s="2" t="s">
        <v>3062</v>
      </c>
      <c r="BC718" s="2" t="s">
        <v>3062</v>
      </c>
      <c r="BD718" s="2" t="s">
        <v>3062</v>
      </c>
      <c r="BE718" s="2" t="s">
        <v>3062</v>
      </c>
      <c r="BF718" s="2" t="s">
        <v>3062</v>
      </c>
      <c r="BG718" s="2" t="s">
        <v>3062</v>
      </c>
      <c r="BH718" s="2" t="s">
        <v>3062</v>
      </c>
      <c r="BI718" s="2" t="s">
        <v>3062</v>
      </c>
      <c r="BJ718" s="2" t="s">
        <v>3062</v>
      </c>
      <c r="BK718" s="2" t="s">
        <v>3062</v>
      </c>
      <c r="BL718" s="2" t="s">
        <v>3062</v>
      </c>
      <c r="BM718" s="2" t="s">
        <v>3062</v>
      </c>
      <c r="BN718" s="2" t="s">
        <v>2560</v>
      </c>
      <c r="BO718" s="2" t="s">
        <v>3062</v>
      </c>
      <c r="BP718" s="2" t="str">
        <f t="shared" si="11"/>
        <v>内・歯</v>
      </c>
      <c r="BQ718" t="s">
        <v>3062</v>
      </c>
      <c r="BR718" t="s">
        <v>3062</v>
      </c>
      <c r="BS718" t="s">
        <v>3062</v>
      </c>
      <c r="BT718" s="2" t="s">
        <v>3062</v>
      </c>
      <c r="BU718" s="2" t="s">
        <v>3062</v>
      </c>
      <c r="BV718" s="2" t="s">
        <v>3062</v>
      </c>
      <c r="BW718" s="2" t="s">
        <v>3062</v>
      </c>
      <c r="BX718" s="2" t="s">
        <v>5470</v>
      </c>
      <c r="BY718" s="2" t="s">
        <v>3062</v>
      </c>
      <c r="BZ718" s="2" t="s">
        <v>3062</v>
      </c>
      <c r="CA718" s="2" t="s">
        <v>3062</v>
      </c>
      <c r="CB718" s="2" t="s">
        <v>5470</v>
      </c>
      <c r="CC718" s="2" t="s">
        <v>3062</v>
      </c>
      <c r="CD718" s="2" t="s">
        <v>3062</v>
      </c>
      <c r="CE718" s="2" t="s">
        <v>3062</v>
      </c>
      <c r="CF718" s="2" t="s">
        <v>2528</v>
      </c>
      <c r="CG718" s="2" t="s">
        <v>3315</v>
      </c>
      <c r="CH718" s="17">
        <v>0.35416666666666669</v>
      </c>
      <c r="CI718" s="17">
        <v>0.47916666666666669</v>
      </c>
      <c r="CN718" s="17">
        <v>0.35416666666666669</v>
      </c>
      <c r="CO718" s="17">
        <v>0.47916666666666669</v>
      </c>
      <c r="CT718" s="17">
        <v>0.35416666666666669</v>
      </c>
      <c r="CU718" s="17">
        <v>0.47916666666666669</v>
      </c>
      <c r="CZ718" s="17">
        <v>0.35416666666666669</v>
      </c>
      <c r="DA718" s="17">
        <v>0.47916666666666669</v>
      </c>
      <c r="DF718" s="17">
        <v>0.35416666666666669</v>
      </c>
      <c r="DG718" s="17">
        <v>0.47916666666666669</v>
      </c>
      <c r="DX718" s="2" t="s">
        <v>4182</v>
      </c>
    </row>
    <row r="719" spans="1:128" x14ac:dyDescent="0.45">
      <c r="A719" s="16">
        <v>717</v>
      </c>
      <c r="B719" s="2" t="s">
        <v>7427</v>
      </c>
      <c r="C719" s="2" t="s">
        <v>7428</v>
      </c>
      <c r="D719" s="2" t="s">
        <v>3151</v>
      </c>
      <c r="E719" s="2" t="s">
        <v>2676</v>
      </c>
      <c r="F719" s="2" t="s">
        <v>2585</v>
      </c>
      <c r="G719" s="2" t="s">
        <v>627</v>
      </c>
      <c r="H719" s="2" t="s">
        <v>626</v>
      </c>
      <c r="I719" s="2" t="s">
        <v>625</v>
      </c>
      <c r="J719" s="2" t="s">
        <v>624</v>
      </c>
      <c r="K719" s="2" t="s">
        <v>12</v>
      </c>
      <c r="L719" s="2" t="s">
        <v>7429</v>
      </c>
      <c r="M719" s="52">
        <v>182</v>
      </c>
      <c r="N719" s="2" t="s">
        <v>12</v>
      </c>
      <c r="O719" s="2" t="s">
        <v>12</v>
      </c>
      <c r="P719" s="2" t="s">
        <v>12</v>
      </c>
      <c r="Q719" s="2" t="s">
        <v>12</v>
      </c>
      <c r="R719" s="2" t="s">
        <v>3062</v>
      </c>
      <c r="S719" s="2" t="s">
        <v>3062</v>
      </c>
      <c r="T719" s="2" t="s">
        <v>3062</v>
      </c>
      <c r="U719" s="2" t="s">
        <v>3062</v>
      </c>
      <c r="V719" s="2" t="s">
        <v>3062</v>
      </c>
      <c r="W719" s="2" t="s">
        <v>3062</v>
      </c>
      <c r="X719" s="2" t="s">
        <v>3062</v>
      </c>
      <c r="Y719" s="2" t="s">
        <v>3062</v>
      </c>
      <c r="Z719" s="2" t="s">
        <v>3062</v>
      </c>
      <c r="AA719" s="2" t="s">
        <v>3062</v>
      </c>
      <c r="AB719" s="2" t="s">
        <v>3062</v>
      </c>
      <c r="AC719" s="2" t="s">
        <v>3062</v>
      </c>
      <c r="AD719" s="2" t="s">
        <v>2419</v>
      </c>
      <c r="AE719" s="2" t="s">
        <v>3062</v>
      </c>
      <c r="AF719" s="2" t="s">
        <v>3062</v>
      </c>
      <c r="AG719" s="2" t="s">
        <v>3062</v>
      </c>
      <c r="AH719" s="2" t="s">
        <v>3062</v>
      </c>
      <c r="AI719" s="2" t="s">
        <v>3062</v>
      </c>
      <c r="AJ719" s="2" t="s">
        <v>3062</v>
      </c>
      <c r="AK719" s="2" t="s">
        <v>3062</v>
      </c>
      <c r="AL719" s="2" t="s">
        <v>3062</v>
      </c>
      <c r="AM719" s="2" t="s">
        <v>3062</v>
      </c>
      <c r="AN719" s="2" t="s">
        <v>3062</v>
      </c>
      <c r="AO719" s="2" t="s">
        <v>3062</v>
      </c>
      <c r="AP719" s="2" t="s">
        <v>3062</v>
      </c>
      <c r="AQ719" s="2" t="s">
        <v>3062</v>
      </c>
      <c r="AR719" s="2" t="s">
        <v>3062</v>
      </c>
      <c r="AS719" s="2" t="s">
        <v>3062</v>
      </c>
      <c r="AT719" s="2" t="s">
        <v>3062</v>
      </c>
      <c r="AU719" s="2" t="s">
        <v>3062</v>
      </c>
      <c r="AV719" s="2" t="s">
        <v>3062</v>
      </c>
      <c r="AW719" s="2" t="s">
        <v>3062</v>
      </c>
      <c r="AX719" s="2" t="s">
        <v>3062</v>
      </c>
      <c r="AY719" s="2" t="s">
        <v>3062</v>
      </c>
      <c r="AZ719" s="2" t="s">
        <v>3062</v>
      </c>
      <c r="BA719" s="2" t="s">
        <v>3062</v>
      </c>
      <c r="BB719" s="2" t="s">
        <v>3062</v>
      </c>
      <c r="BC719" s="2" t="s">
        <v>3062</v>
      </c>
      <c r="BD719" s="2" t="s">
        <v>3062</v>
      </c>
      <c r="BE719" s="2" t="s">
        <v>3062</v>
      </c>
      <c r="BF719" s="2" t="s">
        <v>3062</v>
      </c>
      <c r="BG719" s="2" t="s">
        <v>3062</v>
      </c>
      <c r="BH719" s="2" t="s">
        <v>3062</v>
      </c>
      <c r="BI719" s="2" t="s">
        <v>3062</v>
      </c>
      <c r="BJ719" s="2" t="s">
        <v>3062</v>
      </c>
      <c r="BK719" s="2" t="s">
        <v>3062</v>
      </c>
      <c r="BL719" s="2" t="s">
        <v>3062</v>
      </c>
      <c r="BM719" s="2" t="s">
        <v>3062</v>
      </c>
      <c r="BN719" s="2" t="s">
        <v>3062</v>
      </c>
      <c r="BO719" s="2" t="s">
        <v>7430</v>
      </c>
      <c r="BP719" s="2" t="str">
        <f t="shared" si="11"/>
        <v>内　人工透析内科</v>
      </c>
      <c r="BQ719" t="s">
        <v>491</v>
      </c>
      <c r="BR719" t="s">
        <v>3062</v>
      </c>
      <c r="BS719" t="s">
        <v>3062</v>
      </c>
      <c r="BT719" s="2" t="s">
        <v>491</v>
      </c>
      <c r="BU719" s="2" t="s">
        <v>3062</v>
      </c>
      <c r="BV719" s="2" t="s">
        <v>12</v>
      </c>
      <c r="BW719" s="2" t="s">
        <v>3062</v>
      </c>
      <c r="BX719" s="2" t="s">
        <v>3062</v>
      </c>
      <c r="BY719" s="2" t="s">
        <v>3062</v>
      </c>
      <c r="BZ719" s="2" t="s">
        <v>3062</v>
      </c>
      <c r="CA719" s="2" t="s">
        <v>3062</v>
      </c>
      <c r="CB719" s="2" t="s">
        <v>3062</v>
      </c>
      <c r="CC719" s="2" t="s">
        <v>3062</v>
      </c>
      <c r="CD719" s="2" t="s">
        <v>3062</v>
      </c>
      <c r="CE719" s="2" t="s">
        <v>3062</v>
      </c>
      <c r="CF719" s="2" t="s">
        <v>7431</v>
      </c>
      <c r="CG719" s="2" t="s">
        <v>3315</v>
      </c>
      <c r="CH719" s="17">
        <v>0.375</v>
      </c>
      <c r="CI719" s="17">
        <v>0.45833333333333331</v>
      </c>
      <c r="CN719" s="17">
        <v>0.375</v>
      </c>
      <c r="CO719" s="17">
        <v>0.45833333333333331</v>
      </c>
      <c r="CT719" s="17">
        <v>0.375</v>
      </c>
      <c r="CU719" s="17">
        <v>0.45833333333333331</v>
      </c>
      <c r="CZ719" s="17">
        <v>0.375</v>
      </c>
      <c r="DA719" s="17">
        <v>0.45833333333333331</v>
      </c>
      <c r="DF719" s="17">
        <v>0.375</v>
      </c>
      <c r="DG719" s="17">
        <v>0.45833333333333331</v>
      </c>
      <c r="DL719" s="17">
        <v>0.375</v>
      </c>
      <c r="DM719" s="17">
        <v>0.45833333333333331</v>
      </c>
      <c r="DX719" s="2" t="s">
        <v>4182</v>
      </c>
    </row>
    <row r="720" spans="1:128" x14ac:dyDescent="0.45">
      <c r="A720" s="16">
        <v>718</v>
      </c>
      <c r="B720" s="2" t="s">
        <v>7432</v>
      </c>
      <c r="C720" s="2" t="s">
        <v>5087</v>
      </c>
      <c r="D720" s="2" t="s">
        <v>5088</v>
      </c>
      <c r="E720" s="2" t="s">
        <v>2666</v>
      </c>
      <c r="F720" s="2" t="s">
        <v>2585</v>
      </c>
      <c r="G720" s="2" t="s">
        <v>5089</v>
      </c>
      <c r="H720" s="2" t="s">
        <v>5090</v>
      </c>
      <c r="I720" s="2" t="s">
        <v>5091</v>
      </c>
      <c r="J720" s="2" t="s">
        <v>5092</v>
      </c>
      <c r="K720" s="2" t="s">
        <v>12</v>
      </c>
      <c r="L720" s="2" t="s">
        <v>7433</v>
      </c>
      <c r="M720" s="52" t="s">
        <v>3311</v>
      </c>
      <c r="N720" s="2" t="s">
        <v>12</v>
      </c>
      <c r="O720" s="2" t="s">
        <v>12</v>
      </c>
      <c r="P720" s="2" t="s">
        <v>12</v>
      </c>
      <c r="Q720" s="2" t="s">
        <v>12</v>
      </c>
      <c r="R720" s="2" t="s">
        <v>3062</v>
      </c>
      <c r="S720" s="2" t="s">
        <v>3062</v>
      </c>
      <c r="T720" s="2" t="s">
        <v>3062</v>
      </c>
      <c r="U720" s="2" t="s">
        <v>3062</v>
      </c>
      <c r="V720" s="2" t="s">
        <v>3062</v>
      </c>
      <c r="W720" s="2" t="s">
        <v>3062</v>
      </c>
      <c r="X720" s="2" t="s">
        <v>3062</v>
      </c>
      <c r="Y720" s="2" t="s">
        <v>3062</v>
      </c>
      <c r="Z720" s="2" t="s">
        <v>3062</v>
      </c>
      <c r="AA720" s="2" t="s">
        <v>3062</v>
      </c>
      <c r="AB720" s="2" t="s">
        <v>3062</v>
      </c>
      <c r="AC720" s="2" t="s">
        <v>3062</v>
      </c>
      <c r="AD720" s="2" t="s">
        <v>3062</v>
      </c>
      <c r="AE720" s="2" t="s">
        <v>3062</v>
      </c>
      <c r="AF720" s="2" t="s">
        <v>3062</v>
      </c>
      <c r="AG720" s="2" t="s">
        <v>3062</v>
      </c>
      <c r="AH720" s="2" t="s">
        <v>3062</v>
      </c>
      <c r="AI720" s="2" t="s">
        <v>3062</v>
      </c>
      <c r="AJ720" s="2" t="s">
        <v>3062</v>
      </c>
      <c r="AK720" s="2" t="s">
        <v>3062</v>
      </c>
      <c r="AL720" s="2" t="s">
        <v>3062</v>
      </c>
      <c r="AM720" s="2" t="s">
        <v>3062</v>
      </c>
      <c r="AN720" s="2" t="s">
        <v>3062</v>
      </c>
      <c r="AO720" s="2" t="s">
        <v>3062</v>
      </c>
      <c r="AP720" s="2" t="s">
        <v>3062</v>
      </c>
      <c r="AQ720" s="2" t="s">
        <v>3062</v>
      </c>
      <c r="AR720" s="2" t="s">
        <v>3062</v>
      </c>
      <c r="AS720" s="2" t="s">
        <v>3062</v>
      </c>
      <c r="AT720" s="2" t="s">
        <v>3062</v>
      </c>
      <c r="AU720" s="2" t="s">
        <v>3062</v>
      </c>
      <c r="AV720" s="2" t="s">
        <v>3062</v>
      </c>
      <c r="AW720" s="2" t="s">
        <v>3062</v>
      </c>
      <c r="AX720" s="2" t="s">
        <v>3062</v>
      </c>
      <c r="AY720" s="2" t="s">
        <v>3062</v>
      </c>
      <c r="AZ720" s="2" t="s">
        <v>3062</v>
      </c>
      <c r="BA720" s="2" t="s">
        <v>3062</v>
      </c>
      <c r="BB720" s="2" t="s">
        <v>3062</v>
      </c>
      <c r="BC720" s="2" t="s">
        <v>3062</v>
      </c>
      <c r="BD720" s="2" t="s">
        <v>3062</v>
      </c>
      <c r="BE720" s="2" t="s">
        <v>3062</v>
      </c>
      <c r="BF720" s="2" t="s">
        <v>3062</v>
      </c>
      <c r="BG720" s="2" t="s">
        <v>3062</v>
      </c>
      <c r="BH720" s="2" t="s">
        <v>3062</v>
      </c>
      <c r="BI720" s="2" t="s">
        <v>3062</v>
      </c>
      <c r="BJ720" s="2" t="s">
        <v>3062</v>
      </c>
      <c r="BK720" s="2" t="s">
        <v>3062</v>
      </c>
      <c r="BL720" s="2" t="s">
        <v>3062</v>
      </c>
      <c r="BM720" s="2" t="s">
        <v>3062</v>
      </c>
      <c r="BN720" s="2" t="s">
        <v>3062</v>
      </c>
      <c r="BO720" s="2" t="s">
        <v>3062</v>
      </c>
      <c r="BP720" s="2" t="str">
        <f t="shared" si="11"/>
        <v/>
      </c>
      <c r="BQ720" t="s">
        <v>3062</v>
      </c>
      <c r="BR720" t="s">
        <v>3062</v>
      </c>
      <c r="BS720" t="s">
        <v>3062</v>
      </c>
      <c r="BT720" s="2" t="s">
        <v>3062</v>
      </c>
      <c r="BU720" s="2" t="s">
        <v>3062</v>
      </c>
      <c r="BV720" s="2" t="s">
        <v>3062</v>
      </c>
      <c r="BW720" s="2" t="s">
        <v>3062</v>
      </c>
      <c r="BX720" s="2" t="s">
        <v>3062</v>
      </c>
      <c r="BY720" s="2" t="s">
        <v>3062</v>
      </c>
      <c r="BZ720" s="2" t="s">
        <v>3062</v>
      </c>
      <c r="CA720" s="2" t="s">
        <v>3062</v>
      </c>
      <c r="CB720" s="2" t="s">
        <v>3062</v>
      </c>
      <c r="CC720" s="2" t="s">
        <v>3062</v>
      </c>
      <c r="CD720" s="2" t="s">
        <v>3062</v>
      </c>
      <c r="CE720" s="2" t="s">
        <v>3062</v>
      </c>
      <c r="CF720" s="2" t="s">
        <v>3062</v>
      </c>
      <c r="CG720" s="2" t="s">
        <v>5350</v>
      </c>
      <c r="CH720" s="17">
        <v>0.375</v>
      </c>
      <c r="CI720" s="17">
        <v>0.5</v>
      </c>
      <c r="CJ720" s="17">
        <v>0.58333333333333337</v>
      </c>
      <c r="CK720" s="17">
        <v>0.75</v>
      </c>
      <c r="CN720" s="17">
        <v>0.375</v>
      </c>
      <c r="CO720" s="17">
        <v>0.5</v>
      </c>
      <c r="CP720" s="17">
        <v>0.58333333333333337</v>
      </c>
      <c r="CQ720" s="17">
        <v>0.75</v>
      </c>
      <c r="CT720" s="17">
        <v>0.375</v>
      </c>
      <c r="CU720" s="17">
        <v>0.5</v>
      </c>
      <c r="CV720" s="17">
        <v>0.58333333333333337</v>
      </c>
      <c r="CW720" s="17">
        <v>0.75</v>
      </c>
      <c r="DF720" s="17">
        <v>0.375</v>
      </c>
      <c r="DG720" s="17">
        <v>0.5</v>
      </c>
      <c r="DX720" s="2" t="s">
        <v>4182</v>
      </c>
    </row>
    <row r="721" spans="1:128" x14ac:dyDescent="0.45">
      <c r="A721" s="16">
        <v>719</v>
      </c>
      <c r="B721" s="2" t="s">
        <v>7434</v>
      </c>
      <c r="C721" s="2" t="s">
        <v>7435</v>
      </c>
      <c r="D721" s="2" t="s">
        <v>3152</v>
      </c>
      <c r="E721" s="2" t="s">
        <v>2676</v>
      </c>
      <c r="F721" s="2" t="s">
        <v>2585</v>
      </c>
      <c r="G721" s="2" t="s">
        <v>591</v>
      </c>
      <c r="H721" s="2" t="s">
        <v>623</v>
      </c>
      <c r="I721" s="2" t="s">
        <v>622</v>
      </c>
      <c r="J721" s="2" t="s">
        <v>621</v>
      </c>
      <c r="K721" s="2" t="s">
        <v>12</v>
      </c>
      <c r="L721" s="2" t="s">
        <v>3812</v>
      </c>
      <c r="M721" s="52">
        <v>70</v>
      </c>
      <c r="N721" s="2" t="s">
        <v>12</v>
      </c>
      <c r="O721" s="2" t="s">
        <v>12</v>
      </c>
      <c r="P721" s="2" t="s">
        <v>12</v>
      </c>
      <c r="Q721" s="2" t="s">
        <v>12</v>
      </c>
      <c r="R721" s="2" t="s">
        <v>3062</v>
      </c>
      <c r="S721" s="2" t="s">
        <v>3062</v>
      </c>
      <c r="T721" s="2" t="s">
        <v>3062</v>
      </c>
      <c r="U721" s="2" t="s">
        <v>3062</v>
      </c>
      <c r="V721" s="2" t="s">
        <v>3062</v>
      </c>
      <c r="W721" s="2" t="s">
        <v>3062</v>
      </c>
      <c r="X721" s="2" t="s">
        <v>3062</v>
      </c>
      <c r="Y721" s="2" t="s">
        <v>3062</v>
      </c>
      <c r="Z721" s="2" t="s">
        <v>3062</v>
      </c>
      <c r="AA721" s="2" t="s">
        <v>3062</v>
      </c>
      <c r="AB721" s="2" t="s">
        <v>3062</v>
      </c>
      <c r="AC721" s="2" t="s">
        <v>3062</v>
      </c>
      <c r="AD721" s="2" t="s">
        <v>2419</v>
      </c>
      <c r="AE721" s="2" t="s">
        <v>3062</v>
      </c>
      <c r="AF721" s="2" t="s">
        <v>3062</v>
      </c>
      <c r="AG721" s="2" t="s">
        <v>3062</v>
      </c>
      <c r="AH721" s="2" t="s">
        <v>3062</v>
      </c>
      <c r="AI721" s="2" t="s">
        <v>3062</v>
      </c>
      <c r="AJ721" s="2" t="s">
        <v>3062</v>
      </c>
      <c r="AK721" s="2" t="s">
        <v>3062</v>
      </c>
      <c r="AL721" s="2" t="s">
        <v>3062</v>
      </c>
      <c r="AM721" s="2" t="s">
        <v>3062</v>
      </c>
      <c r="AN721" s="2" t="s">
        <v>3062</v>
      </c>
      <c r="AO721" s="2" t="s">
        <v>3062</v>
      </c>
      <c r="AP721" s="2" t="s">
        <v>3062</v>
      </c>
      <c r="AQ721" s="2" t="s">
        <v>3062</v>
      </c>
      <c r="AR721" s="2" t="s">
        <v>3062</v>
      </c>
      <c r="AS721" s="2" t="s">
        <v>3062</v>
      </c>
      <c r="AT721" s="2" t="s">
        <v>3062</v>
      </c>
      <c r="AU721" s="2" t="s">
        <v>3062</v>
      </c>
      <c r="AV721" s="2" t="s">
        <v>3062</v>
      </c>
      <c r="AW721" s="2" t="s">
        <v>3062</v>
      </c>
      <c r="AX721" s="2" t="s">
        <v>3062</v>
      </c>
      <c r="AY721" s="2" t="s">
        <v>3062</v>
      </c>
      <c r="AZ721" s="2" t="s">
        <v>3062</v>
      </c>
      <c r="BA721" s="2" t="s">
        <v>3062</v>
      </c>
      <c r="BB721" s="2" t="s">
        <v>3062</v>
      </c>
      <c r="BC721" s="2" t="s">
        <v>3062</v>
      </c>
      <c r="BD721" s="2" t="s">
        <v>3062</v>
      </c>
      <c r="BE721" s="2" t="s">
        <v>3062</v>
      </c>
      <c r="BF721" s="2" t="s">
        <v>3062</v>
      </c>
      <c r="BG721" s="2" t="s">
        <v>3062</v>
      </c>
      <c r="BH721" s="2" t="s">
        <v>3062</v>
      </c>
      <c r="BI721" s="2" t="s">
        <v>3062</v>
      </c>
      <c r="BJ721" s="2" t="s">
        <v>3062</v>
      </c>
      <c r="BK721" s="2" t="s">
        <v>3062</v>
      </c>
      <c r="BL721" s="2" t="s">
        <v>3062</v>
      </c>
      <c r="BM721" s="2" t="s">
        <v>3062</v>
      </c>
      <c r="BN721" s="2" t="s">
        <v>3062</v>
      </c>
      <c r="BO721" s="2" t="s">
        <v>3062</v>
      </c>
      <c r="BP721" s="2" t="str">
        <f t="shared" si="11"/>
        <v>内</v>
      </c>
      <c r="BQ721" t="s">
        <v>3062</v>
      </c>
      <c r="BR721" t="s">
        <v>3062</v>
      </c>
      <c r="BS721" t="s">
        <v>3062</v>
      </c>
      <c r="BT721" s="2" t="s">
        <v>3062</v>
      </c>
      <c r="BU721" s="2" t="s">
        <v>3062</v>
      </c>
      <c r="BV721" s="2" t="s">
        <v>3062</v>
      </c>
      <c r="BW721" s="2" t="s">
        <v>3062</v>
      </c>
      <c r="BX721" s="2" t="s">
        <v>3062</v>
      </c>
      <c r="BY721" s="2" t="s">
        <v>3062</v>
      </c>
      <c r="BZ721" s="2" t="s">
        <v>3062</v>
      </c>
      <c r="CA721" s="2" t="s">
        <v>3062</v>
      </c>
      <c r="CB721" s="2" t="s">
        <v>3062</v>
      </c>
      <c r="CC721" s="2" t="s">
        <v>3062</v>
      </c>
      <c r="CD721" s="2" t="s">
        <v>3062</v>
      </c>
      <c r="CE721" s="2" t="s">
        <v>3062</v>
      </c>
      <c r="CF721" s="2" t="s">
        <v>620</v>
      </c>
      <c r="CG721" s="2" t="s">
        <v>5350</v>
      </c>
      <c r="CN721" s="17">
        <v>0.375</v>
      </c>
      <c r="CO721" s="17">
        <v>0.45833333333333331</v>
      </c>
      <c r="CP721" s="17">
        <v>0.60416666666666663</v>
      </c>
      <c r="CQ721" s="17">
        <v>0.64583333333333337</v>
      </c>
      <c r="CT721" s="17">
        <v>0.375</v>
      </c>
      <c r="CU721" s="17">
        <v>0.45833333333333331</v>
      </c>
      <c r="CV721" s="17">
        <v>0.60416666666666663</v>
      </c>
      <c r="CW721" s="17">
        <v>0.64583333333333337</v>
      </c>
      <c r="CZ721" s="17">
        <v>0.60416666666666663</v>
      </c>
      <c r="DA721" s="17">
        <v>0.64583333333333337</v>
      </c>
      <c r="DF721" s="17">
        <v>0.375</v>
      </c>
      <c r="DG721" s="17">
        <v>0.45833333333333331</v>
      </c>
      <c r="DH721" s="17">
        <v>0.60416666666666663</v>
      </c>
      <c r="DI721" s="17">
        <v>0.64583333333333337</v>
      </c>
      <c r="DL721" s="17">
        <v>0.375</v>
      </c>
      <c r="DM721" s="17">
        <v>0.45833333333333331</v>
      </c>
      <c r="DX721" s="2" t="s">
        <v>4182</v>
      </c>
    </row>
    <row r="722" spans="1:128" x14ac:dyDescent="0.45">
      <c r="A722" s="16">
        <v>720</v>
      </c>
      <c r="B722" s="2" t="s">
        <v>7436</v>
      </c>
      <c r="C722" s="2" t="s">
        <v>7437</v>
      </c>
      <c r="D722" s="2" t="s">
        <v>5093</v>
      </c>
      <c r="E722" s="2" t="s">
        <v>2666</v>
      </c>
      <c r="F722" s="2" t="s">
        <v>2585</v>
      </c>
      <c r="G722" s="2" t="s">
        <v>585</v>
      </c>
      <c r="H722" s="2" t="s">
        <v>590</v>
      </c>
      <c r="I722" s="2" t="s">
        <v>589</v>
      </c>
      <c r="J722" s="2" t="s">
        <v>588</v>
      </c>
      <c r="K722" s="2" t="s">
        <v>12</v>
      </c>
      <c r="L722" s="2" t="s">
        <v>5094</v>
      </c>
      <c r="M722" s="52" t="s">
        <v>3311</v>
      </c>
      <c r="N722" s="2" t="s">
        <v>12</v>
      </c>
      <c r="O722" s="2" t="s">
        <v>12</v>
      </c>
      <c r="P722" s="2" t="s">
        <v>12</v>
      </c>
      <c r="Q722" s="2" t="s">
        <v>12</v>
      </c>
      <c r="R722" s="2" t="s">
        <v>2471</v>
      </c>
      <c r="S722" s="2" t="s">
        <v>2490</v>
      </c>
      <c r="T722" s="2" t="s">
        <v>3062</v>
      </c>
      <c r="U722" s="2" t="s">
        <v>3062</v>
      </c>
      <c r="V722" s="2" t="s">
        <v>3062</v>
      </c>
      <c r="W722" s="2" t="s">
        <v>2557</v>
      </c>
      <c r="X722" s="2" t="s">
        <v>3062</v>
      </c>
      <c r="Y722" s="2" t="s">
        <v>3062</v>
      </c>
      <c r="Z722" s="2" t="s">
        <v>7438</v>
      </c>
      <c r="AA722" s="2" t="s">
        <v>3062</v>
      </c>
      <c r="AB722" s="2" t="s">
        <v>3062</v>
      </c>
      <c r="AC722" s="2" t="s">
        <v>7439</v>
      </c>
      <c r="AD722" s="2" t="s">
        <v>3062</v>
      </c>
      <c r="AE722" s="2" t="s">
        <v>3062</v>
      </c>
      <c r="AF722" s="2" t="s">
        <v>3062</v>
      </c>
      <c r="AG722" s="2" t="s">
        <v>3062</v>
      </c>
      <c r="AH722" s="2" t="s">
        <v>3062</v>
      </c>
      <c r="AI722" s="2" t="s">
        <v>3062</v>
      </c>
      <c r="AJ722" s="2" t="s">
        <v>3062</v>
      </c>
      <c r="AK722" s="2" t="s">
        <v>3062</v>
      </c>
      <c r="AL722" s="2" t="s">
        <v>3062</v>
      </c>
      <c r="AM722" s="2" t="s">
        <v>3062</v>
      </c>
      <c r="AN722" s="2" t="s">
        <v>3062</v>
      </c>
      <c r="AO722" s="2" t="s">
        <v>3062</v>
      </c>
      <c r="AP722" s="2" t="s">
        <v>3062</v>
      </c>
      <c r="AQ722" s="2" t="s">
        <v>3062</v>
      </c>
      <c r="AR722" s="2" t="s">
        <v>3062</v>
      </c>
      <c r="AS722" s="2" t="s">
        <v>3062</v>
      </c>
      <c r="AT722" s="2" t="s">
        <v>3062</v>
      </c>
      <c r="AU722" s="2" t="s">
        <v>3062</v>
      </c>
      <c r="AV722" s="2" t="s">
        <v>3062</v>
      </c>
      <c r="AW722" s="2" t="s">
        <v>3062</v>
      </c>
      <c r="AX722" s="2" t="s">
        <v>3062</v>
      </c>
      <c r="AY722" s="2" t="s">
        <v>3062</v>
      </c>
      <c r="AZ722" s="2" t="s">
        <v>3062</v>
      </c>
      <c r="BA722" s="2" t="s">
        <v>3062</v>
      </c>
      <c r="BB722" s="2" t="s">
        <v>3062</v>
      </c>
      <c r="BC722" s="2" t="s">
        <v>3062</v>
      </c>
      <c r="BD722" s="2" t="s">
        <v>3062</v>
      </c>
      <c r="BE722" s="2" t="s">
        <v>3062</v>
      </c>
      <c r="BF722" s="2" t="s">
        <v>3062</v>
      </c>
      <c r="BG722" s="2" t="s">
        <v>3062</v>
      </c>
      <c r="BH722" s="2" t="s">
        <v>3062</v>
      </c>
      <c r="BI722" s="2" t="s">
        <v>3062</v>
      </c>
      <c r="BJ722" s="2" t="s">
        <v>3062</v>
      </c>
      <c r="BK722" s="2" t="s">
        <v>3062</v>
      </c>
      <c r="BL722" s="2" t="s">
        <v>3062</v>
      </c>
      <c r="BM722" s="2" t="s">
        <v>3062</v>
      </c>
      <c r="BN722" s="2" t="s">
        <v>3062</v>
      </c>
      <c r="BO722" s="2" t="s">
        <v>3062</v>
      </c>
      <c r="BP722" s="2" t="str">
        <f t="shared" si="11"/>
        <v/>
      </c>
      <c r="BQ722" t="s">
        <v>3062</v>
      </c>
      <c r="BR722" t="s">
        <v>3062</v>
      </c>
      <c r="BS722" t="s">
        <v>3062</v>
      </c>
      <c r="BT722" s="2" t="s">
        <v>3062</v>
      </c>
      <c r="BU722" s="2" t="s">
        <v>3062</v>
      </c>
      <c r="BV722" s="2" t="s">
        <v>3062</v>
      </c>
      <c r="BW722" s="2" t="s">
        <v>3062</v>
      </c>
      <c r="BX722" s="2" t="s">
        <v>5470</v>
      </c>
      <c r="BY722" s="2" t="s">
        <v>3062</v>
      </c>
      <c r="BZ722" s="2" t="s">
        <v>3062</v>
      </c>
      <c r="CA722" s="2" t="s">
        <v>5529</v>
      </c>
      <c r="CB722" s="2" t="s">
        <v>5526</v>
      </c>
      <c r="CC722" s="2" t="s">
        <v>5427</v>
      </c>
      <c r="CD722" s="2" t="s">
        <v>5482</v>
      </c>
      <c r="CE722" s="2" t="s">
        <v>5354</v>
      </c>
      <c r="CF722" s="2" t="s">
        <v>7440</v>
      </c>
      <c r="CG722" s="2" t="s">
        <v>5350</v>
      </c>
      <c r="CH722" s="17">
        <v>0.39583333333333331</v>
      </c>
      <c r="CI722" s="17">
        <v>0.52083333333333337</v>
      </c>
      <c r="CJ722" s="17">
        <v>0.58333333333333337</v>
      </c>
      <c r="CK722" s="17">
        <v>0.77083333333333337</v>
      </c>
      <c r="CN722" s="17">
        <v>0.39583333333333331</v>
      </c>
      <c r="CO722" s="17">
        <v>0.52083333333333337</v>
      </c>
      <c r="CP722" s="17">
        <v>0.58333333333333337</v>
      </c>
      <c r="CQ722" s="17">
        <v>0.77083333333333337</v>
      </c>
      <c r="CT722" s="17">
        <v>0.39583333333333331</v>
      </c>
      <c r="CU722" s="17">
        <v>0.52083333333333337</v>
      </c>
      <c r="CV722" s="17">
        <v>0.58333333333333337</v>
      </c>
      <c r="CW722" s="17">
        <v>0.77083333333333337</v>
      </c>
      <c r="DF722" s="17">
        <v>0.39583333333333331</v>
      </c>
      <c r="DG722" s="17">
        <v>0.52083333333333337</v>
      </c>
      <c r="DH722" s="17">
        <v>0.58333333333333337</v>
      </c>
      <c r="DI722" s="17">
        <v>0.77083333333333337</v>
      </c>
      <c r="DL722" s="17">
        <v>0.39583333333333331</v>
      </c>
      <c r="DM722" s="17">
        <v>0.52083333333333337</v>
      </c>
      <c r="DN722" s="17">
        <v>0.58333333333333337</v>
      </c>
      <c r="DO722" s="17">
        <v>0.77083333333333337</v>
      </c>
      <c r="DR722" s="17">
        <v>0.39583333333333331</v>
      </c>
      <c r="DS722" s="17">
        <v>0.52083333333333337</v>
      </c>
      <c r="DT722" s="17">
        <v>0.58333333333333337</v>
      </c>
      <c r="DU722" s="17">
        <v>0.77083333333333337</v>
      </c>
      <c r="DX722" s="2" t="s">
        <v>4182</v>
      </c>
    </row>
    <row r="723" spans="1:128" x14ac:dyDescent="0.45">
      <c r="A723" s="16">
        <v>721</v>
      </c>
      <c r="B723" s="2" t="s">
        <v>7441</v>
      </c>
      <c r="C723" s="2" t="s">
        <v>7442</v>
      </c>
      <c r="D723" s="2" t="s">
        <v>3153</v>
      </c>
      <c r="E723" s="2" t="s">
        <v>2666</v>
      </c>
      <c r="F723" s="2" t="s">
        <v>2585</v>
      </c>
      <c r="G723" s="2" t="s">
        <v>577</v>
      </c>
      <c r="H723" s="2" t="s">
        <v>7443</v>
      </c>
      <c r="I723" s="2" t="s">
        <v>587</v>
      </c>
      <c r="J723" s="2" t="s">
        <v>7444</v>
      </c>
      <c r="K723" s="2" t="s">
        <v>12</v>
      </c>
      <c r="L723" s="2" t="s">
        <v>3813</v>
      </c>
      <c r="M723" s="52" t="s">
        <v>3311</v>
      </c>
      <c r="N723" s="2" t="s">
        <v>12</v>
      </c>
      <c r="O723" s="2" t="s">
        <v>12</v>
      </c>
      <c r="P723" s="2" t="s">
        <v>12</v>
      </c>
      <c r="Q723" s="2" t="s">
        <v>12</v>
      </c>
      <c r="R723" s="2" t="s">
        <v>3062</v>
      </c>
      <c r="S723" s="2" t="s">
        <v>3062</v>
      </c>
      <c r="T723" s="2" t="s">
        <v>3062</v>
      </c>
      <c r="U723" s="2" t="s">
        <v>3062</v>
      </c>
      <c r="V723" s="2" t="s">
        <v>3062</v>
      </c>
      <c r="W723" s="2" t="s">
        <v>3062</v>
      </c>
      <c r="X723" s="2" t="s">
        <v>3062</v>
      </c>
      <c r="Y723" s="2" t="s">
        <v>3062</v>
      </c>
      <c r="Z723" s="2" t="s">
        <v>3062</v>
      </c>
      <c r="AA723" s="2" t="s">
        <v>3062</v>
      </c>
      <c r="AB723" s="2" t="s">
        <v>3062</v>
      </c>
      <c r="AC723" s="2" t="s">
        <v>3062</v>
      </c>
      <c r="AD723" s="2" t="s">
        <v>3062</v>
      </c>
      <c r="AE723" s="2" t="s">
        <v>3062</v>
      </c>
      <c r="AF723" s="2" t="s">
        <v>3062</v>
      </c>
      <c r="AG723" s="2" t="s">
        <v>3062</v>
      </c>
      <c r="AH723" s="2" t="s">
        <v>3062</v>
      </c>
      <c r="AI723" s="2" t="s">
        <v>3062</v>
      </c>
      <c r="AJ723" s="2" t="s">
        <v>3062</v>
      </c>
      <c r="AK723" s="2" t="s">
        <v>3062</v>
      </c>
      <c r="AL723" s="2" t="s">
        <v>3062</v>
      </c>
      <c r="AM723" s="2" t="s">
        <v>3062</v>
      </c>
      <c r="AN723" s="2" t="s">
        <v>3062</v>
      </c>
      <c r="AO723" s="2" t="s">
        <v>3062</v>
      </c>
      <c r="AP723" s="2" t="s">
        <v>3062</v>
      </c>
      <c r="AQ723" s="2" t="s">
        <v>3062</v>
      </c>
      <c r="AR723" s="2" t="s">
        <v>3062</v>
      </c>
      <c r="AS723" s="2" t="s">
        <v>3062</v>
      </c>
      <c r="AT723" s="2" t="s">
        <v>3062</v>
      </c>
      <c r="AU723" s="2" t="s">
        <v>3062</v>
      </c>
      <c r="AV723" s="2" t="s">
        <v>3062</v>
      </c>
      <c r="AW723" s="2" t="s">
        <v>3062</v>
      </c>
      <c r="AX723" s="2" t="s">
        <v>3062</v>
      </c>
      <c r="AY723" s="2" t="s">
        <v>3062</v>
      </c>
      <c r="AZ723" s="2" t="s">
        <v>3062</v>
      </c>
      <c r="BA723" s="2" t="s">
        <v>3062</v>
      </c>
      <c r="BB723" s="2" t="s">
        <v>3062</v>
      </c>
      <c r="BC723" s="2" t="s">
        <v>3062</v>
      </c>
      <c r="BD723" s="2" t="s">
        <v>3062</v>
      </c>
      <c r="BE723" s="2" t="s">
        <v>3062</v>
      </c>
      <c r="BF723" s="2" t="s">
        <v>3062</v>
      </c>
      <c r="BG723" s="2" t="s">
        <v>3062</v>
      </c>
      <c r="BH723" s="2" t="s">
        <v>3062</v>
      </c>
      <c r="BI723" s="2" t="s">
        <v>3062</v>
      </c>
      <c r="BJ723" s="2" t="s">
        <v>3062</v>
      </c>
      <c r="BK723" s="2" t="s">
        <v>3062</v>
      </c>
      <c r="BL723" s="2" t="s">
        <v>3062</v>
      </c>
      <c r="BM723" s="2" t="s">
        <v>3062</v>
      </c>
      <c r="BN723" s="2" t="s">
        <v>3062</v>
      </c>
      <c r="BO723" s="2" t="s">
        <v>3062</v>
      </c>
      <c r="BP723" s="2" t="str">
        <f t="shared" si="11"/>
        <v/>
      </c>
      <c r="BQ723" t="s">
        <v>3062</v>
      </c>
      <c r="BR723" t="s">
        <v>3062</v>
      </c>
      <c r="BS723" t="s">
        <v>3062</v>
      </c>
      <c r="BT723" s="2" t="s">
        <v>3062</v>
      </c>
      <c r="BU723" s="2" t="s">
        <v>3062</v>
      </c>
      <c r="BV723" s="2" t="s">
        <v>3062</v>
      </c>
      <c r="BW723" s="2" t="s">
        <v>3062</v>
      </c>
      <c r="BX723" s="2" t="s">
        <v>3062</v>
      </c>
      <c r="BY723" s="2" t="s">
        <v>3062</v>
      </c>
      <c r="BZ723" s="2" t="s">
        <v>3062</v>
      </c>
      <c r="CA723" s="2" t="s">
        <v>3062</v>
      </c>
      <c r="CB723" s="2" t="s">
        <v>3062</v>
      </c>
      <c r="CC723" s="2" t="s">
        <v>3062</v>
      </c>
      <c r="CD723" s="2" t="s">
        <v>3062</v>
      </c>
      <c r="CE723" s="2" t="s">
        <v>3062</v>
      </c>
      <c r="CF723" s="2" t="s">
        <v>586</v>
      </c>
      <c r="CG723" s="2" t="s">
        <v>5350</v>
      </c>
      <c r="CH723" s="17">
        <v>0.41666666666666669</v>
      </c>
      <c r="CI723" s="17">
        <v>0.58333333333333337</v>
      </c>
      <c r="CJ723" s="17">
        <v>0.625</v>
      </c>
      <c r="CK723" s="17">
        <v>0.79166666666666663</v>
      </c>
      <c r="CN723" s="17">
        <v>0.41666666666666669</v>
      </c>
      <c r="CO723" s="17">
        <v>0.58333333333333337</v>
      </c>
      <c r="CP723" s="17">
        <v>0.625</v>
      </c>
      <c r="CQ723" s="17">
        <v>0.79166666666666663</v>
      </c>
      <c r="CT723" s="17">
        <v>0.41666666666666669</v>
      </c>
      <c r="CU723" s="17">
        <v>0.58333333333333337</v>
      </c>
      <c r="CV723" s="17">
        <v>0.625</v>
      </c>
      <c r="CW723" s="17">
        <v>0.79166666666666663</v>
      </c>
      <c r="CZ723" s="17">
        <v>0.41666666666666669</v>
      </c>
      <c r="DA723" s="17">
        <v>0.58333333333333337</v>
      </c>
      <c r="DB723" s="17">
        <v>0.625</v>
      </c>
      <c r="DC723" s="17">
        <v>0.79166666666666663</v>
      </c>
      <c r="DF723" s="17">
        <v>0.41666666666666669</v>
      </c>
      <c r="DG723" s="17">
        <v>0.58333333333333337</v>
      </c>
      <c r="DH723" s="17">
        <v>0.625</v>
      </c>
      <c r="DI723" s="17">
        <v>0.79166666666666663</v>
      </c>
      <c r="DL723" s="17">
        <v>0.41666666666666669</v>
      </c>
      <c r="DM723" s="17">
        <v>0.58333333333333337</v>
      </c>
      <c r="DN723" s="17">
        <v>0.625</v>
      </c>
      <c r="DO723" s="17">
        <v>0.79166666666666663</v>
      </c>
      <c r="DX723" s="2" t="s">
        <v>4182</v>
      </c>
    </row>
    <row r="724" spans="1:128" x14ac:dyDescent="0.45">
      <c r="A724" s="16">
        <v>722</v>
      </c>
      <c r="B724" s="2" t="s">
        <v>7445</v>
      </c>
      <c r="C724" s="2" t="s">
        <v>7446</v>
      </c>
      <c r="D724" s="2" t="s">
        <v>3154</v>
      </c>
      <c r="E724" s="2" t="s">
        <v>2676</v>
      </c>
      <c r="F724" s="2" t="s">
        <v>2585</v>
      </c>
      <c r="G724" s="2" t="s">
        <v>619</v>
      </c>
      <c r="H724" s="2" t="s">
        <v>618</v>
      </c>
      <c r="I724" s="2" t="s">
        <v>617</v>
      </c>
      <c r="J724" s="2" t="s">
        <v>7447</v>
      </c>
      <c r="K724" s="2" t="s">
        <v>12</v>
      </c>
      <c r="L724" s="2" t="s">
        <v>3815</v>
      </c>
      <c r="M724" s="52">
        <v>307</v>
      </c>
      <c r="N724" s="2" t="s">
        <v>12</v>
      </c>
      <c r="O724" s="2" t="s">
        <v>12</v>
      </c>
      <c r="P724" s="2" t="s">
        <v>12</v>
      </c>
      <c r="Q724" s="2" t="s">
        <v>12</v>
      </c>
      <c r="R724" s="2" t="s">
        <v>3062</v>
      </c>
      <c r="S724" s="2" t="s">
        <v>3062</v>
      </c>
      <c r="T724" s="2" t="s">
        <v>3062</v>
      </c>
      <c r="U724" s="2" t="s">
        <v>3062</v>
      </c>
      <c r="V724" s="2" t="s">
        <v>3062</v>
      </c>
      <c r="W724" s="2" t="s">
        <v>3062</v>
      </c>
      <c r="X724" s="2" t="s">
        <v>3062</v>
      </c>
      <c r="Y724" s="2" t="s">
        <v>3062</v>
      </c>
      <c r="Z724" s="2" t="s">
        <v>3062</v>
      </c>
      <c r="AA724" s="2" t="s">
        <v>3062</v>
      </c>
      <c r="AB724" s="2" t="s">
        <v>3062</v>
      </c>
      <c r="AC724" s="2" t="s">
        <v>3062</v>
      </c>
      <c r="AD724" s="2" t="s">
        <v>2419</v>
      </c>
      <c r="AE724" s="2" t="s">
        <v>3062</v>
      </c>
      <c r="AF724" s="2" t="s">
        <v>3062</v>
      </c>
      <c r="AG724" s="2" t="s">
        <v>3062</v>
      </c>
      <c r="AH724" s="2" t="s">
        <v>3062</v>
      </c>
      <c r="AI724" s="2" t="s">
        <v>3062</v>
      </c>
      <c r="AJ724" s="2" t="s">
        <v>3062</v>
      </c>
      <c r="AK724" s="2" t="s">
        <v>3062</v>
      </c>
      <c r="AL724" s="2" t="s">
        <v>3062</v>
      </c>
      <c r="AM724" s="2" t="s">
        <v>3062</v>
      </c>
      <c r="AN724" s="2" t="s">
        <v>3062</v>
      </c>
      <c r="AO724" s="2" t="s">
        <v>3062</v>
      </c>
      <c r="AP724" s="2" t="s">
        <v>3062</v>
      </c>
      <c r="AQ724" s="2" t="s">
        <v>3062</v>
      </c>
      <c r="AR724" s="2" t="s">
        <v>3062</v>
      </c>
      <c r="AS724" s="2" t="s">
        <v>3062</v>
      </c>
      <c r="AT724" s="2" t="s">
        <v>3062</v>
      </c>
      <c r="AU724" s="2" t="s">
        <v>3062</v>
      </c>
      <c r="AV724" s="2" t="s">
        <v>3062</v>
      </c>
      <c r="AW724" s="2" t="s">
        <v>3062</v>
      </c>
      <c r="AX724" s="2" t="s">
        <v>3062</v>
      </c>
      <c r="AY724" s="2" t="s">
        <v>3062</v>
      </c>
      <c r="AZ724" s="2" t="s">
        <v>3062</v>
      </c>
      <c r="BA724" s="2" t="s">
        <v>3062</v>
      </c>
      <c r="BB724" s="2" t="s">
        <v>3062</v>
      </c>
      <c r="BC724" s="2" t="s">
        <v>3062</v>
      </c>
      <c r="BD724" s="2" t="s">
        <v>3062</v>
      </c>
      <c r="BE724" s="2" t="s">
        <v>3062</v>
      </c>
      <c r="BF724" s="2" t="s">
        <v>3062</v>
      </c>
      <c r="BG724" s="2" t="s">
        <v>3062</v>
      </c>
      <c r="BH724" s="2" t="s">
        <v>3062</v>
      </c>
      <c r="BI724" s="2" t="s">
        <v>3062</v>
      </c>
      <c r="BJ724" s="2" t="s">
        <v>3062</v>
      </c>
      <c r="BK724" s="2" t="s">
        <v>3062</v>
      </c>
      <c r="BL724" s="2" t="s">
        <v>3062</v>
      </c>
      <c r="BM724" s="2" t="s">
        <v>3062</v>
      </c>
      <c r="BN724" s="2" t="s">
        <v>2560</v>
      </c>
      <c r="BO724" s="2" t="s">
        <v>3062</v>
      </c>
      <c r="BP724" s="2" t="str">
        <f t="shared" si="11"/>
        <v>内・歯</v>
      </c>
      <c r="BQ724" t="s">
        <v>491</v>
      </c>
      <c r="BR724" t="s">
        <v>185</v>
      </c>
      <c r="BS724" t="s">
        <v>3062</v>
      </c>
      <c r="BT724" s="2" t="s">
        <v>2469</v>
      </c>
      <c r="BU724" s="2" t="s">
        <v>12</v>
      </c>
      <c r="BV724" s="2" t="s">
        <v>12</v>
      </c>
      <c r="BW724" s="2" t="s">
        <v>3062</v>
      </c>
      <c r="BX724" s="2" t="s">
        <v>5470</v>
      </c>
      <c r="BY724" s="2" t="s">
        <v>3062</v>
      </c>
      <c r="BZ724" s="2" t="s">
        <v>3062</v>
      </c>
      <c r="CA724" s="2" t="s">
        <v>5525</v>
      </c>
      <c r="CB724" s="2" t="s">
        <v>5526</v>
      </c>
      <c r="CC724" s="2" t="s">
        <v>5352</v>
      </c>
      <c r="CD724" s="2" t="s">
        <v>5353</v>
      </c>
      <c r="CE724" s="2" t="s">
        <v>5354</v>
      </c>
      <c r="CF724" s="2" t="s">
        <v>7448</v>
      </c>
      <c r="CG724" s="2" t="s">
        <v>3315</v>
      </c>
      <c r="CH724" s="17">
        <v>0.41666666666666669</v>
      </c>
      <c r="CI724" s="17">
        <v>0.5</v>
      </c>
      <c r="CJ724" s="17">
        <v>0.55208333333333337</v>
      </c>
      <c r="CK724" s="17">
        <v>0.58333333333333337</v>
      </c>
      <c r="CN724" s="17">
        <v>0.41666666666666669</v>
      </c>
      <c r="CO724" s="17">
        <v>0.5</v>
      </c>
      <c r="CP724" s="17">
        <v>0.55208333333333337</v>
      </c>
      <c r="CQ724" s="17">
        <v>0.58333333333333337</v>
      </c>
      <c r="CT724" s="17">
        <v>0.41666666666666669</v>
      </c>
      <c r="CU724" s="17">
        <v>0.5</v>
      </c>
      <c r="CV724" s="17">
        <v>0.55208333333333337</v>
      </c>
      <c r="CW724" s="17">
        <v>0.58333333333333337</v>
      </c>
      <c r="CZ724" s="17">
        <v>0.41666666666666669</v>
      </c>
      <c r="DA724" s="17">
        <v>0.5</v>
      </c>
      <c r="DB724" s="17">
        <v>0.55208333333333337</v>
      </c>
      <c r="DC724" s="17">
        <v>0.58333333333333337</v>
      </c>
      <c r="DF724" s="17">
        <v>0.41666666666666669</v>
      </c>
      <c r="DG724" s="17">
        <v>0.5</v>
      </c>
      <c r="DH724" s="17">
        <v>0.55208333333333337</v>
      </c>
      <c r="DI724" s="17">
        <v>0.58333333333333337</v>
      </c>
      <c r="DL724" s="17">
        <v>0.41666666666666669</v>
      </c>
      <c r="DM724" s="17">
        <v>0.5</v>
      </c>
      <c r="DX724" s="2" t="s">
        <v>4182</v>
      </c>
    </row>
    <row r="725" spans="1:128" x14ac:dyDescent="0.45">
      <c r="A725" s="16">
        <v>723</v>
      </c>
      <c r="B725" s="2" t="s">
        <v>7449</v>
      </c>
      <c r="C725" s="2" t="s">
        <v>581</v>
      </c>
      <c r="D725" s="2" t="s">
        <v>3155</v>
      </c>
      <c r="E725" s="2" t="s">
        <v>2666</v>
      </c>
      <c r="F725" s="2" t="s">
        <v>2585</v>
      </c>
      <c r="G725" s="2" t="s">
        <v>580</v>
      </c>
      <c r="H725" s="2" t="s">
        <v>579</v>
      </c>
      <c r="I725" s="2" t="s">
        <v>578</v>
      </c>
      <c r="J725" s="2" t="s">
        <v>578</v>
      </c>
      <c r="K725" s="2" t="s">
        <v>12</v>
      </c>
      <c r="L725" s="2" t="s">
        <v>3814</v>
      </c>
      <c r="M725" s="52" t="s">
        <v>3311</v>
      </c>
      <c r="N725" s="2" t="s">
        <v>12</v>
      </c>
      <c r="O725" s="2" t="s">
        <v>12</v>
      </c>
      <c r="P725" s="2" t="s">
        <v>12</v>
      </c>
      <c r="Q725" s="2" t="s">
        <v>12</v>
      </c>
      <c r="R725" s="2" t="s">
        <v>3062</v>
      </c>
      <c r="S725" s="2" t="s">
        <v>3062</v>
      </c>
      <c r="T725" s="2" t="s">
        <v>3062</v>
      </c>
      <c r="U725" s="2" t="s">
        <v>3062</v>
      </c>
      <c r="V725" s="2" t="s">
        <v>3062</v>
      </c>
      <c r="W725" s="2" t="s">
        <v>3062</v>
      </c>
      <c r="X725" s="2" t="s">
        <v>3062</v>
      </c>
      <c r="Y725" s="2" t="s">
        <v>3062</v>
      </c>
      <c r="Z725" s="2" t="s">
        <v>3062</v>
      </c>
      <c r="AA725" s="2" t="s">
        <v>3062</v>
      </c>
      <c r="AB725" s="2" t="s">
        <v>3062</v>
      </c>
      <c r="AC725" s="2" t="s">
        <v>3062</v>
      </c>
      <c r="AD725" s="2" t="s">
        <v>3062</v>
      </c>
      <c r="AE725" s="2" t="s">
        <v>3062</v>
      </c>
      <c r="AF725" s="2" t="s">
        <v>3062</v>
      </c>
      <c r="AG725" s="2" t="s">
        <v>3062</v>
      </c>
      <c r="AH725" s="2" t="s">
        <v>3062</v>
      </c>
      <c r="AI725" s="2" t="s">
        <v>3062</v>
      </c>
      <c r="AJ725" s="2" t="s">
        <v>3062</v>
      </c>
      <c r="AK725" s="2" t="s">
        <v>3062</v>
      </c>
      <c r="AL725" s="2" t="s">
        <v>3062</v>
      </c>
      <c r="AM725" s="2" t="s">
        <v>3062</v>
      </c>
      <c r="AN725" s="2" t="s">
        <v>3062</v>
      </c>
      <c r="AO725" s="2" t="s">
        <v>3062</v>
      </c>
      <c r="AP725" s="2" t="s">
        <v>3062</v>
      </c>
      <c r="AQ725" s="2" t="s">
        <v>3062</v>
      </c>
      <c r="AR725" s="2" t="s">
        <v>3062</v>
      </c>
      <c r="AS725" s="2" t="s">
        <v>3062</v>
      </c>
      <c r="AT725" s="2" t="s">
        <v>3062</v>
      </c>
      <c r="AU725" s="2" t="s">
        <v>3062</v>
      </c>
      <c r="AV725" s="2" t="s">
        <v>3062</v>
      </c>
      <c r="AW725" s="2" t="s">
        <v>3062</v>
      </c>
      <c r="AX725" s="2" t="s">
        <v>3062</v>
      </c>
      <c r="AY725" s="2" t="s">
        <v>3062</v>
      </c>
      <c r="AZ725" s="2" t="s">
        <v>3062</v>
      </c>
      <c r="BA725" s="2" t="s">
        <v>3062</v>
      </c>
      <c r="BB725" s="2" t="s">
        <v>3062</v>
      </c>
      <c r="BC725" s="2" t="s">
        <v>3062</v>
      </c>
      <c r="BD725" s="2" t="s">
        <v>3062</v>
      </c>
      <c r="BE725" s="2" t="s">
        <v>3062</v>
      </c>
      <c r="BF725" s="2" t="s">
        <v>3062</v>
      </c>
      <c r="BG725" s="2" t="s">
        <v>3062</v>
      </c>
      <c r="BH725" s="2" t="s">
        <v>3062</v>
      </c>
      <c r="BI725" s="2" t="s">
        <v>3062</v>
      </c>
      <c r="BJ725" s="2" t="s">
        <v>3062</v>
      </c>
      <c r="BK725" s="2" t="s">
        <v>3062</v>
      </c>
      <c r="BL725" s="2" t="s">
        <v>3062</v>
      </c>
      <c r="BM725" s="2" t="s">
        <v>3062</v>
      </c>
      <c r="BN725" s="2" t="s">
        <v>3062</v>
      </c>
      <c r="BO725" s="2" t="s">
        <v>3062</v>
      </c>
      <c r="BP725" s="2" t="str">
        <f t="shared" si="11"/>
        <v/>
      </c>
      <c r="BQ725" t="s">
        <v>3062</v>
      </c>
      <c r="BR725" t="s">
        <v>3062</v>
      </c>
      <c r="BS725" t="s">
        <v>3062</v>
      </c>
      <c r="BT725" s="2" t="s">
        <v>3062</v>
      </c>
      <c r="BU725" s="2" t="s">
        <v>3062</v>
      </c>
      <c r="BV725" s="2" t="s">
        <v>3062</v>
      </c>
      <c r="BW725" s="2" t="s">
        <v>3062</v>
      </c>
      <c r="BX725" s="2" t="s">
        <v>3062</v>
      </c>
      <c r="BY725" s="2" t="s">
        <v>3062</v>
      </c>
      <c r="BZ725" s="2" t="s">
        <v>3062</v>
      </c>
      <c r="CA725" s="2" t="s">
        <v>3062</v>
      </c>
      <c r="CB725" s="2" t="s">
        <v>3062</v>
      </c>
      <c r="CC725" s="2" t="s">
        <v>3062</v>
      </c>
      <c r="CD725" s="2" t="s">
        <v>3062</v>
      </c>
      <c r="CE725" s="2" t="s">
        <v>3062</v>
      </c>
      <c r="CF725" s="2" t="s">
        <v>5095</v>
      </c>
      <c r="CG725" s="2" t="s">
        <v>5350</v>
      </c>
      <c r="CH725" s="17">
        <v>0.375</v>
      </c>
      <c r="CI725" s="17">
        <v>0.52083333333333337</v>
      </c>
      <c r="CJ725" s="17">
        <v>0.64583333333333337</v>
      </c>
      <c r="CK725" s="17">
        <v>0.79166666666666663</v>
      </c>
      <c r="CT725" s="17">
        <v>0.375</v>
      </c>
      <c r="CU725" s="17">
        <v>0.52083333333333337</v>
      </c>
      <c r="CV725" s="17">
        <v>0.64583333333333337</v>
      </c>
      <c r="CW725" s="17">
        <v>0.79166666666666663</v>
      </c>
      <c r="DF725" s="17">
        <v>0.375</v>
      </c>
      <c r="DG725" s="17">
        <v>0.52083333333333337</v>
      </c>
      <c r="DH725" s="17">
        <v>0.64583333333333337</v>
      </c>
      <c r="DI725" s="17">
        <v>0.79166666666666663</v>
      </c>
      <c r="DL725" s="17">
        <v>0.39583333333333331</v>
      </c>
      <c r="DM725" s="17">
        <v>0.54166666666666663</v>
      </c>
      <c r="DX725" s="2" t="s">
        <v>4182</v>
      </c>
    </row>
    <row r="726" spans="1:128" x14ac:dyDescent="0.45">
      <c r="A726" s="16">
        <v>724</v>
      </c>
      <c r="B726" s="2" t="s">
        <v>7450</v>
      </c>
      <c r="C726" s="2" t="s">
        <v>7451</v>
      </c>
      <c r="D726" s="2" t="s">
        <v>3156</v>
      </c>
      <c r="E726" s="2" t="s">
        <v>2666</v>
      </c>
      <c r="F726" s="2" t="s">
        <v>2585</v>
      </c>
      <c r="G726" s="2" t="s">
        <v>576</v>
      </c>
      <c r="H726" s="2" t="s">
        <v>7452</v>
      </c>
      <c r="I726" s="2" t="s">
        <v>575</v>
      </c>
      <c r="J726" s="2" t="s">
        <v>574</v>
      </c>
      <c r="K726" s="2" t="s">
        <v>12</v>
      </c>
      <c r="L726" s="2" t="s">
        <v>3816</v>
      </c>
      <c r="M726" s="52" t="s">
        <v>3311</v>
      </c>
      <c r="N726" s="2" t="s">
        <v>12</v>
      </c>
      <c r="O726" s="2" t="s">
        <v>12</v>
      </c>
      <c r="P726" s="2" t="s">
        <v>12</v>
      </c>
      <c r="Q726" s="2" t="s">
        <v>12</v>
      </c>
      <c r="R726" s="2" t="s">
        <v>3062</v>
      </c>
      <c r="S726" s="2" t="s">
        <v>3062</v>
      </c>
      <c r="T726" s="2" t="s">
        <v>3062</v>
      </c>
      <c r="U726" s="2" t="s">
        <v>3062</v>
      </c>
      <c r="V726" s="2" t="s">
        <v>3062</v>
      </c>
      <c r="W726" s="2" t="s">
        <v>3062</v>
      </c>
      <c r="X726" s="2" t="s">
        <v>3062</v>
      </c>
      <c r="Y726" s="2" t="s">
        <v>3062</v>
      </c>
      <c r="Z726" s="2" t="s">
        <v>3062</v>
      </c>
      <c r="AA726" s="2" t="s">
        <v>3062</v>
      </c>
      <c r="AB726" s="2" t="s">
        <v>3062</v>
      </c>
      <c r="AC726" s="2" t="s">
        <v>3062</v>
      </c>
      <c r="AD726" s="2" t="s">
        <v>3062</v>
      </c>
      <c r="AE726" s="2" t="s">
        <v>3062</v>
      </c>
      <c r="AF726" s="2" t="s">
        <v>3062</v>
      </c>
      <c r="AG726" s="2" t="s">
        <v>3062</v>
      </c>
      <c r="AH726" s="2" t="s">
        <v>3062</v>
      </c>
      <c r="AI726" s="2" t="s">
        <v>3062</v>
      </c>
      <c r="AJ726" s="2" t="s">
        <v>3062</v>
      </c>
      <c r="AK726" s="2" t="s">
        <v>3062</v>
      </c>
      <c r="AL726" s="2" t="s">
        <v>3062</v>
      </c>
      <c r="AM726" s="2" t="s">
        <v>3062</v>
      </c>
      <c r="AN726" s="2" t="s">
        <v>3062</v>
      </c>
      <c r="AO726" s="2" t="s">
        <v>3062</v>
      </c>
      <c r="AP726" s="2" t="s">
        <v>3062</v>
      </c>
      <c r="AQ726" s="2" t="s">
        <v>3062</v>
      </c>
      <c r="AR726" s="2" t="s">
        <v>3062</v>
      </c>
      <c r="AS726" s="2" t="s">
        <v>3062</v>
      </c>
      <c r="AT726" s="2" t="s">
        <v>3062</v>
      </c>
      <c r="AU726" s="2" t="s">
        <v>3062</v>
      </c>
      <c r="AV726" s="2" t="s">
        <v>3062</v>
      </c>
      <c r="AW726" s="2" t="s">
        <v>3062</v>
      </c>
      <c r="AX726" s="2" t="s">
        <v>3062</v>
      </c>
      <c r="AY726" s="2" t="s">
        <v>3062</v>
      </c>
      <c r="AZ726" s="2" t="s">
        <v>3062</v>
      </c>
      <c r="BA726" s="2" t="s">
        <v>3062</v>
      </c>
      <c r="BB726" s="2" t="s">
        <v>3062</v>
      </c>
      <c r="BC726" s="2" t="s">
        <v>3062</v>
      </c>
      <c r="BD726" s="2" t="s">
        <v>3062</v>
      </c>
      <c r="BE726" s="2" t="s">
        <v>3062</v>
      </c>
      <c r="BF726" s="2" t="s">
        <v>3062</v>
      </c>
      <c r="BG726" s="2" t="s">
        <v>3062</v>
      </c>
      <c r="BH726" s="2" t="s">
        <v>3062</v>
      </c>
      <c r="BI726" s="2" t="s">
        <v>3062</v>
      </c>
      <c r="BJ726" s="2" t="s">
        <v>3062</v>
      </c>
      <c r="BK726" s="2" t="s">
        <v>3062</v>
      </c>
      <c r="BL726" s="2" t="s">
        <v>3062</v>
      </c>
      <c r="BM726" s="2" t="s">
        <v>3062</v>
      </c>
      <c r="BN726" s="2" t="s">
        <v>3062</v>
      </c>
      <c r="BO726" s="2" t="s">
        <v>3062</v>
      </c>
      <c r="BP726" s="2" t="str">
        <f t="shared" si="11"/>
        <v/>
      </c>
      <c r="BQ726" t="s">
        <v>3062</v>
      </c>
      <c r="BR726" t="s">
        <v>3062</v>
      </c>
      <c r="BS726" t="s">
        <v>3062</v>
      </c>
      <c r="BT726" s="2" t="s">
        <v>3062</v>
      </c>
      <c r="BU726" s="2" t="s">
        <v>3062</v>
      </c>
      <c r="BV726" s="2" t="s">
        <v>3062</v>
      </c>
      <c r="BW726" s="2" t="s">
        <v>3062</v>
      </c>
      <c r="BX726" s="2" t="s">
        <v>3062</v>
      </c>
      <c r="BY726" s="2" t="s">
        <v>3062</v>
      </c>
      <c r="BZ726" s="2" t="s">
        <v>3062</v>
      </c>
      <c r="CA726" s="2" t="s">
        <v>3062</v>
      </c>
      <c r="CB726" s="2" t="s">
        <v>3062</v>
      </c>
      <c r="CC726" s="2" t="s">
        <v>5352</v>
      </c>
      <c r="CD726" s="2" t="s">
        <v>3062</v>
      </c>
      <c r="CE726" s="2" t="s">
        <v>5427</v>
      </c>
      <c r="CF726" s="2" t="s">
        <v>7453</v>
      </c>
      <c r="CG726" s="2" t="s">
        <v>5350</v>
      </c>
      <c r="CH726" s="17">
        <v>0.41666666666666669</v>
      </c>
      <c r="CI726" s="17">
        <v>0.5</v>
      </c>
      <c r="CJ726" s="17">
        <v>0.58333333333333337</v>
      </c>
      <c r="CK726" s="17">
        <v>0.75</v>
      </c>
      <c r="CN726" s="17">
        <v>0.41666666666666669</v>
      </c>
      <c r="CO726" s="17">
        <v>0.5</v>
      </c>
      <c r="CP726" s="17">
        <v>0.58333333333333337</v>
      </c>
      <c r="CQ726" s="17">
        <v>0.75</v>
      </c>
      <c r="CT726" s="17">
        <v>0.41666666666666669</v>
      </c>
      <c r="CU726" s="17">
        <v>0.5</v>
      </c>
      <c r="CV726" s="17">
        <v>0.58333333333333337</v>
      </c>
      <c r="CW726" s="17">
        <v>0.75</v>
      </c>
      <c r="DF726" s="17">
        <v>0.41666666666666669</v>
      </c>
      <c r="DG726" s="17">
        <v>0.5</v>
      </c>
      <c r="DH726" s="17">
        <v>0.58333333333333337</v>
      </c>
      <c r="DI726" s="17">
        <v>0.75</v>
      </c>
      <c r="DL726" s="17">
        <v>0.41666666666666669</v>
      </c>
      <c r="DM726" s="17">
        <v>0.5</v>
      </c>
      <c r="DN726" s="17">
        <v>0.5625</v>
      </c>
      <c r="DO726" s="17">
        <v>0.625</v>
      </c>
      <c r="DX726" s="2" t="s">
        <v>4182</v>
      </c>
    </row>
    <row r="727" spans="1:128" x14ac:dyDescent="0.45">
      <c r="A727" s="16">
        <v>725</v>
      </c>
      <c r="B727" s="2" t="s">
        <v>7454</v>
      </c>
      <c r="C727" s="2" t="s">
        <v>5096</v>
      </c>
      <c r="D727" s="2" t="s">
        <v>3157</v>
      </c>
      <c r="E727" s="2" t="s">
        <v>2666</v>
      </c>
      <c r="F727" s="2" t="s">
        <v>2586</v>
      </c>
      <c r="G727" s="2" t="s">
        <v>1177</v>
      </c>
      <c r="H727" s="2" t="s">
        <v>1193</v>
      </c>
      <c r="I727" s="2" t="s">
        <v>1192</v>
      </c>
      <c r="J727" s="2" t="s">
        <v>1191</v>
      </c>
      <c r="L727" s="2" t="s">
        <v>5097</v>
      </c>
      <c r="M727" s="52" t="s">
        <v>3311</v>
      </c>
      <c r="N727" s="2" t="s">
        <v>12</v>
      </c>
      <c r="O727" s="2" t="s">
        <v>12</v>
      </c>
      <c r="P727" s="2" t="s">
        <v>12</v>
      </c>
      <c r="Q727" s="2" t="s">
        <v>12</v>
      </c>
      <c r="R727" s="2" t="s">
        <v>3062</v>
      </c>
      <c r="S727" s="2" t="s">
        <v>3062</v>
      </c>
      <c r="T727" s="2" t="s">
        <v>3062</v>
      </c>
      <c r="U727" s="2" t="s">
        <v>3062</v>
      </c>
      <c r="V727" s="2" t="s">
        <v>3062</v>
      </c>
      <c r="W727" s="2" t="s">
        <v>3062</v>
      </c>
      <c r="X727" s="2" t="s">
        <v>3062</v>
      </c>
      <c r="Y727" s="2" t="s">
        <v>3062</v>
      </c>
      <c r="Z727" s="2" t="s">
        <v>3062</v>
      </c>
      <c r="AA727" s="2" t="s">
        <v>3062</v>
      </c>
      <c r="AB727" s="2" t="s">
        <v>3062</v>
      </c>
      <c r="AC727" s="2" t="s">
        <v>3062</v>
      </c>
      <c r="AD727" s="2" t="s">
        <v>3062</v>
      </c>
      <c r="AE727" s="2" t="s">
        <v>3062</v>
      </c>
      <c r="AF727" s="2" t="s">
        <v>3062</v>
      </c>
      <c r="AG727" s="2" t="s">
        <v>3062</v>
      </c>
      <c r="AH727" s="2" t="s">
        <v>3062</v>
      </c>
      <c r="AI727" s="2" t="s">
        <v>3062</v>
      </c>
      <c r="AJ727" s="2" t="s">
        <v>3062</v>
      </c>
      <c r="AK727" s="2" t="s">
        <v>3062</v>
      </c>
      <c r="AL727" s="2" t="s">
        <v>3062</v>
      </c>
      <c r="AM727" s="2" t="s">
        <v>3062</v>
      </c>
      <c r="AN727" s="2" t="s">
        <v>3062</v>
      </c>
      <c r="AO727" s="2" t="s">
        <v>3062</v>
      </c>
      <c r="AP727" s="2" t="s">
        <v>3062</v>
      </c>
      <c r="AQ727" s="2" t="s">
        <v>3062</v>
      </c>
      <c r="AR727" s="2" t="s">
        <v>3062</v>
      </c>
      <c r="AS727" s="2" t="s">
        <v>3062</v>
      </c>
      <c r="AT727" s="2" t="s">
        <v>3062</v>
      </c>
      <c r="AU727" s="2" t="s">
        <v>3062</v>
      </c>
      <c r="AV727" s="2" t="s">
        <v>3062</v>
      </c>
      <c r="AW727" s="2" t="s">
        <v>3062</v>
      </c>
      <c r="AX727" s="2" t="s">
        <v>3062</v>
      </c>
      <c r="AY727" s="2" t="s">
        <v>3062</v>
      </c>
      <c r="AZ727" s="2" t="s">
        <v>3062</v>
      </c>
      <c r="BA727" s="2" t="s">
        <v>3062</v>
      </c>
      <c r="BB727" s="2" t="s">
        <v>3062</v>
      </c>
      <c r="BC727" s="2" t="s">
        <v>3062</v>
      </c>
      <c r="BD727" s="2" t="s">
        <v>3062</v>
      </c>
      <c r="BE727" s="2" t="s">
        <v>3062</v>
      </c>
      <c r="BF727" s="2" t="s">
        <v>3062</v>
      </c>
      <c r="BG727" s="2" t="s">
        <v>3062</v>
      </c>
      <c r="BH727" s="2" t="s">
        <v>3062</v>
      </c>
      <c r="BI727" s="2" t="s">
        <v>3062</v>
      </c>
      <c r="BJ727" s="2" t="s">
        <v>3062</v>
      </c>
      <c r="BK727" s="2" t="s">
        <v>3062</v>
      </c>
      <c r="BL727" s="2" t="s">
        <v>3062</v>
      </c>
      <c r="BM727" s="2" t="s">
        <v>3062</v>
      </c>
      <c r="BN727" s="2" t="s">
        <v>3062</v>
      </c>
      <c r="BO727" s="2" t="s">
        <v>3062</v>
      </c>
      <c r="BP727" s="2" t="str">
        <f t="shared" si="11"/>
        <v/>
      </c>
      <c r="BQ727" t="s">
        <v>3062</v>
      </c>
      <c r="BR727" t="s">
        <v>3062</v>
      </c>
      <c r="BS727" t="s">
        <v>3062</v>
      </c>
      <c r="BT727" s="2" t="s">
        <v>3062</v>
      </c>
      <c r="BU727" s="2" t="s">
        <v>3062</v>
      </c>
      <c r="BV727" s="2" t="s">
        <v>3062</v>
      </c>
      <c r="BW727" s="2" t="s">
        <v>3062</v>
      </c>
      <c r="BX727" s="2" t="s">
        <v>3062</v>
      </c>
      <c r="BY727" s="2" t="s">
        <v>3062</v>
      </c>
      <c r="BZ727" s="2" t="s">
        <v>3062</v>
      </c>
      <c r="CA727" s="2" t="s">
        <v>3062</v>
      </c>
      <c r="CB727" s="2" t="s">
        <v>3062</v>
      </c>
      <c r="CC727" s="2" t="s">
        <v>3062</v>
      </c>
      <c r="CD727" s="2" t="s">
        <v>3062</v>
      </c>
      <c r="CE727" s="2" t="s">
        <v>3062</v>
      </c>
      <c r="CF727" s="2" t="s">
        <v>3062</v>
      </c>
      <c r="CG727" s="2" t="s">
        <v>3315</v>
      </c>
      <c r="CH727" s="17">
        <v>0.41666666666666669</v>
      </c>
      <c r="CI727" s="17">
        <v>0.47916666666666669</v>
      </c>
      <c r="CJ727" s="17">
        <v>0.58333333333333337</v>
      </c>
      <c r="CK727" s="17">
        <v>0.77083333333333337</v>
      </c>
      <c r="CN727" s="17">
        <v>0.41666666666666669</v>
      </c>
      <c r="CO727" s="17">
        <v>0.47916666666666669</v>
      </c>
      <c r="CP727" s="17">
        <v>0.58333333333333337</v>
      </c>
      <c r="CQ727" s="17">
        <v>0.77083333333333337</v>
      </c>
      <c r="CT727" s="17">
        <v>0.41666666666666669</v>
      </c>
      <c r="CU727" s="17">
        <v>0.47916666666666669</v>
      </c>
      <c r="CV727" s="17">
        <v>0.58333333333333337</v>
      </c>
      <c r="CW727" s="17">
        <v>0.77083333333333337</v>
      </c>
      <c r="CZ727" s="17">
        <v>0.58333333333333337</v>
      </c>
      <c r="DA727" s="17">
        <v>0.77083333333333337</v>
      </c>
      <c r="DF727" s="17">
        <v>0.41666666666666669</v>
      </c>
      <c r="DG727" s="17">
        <v>0.47916666666666669</v>
      </c>
      <c r="DH727" s="17">
        <v>0.58333333333333337</v>
      </c>
      <c r="DI727" s="17">
        <v>0.77083333333333337</v>
      </c>
      <c r="DL727" s="17">
        <v>0.41666666666666669</v>
      </c>
      <c r="DM727" s="17">
        <v>0.47916666666666669</v>
      </c>
      <c r="DN727" s="17">
        <v>0.58333333333333337</v>
      </c>
      <c r="DO727" s="17">
        <v>0.6875</v>
      </c>
      <c r="DX727" s="2" t="s">
        <v>4182</v>
      </c>
    </row>
    <row r="728" spans="1:128" x14ac:dyDescent="0.45">
      <c r="A728" s="16">
        <v>726</v>
      </c>
      <c r="B728" s="2" t="s">
        <v>7455</v>
      </c>
      <c r="C728" s="2" t="s">
        <v>7456</v>
      </c>
      <c r="D728" s="2" t="s">
        <v>3158</v>
      </c>
      <c r="E728" s="2" t="s">
        <v>2666</v>
      </c>
      <c r="F728" s="2" t="s">
        <v>2586</v>
      </c>
      <c r="G728" s="2" t="s">
        <v>1171</v>
      </c>
      <c r="H728" s="2" t="s">
        <v>5098</v>
      </c>
      <c r="I728" s="2" t="s">
        <v>1190</v>
      </c>
      <c r="J728" s="2" t="s">
        <v>1190</v>
      </c>
      <c r="K728" s="2" t="s">
        <v>12</v>
      </c>
      <c r="L728" s="2" t="s">
        <v>7457</v>
      </c>
      <c r="M728" s="52" t="s">
        <v>3311</v>
      </c>
      <c r="N728" s="2" t="s">
        <v>12</v>
      </c>
      <c r="O728" s="2" t="s">
        <v>12</v>
      </c>
      <c r="P728" s="2" t="s">
        <v>12</v>
      </c>
      <c r="Q728" s="2" t="s">
        <v>12</v>
      </c>
      <c r="R728" s="2" t="s">
        <v>3062</v>
      </c>
      <c r="S728" s="2" t="s">
        <v>3062</v>
      </c>
      <c r="T728" s="2" t="s">
        <v>3062</v>
      </c>
      <c r="U728" s="2" t="s">
        <v>3062</v>
      </c>
      <c r="V728" s="2" t="s">
        <v>3062</v>
      </c>
      <c r="W728" s="2" t="s">
        <v>3062</v>
      </c>
      <c r="X728" s="2" t="s">
        <v>3062</v>
      </c>
      <c r="Y728" s="2" t="s">
        <v>3062</v>
      </c>
      <c r="Z728" s="2" t="s">
        <v>3062</v>
      </c>
      <c r="AA728" s="2" t="s">
        <v>3062</v>
      </c>
      <c r="AB728" s="2" t="s">
        <v>3062</v>
      </c>
      <c r="AC728" s="2" t="s">
        <v>3062</v>
      </c>
      <c r="AD728" s="2" t="s">
        <v>3062</v>
      </c>
      <c r="AE728" s="2" t="s">
        <v>3062</v>
      </c>
      <c r="AF728" s="2" t="s">
        <v>3062</v>
      </c>
      <c r="AG728" s="2" t="s">
        <v>3062</v>
      </c>
      <c r="AH728" s="2" t="s">
        <v>3062</v>
      </c>
      <c r="AI728" s="2" t="s">
        <v>3062</v>
      </c>
      <c r="AJ728" s="2" t="s">
        <v>3062</v>
      </c>
      <c r="AK728" s="2" t="s">
        <v>3062</v>
      </c>
      <c r="AL728" s="2" t="s">
        <v>3062</v>
      </c>
      <c r="AM728" s="2" t="s">
        <v>3062</v>
      </c>
      <c r="AN728" s="2" t="s">
        <v>3062</v>
      </c>
      <c r="AO728" s="2" t="s">
        <v>3062</v>
      </c>
      <c r="AP728" s="2" t="s">
        <v>3062</v>
      </c>
      <c r="AQ728" s="2" t="s">
        <v>3062</v>
      </c>
      <c r="AR728" s="2" t="s">
        <v>3062</v>
      </c>
      <c r="AS728" s="2" t="s">
        <v>3062</v>
      </c>
      <c r="AT728" s="2" t="s">
        <v>3062</v>
      </c>
      <c r="AU728" s="2" t="s">
        <v>3062</v>
      </c>
      <c r="AV728" s="2" t="s">
        <v>3062</v>
      </c>
      <c r="AW728" s="2" t="s">
        <v>3062</v>
      </c>
      <c r="AX728" s="2" t="s">
        <v>3062</v>
      </c>
      <c r="AY728" s="2" t="s">
        <v>3062</v>
      </c>
      <c r="AZ728" s="2" t="s">
        <v>3062</v>
      </c>
      <c r="BA728" s="2" t="s">
        <v>3062</v>
      </c>
      <c r="BB728" s="2" t="s">
        <v>3062</v>
      </c>
      <c r="BC728" s="2" t="s">
        <v>3062</v>
      </c>
      <c r="BD728" s="2" t="s">
        <v>3062</v>
      </c>
      <c r="BE728" s="2" t="s">
        <v>3062</v>
      </c>
      <c r="BF728" s="2" t="s">
        <v>3062</v>
      </c>
      <c r="BG728" s="2" t="s">
        <v>3062</v>
      </c>
      <c r="BH728" s="2" t="s">
        <v>3062</v>
      </c>
      <c r="BI728" s="2" t="s">
        <v>3062</v>
      </c>
      <c r="BJ728" s="2" t="s">
        <v>3062</v>
      </c>
      <c r="BK728" s="2" t="s">
        <v>3062</v>
      </c>
      <c r="BL728" s="2" t="s">
        <v>3062</v>
      </c>
      <c r="BM728" s="2" t="s">
        <v>3062</v>
      </c>
      <c r="BN728" s="2" t="s">
        <v>3062</v>
      </c>
      <c r="BO728" s="2" t="s">
        <v>3062</v>
      </c>
      <c r="BP728" s="2" t="str">
        <f t="shared" si="11"/>
        <v/>
      </c>
      <c r="BQ728" t="s">
        <v>3062</v>
      </c>
      <c r="BR728" t="s">
        <v>3062</v>
      </c>
      <c r="BS728" t="s">
        <v>3062</v>
      </c>
      <c r="BT728" s="2" t="s">
        <v>3062</v>
      </c>
      <c r="BU728" s="2" t="s">
        <v>3062</v>
      </c>
      <c r="BV728" s="2" t="s">
        <v>12</v>
      </c>
      <c r="BW728" s="2" t="s">
        <v>3062</v>
      </c>
      <c r="BX728" s="2" t="s">
        <v>3062</v>
      </c>
      <c r="BY728" s="2" t="s">
        <v>3062</v>
      </c>
      <c r="BZ728" s="2" t="s">
        <v>3062</v>
      </c>
      <c r="CA728" s="2" t="s">
        <v>3062</v>
      </c>
      <c r="CB728" s="2" t="s">
        <v>3062</v>
      </c>
      <c r="CC728" s="2" t="s">
        <v>3062</v>
      </c>
      <c r="CD728" s="2" t="s">
        <v>3062</v>
      </c>
      <c r="CE728" s="2" t="s">
        <v>3062</v>
      </c>
      <c r="CF728" s="2" t="s">
        <v>1189</v>
      </c>
      <c r="CG728" s="2" t="s">
        <v>5350</v>
      </c>
      <c r="CH728" s="17">
        <v>0.375</v>
      </c>
      <c r="CI728" s="17">
        <v>0.5</v>
      </c>
      <c r="CJ728" s="17">
        <v>0.60416666666666663</v>
      </c>
      <c r="CK728" s="17">
        <v>0.75</v>
      </c>
      <c r="CN728" s="17">
        <v>0.375</v>
      </c>
      <c r="CO728" s="17">
        <v>0.5</v>
      </c>
      <c r="CP728" s="17">
        <v>0.60416666666666663</v>
      </c>
      <c r="CQ728" s="17">
        <v>0.75</v>
      </c>
      <c r="CT728" s="17">
        <v>0.60416666666666663</v>
      </c>
      <c r="CU728" s="17">
        <v>0.66666666666666663</v>
      </c>
      <c r="CZ728" s="17">
        <v>0.375</v>
      </c>
      <c r="DA728" s="17">
        <v>0.5</v>
      </c>
      <c r="DB728" s="17">
        <v>0.60416666666666663</v>
      </c>
      <c r="DC728" s="17">
        <v>0.75</v>
      </c>
      <c r="DF728" s="17">
        <v>0.375</v>
      </c>
      <c r="DG728" s="17">
        <v>0.5</v>
      </c>
      <c r="DH728" s="17">
        <v>0.60416666666666663</v>
      </c>
      <c r="DI728" s="17">
        <v>0.79166666666666663</v>
      </c>
      <c r="DL728" s="17">
        <v>0.36458333333333331</v>
      </c>
      <c r="DM728" s="17">
        <v>0.5</v>
      </c>
      <c r="DX728" s="2" t="s">
        <v>4182</v>
      </c>
    </row>
    <row r="729" spans="1:128" x14ac:dyDescent="0.45">
      <c r="A729" s="16">
        <v>727</v>
      </c>
      <c r="B729" s="2" t="s">
        <v>7458</v>
      </c>
      <c r="C729" s="2" t="s">
        <v>7459</v>
      </c>
      <c r="D729" s="2" t="s">
        <v>3159</v>
      </c>
      <c r="E729" s="2" t="s">
        <v>2666</v>
      </c>
      <c r="F729" s="2" t="s">
        <v>2586</v>
      </c>
      <c r="G729" s="2" t="s">
        <v>1177</v>
      </c>
      <c r="H729" s="2" t="s">
        <v>7982</v>
      </c>
      <c r="I729" s="2" t="s">
        <v>1188</v>
      </c>
      <c r="J729" s="2" t="s">
        <v>1187</v>
      </c>
      <c r="K729" s="2" t="s">
        <v>12</v>
      </c>
      <c r="L729" s="2" t="s">
        <v>3817</v>
      </c>
      <c r="M729" s="52" t="s">
        <v>3311</v>
      </c>
      <c r="N729" s="2" t="s">
        <v>12</v>
      </c>
      <c r="O729" s="2" t="s">
        <v>12</v>
      </c>
      <c r="P729" s="2" t="s">
        <v>12</v>
      </c>
      <c r="Q729" s="2" t="s">
        <v>12</v>
      </c>
      <c r="R729" s="2" t="s">
        <v>3062</v>
      </c>
      <c r="S729" s="2" t="s">
        <v>3062</v>
      </c>
      <c r="T729" s="2" t="s">
        <v>3062</v>
      </c>
      <c r="U729" s="2" t="s">
        <v>3062</v>
      </c>
      <c r="V729" s="2" t="s">
        <v>3062</v>
      </c>
      <c r="W729" s="2" t="s">
        <v>3062</v>
      </c>
      <c r="X729" s="2" t="s">
        <v>3062</v>
      </c>
      <c r="Y729" s="2" t="s">
        <v>3062</v>
      </c>
      <c r="Z729" s="2" t="s">
        <v>3062</v>
      </c>
      <c r="AA729" s="2" t="s">
        <v>3062</v>
      </c>
      <c r="AB729" s="2" t="s">
        <v>3062</v>
      </c>
      <c r="AC729" s="2" t="s">
        <v>3062</v>
      </c>
      <c r="AD729" s="2" t="s">
        <v>3062</v>
      </c>
      <c r="AE729" s="2" t="s">
        <v>3062</v>
      </c>
      <c r="AF729" s="2" t="s">
        <v>3062</v>
      </c>
      <c r="AG729" s="2" t="s">
        <v>3062</v>
      </c>
      <c r="AH729" s="2" t="s">
        <v>3062</v>
      </c>
      <c r="AI729" s="2" t="s">
        <v>3062</v>
      </c>
      <c r="AJ729" s="2" t="s">
        <v>3062</v>
      </c>
      <c r="AK729" s="2" t="s">
        <v>3062</v>
      </c>
      <c r="AL729" s="2" t="s">
        <v>3062</v>
      </c>
      <c r="AM729" s="2" t="s">
        <v>3062</v>
      </c>
      <c r="AN729" s="2" t="s">
        <v>3062</v>
      </c>
      <c r="AO729" s="2" t="s">
        <v>3062</v>
      </c>
      <c r="AP729" s="2" t="s">
        <v>3062</v>
      </c>
      <c r="AQ729" s="2" t="s">
        <v>3062</v>
      </c>
      <c r="AR729" s="2" t="s">
        <v>3062</v>
      </c>
      <c r="AS729" s="2" t="s">
        <v>3062</v>
      </c>
      <c r="AT729" s="2" t="s">
        <v>3062</v>
      </c>
      <c r="AU729" s="2" t="s">
        <v>3062</v>
      </c>
      <c r="AV729" s="2" t="s">
        <v>3062</v>
      </c>
      <c r="AW729" s="2" t="s">
        <v>3062</v>
      </c>
      <c r="AX729" s="2" t="s">
        <v>3062</v>
      </c>
      <c r="AY729" s="2" t="s">
        <v>3062</v>
      </c>
      <c r="AZ729" s="2" t="s">
        <v>3062</v>
      </c>
      <c r="BA729" s="2" t="s">
        <v>3062</v>
      </c>
      <c r="BB729" s="2" t="s">
        <v>3062</v>
      </c>
      <c r="BC729" s="2" t="s">
        <v>3062</v>
      </c>
      <c r="BD729" s="2" t="s">
        <v>3062</v>
      </c>
      <c r="BE729" s="2" t="s">
        <v>3062</v>
      </c>
      <c r="BF729" s="2" t="s">
        <v>3062</v>
      </c>
      <c r="BG729" s="2" t="s">
        <v>3062</v>
      </c>
      <c r="BH729" s="2" t="s">
        <v>3062</v>
      </c>
      <c r="BI729" s="2" t="s">
        <v>3062</v>
      </c>
      <c r="BJ729" s="2" t="s">
        <v>3062</v>
      </c>
      <c r="BK729" s="2" t="s">
        <v>3062</v>
      </c>
      <c r="BL729" s="2" t="s">
        <v>3062</v>
      </c>
      <c r="BM729" s="2" t="s">
        <v>3062</v>
      </c>
      <c r="BN729" s="2" t="s">
        <v>3062</v>
      </c>
      <c r="BO729" s="2" t="s">
        <v>3062</v>
      </c>
      <c r="BP729" s="2" t="str">
        <f t="shared" si="11"/>
        <v/>
      </c>
      <c r="BQ729" t="s">
        <v>3062</v>
      </c>
      <c r="BR729" t="s">
        <v>3062</v>
      </c>
      <c r="BS729" t="s">
        <v>3062</v>
      </c>
      <c r="BT729" s="2" t="s">
        <v>3062</v>
      </c>
      <c r="BU729" s="2" t="s">
        <v>3062</v>
      </c>
      <c r="BV729" s="2" t="s">
        <v>3062</v>
      </c>
      <c r="BW729" s="2" t="s">
        <v>3062</v>
      </c>
      <c r="BX729" s="2" t="s">
        <v>3062</v>
      </c>
      <c r="BY729" s="2" t="s">
        <v>3062</v>
      </c>
      <c r="BZ729" s="2" t="s">
        <v>3062</v>
      </c>
      <c r="CA729" s="2" t="s">
        <v>3062</v>
      </c>
      <c r="CB729" s="2" t="s">
        <v>3062</v>
      </c>
      <c r="CC729" s="2" t="s">
        <v>3062</v>
      </c>
      <c r="CD729" s="2" t="s">
        <v>3062</v>
      </c>
      <c r="CE729" s="2" t="s">
        <v>3062</v>
      </c>
      <c r="CF729" s="2" t="s">
        <v>1186</v>
      </c>
      <c r="CG729" s="2" t="s">
        <v>3315</v>
      </c>
      <c r="CH729" s="17">
        <v>0.39583333333333331</v>
      </c>
      <c r="CI729" s="17">
        <v>0.5</v>
      </c>
      <c r="CJ729" s="17">
        <v>0.58333333333333337</v>
      </c>
      <c r="CK729" s="17">
        <v>0.75</v>
      </c>
      <c r="CN729" s="17">
        <v>0.39583333333333331</v>
      </c>
      <c r="CO729" s="17">
        <v>0.5</v>
      </c>
      <c r="CP729" s="17">
        <v>0.58333333333333337</v>
      </c>
      <c r="CQ729" s="17">
        <v>0.75</v>
      </c>
      <c r="CT729" s="17">
        <v>0.39583333333333331</v>
      </c>
      <c r="CU729" s="17">
        <v>0.5</v>
      </c>
      <c r="CV729" s="17">
        <v>0.58333333333333337</v>
      </c>
      <c r="CW729" s="17">
        <v>0.75</v>
      </c>
      <c r="DF729" s="17">
        <v>0.39583333333333331</v>
      </c>
      <c r="DG729" s="17">
        <v>0.5</v>
      </c>
      <c r="DH729" s="17">
        <v>0.58333333333333337</v>
      </c>
      <c r="DI729" s="17">
        <v>0.75</v>
      </c>
      <c r="DL729" s="17">
        <v>0.39583333333333331</v>
      </c>
      <c r="DM729" s="17">
        <v>0.5</v>
      </c>
      <c r="DN729" s="17">
        <v>0.58333333333333337</v>
      </c>
      <c r="DO729" s="17">
        <v>0.66666666666666663</v>
      </c>
      <c r="DX729" s="2" t="s">
        <v>4182</v>
      </c>
    </row>
    <row r="730" spans="1:128" x14ac:dyDescent="0.45">
      <c r="A730" s="16">
        <v>728</v>
      </c>
      <c r="B730" s="2" t="s">
        <v>7460</v>
      </c>
      <c r="C730" s="2" t="s">
        <v>7461</v>
      </c>
      <c r="D730" s="2" t="s">
        <v>3160</v>
      </c>
      <c r="E730" s="2" t="s">
        <v>2666</v>
      </c>
      <c r="F730" s="2" t="s">
        <v>2586</v>
      </c>
      <c r="G730" s="2" t="s">
        <v>1177</v>
      </c>
      <c r="H730" s="2" t="s">
        <v>1185</v>
      </c>
      <c r="I730" s="2" t="s">
        <v>1184</v>
      </c>
      <c r="J730" s="2" t="s">
        <v>1183</v>
      </c>
      <c r="K730" s="2" t="s">
        <v>12</v>
      </c>
      <c r="L730" s="2" t="s">
        <v>3818</v>
      </c>
      <c r="M730" s="52" t="s">
        <v>3311</v>
      </c>
      <c r="N730" s="2" t="s">
        <v>12</v>
      </c>
      <c r="O730" s="2" t="s">
        <v>12</v>
      </c>
      <c r="P730" s="2" t="s">
        <v>12</v>
      </c>
      <c r="Q730" s="2" t="s">
        <v>12</v>
      </c>
      <c r="R730" s="2" t="s">
        <v>3062</v>
      </c>
      <c r="S730" s="2" t="s">
        <v>3062</v>
      </c>
      <c r="T730" s="2" t="s">
        <v>3062</v>
      </c>
      <c r="U730" s="2" t="s">
        <v>3062</v>
      </c>
      <c r="V730" s="2" t="s">
        <v>3062</v>
      </c>
      <c r="W730" s="2" t="s">
        <v>3062</v>
      </c>
      <c r="X730" s="2" t="s">
        <v>3062</v>
      </c>
      <c r="Y730" s="2" t="s">
        <v>3062</v>
      </c>
      <c r="Z730" s="2" t="s">
        <v>3062</v>
      </c>
      <c r="AA730" s="2" t="s">
        <v>3062</v>
      </c>
      <c r="AB730" s="2" t="s">
        <v>3062</v>
      </c>
      <c r="AC730" s="2" t="s">
        <v>3062</v>
      </c>
      <c r="AD730" s="2" t="s">
        <v>3062</v>
      </c>
      <c r="AE730" s="2" t="s">
        <v>3062</v>
      </c>
      <c r="AF730" s="2" t="s">
        <v>3062</v>
      </c>
      <c r="AG730" s="2" t="s">
        <v>3062</v>
      </c>
      <c r="AH730" s="2" t="s">
        <v>3062</v>
      </c>
      <c r="AI730" s="2" t="s">
        <v>3062</v>
      </c>
      <c r="AJ730" s="2" t="s">
        <v>3062</v>
      </c>
      <c r="AK730" s="2" t="s">
        <v>3062</v>
      </c>
      <c r="AL730" s="2" t="s">
        <v>3062</v>
      </c>
      <c r="AM730" s="2" t="s">
        <v>3062</v>
      </c>
      <c r="AN730" s="2" t="s">
        <v>3062</v>
      </c>
      <c r="AO730" s="2" t="s">
        <v>3062</v>
      </c>
      <c r="AP730" s="2" t="s">
        <v>3062</v>
      </c>
      <c r="AQ730" s="2" t="s">
        <v>3062</v>
      </c>
      <c r="AR730" s="2" t="s">
        <v>3062</v>
      </c>
      <c r="AS730" s="2" t="s">
        <v>3062</v>
      </c>
      <c r="AT730" s="2" t="s">
        <v>3062</v>
      </c>
      <c r="AU730" s="2" t="s">
        <v>3062</v>
      </c>
      <c r="AV730" s="2" t="s">
        <v>3062</v>
      </c>
      <c r="AW730" s="2" t="s">
        <v>3062</v>
      </c>
      <c r="AX730" s="2" t="s">
        <v>3062</v>
      </c>
      <c r="AY730" s="2" t="s">
        <v>3062</v>
      </c>
      <c r="AZ730" s="2" t="s">
        <v>3062</v>
      </c>
      <c r="BA730" s="2" t="s">
        <v>3062</v>
      </c>
      <c r="BB730" s="2" t="s">
        <v>3062</v>
      </c>
      <c r="BC730" s="2" t="s">
        <v>3062</v>
      </c>
      <c r="BD730" s="2" t="s">
        <v>3062</v>
      </c>
      <c r="BE730" s="2" t="s">
        <v>3062</v>
      </c>
      <c r="BF730" s="2" t="s">
        <v>3062</v>
      </c>
      <c r="BG730" s="2" t="s">
        <v>3062</v>
      </c>
      <c r="BH730" s="2" t="s">
        <v>3062</v>
      </c>
      <c r="BI730" s="2" t="s">
        <v>3062</v>
      </c>
      <c r="BJ730" s="2" t="s">
        <v>3062</v>
      </c>
      <c r="BK730" s="2" t="s">
        <v>3062</v>
      </c>
      <c r="BL730" s="2" t="s">
        <v>3062</v>
      </c>
      <c r="BM730" s="2" t="s">
        <v>3062</v>
      </c>
      <c r="BN730" s="2" t="s">
        <v>3062</v>
      </c>
      <c r="BO730" s="2" t="s">
        <v>3062</v>
      </c>
      <c r="BP730" s="2" t="str">
        <f t="shared" si="11"/>
        <v/>
      </c>
      <c r="BQ730" t="s">
        <v>3062</v>
      </c>
      <c r="BR730" t="s">
        <v>3062</v>
      </c>
      <c r="BS730" t="s">
        <v>3062</v>
      </c>
      <c r="BT730" s="2" t="s">
        <v>3062</v>
      </c>
      <c r="BU730" s="2" t="s">
        <v>3062</v>
      </c>
      <c r="BV730" s="2" t="s">
        <v>12</v>
      </c>
      <c r="BW730" s="2" t="s">
        <v>3062</v>
      </c>
      <c r="BX730" s="2" t="s">
        <v>3062</v>
      </c>
      <c r="BY730" s="2" t="s">
        <v>3062</v>
      </c>
      <c r="BZ730" s="2" t="s">
        <v>3062</v>
      </c>
      <c r="CA730" s="2" t="s">
        <v>3062</v>
      </c>
      <c r="CB730" s="2" t="s">
        <v>3062</v>
      </c>
      <c r="CC730" s="2" t="s">
        <v>3062</v>
      </c>
      <c r="CD730" s="2" t="s">
        <v>3062</v>
      </c>
      <c r="CE730" s="2" t="s">
        <v>3062</v>
      </c>
      <c r="CF730" s="2" t="s">
        <v>1182</v>
      </c>
      <c r="CG730" s="2" t="s">
        <v>5350</v>
      </c>
      <c r="CH730" s="17">
        <v>0.41666666666666669</v>
      </c>
      <c r="CI730" s="17">
        <v>0.58333333333333337</v>
      </c>
      <c r="CJ730" s="17">
        <v>0.625</v>
      </c>
      <c r="CK730" s="17">
        <v>0.79166666666666663</v>
      </c>
      <c r="CN730" s="17">
        <v>0.41666666666666669</v>
      </c>
      <c r="CO730" s="17">
        <v>0.58333333333333337</v>
      </c>
      <c r="CP730" s="17">
        <v>0.625</v>
      </c>
      <c r="CQ730" s="17">
        <v>0.79166666666666663</v>
      </c>
      <c r="CT730" s="17">
        <v>0.41666666666666669</v>
      </c>
      <c r="CU730" s="17">
        <v>0.58333333333333337</v>
      </c>
      <c r="CV730" s="17">
        <v>0.625</v>
      </c>
      <c r="CW730" s="17">
        <v>0.79166666666666663</v>
      </c>
      <c r="CZ730" s="17">
        <v>0.41666666666666669</v>
      </c>
      <c r="DA730" s="17">
        <v>0.58333333333333337</v>
      </c>
      <c r="DB730" s="17">
        <v>0.625</v>
      </c>
      <c r="DC730" s="17">
        <v>0.79166666666666663</v>
      </c>
      <c r="DF730" s="17">
        <v>0.41666666666666669</v>
      </c>
      <c r="DG730" s="17">
        <v>0.58333333333333337</v>
      </c>
      <c r="DH730" s="17">
        <v>0.625</v>
      </c>
      <c r="DI730" s="17">
        <v>0.79166666666666663</v>
      </c>
      <c r="DL730" s="17">
        <v>0.41666666666666669</v>
      </c>
      <c r="DM730" s="17">
        <v>0.58333333333333337</v>
      </c>
      <c r="DN730" s="17">
        <v>0.625</v>
      </c>
      <c r="DO730" s="17">
        <v>0.79166666666666663</v>
      </c>
      <c r="DR730" s="17">
        <v>0.41666666666666669</v>
      </c>
      <c r="DS730" s="17">
        <v>0.58333333333333337</v>
      </c>
      <c r="DT730" s="17">
        <v>0.625</v>
      </c>
      <c r="DU730" s="17">
        <v>0.79166666666666663</v>
      </c>
      <c r="DX730" s="2" t="s">
        <v>4182</v>
      </c>
    </row>
    <row r="731" spans="1:128" x14ac:dyDescent="0.45">
      <c r="A731" s="16">
        <v>729</v>
      </c>
      <c r="B731" s="2" t="s">
        <v>7462</v>
      </c>
      <c r="C731" s="2" t="s">
        <v>7463</v>
      </c>
      <c r="D731" s="2" t="s">
        <v>3161</v>
      </c>
      <c r="E731" s="2" t="s">
        <v>2666</v>
      </c>
      <c r="F731" s="2" t="s">
        <v>2586</v>
      </c>
      <c r="G731" s="2" t="s">
        <v>1171</v>
      </c>
      <c r="H731" s="2" t="s">
        <v>1181</v>
      </c>
      <c r="I731" s="2" t="s">
        <v>1180</v>
      </c>
      <c r="J731" s="2" t="s">
        <v>1179</v>
      </c>
      <c r="K731" s="2" t="s">
        <v>12</v>
      </c>
      <c r="L731" s="2" t="s">
        <v>3819</v>
      </c>
      <c r="M731" s="52" t="s">
        <v>3311</v>
      </c>
      <c r="N731" s="2" t="s">
        <v>12</v>
      </c>
      <c r="O731" s="2" t="s">
        <v>12</v>
      </c>
      <c r="P731" s="2" t="s">
        <v>12</v>
      </c>
      <c r="Q731" s="2" t="s">
        <v>12</v>
      </c>
      <c r="R731" s="2" t="s">
        <v>3062</v>
      </c>
      <c r="S731" s="2" t="s">
        <v>3062</v>
      </c>
      <c r="T731" s="2" t="s">
        <v>3062</v>
      </c>
      <c r="U731" s="2" t="s">
        <v>3062</v>
      </c>
      <c r="V731" s="2" t="s">
        <v>3062</v>
      </c>
      <c r="W731" s="2" t="s">
        <v>3062</v>
      </c>
      <c r="X731" s="2" t="s">
        <v>3062</v>
      </c>
      <c r="Y731" s="2" t="s">
        <v>3062</v>
      </c>
      <c r="Z731" s="2" t="s">
        <v>3062</v>
      </c>
      <c r="AA731" s="2" t="s">
        <v>3062</v>
      </c>
      <c r="AB731" s="2" t="s">
        <v>3062</v>
      </c>
      <c r="AC731" s="2" t="s">
        <v>3062</v>
      </c>
      <c r="AD731" s="2" t="s">
        <v>3062</v>
      </c>
      <c r="AE731" s="2" t="s">
        <v>3062</v>
      </c>
      <c r="AF731" s="2" t="s">
        <v>3062</v>
      </c>
      <c r="AG731" s="2" t="s">
        <v>3062</v>
      </c>
      <c r="AH731" s="2" t="s">
        <v>3062</v>
      </c>
      <c r="AI731" s="2" t="s">
        <v>3062</v>
      </c>
      <c r="AJ731" s="2" t="s">
        <v>3062</v>
      </c>
      <c r="AK731" s="2" t="s">
        <v>3062</v>
      </c>
      <c r="AL731" s="2" t="s">
        <v>3062</v>
      </c>
      <c r="AM731" s="2" t="s">
        <v>3062</v>
      </c>
      <c r="AN731" s="2" t="s">
        <v>3062</v>
      </c>
      <c r="AO731" s="2" t="s">
        <v>3062</v>
      </c>
      <c r="AP731" s="2" t="s">
        <v>3062</v>
      </c>
      <c r="AQ731" s="2" t="s">
        <v>3062</v>
      </c>
      <c r="AR731" s="2" t="s">
        <v>3062</v>
      </c>
      <c r="AS731" s="2" t="s">
        <v>3062</v>
      </c>
      <c r="AT731" s="2" t="s">
        <v>3062</v>
      </c>
      <c r="AU731" s="2" t="s">
        <v>3062</v>
      </c>
      <c r="AV731" s="2" t="s">
        <v>3062</v>
      </c>
      <c r="AW731" s="2" t="s">
        <v>3062</v>
      </c>
      <c r="AX731" s="2" t="s">
        <v>3062</v>
      </c>
      <c r="AY731" s="2" t="s">
        <v>3062</v>
      </c>
      <c r="AZ731" s="2" t="s">
        <v>3062</v>
      </c>
      <c r="BA731" s="2" t="s">
        <v>3062</v>
      </c>
      <c r="BB731" s="2" t="s">
        <v>3062</v>
      </c>
      <c r="BC731" s="2" t="s">
        <v>3062</v>
      </c>
      <c r="BD731" s="2" t="s">
        <v>3062</v>
      </c>
      <c r="BE731" s="2" t="s">
        <v>3062</v>
      </c>
      <c r="BF731" s="2" t="s">
        <v>3062</v>
      </c>
      <c r="BG731" s="2" t="s">
        <v>3062</v>
      </c>
      <c r="BH731" s="2" t="s">
        <v>3062</v>
      </c>
      <c r="BI731" s="2" t="s">
        <v>3062</v>
      </c>
      <c r="BJ731" s="2" t="s">
        <v>3062</v>
      </c>
      <c r="BK731" s="2" t="s">
        <v>3062</v>
      </c>
      <c r="BL731" s="2" t="s">
        <v>3062</v>
      </c>
      <c r="BM731" s="2" t="s">
        <v>3062</v>
      </c>
      <c r="BN731" s="2" t="s">
        <v>3062</v>
      </c>
      <c r="BO731" s="2" t="s">
        <v>3062</v>
      </c>
      <c r="BP731" s="2" t="str">
        <f t="shared" si="11"/>
        <v/>
      </c>
      <c r="BQ731" t="s">
        <v>3062</v>
      </c>
      <c r="BR731" t="s">
        <v>3062</v>
      </c>
      <c r="BS731" t="s">
        <v>3062</v>
      </c>
      <c r="BT731" s="2" t="s">
        <v>3062</v>
      </c>
      <c r="BU731" s="2" t="s">
        <v>3062</v>
      </c>
      <c r="BV731" s="2" t="s">
        <v>3062</v>
      </c>
      <c r="BW731" s="2" t="s">
        <v>3062</v>
      </c>
      <c r="BX731" s="2" t="s">
        <v>3062</v>
      </c>
      <c r="BY731" s="2" t="s">
        <v>3062</v>
      </c>
      <c r="BZ731" s="2" t="s">
        <v>3062</v>
      </c>
      <c r="CA731" s="2" t="s">
        <v>3062</v>
      </c>
      <c r="CB731" s="2" t="s">
        <v>3062</v>
      </c>
      <c r="CC731" s="2" t="s">
        <v>3062</v>
      </c>
      <c r="CD731" s="2" t="s">
        <v>3062</v>
      </c>
      <c r="CE731" s="2" t="s">
        <v>3062</v>
      </c>
      <c r="CF731" s="2" t="s">
        <v>1178</v>
      </c>
      <c r="CG731" s="2" t="s">
        <v>5350</v>
      </c>
      <c r="CH731" s="17">
        <v>0.375</v>
      </c>
      <c r="CI731" s="17">
        <v>0.54166666666666663</v>
      </c>
      <c r="CJ731" s="17">
        <v>0.60416666666666663</v>
      </c>
      <c r="CK731" s="17">
        <v>0.75</v>
      </c>
      <c r="CN731" s="17">
        <v>0.375</v>
      </c>
      <c r="CO731" s="17">
        <v>0.54166666666666663</v>
      </c>
      <c r="CP731" s="17">
        <v>0.60416666666666663</v>
      </c>
      <c r="CQ731" s="17">
        <v>0.83333333333333337</v>
      </c>
      <c r="CT731" s="17">
        <v>0.375</v>
      </c>
      <c r="CU731" s="17">
        <v>0.54166666666666663</v>
      </c>
      <c r="CV731" s="17">
        <v>0.60416666666666663</v>
      </c>
      <c r="CW731" s="17">
        <v>0.75</v>
      </c>
      <c r="DF731" s="17">
        <v>0.375</v>
      </c>
      <c r="DG731" s="17">
        <v>0.54166666666666663</v>
      </c>
      <c r="DH731" s="17">
        <v>0.60416666666666663</v>
      </c>
      <c r="DI731" s="17">
        <v>0.83333333333333337</v>
      </c>
      <c r="DL731" s="17">
        <v>0.375</v>
      </c>
      <c r="DM731" s="17">
        <v>0.54166666666666663</v>
      </c>
      <c r="DX731" s="2" t="s">
        <v>4182</v>
      </c>
    </row>
    <row r="732" spans="1:128" x14ac:dyDescent="0.45">
      <c r="A732" s="16">
        <v>730</v>
      </c>
      <c r="B732" s="2" t="s">
        <v>7464</v>
      </c>
      <c r="C732" s="2" t="s">
        <v>5099</v>
      </c>
      <c r="D732" s="2" t="s">
        <v>3162</v>
      </c>
      <c r="E732" s="2" t="s">
        <v>2666</v>
      </c>
      <c r="F732" s="2" t="s">
        <v>2586</v>
      </c>
      <c r="G732" s="2" t="s">
        <v>1177</v>
      </c>
      <c r="H732" s="2" t="s">
        <v>2504</v>
      </c>
      <c r="I732" s="2" t="s">
        <v>1176</v>
      </c>
      <c r="J732" s="2" t="s">
        <v>5100</v>
      </c>
      <c r="K732" s="2" t="s">
        <v>12</v>
      </c>
      <c r="L732" s="2" t="s">
        <v>7465</v>
      </c>
      <c r="M732" s="52" t="s">
        <v>3311</v>
      </c>
      <c r="N732" s="2" t="s">
        <v>12</v>
      </c>
      <c r="O732" s="2" t="s">
        <v>3062</v>
      </c>
      <c r="P732" s="2" t="s">
        <v>12</v>
      </c>
      <c r="Q732" s="2" t="s">
        <v>12</v>
      </c>
      <c r="R732" s="2" t="s">
        <v>2471</v>
      </c>
      <c r="S732" s="2" t="s">
        <v>3062</v>
      </c>
      <c r="T732" s="2" t="s">
        <v>3062</v>
      </c>
      <c r="U732" s="2" t="s">
        <v>3062</v>
      </c>
      <c r="V732" s="2" t="s">
        <v>3062</v>
      </c>
      <c r="W732" s="2" t="s">
        <v>3062</v>
      </c>
      <c r="X732" s="2" t="s">
        <v>3062</v>
      </c>
      <c r="Y732" s="2" t="s">
        <v>3062</v>
      </c>
      <c r="Z732" s="2" t="s">
        <v>3062</v>
      </c>
      <c r="AA732" s="2" t="s">
        <v>3062</v>
      </c>
      <c r="AB732" s="2" t="s">
        <v>3062</v>
      </c>
      <c r="AC732" s="2" t="s">
        <v>2471</v>
      </c>
      <c r="AD732" s="2" t="s">
        <v>3062</v>
      </c>
      <c r="AE732" s="2" t="s">
        <v>3062</v>
      </c>
      <c r="AF732" s="2" t="s">
        <v>3062</v>
      </c>
      <c r="AG732" s="2" t="s">
        <v>3062</v>
      </c>
      <c r="AH732" s="2" t="s">
        <v>3062</v>
      </c>
      <c r="AI732" s="2" t="s">
        <v>3062</v>
      </c>
      <c r="AJ732" s="2" t="s">
        <v>3062</v>
      </c>
      <c r="AK732" s="2" t="s">
        <v>3062</v>
      </c>
      <c r="AL732" s="2" t="s">
        <v>3062</v>
      </c>
      <c r="AM732" s="2" t="s">
        <v>3062</v>
      </c>
      <c r="AN732" s="2" t="s">
        <v>3062</v>
      </c>
      <c r="AO732" s="2" t="s">
        <v>3062</v>
      </c>
      <c r="AP732" s="2" t="s">
        <v>3062</v>
      </c>
      <c r="AQ732" s="2" t="s">
        <v>3062</v>
      </c>
      <c r="AR732" s="2" t="s">
        <v>3062</v>
      </c>
      <c r="AS732" s="2" t="s">
        <v>3062</v>
      </c>
      <c r="AT732" s="2" t="s">
        <v>3062</v>
      </c>
      <c r="AU732" s="2" t="s">
        <v>3062</v>
      </c>
      <c r="AV732" s="2" t="s">
        <v>3062</v>
      </c>
      <c r="AW732" s="2" t="s">
        <v>3062</v>
      </c>
      <c r="AX732" s="2" t="s">
        <v>3062</v>
      </c>
      <c r="AY732" s="2" t="s">
        <v>3062</v>
      </c>
      <c r="AZ732" s="2" t="s">
        <v>3062</v>
      </c>
      <c r="BA732" s="2" t="s">
        <v>3062</v>
      </c>
      <c r="BB732" s="2" t="s">
        <v>3062</v>
      </c>
      <c r="BC732" s="2" t="s">
        <v>3062</v>
      </c>
      <c r="BD732" s="2" t="s">
        <v>3062</v>
      </c>
      <c r="BE732" s="2" t="s">
        <v>3062</v>
      </c>
      <c r="BF732" s="2" t="s">
        <v>3062</v>
      </c>
      <c r="BG732" s="2" t="s">
        <v>3062</v>
      </c>
      <c r="BH732" s="2" t="s">
        <v>3062</v>
      </c>
      <c r="BI732" s="2" t="s">
        <v>3062</v>
      </c>
      <c r="BJ732" s="2" t="s">
        <v>3062</v>
      </c>
      <c r="BK732" s="2" t="s">
        <v>3062</v>
      </c>
      <c r="BL732" s="2" t="s">
        <v>3062</v>
      </c>
      <c r="BM732" s="2" t="s">
        <v>3062</v>
      </c>
      <c r="BN732" s="2" t="s">
        <v>3062</v>
      </c>
      <c r="BO732" s="2" t="s">
        <v>3062</v>
      </c>
      <c r="BP732" s="2" t="str">
        <f t="shared" si="11"/>
        <v/>
      </c>
      <c r="BQ732" t="s">
        <v>3062</v>
      </c>
      <c r="BR732" t="s">
        <v>3062</v>
      </c>
      <c r="BS732" t="s">
        <v>3062</v>
      </c>
      <c r="BT732" s="2" t="s">
        <v>3062</v>
      </c>
      <c r="BU732" s="2" t="s">
        <v>3062</v>
      </c>
      <c r="BV732" s="2" t="s">
        <v>3062</v>
      </c>
      <c r="BW732" s="2" t="s">
        <v>3062</v>
      </c>
      <c r="BX732" s="2" t="s">
        <v>3062</v>
      </c>
      <c r="BY732" s="2" t="s">
        <v>3062</v>
      </c>
      <c r="BZ732" s="2" t="s">
        <v>3062</v>
      </c>
      <c r="CA732" s="2" t="s">
        <v>3062</v>
      </c>
      <c r="CB732" s="2" t="s">
        <v>3062</v>
      </c>
      <c r="CC732" s="2" t="s">
        <v>3062</v>
      </c>
      <c r="CD732" s="2" t="s">
        <v>5482</v>
      </c>
      <c r="CE732" s="2" t="s">
        <v>5482</v>
      </c>
      <c r="CF732" s="2" t="s">
        <v>3820</v>
      </c>
      <c r="CG732" s="2" t="s">
        <v>5350</v>
      </c>
      <c r="CH732" s="17">
        <v>0.41666666666666669</v>
      </c>
      <c r="CI732" s="17">
        <v>0.52083333333333337</v>
      </c>
      <c r="CJ732" s="17">
        <v>0.58333333333333337</v>
      </c>
      <c r="CK732" s="17">
        <v>0.77083333333333337</v>
      </c>
      <c r="CN732" s="17">
        <v>0.41666666666666669</v>
      </c>
      <c r="CO732" s="17">
        <v>0.52083333333333337</v>
      </c>
      <c r="CP732" s="17">
        <v>0.58333333333333337</v>
      </c>
      <c r="CQ732" s="17">
        <v>0.77083333333333337</v>
      </c>
      <c r="CT732" s="17">
        <v>0.375</v>
      </c>
      <c r="CU732" s="17">
        <v>0.52083333333333337</v>
      </c>
      <c r="CV732" s="17">
        <v>0.58333333333333337</v>
      </c>
      <c r="CW732" s="17">
        <v>0.77083333333333337</v>
      </c>
      <c r="DF732" s="17">
        <v>0.375</v>
      </c>
      <c r="DG732" s="17">
        <v>0.52083333333333337</v>
      </c>
      <c r="DH732" s="17">
        <v>0.58333333333333337</v>
      </c>
      <c r="DI732" s="17">
        <v>0.77083333333333337</v>
      </c>
      <c r="DL732" s="17">
        <v>0.375</v>
      </c>
      <c r="DM732" s="17">
        <v>0.52083333333333337</v>
      </c>
      <c r="DN732" s="17">
        <v>0.58333333333333337</v>
      </c>
      <c r="DO732" s="17">
        <v>0.6875</v>
      </c>
      <c r="DX732" s="2" t="s">
        <v>4182</v>
      </c>
    </row>
    <row r="733" spans="1:128" x14ac:dyDescent="0.45">
      <c r="A733" s="16">
        <v>731</v>
      </c>
      <c r="B733" s="2" t="s">
        <v>7466</v>
      </c>
      <c r="C733" s="2" t="s">
        <v>7467</v>
      </c>
      <c r="D733" s="2" t="s">
        <v>3163</v>
      </c>
      <c r="E733" s="2" t="s">
        <v>2676</v>
      </c>
      <c r="F733" s="2" t="s">
        <v>2586</v>
      </c>
      <c r="G733" s="2" t="s">
        <v>1175</v>
      </c>
      <c r="H733" s="2" t="s">
        <v>1197</v>
      </c>
      <c r="I733" s="2" t="s">
        <v>1196</v>
      </c>
      <c r="J733" s="2" t="s">
        <v>1195</v>
      </c>
      <c r="K733" s="2" t="s">
        <v>12</v>
      </c>
      <c r="L733" s="2" t="s">
        <v>3821</v>
      </c>
      <c r="M733" s="52">
        <v>38</v>
      </c>
      <c r="N733" s="2" t="s">
        <v>12</v>
      </c>
      <c r="O733" s="2" t="s">
        <v>12</v>
      </c>
      <c r="P733" s="2" t="s">
        <v>12</v>
      </c>
      <c r="Q733" s="2" t="s">
        <v>12</v>
      </c>
      <c r="R733" s="2" t="s">
        <v>3062</v>
      </c>
      <c r="S733" s="2" t="s">
        <v>3062</v>
      </c>
      <c r="T733" s="2" t="s">
        <v>3062</v>
      </c>
      <c r="U733" s="2" t="s">
        <v>3062</v>
      </c>
      <c r="V733" s="2" t="s">
        <v>3062</v>
      </c>
      <c r="W733" s="2" t="s">
        <v>3062</v>
      </c>
      <c r="X733" s="2" t="s">
        <v>3062</v>
      </c>
      <c r="Y733" s="2" t="s">
        <v>3062</v>
      </c>
      <c r="Z733" s="2" t="s">
        <v>3062</v>
      </c>
      <c r="AA733" s="2" t="s">
        <v>3062</v>
      </c>
      <c r="AB733" s="2" t="s">
        <v>3062</v>
      </c>
      <c r="AC733" s="2" t="s">
        <v>3062</v>
      </c>
      <c r="AD733" s="2" t="s">
        <v>2419</v>
      </c>
      <c r="AE733" s="2" t="s">
        <v>3062</v>
      </c>
      <c r="AF733" s="2" t="s">
        <v>3062</v>
      </c>
      <c r="AG733" s="2" t="s">
        <v>3062</v>
      </c>
      <c r="AH733" s="2" t="s">
        <v>3062</v>
      </c>
      <c r="AI733" s="2" t="s">
        <v>3062</v>
      </c>
      <c r="AJ733" s="2" t="s">
        <v>3062</v>
      </c>
      <c r="AK733" s="2" t="s">
        <v>2431</v>
      </c>
      <c r="AL733" s="2" t="s">
        <v>3062</v>
      </c>
      <c r="AM733" s="2" t="s">
        <v>2425</v>
      </c>
      <c r="AN733" s="2" t="s">
        <v>2421</v>
      </c>
      <c r="AO733" s="2" t="s">
        <v>2441</v>
      </c>
      <c r="AP733" s="2" t="s">
        <v>3062</v>
      </c>
      <c r="AQ733" s="2" t="s">
        <v>3062</v>
      </c>
      <c r="AR733" s="2" t="s">
        <v>3062</v>
      </c>
      <c r="AS733" s="2" t="s">
        <v>3062</v>
      </c>
      <c r="AT733" s="2" t="s">
        <v>3062</v>
      </c>
      <c r="AU733" s="2" t="s">
        <v>3062</v>
      </c>
      <c r="AV733" s="2" t="s">
        <v>3062</v>
      </c>
      <c r="AW733" s="2" t="s">
        <v>17</v>
      </c>
      <c r="AX733" s="2" t="s">
        <v>3062</v>
      </c>
      <c r="AY733" s="2" t="s">
        <v>2443</v>
      </c>
      <c r="AZ733" s="2" t="s">
        <v>2439</v>
      </c>
      <c r="BA733" s="2" t="s">
        <v>3062</v>
      </c>
      <c r="BB733" s="2" t="s">
        <v>3062</v>
      </c>
      <c r="BC733" s="2" t="s">
        <v>2422</v>
      </c>
      <c r="BD733" s="2" t="s">
        <v>2438</v>
      </c>
      <c r="BE733" s="2" t="s">
        <v>3062</v>
      </c>
      <c r="BF733" s="2" t="s">
        <v>3062</v>
      </c>
      <c r="BG733" s="2" t="s">
        <v>3062</v>
      </c>
      <c r="BH733" s="2" t="s">
        <v>2436</v>
      </c>
      <c r="BI733" s="2" t="s">
        <v>3062</v>
      </c>
      <c r="BJ733" s="2" t="s">
        <v>2444</v>
      </c>
      <c r="BK733" s="2" t="s">
        <v>2445</v>
      </c>
      <c r="BL733" s="2" t="s">
        <v>3062</v>
      </c>
      <c r="BM733" s="2" t="s">
        <v>2423</v>
      </c>
      <c r="BN733" s="2" t="s">
        <v>2560</v>
      </c>
      <c r="BO733" s="2" t="s">
        <v>1194</v>
      </c>
      <c r="BP733" s="2" t="str">
        <f t="shared" si="11"/>
        <v>内・小・外・整・形・脳外・眼・耳・泌・皮・産婦・放・麻・リハ・歯　救急科</v>
      </c>
      <c r="BQ733" t="s">
        <v>3062</v>
      </c>
      <c r="BR733" t="s">
        <v>3062</v>
      </c>
      <c r="BS733" t="s">
        <v>3062</v>
      </c>
      <c r="BT733" s="2" t="s">
        <v>3062</v>
      </c>
      <c r="BU733" s="2" t="s">
        <v>3062</v>
      </c>
      <c r="BV733" s="2" t="s">
        <v>3062</v>
      </c>
      <c r="BW733" s="2" t="s">
        <v>3062</v>
      </c>
      <c r="BX733" s="2" t="s">
        <v>3062</v>
      </c>
      <c r="BY733" s="2" t="s">
        <v>3062</v>
      </c>
      <c r="BZ733" s="2" t="s">
        <v>3062</v>
      </c>
      <c r="CA733" s="2" t="s">
        <v>3062</v>
      </c>
      <c r="CB733" s="2" t="s">
        <v>3062</v>
      </c>
      <c r="CC733" s="2" t="s">
        <v>3062</v>
      </c>
      <c r="CD733" s="2" t="s">
        <v>3062</v>
      </c>
      <c r="CE733" s="2" t="s">
        <v>3062</v>
      </c>
      <c r="CF733" s="2" t="s">
        <v>3822</v>
      </c>
      <c r="CG733" s="2" t="s">
        <v>3315</v>
      </c>
      <c r="CH733" s="17">
        <v>0.34375</v>
      </c>
      <c r="CI733" s="17">
        <v>0.47916666666666669</v>
      </c>
      <c r="CN733" s="17">
        <v>0.34375</v>
      </c>
      <c r="CO733" s="17">
        <v>0.47916666666666669</v>
      </c>
      <c r="CT733" s="17">
        <v>0.34375</v>
      </c>
      <c r="CU733" s="17">
        <v>0.47916666666666669</v>
      </c>
      <c r="CZ733" s="17">
        <v>0.34375</v>
      </c>
      <c r="DA733" s="17">
        <v>0.47916666666666669</v>
      </c>
      <c r="DF733" s="17">
        <v>0.34375</v>
      </c>
      <c r="DG733" s="17">
        <v>0.47916666666666669</v>
      </c>
      <c r="DL733" s="17">
        <v>0.34375</v>
      </c>
      <c r="DM733" s="17">
        <v>0.47916666666666669</v>
      </c>
      <c r="DX733" s="2" t="s">
        <v>4182</v>
      </c>
    </row>
    <row r="734" spans="1:128" x14ac:dyDescent="0.45">
      <c r="A734" s="16">
        <v>732</v>
      </c>
      <c r="B734" s="2" t="s">
        <v>7468</v>
      </c>
      <c r="C734" s="2" t="s">
        <v>7469</v>
      </c>
      <c r="D734" s="2" t="s">
        <v>3164</v>
      </c>
      <c r="E734" s="2" t="s">
        <v>2666</v>
      </c>
      <c r="F734" s="2" t="s">
        <v>2586</v>
      </c>
      <c r="G734" s="2" t="s">
        <v>1175</v>
      </c>
      <c r="H734" s="2" t="s">
        <v>1174</v>
      </c>
      <c r="I734" s="2" t="s">
        <v>1173</v>
      </c>
      <c r="J734" s="2" t="s">
        <v>1172</v>
      </c>
      <c r="K734" s="2" t="s">
        <v>12</v>
      </c>
      <c r="L734" s="2" t="s">
        <v>3823</v>
      </c>
      <c r="M734" s="52" t="s">
        <v>3311</v>
      </c>
      <c r="N734" s="2" t="s">
        <v>12</v>
      </c>
      <c r="O734" s="2" t="s">
        <v>12</v>
      </c>
      <c r="P734" s="2" t="s">
        <v>12</v>
      </c>
      <c r="Q734" s="2" t="s">
        <v>12</v>
      </c>
      <c r="R734" s="2" t="s">
        <v>3062</v>
      </c>
      <c r="S734" s="2" t="s">
        <v>3062</v>
      </c>
      <c r="T734" s="2" t="s">
        <v>3062</v>
      </c>
      <c r="U734" s="2" t="s">
        <v>3062</v>
      </c>
      <c r="V734" s="2" t="s">
        <v>3062</v>
      </c>
      <c r="W734" s="2" t="s">
        <v>3062</v>
      </c>
      <c r="X734" s="2" t="s">
        <v>3062</v>
      </c>
      <c r="Y734" s="2" t="s">
        <v>3062</v>
      </c>
      <c r="Z734" s="2" t="s">
        <v>3062</v>
      </c>
      <c r="AA734" s="2" t="s">
        <v>3062</v>
      </c>
      <c r="AB734" s="2" t="s">
        <v>3062</v>
      </c>
      <c r="AC734" s="2" t="s">
        <v>3062</v>
      </c>
      <c r="AD734" s="2" t="s">
        <v>3062</v>
      </c>
      <c r="AE734" s="2" t="s">
        <v>3062</v>
      </c>
      <c r="AF734" s="2" t="s">
        <v>3062</v>
      </c>
      <c r="AG734" s="2" t="s">
        <v>3062</v>
      </c>
      <c r="AH734" s="2" t="s">
        <v>3062</v>
      </c>
      <c r="AI734" s="2" t="s">
        <v>3062</v>
      </c>
      <c r="AJ734" s="2" t="s">
        <v>3062</v>
      </c>
      <c r="AK734" s="2" t="s">
        <v>3062</v>
      </c>
      <c r="AL734" s="2" t="s">
        <v>3062</v>
      </c>
      <c r="AM734" s="2" t="s">
        <v>3062</v>
      </c>
      <c r="AN734" s="2" t="s">
        <v>3062</v>
      </c>
      <c r="AO734" s="2" t="s">
        <v>3062</v>
      </c>
      <c r="AP734" s="2" t="s">
        <v>3062</v>
      </c>
      <c r="AQ734" s="2" t="s">
        <v>3062</v>
      </c>
      <c r="AR734" s="2" t="s">
        <v>3062</v>
      </c>
      <c r="AS734" s="2" t="s">
        <v>3062</v>
      </c>
      <c r="AT734" s="2" t="s">
        <v>3062</v>
      </c>
      <c r="AU734" s="2" t="s">
        <v>3062</v>
      </c>
      <c r="AV734" s="2" t="s">
        <v>3062</v>
      </c>
      <c r="AW734" s="2" t="s">
        <v>3062</v>
      </c>
      <c r="AX734" s="2" t="s">
        <v>3062</v>
      </c>
      <c r="AY734" s="2" t="s">
        <v>3062</v>
      </c>
      <c r="AZ734" s="2" t="s">
        <v>3062</v>
      </c>
      <c r="BA734" s="2" t="s">
        <v>3062</v>
      </c>
      <c r="BB734" s="2" t="s">
        <v>3062</v>
      </c>
      <c r="BC734" s="2" t="s">
        <v>3062</v>
      </c>
      <c r="BD734" s="2" t="s">
        <v>3062</v>
      </c>
      <c r="BE734" s="2" t="s">
        <v>3062</v>
      </c>
      <c r="BF734" s="2" t="s">
        <v>3062</v>
      </c>
      <c r="BG734" s="2" t="s">
        <v>3062</v>
      </c>
      <c r="BH734" s="2" t="s">
        <v>3062</v>
      </c>
      <c r="BI734" s="2" t="s">
        <v>3062</v>
      </c>
      <c r="BJ734" s="2" t="s">
        <v>3062</v>
      </c>
      <c r="BK734" s="2" t="s">
        <v>3062</v>
      </c>
      <c r="BL734" s="2" t="s">
        <v>3062</v>
      </c>
      <c r="BM734" s="2" t="s">
        <v>3062</v>
      </c>
      <c r="BN734" s="2" t="s">
        <v>3062</v>
      </c>
      <c r="BO734" s="2" t="s">
        <v>3062</v>
      </c>
      <c r="BP734" s="2" t="str">
        <f t="shared" si="11"/>
        <v/>
      </c>
      <c r="BQ734" t="s">
        <v>491</v>
      </c>
      <c r="BR734" t="s">
        <v>3062</v>
      </c>
      <c r="BS734" t="s">
        <v>3062</v>
      </c>
      <c r="BT734" s="2" t="s">
        <v>491</v>
      </c>
      <c r="BU734" s="2" t="s">
        <v>12</v>
      </c>
      <c r="BV734" s="2" t="s">
        <v>12</v>
      </c>
      <c r="BW734" s="2" t="s">
        <v>3062</v>
      </c>
      <c r="BX734" s="2" t="s">
        <v>3062</v>
      </c>
      <c r="BY734" s="2" t="s">
        <v>3062</v>
      </c>
      <c r="BZ734" s="2" t="s">
        <v>3062</v>
      </c>
      <c r="CA734" s="2" t="s">
        <v>3062</v>
      </c>
      <c r="CB734" s="2" t="s">
        <v>3062</v>
      </c>
      <c r="CC734" s="2" t="s">
        <v>3062</v>
      </c>
      <c r="CD734" s="2" t="s">
        <v>3062</v>
      </c>
      <c r="CE734" s="2" t="s">
        <v>3062</v>
      </c>
      <c r="CF734" s="2" t="s">
        <v>7470</v>
      </c>
      <c r="CG734" s="2" t="s">
        <v>3315</v>
      </c>
      <c r="CH734" s="17">
        <v>0.39583333333333331</v>
      </c>
      <c r="CI734" s="17">
        <v>0.47916666666666669</v>
      </c>
      <c r="CJ734" s="17">
        <v>0.5625</v>
      </c>
      <c r="CK734" s="17">
        <v>0.64583333333333337</v>
      </c>
      <c r="CN734" s="17">
        <v>0.39583333333333331</v>
      </c>
      <c r="CO734" s="17">
        <v>0.47916666666666669</v>
      </c>
      <c r="CP734" s="17">
        <v>0.5625</v>
      </c>
      <c r="CQ734" s="17">
        <v>0.64583333333333337</v>
      </c>
      <c r="CZ734" s="17">
        <v>0.39583333333333331</v>
      </c>
      <c r="DA734" s="17">
        <v>0.47916666666666669</v>
      </c>
      <c r="DB734" s="17">
        <v>0.70833333333333337</v>
      </c>
      <c r="DC734" s="17">
        <v>0.79166666666666663</v>
      </c>
      <c r="DF734" s="17">
        <v>0.39583333333333331</v>
      </c>
      <c r="DG734" s="17">
        <v>0.47916666666666669</v>
      </c>
      <c r="DL734" s="17">
        <v>0.39583333333333331</v>
      </c>
      <c r="DM734" s="17">
        <v>0.47916666666666669</v>
      </c>
      <c r="DN734" s="17">
        <v>0.5625</v>
      </c>
      <c r="DO734" s="17">
        <v>0.64583333333333337</v>
      </c>
      <c r="DX734" s="2" t="s">
        <v>4182</v>
      </c>
    </row>
    <row r="735" spans="1:128" x14ac:dyDescent="0.45">
      <c r="A735" s="16">
        <v>733</v>
      </c>
      <c r="B735" s="2" t="s">
        <v>7471</v>
      </c>
      <c r="C735" s="2" t="s">
        <v>5101</v>
      </c>
      <c r="D735" s="2" t="s">
        <v>3165</v>
      </c>
      <c r="E735" s="2" t="s">
        <v>2666</v>
      </c>
      <c r="F735" s="2" t="s">
        <v>2587</v>
      </c>
      <c r="G735" s="2" t="s">
        <v>115</v>
      </c>
      <c r="H735" s="2" t="s">
        <v>152</v>
      </c>
      <c r="I735" s="2" t="s">
        <v>151</v>
      </c>
      <c r="J735" s="2" t="s">
        <v>151</v>
      </c>
      <c r="K735" s="2" t="s">
        <v>12</v>
      </c>
      <c r="L735" s="2" t="s">
        <v>3824</v>
      </c>
      <c r="M735" s="52" t="s">
        <v>3311</v>
      </c>
      <c r="N735" s="2" t="s">
        <v>12</v>
      </c>
      <c r="O735" s="2" t="s">
        <v>12</v>
      </c>
      <c r="P735" s="2" t="s">
        <v>12</v>
      </c>
      <c r="Q735" s="2" t="s">
        <v>12</v>
      </c>
      <c r="R735" s="2" t="s">
        <v>3062</v>
      </c>
      <c r="S735" s="2" t="s">
        <v>3062</v>
      </c>
      <c r="T735" s="2" t="s">
        <v>3062</v>
      </c>
      <c r="U735" s="2" t="s">
        <v>3062</v>
      </c>
      <c r="V735" s="2" t="s">
        <v>3062</v>
      </c>
      <c r="W735" s="2" t="s">
        <v>3062</v>
      </c>
      <c r="X735" s="2" t="s">
        <v>3062</v>
      </c>
      <c r="Y735" s="2" t="s">
        <v>3062</v>
      </c>
      <c r="Z735" s="2" t="s">
        <v>3062</v>
      </c>
      <c r="AA735" s="2" t="s">
        <v>3062</v>
      </c>
      <c r="AB735" s="2" t="s">
        <v>3062</v>
      </c>
      <c r="AC735" s="2" t="s">
        <v>3062</v>
      </c>
      <c r="AD735" s="2" t="s">
        <v>3062</v>
      </c>
      <c r="AE735" s="2" t="s">
        <v>3062</v>
      </c>
      <c r="AF735" s="2" t="s">
        <v>3062</v>
      </c>
      <c r="AG735" s="2" t="s">
        <v>3062</v>
      </c>
      <c r="AH735" s="2" t="s">
        <v>3062</v>
      </c>
      <c r="AI735" s="2" t="s">
        <v>3062</v>
      </c>
      <c r="AJ735" s="2" t="s">
        <v>3062</v>
      </c>
      <c r="AK735" s="2" t="s">
        <v>3062</v>
      </c>
      <c r="AL735" s="2" t="s">
        <v>3062</v>
      </c>
      <c r="AM735" s="2" t="s">
        <v>3062</v>
      </c>
      <c r="AN735" s="2" t="s">
        <v>3062</v>
      </c>
      <c r="AO735" s="2" t="s">
        <v>3062</v>
      </c>
      <c r="AP735" s="2" t="s">
        <v>3062</v>
      </c>
      <c r="AQ735" s="2" t="s">
        <v>3062</v>
      </c>
      <c r="AR735" s="2" t="s">
        <v>3062</v>
      </c>
      <c r="AS735" s="2" t="s">
        <v>3062</v>
      </c>
      <c r="AT735" s="2" t="s">
        <v>3062</v>
      </c>
      <c r="AU735" s="2" t="s">
        <v>3062</v>
      </c>
      <c r="AV735" s="2" t="s">
        <v>3062</v>
      </c>
      <c r="AW735" s="2" t="s">
        <v>3062</v>
      </c>
      <c r="AX735" s="2" t="s">
        <v>3062</v>
      </c>
      <c r="AY735" s="2" t="s">
        <v>3062</v>
      </c>
      <c r="AZ735" s="2" t="s">
        <v>3062</v>
      </c>
      <c r="BA735" s="2" t="s">
        <v>3062</v>
      </c>
      <c r="BB735" s="2" t="s">
        <v>3062</v>
      </c>
      <c r="BC735" s="2" t="s">
        <v>3062</v>
      </c>
      <c r="BD735" s="2" t="s">
        <v>3062</v>
      </c>
      <c r="BE735" s="2" t="s">
        <v>3062</v>
      </c>
      <c r="BF735" s="2" t="s">
        <v>3062</v>
      </c>
      <c r="BG735" s="2" t="s">
        <v>3062</v>
      </c>
      <c r="BH735" s="2" t="s">
        <v>3062</v>
      </c>
      <c r="BI735" s="2" t="s">
        <v>3062</v>
      </c>
      <c r="BJ735" s="2" t="s">
        <v>3062</v>
      </c>
      <c r="BK735" s="2" t="s">
        <v>3062</v>
      </c>
      <c r="BL735" s="2" t="s">
        <v>3062</v>
      </c>
      <c r="BM735" s="2" t="s">
        <v>3062</v>
      </c>
      <c r="BN735" s="2" t="s">
        <v>3062</v>
      </c>
      <c r="BO735" s="2" t="s">
        <v>3062</v>
      </c>
      <c r="BP735" s="2" t="str">
        <f t="shared" si="11"/>
        <v/>
      </c>
      <c r="BQ735" t="s">
        <v>3062</v>
      </c>
      <c r="BR735" t="s">
        <v>3062</v>
      </c>
      <c r="BS735" t="s">
        <v>3062</v>
      </c>
      <c r="BT735" s="2" t="s">
        <v>3062</v>
      </c>
      <c r="BU735" s="2" t="s">
        <v>3062</v>
      </c>
      <c r="BV735" s="2" t="s">
        <v>3062</v>
      </c>
      <c r="BW735" s="2" t="s">
        <v>3062</v>
      </c>
      <c r="BX735" s="2" t="s">
        <v>3062</v>
      </c>
      <c r="BY735" s="2" t="s">
        <v>3062</v>
      </c>
      <c r="BZ735" s="2" t="s">
        <v>3062</v>
      </c>
      <c r="CA735" s="2" t="s">
        <v>3062</v>
      </c>
      <c r="CB735" s="2" t="s">
        <v>3062</v>
      </c>
      <c r="CC735" s="2" t="s">
        <v>3062</v>
      </c>
      <c r="CD735" s="2" t="s">
        <v>3062</v>
      </c>
      <c r="CE735" s="2" t="s">
        <v>3062</v>
      </c>
      <c r="CF735" s="2" t="s">
        <v>150</v>
      </c>
      <c r="CG735" s="2" t="s">
        <v>5350</v>
      </c>
      <c r="CH735" s="17">
        <v>0.66666666666666663</v>
      </c>
      <c r="CI735" s="17">
        <v>0.79166666666666663</v>
      </c>
      <c r="CN735" s="17">
        <v>0.39583333333333331</v>
      </c>
      <c r="CO735" s="17">
        <v>0.5</v>
      </c>
      <c r="CP735" s="17">
        <v>0.58333333333333337</v>
      </c>
      <c r="CQ735" s="17">
        <v>0.70833333333333337</v>
      </c>
      <c r="CT735" s="17">
        <v>0.66666666666666663</v>
      </c>
      <c r="CU735" s="17">
        <v>0.79166666666666663</v>
      </c>
      <c r="DF735" s="17">
        <v>0.39583333333333331</v>
      </c>
      <c r="DG735" s="17">
        <v>0.5</v>
      </c>
      <c r="DH735" s="17">
        <v>0.58333333333333337</v>
      </c>
      <c r="DI735" s="17">
        <v>0.70833333333333337</v>
      </c>
      <c r="DL735" s="17">
        <v>0.39583333333333331</v>
      </c>
      <c r="DM735" s="17">
        <v>0.5</v>
      </c>
      <c r="DX735" s="2" t="s">
        <v>4182</v>
      </c>
    </row>
    <row r="736" spans="1:128" x14ac:dyDescent="0.45">
      <c r="A736" s="16">
        <v>734</v>
      </c>
      <c r="B736" s="2" t="s">
        <v>7472</v>
      </c>
      <c r="C736" s="2" t="s">
        <v>5102</v>
      </c>
      <c r="D736" s="2" t="s">
        <v>3166</v>
      </c>
      <c r="E736" s="2" t="s">
        <v>2666</v>
      </c>
      <c r="F736" s="2" t="s">
        <v>2587</v>
      </c>
      <c r="G736" s="2" t="s">
        <v>123</v>
      </c>
      <c r="H736" s="2" t="s">
        <v>149</v>
      </c>
      <c r="I736" s="2" t="s">
        <v>148</v>
      </c>
      <c r="J736" s="2" t="s">
        <v>147</v>
      </c>
      <c r="K736" s="2" t="s">
        <v>12</v>
      </c>
      <c r="L736" s="2" t="s">
        <v>2550</v>
      </c>
      <c r="M736" s="52" t="s">
        <v>3311</v>
      </c>
      <c r="N736" s="2" t="s">
        <v>12</v>
      </c>
      <c r="O736" s="2" t="s">
        <v>12</v>
      </c>
      <c r="P736" s="2" t="s">
        <v>12</v>
      </c>
      <c r="Q736" s="2" t="s">
        <v>12</v>
      </c>
      <c r="R736" s="2" t="s">
        <v>3062</v>
      </c>
      <c r="S736" s="2" t="s">
        <v>3062</v>
      </c>
      <c r="T736" s="2" t="s">
        <v>3062</v>
      </c>
      <c r="U736" s="2" t="s">
        <v>3062</v>
      </c>
      <c r="V736" s="2" t="s">
        <v>3062</v>
      </c>
      <c r="W736" s="2" t="s">
        <v>3062</v>
      </c>
      <c r="X736" s="2" t="s">
        <v>3062</v>
      </c>
      <c r="Y736" s="2" t="s">
        <v>3062</v>
      </c>
      <c r="Z736" s="2" t="s">
        <v>3062</v>
      </c>
      <c r="AA736" s="2" t="s">
        <v>3062</v>
      </c>
      <c r="AB736" s="2" t="s">
        <v>3062</v>
      </c>
      <c r="AC736" s="2" t="s">
        <v>3062</v>
      </c>
      <c r="AD736" s="2" t="s">
        <v>3062</v>
      </c>
      <c r="AE736" s="2" t="s">
        <v>3062</v>
      </c>
      <c r="AF736" s="2" t="s">
        <v>3062</v>
      </c>
      <c r="AG736" s="2" t="s">
        <v>3062</v>
      </c>
      <c r="AH736" s="2" t="s">
        <v>3062</v>
      </c>
      <c r="AI736" s="2" t="s">
        <v>3062</v>
      </c>
      <c r="AJ736" s="2" t="s">
        <v>3062</v>
      </c>
      <c r="AK736" s="2" t="s">
        <v>3062</v>
      </c>
      <c r="AL736" s="2" t="s">
        <v>3062</v>
      </c>
      <c r="AM736" s="2" t="s">
        <v>3062</v>
      </c>
      <c r="AN736" s="2" t="s">
        <v>3062</v>
      </c>
      <c r="AO736" s="2" t="s">
        <v>3062</v>
      </c>
      <c r="AP736" s="2" t="s">
        <v>3062</v>
      </c>
      <c r="AQ736" s="2" t="s">
        <v>3062</v>
      </c>
      <c r="AR736" s="2" t="s">
        <v>3062</v>
      </c>
      <c r="AS736" s="2" t="s">
        <v>3062</v>
      </c>
      <c r="AT736" s="2" t="s">
        <v>3062</v>
      </c>
      <c r="AU736" s="2" t="s">
        <v>3062</v>
      </c>
      <c r="AV736" s="2" t="s">
        <v>3062</v>
      </c>
      <c r="AW736" s="2" t="s">
        <v>3062</v>
      </c>
      <c r="AX736" s="2" t="s">
        <v>3062</v>
      </c>
      <c r="AY736" s="2" t="s">
        <v>3062</v>
      </c>
      <c r="AZ736" s="2" t="s">
        <v>3062</v>
      </c>
      <c r="BA736" s="2" t="s">
        <v>3062</v>
      </c>
      <c r="BB736" s="2" t="s">
        <v>3062</v>
      </c>
      <c r="BC736" s="2" t="s">
        <v>3062</v>
      </c>
      <c r="BD736" s="2" t="s">
        <v>3062</v>
      </c>
      <c r="BE736" s="2" t="s">
        <v>3062</v>
      </c>
      <c r="BF736" s="2" t="s">
        <v>3062</v>
      </c>
      <c r="BG736" s="2" t="s">
        <v>3062</v>
      </c>
      <c r="BH736" s="2" t="s">
        <v>3062</v>
      </c>
      <c r="BI736" s="2" t="s">
        <v>3062</v>
      </c>
      <c r="BJ736" s="2" t="s">
        <v>3062</v>
      </c>
      <c r="BK736" s="2" t="s">
        <v>3062</v>
      </c>
      <c r="BL736" s="2" t="s">
        <v>3062</v>
      </c>
      <c r="BM736" s="2" t="s">
        <v>3062</v>
      </c>
      <c r="BN736" s="2" t="s">
        <v>3062</v>
      </c>
      <c r="BO736" s="2" t="s">
        <v>3062</v>
      </c>
      <c r="BP736" s="2" t="str">
        <f t="shared" si="11"/>
        <v/>
      </c>
      <c r="BQ736" t="s">
        <v>3062</v>
      </c>
      <c r="BR736" t="s">
        <v>3062</v>
      </c>
      <c r="BS736" t="s">
        <v>3062</v>
      </c>
      <c r="BT736" s="2" t="s">
        <v>3062</v>
      </c>
      <c r="BU736" s="2" t="s">
        <v>3062</v>
      </c>
      <c r="BV736" s="2" t="s">
        <v>3062</v>
      </c>
      <c r="BW736" s="2" t="s">
        <v>3062</v>
      </c>
      <c r="BX736" s="2" t="s">
        <v>3062</v>
      </c>
      <c r="BY736" s="2" t="s">
        <v>3062</v>
      </c>
      <c r="BZ736" s="2" t="s">
        <v>3062</v>
      </c>
      <c r="CA736" s="2" t="s">
        <v>3062</v>
      </c>
      <c r="CB736" s="2" t="s">
        <v>3062</v>
      </c>
      <c r="CC736" s="2" t="s">
        <v>3062</v>
      </c>
      <c r="CD736" s="2" t="s">
        <v>3062</v>
      </c>
      <c r="CE736" s="2" t="s">
        <v>3062</v>
      </c>
      <c r="CF736" s="2" t="s">
        <v>3062</v>
      </c>
      <c r="CG736" s="2" t="s">
        <v>5350</v>
      </c>
      <c r="CH736" s="17">
        <v>0.375</v>
      </c>
      <c r="CI736" s="17">
        <v>0.54166666666666663</v>
      </c>
      <c r="CJ736" s="17">
        <v>0.60416666666666663</v>
      </c>
      <c r="CK736" s="17">
        <v>0.79166666666666663</v>
      </c>
      <c r="CT736" s="17">
        <v>0.375</v>
      </c>
      <c r="CU736" s="17">
        <v>0.54166666666666663</v>
      </c>
      <c r="CV736" s="17">
        <v>0.60416666666666663</v>
      </c>
      <c r="CW736" s="17">
        <v>0.79166666666666663</v>
      </c>
      <c r="CZ736" s="17">
        <v>0.375</v>
      </c>
      <c r="DA736" s="17">
        <v>0.54166666666666663</v>
      </c>
      <c r="DB736" s="17">
        <v>0.60416666666666663</v>
      </c>
      <c r="DC736" s="17">
        <v>0.79166666666666663</v>
      </c>
      <c r="DL736" s="17">
        <v>0.33333333333333331</v>
      </c>
      <c r="DM736" s="17">
        <v>0.5</v>
      </c>
      <c r="DN736" s="17">
        <v>0.52083333333333337</v>
      </c>
      <c r="DO736" s="17">
        <v>0.625</v>
      </c>
      <c r="DX736" s="2" t="s">
        <v>4182</v>
      </c>
    </row>
    <row r="737" spans="1:128" x14ac:dyDescent="0.45">
      <c r="A737" s="16">
        <v>735</v>
      </c>
      <c r="B737" s="2" t="s">
        <v>7473</v>
      </c>
      <c r="C737" s="2" t="s">
        <v>5103</v>
      </c>
      <c r="D737" s="2" t="s">
        <v>3167</v>
      </c>
      <c r="E737" s="2" t="s">
        <v>2666</v>
      </c>
      <c r="F737" s="2" t="s">
        <v>2587</v>
      </c>
      <c r="G737" s="2" t="s">
        <v>115</v>
      </c>
      <c r="H737" s="2" t="s">
        <v>146</v>
      </c>
      <c r="I737" s="2" t="s">
        <v>145</v>
      </c>
      <c r="J737" s="2" t="s">
        <v>144</v>
      </c>
      <c r="K737" s="2" t="s">
        <v>12</v>
      </c>
      <c r="L737" s="2" t="s">
        <v>3825</v>
      </c>
      <c r="M737" s="52" t="s">
        <v>3311</v>
      </c>
      <c r="N737" s="2" t="s">
        <v>12</v>
      </c>
      <c r="O737" s="2" t="s">
        <v>3062</v>
      </c>
      <c r="P737" s="2" t="s">
        <v>12</v>
      </c>
      <c r="Q737" s="2" t="s">
        <v>12</v>
      </c>
      <c r="R737" s="2" t="s">
        <v>3062</v>
      </c>
      <c r="S737" s="2" t="s">
        <v>3062</v>
      </c>
      <c r="T737" s="2" t="s">
        <v>3062</v>
      </c>
      <c r="U737" s="2" t="s">
        <v>3062</v>
      </c>
      <c r="V737" s="2" t="s">
        <v>3062</v>
      </c>
      <c r="W737" s="2" t="s">
        <v>3062</v>
      </c>
      <c r="X737" s="2" t="s">
        <v>3062</v>
      </c>
      <c r="Y737" s="2" t="s">
        <v>3062</v>
      </c>
      <c r="Z737" s="2" t="s">
        <v>3062</v>
      </c>
      <c r="AA737" s="2" t="s">
        <v>3062</v>
      </c>
      <c r="AB737" s="2" t="s">
        <v>3062</v>
      </c>
      <c r="AC737" s="2" t="s">
        <v>3062</v>
      </c>
      <c r="AD737" s="2" t="s">
        <v>3062</v>
      </c>
      <c r="AE737" s="2" t="s">
        <v>3062</v>
      </c>
      <c r="AF737" s="2" t="s">
        <v>3062</v>
      </c>
      <c r="AG737" s="2" t="s">
        <v>3062</v>
      </c>
      <c r="AH737" s="2" t="s">
        <v>3062</v>
      </c>
      <c r="AI737" s="2" t="s">
        <v>3062</v>
      </c>
      <c r="AJ737" s="2" t="s">
        <v>3062</v>
      </c>
      <c r="AK737" s="2" t="s">
        <v>3062</v>
      </c>
      <c r="AL737" s="2" t="s">
        <v>3062</v>
      </c>
      <c r="AM737" s="2" t="s">
        <v>3062</v>
      </c>
      <c r="AN737" s="2" t="s">
        <v>3062</v>
      </c>
      <c r="AO737" s="2" t="s">
        <v>3062</v>
      </c>
      <c r="AP737" s="2" t="s">
        <v>3062</v>
      </c>
      <c r="AQ737" s="2" t="s">
        <v>3062</v>
      </c>
      <c r="AR737" s="2" t="s">
        <v>3062</v>
      </c>
      <c r="AS737" s="2" t="s">
        <v>3062</v>
      </c>
      <c r="AT737" s="2" t="s">
        <v>3062</v>
      </c>
      <c r="AU737" s="2" t="s">
        <v>3062</v>
      </c>
      <c r="AV737" s="2" t="s">
        <v>3062</v>
      </c>
      <c r="AW737" s="2" t="s">
        <v>3062</v>
      </c>
      <c r="AX737" s="2" t="s">
        <v>3062</v>
      </c>
      <c r="AY737" s="2" t="s">
        <v>3062</v>
      </c>
      <c r="AZ737" s="2" t="s">
        <v>3062</v>
      </c>
      <c r="BA737" s="2" t="s">
        <v>3062</v>
      </c>
      <c r="BB737" s="2" t="s">
        <v>3062</v>
      </c>
      <c r="BC737" s="2" t="s">
        <v>3062</v>
      </c>
      <c r="BD737" s="2" t="s">
        <v>3062</v>
      </c>
      <c r="BE737" s="2" t="s">
        <v>3062</v>
      </c>
      <c r="BF737" s="2" t="s">
        <v>3062</v>
      </c>
      <c r="BG737" s="2" t="s">
        <v>3062</v>
      </c>
      <c r="BH737" s="2" t="s">
        <v>3062</v>
      </c>
      <c r="BI737" s="2" t="s">
        <v>3062</v>
      </c>
      <c r="BJ737" s="2" t="s">
        <v>3062</v>
      </c>
      <c r="BK737" s="2" t="s">
        <v>3062</v>
      </c>
      <c r="BL737" s="2" t="s">
        <v>3062</v>
      </c>
      <c r="BM737" s="2" t="s">
        <v>3062</v>
      </c>
      <c r="BN737" s="2" t="s">
        <v>3062</v>
      </c>
      <c r="BO737" s="2" t="s">
        <v>3062</v>
      </c>
      <c r="BP737" s="2" t="str">
        <f t="shared" si="11"/>
        <v/>
      </c>
      <c r="BQ737" t="s">
        <v>3062</v>
      </c>
      <c r="BR737" t="s">
        <v>3062</v>
      </c>
      <c r="BS737" t="s">
        <v>3062</v>
      </c>
      <c r="BT737" s="2" t="s">
        <v>3062</v>
      </c>
      <c r="BU737" s="2" t="s">
        <v>3062</v>
      </c>
      <c r="BV737" s="2" t="s">
        <v>12</v>
      </c>
      <c r="BW737" s="2" t="s">
        <v>3062</v>
      </c>
      <c r="BX737" s="2" t="s">
        <v>3062</v>
      </c>
      <c r="BY737" s="2" t="s">
        <v>3062</v>
      </c>
      <c r="BZ737" s="2" t="s">
        <v>3062</v>
      </c>
      <c r="CA737" s="2" t="s">
        <v>3062</v>
      </c>
      <c r="CB737" s="2" t="s">
        <v>3062</v>
      </c>
      <c r="CC737" s="2" t="s">
        <v>3062</v>
      </c>
      <c r="CD737" s="2" t="s">
        <v>3062</v>
      </c>
      <c r="CE737" s="2" t="s">
        <v>3062</v>
      </c>
      <c r="CF737" s="2" t="s">
        <v>143</v>
      </c>
      <c r="CG737" s="2" t="s">
        <v>5350</v>
      </c>
      <c r="CN737" s="17">
        <v>0.375</v>
      </c>
      <c r="CO737" s="17">
        <v>0.54166666666666663</v>
      </c>
      <c r="CP737" s="17">
        <v>0.60416666666666663</v>
      </c>
      <c r="CQ737" s="17">
        <v>0.83333333333333337</v>
      </c>
      <c r="CT737" s="17">
        <v>0.375</v>
      </c>
      <c r="CU737" s="17">
        <v>0.54166666666666663</v>
      </c>
      <c r="CV737" s="17">
        <v>0.60416666666666663</v>
      </c>
      <c r="CW737" s="17">
        <v>0.83333333333333337</v>
      </c>
      <c r="CZ737" s="17">
        <v>0.375</v>
      </c>
      <c r="DA737" s="17">
        <v>0.54166666666666663</v>
      </c>
      <c r="DB737" s="17">
        <v>0.60416666666666663</v>
      </c>
      <c r="DC737" s="17">
        <v>0.75</v>
      </c>
      <c r="DF737" s="17">
        <v>0.375</v>
      </c>
      <c r="DG737" s="17">
        <v>0.54166666666666663</v>
      </c>
      <c r="DH737" s="17">
        <v>0.60416666666666663</v>
      </c>
      <c r="DI737" s="17">
        <v>0.83333333333333337</v>
      </c>
      <c r="DL737" s="17">
        <v>0.375</v>
      </c>
      <c r="DM737" s="17">
        <v>0.54166666666666663</v>
      </c>
      <c r="DN737" s="17">
        <v>0.60416666666666663</v>
      </c>
      <c r="DO737" s="17">
        <v>0.75</v>
      </c>
      <c r="DX737" s="2" t="s">
        <v>4182</v>
      </c>
    </row>
    <row r="738" spans="1:128" x14ac:dyDescent="0.45">
      <c r="A738" s="16">
        <v>736</v>
      </c>
      <c r="B738" s="2" t="s">
        <v>7474</v>
      </c>
      <c r="C738" s="2" t="s">
        <v>5104</v>
      </c>
      <c r="D738" s="2" t="s">
        <v>3168</v>
      </c>
      <c r="E738" s="2" t="s">
        <v>2666</v>
      </c>
      <c r="F738" s="2" t="s">
        <v>2587</v>
      </c>
      <c r="G738" s="2" t="s">
        <v>115</v>
      </c>
      <c r="H738" s="2" t="s">
        <v>142</v>
      </c>
      <c r="I738" s="2" t="s">
        <v>141</v>
      </c>
      <c r="J738" s="2" t="s">
        <v>140</v>
      </c>
      <c r="K738" s="2" t="s">
        <v>12</v>
      </c>
      <c r="L738" s="2" t="s">
        <v>3826</v>
      </c>
      <c r="M738" s="52" t="s">
        <v>3311</v>
      </c>
      <c r="N738" s="2" t="s">
        <v>12</v>
      </c>
      <c r="O738" s="2" t="s">
        <v>12</v>
      </c>
      <c r="P738" s="2" t="s">
        <v>12</v>
      </c>
      <c r="Q738" s="2" t="s">
        <v>12</v>
      </c>
      <c r="R738" s="2" t="s">
        <v>3062</v>
      </c>
      <c r="S738" s="2" t="s">
        <v>3062</v>
      </c>
      <c r="T738" s="2" t="s">
        <v>3062</v>
      </c>
      <c r="U738" s="2" t="s">
        <v>3062</v>
      </c>
      <c r="V738" s="2" t="s">
        <v>3062</v>
      </c>
      <c r="W738" s="2" t="s">
        <v>3062</v>
      </c>
      <c r="X738" s="2" t="s">
        <v>3062</v>
      </c>
      <c r="Y738" s="2" t="s">
        <v>3062</v>
      </c>
      <c r="Z738" s="2" t="s">
        <v>3062</v>
      </c>
      <c r="AA738" s="2" t="s">
        <v>3062</v>
      </c>
      <c r="AB738" s="2" t="s">
        <v>3062</v>
      </c>
      <c r="AC738" s="2" t="s">
        <v>3062</v>
      </c>
      <c r="AD738" s="2" t="s">
        <v>3062</v>
      </c>
      <c r="AE738" s="2" t="s">
        <v>3062</v>
      </c>
      <c r="AF738" s="2" t="s">
        <v>3062</v>
      </c>
      <c r="AG738" s="2" t="s">
        <v>3062</v>
      </c>
      <c r="AH738" s="2" t="s">
        <v>3062</v>
      </c>
      <c r="AI738" s="2" t="s">
        <v>3062</v>
      </c>
      <c r="AJ738" s="2" t="s">
        <v>3062</v>
      </c>
      <c r="AK738" s="2" t="s">
        <v>3062</v>
      </c>
      <c r="AL738" s="2" t="s">
        <v>3062</v>
      </c>
      <c r="AM738" s="2" t="s">
        <v>3062</v>
      </c>
      <c r="AN738" s="2" t="s">
        <v>3062</v>
      </c>
      <c r="AO738" s="2" t="s">
        <v>3062</v>
      </c>
      <c r="AP738" s="2" t="s">
        <v>3062</v>
      </c>
      <c r="AQ738" s="2" t="s">
        <v>3062</v>
      </c>
      <c r="AR738" s="2" t="s">
        <v>3062</v>
      </c>
      <c r="AS738" s="2" t="s">
        <v>3062</v>
      </c>
      <c r="AT738" s="2" t="s">
        <v>3062</v>
      </c>
      <c r="AU738" s="2" t="s">
        <v>3062</v>
      </c>
      <c r="AV738" s="2" t="s">
        <v>3062</v>
      </c>
      <c r="AW738" s="2" t="s">
        <v>3062</v>
      </c>
      <c r="AX738" s="2" t="s">
        <v>3062</v>
      </c>
      <c r="AY738" s="2" t="s">
        <v>3062</v>
      </c>
      <c r="AZ738" s="2" t="s">
        <v>3062</v>
      </c>
      <c r="BA738" s="2" t="s">
        <v>3062</v>
      </c>
      <c r="BB738" s="2" t="s">
        <v>3062</v>
      </c>
      <c r="BC738" s="2" t="s">
        <v>3062</v>
      </c>
      <c r="BD738" s="2" t="s">
        <v>3062</v>
      </c>
      <c r="BE738" s="2" t="s">
        <v>3062</v>
      </c>
      <c r="BF738" s="2" t="s">
        <v>3062</v>
      </c>
      <c r="BG738" s="2" t="s">
        <v>3062</v>
      </c>
      <c r="BH738" s="2" t="s">
        <v>3062</v>
      </c>
      <c r="BI738" s="2" t="s">
        <v>3062</v>
      </c>
      <c r="BJ738" s="2" t="s">
        <v>3062</v>
      </c>
      <c r="BK738" s="2" t="s">
        <v>3062</v>
      </c>
      <c r="BL738" s="2" t="s">
        <v>3062</v>
      </c>
      <c r="BM738" s="2" t="s">
        <v>3062</v>
      </c>
      <c r="BN738" s="2" t="s">
        <v>3062</v>
      </c>
      <c r="BO738" s="2" t="s">
        <v>3062</v>
      </c>
      <c r="BP738" s="2" t="str">
        <f t="shared" si="11"/>
        <v/>
      </c>
      <c r="BQ738" t="s">
        <v>3062</v>
      </c>
      <c r="BR738" t="s">
        <v>185</v>
      </c>
      <c r="BS738" t="s">
        <v>2185</v>
      </c>
      <c r="BT738" s="2" t="s">
        <v>2459</v>
      </c>
      <c r="BU738" s="2" t="s">
        <v>3062</v>
      </c>
      <c r="BV738" s="2" t="s">
        <v>3062</v>
      </c>
      <c r="BW738" s="2" t="s">
        <v>3062</v>
      </c>
      <c r="BX738" s="2" t="s">
        <v>3062</v>
      </c>
      <c r="BY738" s="2" t="s">
        <v>3062</v>
      </c>
      <c r="BZ738" s="2" t="s">
        <v>3062</v>
      </c>
      <c r="CA738" s="2" t="s">
        <v>3062</v>
      </c>
      <c r="CB738" s="2" t="s">
        <v>3062</v>
      </c>
      <c r="CC738" s="2" t="s">
        <v>3062</v>
      </c>
      <c r="CD738" s="2" t="s">
        <v>3062</v>
      </c>
      <c r="CE738" s="2" t="s">
        <v>3062</v>
      </c>
      <c r="CF738" s="2" t="s">
        <v>5105</v>
      </c>
      <c r="CG738" s="2" t="s">
        <v>5350</v>
      </c>
      <c r="CH738" s="17">
        <v>0.39583333333333331</v>
      </c>
      <c r="CI738" s="17">
        <v>0.52083333333333337</v>
      </c>
      <c r="CJ738" s="17">
        <v>0.60416666666666663</v>
      </c>
      <c r="CK738" s="17">
        <v>0.75</v>
      </c>
      <c r="CN738" s="17">
        <v>0.39583333333333331</v>
      </c>
      <c r="CO738" s="17">
        <v>0.52083333333333337</v>
      </c>
      <c r="CZ738" s="17">
        <v>0.39583333333333331</v>
      </c>
      <c r="DA738" s="17">
        <v>0.52083333333333337</v>
      </c>
      <c r="DB738" s="17">
        <v>0.60416666666666663</v>
      </c>
      <c r="DC738" s="17">
        <v>0.75</v>
      </c>
      <c r="DF738" s="17">
        <v>0.39583333333333331</v>
      </c>
      <c r="DG738" s="17">
        <v>0.52083333333333337</v>
      </c>
      <c r="DH738" s="17">
        <v>0.60416666666666663</v>
      </c>
      <c r="DI738" s="17">
        <v>0.75</v>
      </c>
      <c r="DL738" s="17">
        <v>0.39583333333333331</v>
      </c>
      <c r="DM738" s="17">
        <v>0.625</v>
      </c>
      <c r="DX738" s="2" t="s">
        <v>4182</v>
      </c>
    </row>
    <row r="739" spans="1:128" x14ac:dyDescent="0.45">
      <c r="A739" s="16">
        <v>737</v>
      </c>
      <c r="B739" s="2" t="s">
        <v>7475</v>
      </c>
      <c r="C739" s="2" t="s">
        <v>5106</v>
      </c>
      <c r="D739" s="2" t="s">
        <v>3169</v>
      </c>
      <c r="E739" s="2" t="s">
        <v>2666</v>
      </c>
      <c r="F739" s="2" t="s">
        <v>2587</v>
      </c>
      <c r="G739" s="2" t="s">
        <v>115</v>
      </c>
      <c r="H739" s="2" t="s">
        <v>139</v>
      </c>
      <c r="I739" s="2" t="s">
        <v>138</v>
      </c>
      <c r="J739" s="2" t="s">
        <v>137</v>
      </c>
      <c r="K739" s="2" t="s">
        <v>12</v>
      </c>
      <c r="L739" s="2" t="s">
        <v>7476</v>
      </c>
      <c r="M739" s="52" t="s">
        <v>3311</v>
      </c>
      <c r="N739" s="2" t="s">
        <v>12</v>
      </c>
      <c r="O739" s="2" t="s">
        <v>3062</v>
      </c>
      <c r="P739" s="2" t="s">
        <v>12</v>
      </c>
      <c r="Q739" s="2" t="s">
        <v>12</v>
      </c>
      <c r="R739" s="2" t="s">
        <v>3062</v>
      </c>
      <c r="S739" s="2" t="s">
        <v>3062</v>
      </c>
      <c r="T739" s="2" t="s">
        <v>3062</v>
      </c>
      <c r="U739" s="2" t="s">
        <v>3062</v>
      </c>
      <c r="V739" s="2" t="s">
        <v>3062</v>
      </c>
      <c r="W739" s="2" t="s">
        <v>3062</v>
      </c>
      <c r="X739" s="2" t="s">
        <v>3062</v>
      </c>
      <c r="Y739" s="2" t="s">
        <v>3062</v>
      </c>
      <c r="Z739" s="2" t="s">
        <v>3062</v>
      </c>
      <c r="AA739" s="2" t="s">
        <v>3062</v>
      </c>
      <c r="AB739" s="2" t="s">
        <v>3062</v>
      </c>
      <c r="AC739" s="2" t="s">
        <v>3062</v>
      </c>
      <c r="AD739" s="2" t="s">
        <v>3062</v>
      </c>
      <c r="AE739" s="2" t="s">
        <v>3062</v>
      </c>
      <c r="AF739" s="2" t="s">
        <v>3062</v>
      </c>
      <c r="AG739" s="2" t="s">
        <v>3062</v>
      </c>
      <c r="AH739" s="2" t="s">
        <v>3062</v>
      </c>
      <c r="AI739" s="2" t="s">
        <v>3062</v>
      </c>
      <c r="AJ739" s="2" t="s">
        <v>3062</v>
      </c>
      <c r="AK739" s="2" t="s">
        <v>3062</v>
      </c>
      <c r="AL739" s="2" t="s">
        <v>3062</v>
      </c>
      <c r="AM739" s="2" t="s">
        <v>3062</v>
      </c>
      <c r="AN739" s="2" t="s">
        <v>3062</v>
      </c>
      <c r="AO739" s="2" t="s">
        <v>3062</v>
      </c>
      <c r="AP739" s="2" t="s">
        <v>3062</v>
      </c>
      <c r="AQ739" s="2" t="s">
        <v>3062</v>
      </c>
      <c r="AR739" s="2" t="s">
        <v>3062</v>
      </c>
      <c r="AS739" s="2" t="s">
        <v>3062</v>
      </c>
      <c r="AT739" s="2" t="s">
        <v>3062</v>
      </c>
      <c r="AU739" s="2" t="s">
        <v>3062</v>
      </c>
      <c r="AV739" s="2" t="s">
        <v>3062</v>
      </c>
      <c r="AW739" s="2" t="s">
        <v>3062</v>
      </c>
      <c r="AX739" s="2" t="s">
        <v>3062</v>
      </c>
      <c r="AY739" s="2" t="s">
        <v>3062</v>
      </c>
      <c r="AZ739" s="2" t="s">
        <v>3062</v>
      </c>
      <c r="BA739" s="2" t="s">
        <v>3062</v>
      </c>
      <c r="BB739" s="2" t="s">
        <v>3062</v>
      </c>
      <c r="BC739" s="2" t="s">
        <v>3062</v>
      </c>
      <c r="BD739" s="2" t="s">
        <v>3062</v>
      </c>
      <c r="BE739" s="2" t="s">
        <v>3062</v>
      </c>
      <c r="BF739" s="2" t="s">
        <v>3062</v>
      </c>
      <c r="BG739" s="2" t="s">
        <v>3062</v>
      </c>
      <c r="BH739" s="2" t="s">
        <v>3062</v>
      </c>
      <c r="BI739" s="2" t="s">
        <v>3062</v>
      </c>
      <c r="BJ739" s="2" t="s">
        <v>3062</v>
      </c>
      <c r="BK739" s="2" t="s">
        <v>3062</v>
      </c>
      <c r="BL739" s="2" t="s">
        <v>3062</v>
      </c>
      <c r="BM739" s="2" t="s">
        <v>3062</v>
      </c>
      <c r="BN739" s="2" t="s">
        <v>3062</v>
      </c>
      <c r="BO739" s="2" t="s">
        <v>3062</v>
      </c>
      <c r="BP739" s="2" t="str">
        <f t="shared" si="11"/>
        <v/>
      </c>
      <c r="BQ739" t="s">
        <v>3062</v>
      </c>
      <c r="BR739" t="s">
        <v>3062</v>
      </c>
      <c r="BS739" t="s">
        <v>3062</v>
      </c>
      <c r="BT739" s="2" t="s">
        <v>3062</v>
      </c>
      <c r="BU739" s="2" t="s">
        <v>3062</v>
      </c>
      <c r="BV739" s="2" t="s">
        <v>3062</v>
      </c>
      <c r="BW739" s="2" t="s">
        <v>3062</v>
      </c>
      <c r="BX739" s="2" t="s">
        <v>3062</v>
      </c>
      <c r="BY739" s="2" t="s">
        <v>3062</v>
      </c>
      <c r="BZ739" s="2" t="s">
        <v>3062</v>
      </c>
      <c r="CA739" s="2" t="s">
        <v>3062</v>
      </c>
      <c r="CB739" s="2" t="s">
        <v>3062</v>
      </c>
      <c r="CC739" s="2" t="s">
        <v>3062</v>
      </c>
      <c r="CD739" s="2" t="s">
        <v>3062</v>
      </c>
      <c r="CE739" s="2" t="s">
        <v>3062</v>
      </c>
      <c r="CF739" s="2" t="s">
        <v>7477</v>
      </c>
      <c r="CG739" s="2" t="s">
        <v>5350</v>
      </c>
      <c r="CH739" s="17">
        <v>0.41666666666666669</v>
      </c>
      <c r="CI739" s="17">
        <v>0.54166666666666663</v>
      </c>
      <c r="CJ739" s="17">
        <v>0.625</v>
      </c>
      <c r="CK739" s="17">
        <v>0.79166666666666663</v>
      </c>
      <c r="CN739" s="17">
        <v>0.41666666666666669</v>
      </c>
      <c r="CO739" s="17">
        <v>0.54166666666666663</v>
      </c>
      <c r="CP739" s="17">
        <v>0.625</v>
      </c>
      <c r="CQ739" s="17">
        <v>0.79166666666666663</v>
      </c>
      <c r="CZ739" s="17">
        <v>0.41666666666666669</v>
      </c>
      <c r="DA739" s="17">
        <v>0.54166666666666663</v>
      </c>
      <c r="DB739" s="17">
        <v>0.625</v>
      </c>
      <c r="DC739" s="17">
        <v>0.79166666666666663</v>
      </c>
      <c r="DF739" s="17">
        <v>0.41666666666666669</v>
      </c>
      <c r="DG739" s="17">
        <v>0.54166666666666663</v>
      </c>
      <c r="DH739" s="17">
        <v>0.625</v>
      </c>
      <c r="DI739" s="17">
        <v>0.79166666666666663</v>
      </c>
      <c r="DL739" s="17">
        <v>0.41666666666666669</v>
      </c>
      <c r="DM739" s="17">
        <v>0.54166666666666663</v>
      </c>
      <c r="DN739" s="17">
        <v>0.58333333333333337</v>
      </c>
      <c r="DO739" s="17">
        <v>0.70833333333333337</v>
      </c>
      <c r="DX739" s="2" t="s">
        <v>4182</v>
      </c>
    </row>
    <row r="740" spans="1:128" x14ac:dyDescent="0.45">
      <c r="A740" s="16">
        <v>738</v>
      </c>
      <c r="B740" s="2" t="s">
        <v>7478</v>
      </c>
      <c r="C740" s="2" t="s">
        <v>5107</v>
      </c>
      <c r="D740" s="2" t="s">
        <v>5108</v>
      </c>
      <c r="E740" s="2" t="s">
        <v>2666</v>
      </c>
      <c r="F740" s="2" t="s">
        <v>2587</v>
      </c>
      <c r="G740" s="2" t="s">
        <v>123</v>
      </c>
      <c r="H740" s="2" t="s">
        <v>5109</v>
      </c>
      <c r="I740" s="2" t="s">
        <v>5110</v>
      </c>
      <c r="J740" s="2" t="s">
        <v>5111</v>
      </c>
      <c r="K740" s="2" t="s">
        <v>12</v>
      </c>
      <c r="L740" s="2" t="s">
        <v>7479</v>
      </c>
      <c r="M740" s="52" t="s">
        <v>3311</v>
      </c>
      <c r="N740" s="2" t="s">
        <v>12</v>
      </c>
      <c r="O740" s="2" t="s">
        <v>12</v>
      </c>
      <c r="P740" s="2" t="s">
        <v>3062</v>
      </c>
      <c r="Q740" s="2" t="s">
        <v>3062</v>
      </c>
      <c r="R740" s="2" t="s">
        <v>3062</v>
      </c>
      <c r="S740" s="2" t="s">
        <v>3062</v>
      </c>
      <c r="T740" s="2" t="s">
        <v>3062</v>
      </c>
      <c r="U740" s="2" t="s">
        <v>3062</v>
      </c>
      <c r="V740" s="2" t="s">
        <v>3062</v>
      </c>
      <c r="W740" s="2" t="s">
        <v>3062</v>
      </c>
      <c r="X740" s="2" t="s">
        <v>3062</v>
      </c>
      <c r="Y740" s="2" t="s">
        <v>3062</v>
      </c>
      <c r="Z740" s="2" t="s">
        <v>3062</v>
      </c>
      <c r="AA740" s="2" t="s">
        <v>3062</v>
      </c>
      <c r="AB740" s="2" t="s">
        <v>3062</v>
      </c>
      <c r="AC740" s="2" t="s">
        <v>3062</v>
      </c>
      <c r="AD740" s="2" t="s">
        <v>2419</v>
      </c>
      <c r="AE740" s="2" t="s">
        <v>3062</v>
      </c>
      <c r="AF740" s="2" t="s">
        <v>3062</v>
      </c>
      <c r="AG740" s="2" t="s">
        <v>3062</v>
      </c>
      <c r="AH740" s="2" t="s">
        <v>3062</v>
      </c>
      <c r="AI740" s="2" t="s">
        <v>3062</v>
      </c>
      <c r="AJ740" s="2" t="s">
        <v>3062</v>
      </c>
      <c r="AK740" s="2" t="s">
        <v>3062</v>
      </c>
      <c r="AL740" s="2" t="s">
        <v>3062</v>
      </c>
      <c r="AM740" s="2" t="s">
        <v>3062</v>
      </c>
      <c r="AN740" s="2" t="s">
        <v>3062</v>
      </c>
      <c r="AO740" s="2" t="s">
        <v>3062</v>
      </c>
      <c r="AP740" s="2" t="s">
        <v>3062</v>
      </c>
      <c r="AQ740" s="2" t="s">
        <v>3062</v>
      </c>
      <c r="AR740" s="2" t="s">
        <v>3062</v>
      </c>
      <c r="AS740" s="2" t="s">
        <v>3062</v>
      </c>
      <c r="AT740" s="2" t="s">
        <v>3062</v>
      </c>
      <c r="AU740" s="2" t="s">
        <v>3062</v>
      </c>
      <c r="AV740" s="2" t="s">
        <v>3062</v>
      </c>
      <c r="AW740" s="2" t="s">
        <v>3062</v>
      </c>
      <c r="AX740" s="2" t="s">
        <v>3062</v>
      </c>
      <c r="AY740" s="2" t="s">
        <v>3062</v>
      </c>
      <c r="AZ740" s="2" t="s">
        <v>3062</v>
      </c>
      <c r="BA740" s="2" t="s">
        <v>3062</v>
      </c>
      <c r="BB740" s="2" t="s">
        <v>3062</v>
      </c>
      <c r="BC740" s="2" t="s">
        <v>3062</v>
      </c>
      <c r="BD740" s="2" t="s">
        <v>3062</v>
      </c>
      <c r="BE740" s="2" t="s">
        <v>3062</v>
      </c>
      <c r="BF740" s="2" t="s">
        <v>3062</v>
      </c>
      <c r="BG740" s="2" t="s">
        <v>3062</v>
      </c>
      <c r="BH740" s="2" t="s">
        <v>2436</v>
      </c>
      <c r="BI740" s="2" t="s">
        <v>3062</v>
      </c>
      <c r="BJ740" s="2" t="s">
        <v>3062</v>
      </c>
      <c r="BK740" s="2" t="s">
        <v>3062</v>
      </c>
      <c r="BL740" s="2" t="s">
        <v>3062</v>
      </c>
      <c r="BM740" s="2" t="s">
        <v>3062</v>
      </c>
      <c r="BN740" s="2" t="s">
        <v>3062</v>
      </c>
      <c r="BO740" s="2" t="s">
        <v>3062</v>
      </c>
      <c r="BP740" s="2" t="str">
        <f t="shared" si="11"/>
        <v>内・産婦</v>
      </c>
      <c r="BQ740" t="s">
        <v>3062</v>
      </c>
      <c r="BR740" t="s">
        <v>185</v>
      </c>
      <c r="BS740" t="s">
        <v>2185</v>
      </c>
      <c r="BT740" s="2" t="s">
        <v>2459</v>
      </c>
      <c r="BU740" s="2" t="s">
        <v>3062</v>
      </c>
      <c r="BV740" s="2" t="s">
        <v>3062</v>
      </c>
      <c r="BW740" s="2" t="s">
        <v>3062</v>
      </c>
      <c r="BX740" s="2" t="s">
        <v>3062</v>
      </c>
      <c r="BY740" s="2" t="s">
        <v>3062</v>
      </c>
      <c r="BZ740" s="2" t="s">
        <v>3062</v>
      </c>
      <c r="CA740" s="2" t="s">
        <v>3062</v>
      </c>
      <c r="CB740" s="2" t="s">
        <v>3062</v>
      </c>
      <c r="CC740" s="2" t="s">
        <v>3062</v>
      </c>
      <c r="CD740" s="2" t="s">
        <v>3062</v>
      </c>
      <c r="CE740" s="2" t="s">
        <v>3062</v>
      </c>
      <c r="CF740" s="2" t="s">
        <v>3062</v>
      </c>
      <c r="CG740" s="2" t="s">
        <v>3319</v>
      </c>
      <c r="DL740" s="17">
        <v>0.39583333333333331</v>
      </c>
      <c r="DM740" s="17">
        <v>0.52083333333333337</v>
      </c>
      <c r="DX740" s="2" t="s">
        <v>4182</v>
      </c>
    </row>
    <row r="741" spans="1:128" x14ac:dyDescent="0.45">
      <c r="A741" s="16">
        <v>739</v>
      </c>
      <c r="B741" s="2" t="s">
        <v>7480</v>
      </c>
      <c r="C741" s="2" t="s">
        <v>136</v>
      </c>
      <c r="D741" s="2" t="s">
        <v>3170</v>
      </c>
      <c r="E741" s="2" t="s">
        <v>2666</v>
      </c>
      <c r="F741" s="2" t="s">
        <v>2587</v>
      </c>
      <c r="G741" s="2" t="s">
        <v>115</v>
      </c>
      <c r="H741" s="2" t="s">
        <v>135</v>
      </c>
      <c r="I741" s="2" t="s">
        <v>134</v>
      </c>
      <c r="J741" s="2" t="s">
        <v>3062</v>
      </c>
      <c r="K741" s="2" t="s">
        <v>12</v>
      </c>
      <c r="L741" s="2" t="s">
        <v>2550</v>
      </c>
      <c r="M741" s="52" t="s">
        <v>3311</v>
      </c>
      <c r="N741" s="2" t="s">
        <v>12</v>
      </c>
      <c r="O741" s="2" t="s">
        <v>3062</v>
      </c>
      <c r="P741" s="2" t="s">
        <v>12</v>
      </c>
      <c r="Q741" s="2" t="s">
        <v>3062</v>
      </c>
      <c r="R741" s="2" t="s">
        <v>3062</v>
      </c>
      <c r="S741" s="2" t="s">
        <v>3062</v>
      </c>
      <c r="T741" s="2" t="s">
        <v>3062</v>
      </c>
      <c r="U741" s="2" t="s">
        <v>3062</v>
      </c>
      <c r="V741" s="2" t="s">
        <v>3062</v>
      </c>
      <c r="W741" s="2" t="s">
        <v>3062</v>
      </c>
      <c r="X741" s="2" t="s">
        <v>3062</v>
      </c>
      <c r="Y741" s="2" t="s">
        <v>3062</v>
      </c>
      <c r="Z741" s="2" t="s">
        <v>3062</v>
      </c>
      <c r="AA741" s="2" t="s">
        <v>3062</v>
      </c>
      <c r="AB741" s="2" t="s">
        <v>3062</v>
      </c>
      <c r="AC741" s="2" t="s">
        <v>3062</v>
      </c>
      <c r="AD741" s="2" t="s">
        <v>3062</v>
      </c>
      <c r="AE741" s="2" t="s">
        <v>3062</v>
      </c>
      <c r="AF741" s="2" t="s">
        <v>3062</v>
      </c>
      <c r="AG741" s="2" t="s">
        <v>3062</v>
      </c>
      <c r="AH741" s="2" t="s">
        <v>3062</v>
      </c>
      <c r="AI741" s="2" t="s">
        <v>3062</v>
      </c>
      <c r="AJ741" s="2" t="s">
        <v>3062</v>
      </c>
      <c r="AK741" s="2" t="s">
        <v>3062</v>
      </c>
      <c r="AL741" s="2" t="s">
        <v>3062</v>
      </c>
      <c r="AM741" s="2" t="s">
        <v>3062</v>
      </c>
      <c r="AN741" s="2" t="s">
        <v>3062</v>
      </c>
      <c r="AO741" s="2" t="s">
        <v>3062</v>
      </c>
      <c r="AP741" s="2" t="s">
        <v>3062</v>
      </c>
      <c r="AQ741" s="2" t="s">
        <v>3062</v>
      </c>
      <c r="AR741" s="2" t="s">
        <v>3062</v>
      </c>
      <c r="AS741" s="2" t="s">
        <v>3062</v>
      </c>
      <c r="AT741" s="2" t="s">
        <v>3062</v>
      </c>
      <c r="AU741" s="2" t="s">
        <v>3062</v>
      </c>
      <c r="AV741" s="2" t="s">
        <v>3062</v>
      </c>
      <c r="AW741" s="2" t="s">
        <v>3062</v>
      </c>
      <c r="AX741" s="2" t="s">
        <v>3062</v>
      </c>
      <c r="AY741" s="2" t="s">
        <v>3062</v>
      </c>
      <c r="AZ741" s="2" t="s">
        <v>3062</v>
      </c>
      <c r="BA741" s="2" t="s">
        <v>3062</v>
      </c>
      <c r="BB741" s="2" t="s">
        <v>3062</v>
      </c>
      <c r="BC741" s="2" t="s">
        <v>3062</v>
      </c>
      <c r="BD741" s="2" t="s">
        <v>3062</v>
      </c>
      <c r="BE741" s="2" t="s">
        <v>3062</v>
      </c>
      <c r="BF741" s="2" t="s">
        <v>3062</v>
      </c>
      <c r="BG741" s="2" t="s">
        <v>3062</v>
      </c>
      <c r="BH741" s="2" t="s">
        <v>3062</v>
      </c>
      <c r="BI741" s="2" t="s">
        <v>3062</v>
      </c>
      <c r="BJ741" s="2" t="s">
        <v>3062</v>
      </c>
      <c r="BK741" s="2" t="s">
        <v>3062</v>
      </c>
      <c r="BL741" s="2" t="s">
        <v>3062</v>
      </c>
      <c r="BM741" s="2" t="s">
        <v>3062</v>
      </c>
      <c r="BN741" s="2" t="s">
        <v>3062</v>
      </c>
      <c r="BO741" s="2" t="s">
        <v>3062</v>
      </c>
      <c r="BP741" s="2" t="str">
        <f t="shared" si="11"/>
        <v/>
      </c>
      <c r="BQ741" t="s">
        <v>3062</v>
      </c>
      <c r="BR741" t="s">
        <v>3062</v>
      </c>
      <c r="BS741" t="s">
        <v>3062</v>
      </c>
      <c r="BT741" s="2" t="s">
        <v>3062</v>
      </c>
      <c r="BU741" s="2" t="s">
        <v>3062</v>
      </c>
      <c r="BV741" s="2" t="s">
        <v>3062</v>
      </c>
      <c r="BW741" s="2" t="s">
        <v>3062</v>
      </c>
      <c r="BX741" s="2" t="s">
        <v>3062</v>
      </c>
      <c r="BY741" s="2" t="s">
        <v>3062</v>
      </c>
      <c r="BZ741" s="2" t="s">
        <v>3062</v>
      </c>
      <c r="CA741" s="2" t="s">
        <v>3062</v>
      </c>
      <c r="CB741" s="2" t="s">
        <v>3062</v>
      </c>
      <c r="CC741" s="2" t="s">
        <v>3062</v>
      </c>
      <c r="CD741" s="2" t="s">
        <v>3062</v>
      </c>
      <c r="CE741" s="2" t="s">
        <v>3062</v>
      </c>
      <c r="CF741" s="2" t="s">
        <v>7481</v>
      </c>
      <c r="CG741" s="2" t="s">
        <v>5350</v>
      </c>
      <c r="CT741" s="17">
        <v>0.625</v>
      </c>
      <c r="CU741" s="17">
        <v>0.83333333333333337</v>
      </c>
      <c r="CZ741" s="17">
        <v>0.41666666666666669</v>
      </c>
      <c r="DA741" s="17">
        <v>0.5</v>
      </c>
      <c r="DB741" s="17">
        <v>0.54166666666666663</v>
      </c>
      <c r="DC741" s="17">
        <v>0.83333333333333337</v>
      </c>
      <c r="DR741" s="17">
        <v>0.5</v>
      </c>
      <c r="DS741" s="17">
        <v>0.625</v>
      </c>
      <c r="DX741" s="2" t="s">
        <v>4182</v>
      </c>
    </row>
    <row r="742" spans="1:128" x14ac:dyDescent="0.45">
      <c r="A742" s="16">
        <v>740</v>
      </c>
      <c r="B742" s="2" t="s">
        <v>7482</v>
      </c>
      <c r="C742" s="2" t="s">
        <v>7483</v>
      </c>
      <c r="D742" s="2" t="s">
        <v>3171</v>
      </c>
      <c r="E742" s="2" t="s">
        <v>2666</v>
      </c>
      <c r="F742" s="2" t="s">
        <v>2587</v>
      </c>
      <c r="G742" s="2" t="s">
        <v>108</v>
      </c>
      <c r="H742" s="2" t="s">
        <v>7484</v>
      </c>
      <c r="I742" s="2" t="s">
        <v>133</v>
      </c>
      <c r="J742" s="2" t="s">
        <v>133</v>
      </c>
      <c r="K742" s="2" t="s">
        <v>12</v>
      </c>
      <c r="L742" s="2" t="s">
        <v>3828</v>
      </c>
      <c r="M742" s="52" t="s">
        <v>3311</v>
      </c>
      <c r="N742" s="2" t="s">
        <v>12</v>
      </c>
      <c r="O742" s="2" t="s">
        <v>12</v>
      </c>
      <c r="P742" s="2" t="s">
        <v>3062</v>
      </c>
      <c r="Q742" s="2" t="s">
        <v>3062</v>
      </c>
      <c r="R742" s="2" t="s">
        <v>3062</v>
      </c>
      <c r="S742" s="2" t="s">
        <v>3062</v>
      </c>
      <c r="T742" s="2" t="s">
        <v>3062</v>
      </c>
      <c r="U742" s="2" t="s">
        <v>3062</v>
      </c>
      <c r="V742" s="2" t="s">
        <v>3062</v>
      </c>
      <c r="W742" s="2" t="s">
        <v>3062</v>
      </c>
      <c r="X742" s="2" t="s">
        <v>3062</v>
      </c>
      <c r="Y742" s="2" t="s">
        <v>3062</v>
      </c>
      <c r="Z742" s="2" t="s">
        <v>3062</v>
      </c>
      <c r="AA742" s="2" t="s">
        <v>3062</v>
      </c>
      <c r="AB742" s="2" t="s">
        <v>3062</v>
      </c>
      <c r="AC742" s="2" t="s">
        <v>3062</v>
      </c>
      <c r="AD742" s="2" t="s">
        <v>2419</v>
      </c>
      <c r="AE742" s="2" t="s">
        <v>3062</v>
      </c>
      <c r="AF742" s="2" t="s">
        <v>3062</v>
      </c>
      <c r="AG742" s="2" t="s">
        <v>3062</v>
      </c>
      <c r="AH742" s="2" t="s">
        <v>3062</v>
      </c>
      <c r="AI742" s="2" t="s">
        <v>3062</v>
      </c>
      <c r="AJ742" s="2" t="s">
        <v>3062</v>
      </c>
      <c r="AK742" s="2" t="s">
        <v>2431</v>
      </c>
      <c r="AL742" s="2" t="s">
        <v>3062</v>
      </c>
      <c r="AM742" s="2" t="s">
        <v>3062</v>
      </c>
      <c r="AN742" s="2" t="s">
        <v>2421</v>
      </c>
      <c r="AO742" s="2" t="s">
        <v>3062</v>
      </c>
      <c r="AP742" s="2" t="s">
        <v>3062</v>
      </c>
      <c r="AQ742" s="2" t="s">
        <v>3062</v>
      </c>
      <c r="AR742" s="2" t="s">
        <v>3062</v>
      </c>
      <c r="AS742" s="2" t="s">
        <v>3062</v>
      </c>
      <c r="AT742" s="2" t="s">
        <v>3062</v>
      </c>
      <c r="AU742" s="2" t="s">
        <v>3062</v>
      </c>
      <c r="AV742" s="2" t="s">
        <v>3062</v>
      </c>
      <c r="AW742" s="2" t="s">
        <v>3062</v>
      </c>
      <c r="AX742" s="2" t="s">
        <v>3062</v>
      </c>
      <c r="AY742" s="2" t="s">
        <v>3062</v>
      </c>
      <c r="AZ742" s="2" t="s">
        <v>3062</v>
      </c>
      <c r="BA742" s="2" t="s">
        <v>3062</v>
      </c>
      <c r="BB742" s="2" t="s">
        <v>3062</v>
      </c>
      <c r="BC742" s="2" t="s">
        <v>3062</v>
      </c>
      <c r="BD742" s="2" t="s">
        <v>2438</v>
      </c>
      <c r="BE742" s="2" t="s">
        <v>3062</v>
      </c>
      <c r="BF742" s="2" t="s">
        <v>3062</v>
      </c>
      <c r="BG742" s="2" t="s">
        <v>3062</v>
      </c>
      <c r="BH742" s="2" t="s">
        <v>3062</v>
      </c>
      <c r="BI742" s="2" t="s">
        <v>2456</v>
      </c>
      <c r="BJ742" s="2" t="s">
        <v>3062</v>
      </c>
      <c r="BK742" s="2" t="s">
        <v>3062</v>
      </c>
      <c r="BL742" s="2" t="s">
        <v>3062</v>
      </c>
      <c r="BM742" s="2" t="s">
        <v>2423</v>
      </c>
      <c r="BN742" s="2" t="s">
        <v>3062</v>
      </c>
      <c r="BO742" s="2" t="s">
        <v>132</v>
      </c>
      <c r="BP742" s="2" t="str">
        <f t="shared" si="11"/>
        <v>内・小・整・皮・アレ・リハ　漢方内科</v>
      </c>
      <c r="BQ742" t="s">
        <v>3062</v>
      </c>
      <c r="BR742" t="s">
        <v>3062</v>
      </c>
      <c r="BS742" t="s">
        <v>2185</v>
      </c>
      <c r="BT742" s="2" t="s">
        <v>2185</v>
      </c>
      <c r="BU742" s="2" t="s">
        <v>3062</v>
      </c>
      <c r="BV742" s="2" t="s">
        <v>3062</v>
      </c>
      <c r="BW742" s="2" t="s">
        <v>3062</v>
      </c>
      <c r="BX742" s="2" t="s">
        <v>3062</v>
      </c>
      <c r="BY742" s="2" t="s">
        <v>3062</v>
      </c>
      <c r="BZ742" s="2" t="s">
        <v>3062</v>
      </c>
      <c r="CA742" s="2" t="s">
        <v>3062</v>
      </c>
      <c r="CB742" s="2" t="s">
        <v>3062</v>
      </c>
      <c r="CC742" s="2" t="s">
        <v>3062</v>
      </c>
      <c r="CD742" s="2" t="s">
        <v>3062</v>
      </c>
      <c r="CE742" s="2" t="s">
        <v>3062</v>
      </c>
      <c r="CF742" s="2" t="s">
        <v>7485</v>
      </c>
      <c r="CG742" s="2" t="s">
        <v>3319</v>
      </c>
      <c r="CH742" s="17">
        <v>0.375</v>
      </c>
      <c r="CI742" s="17">
        <v>0.54166666666666663</v>
      </c>
      <c r="CJ742" s="17">
        <v>0.66666666666666663</v>
      </c>
      <c r="CK742" s="17">
        <v>0.79166666666666663</v>
      </c>
      <c r="CN742" s="17">
        <v>0.375</v>
      </c>
      <c r="CO742" s="17">
        <v>0.54166666666666663</v>
      </c>
      <c r="CP742" s="17">
        <v>0.66666666666666663</v>
      </c>
      <c r="CQ742" s="17">
        <v>0.79166666666666663</v>
      </c>
      <c r="CT742" s="17">
        <v>0.375</v>
      </c>
      <c r="CU742" s="17">
        <v>0.54166666666666663</v>
      </c>
      <c r="CV742" s="17">
        <v>0.66666666666666663</v>
      </c>
      <c r="CW742" s="17">
        <v>0.79166666666666663</v>
      </c>
      <c r="CZ742" s="17">
        <v>0.375</v>
      </c>
      <c r="DA742" s="17">
        <v>0.54166666666666663</v>
      </c>
      <c r="DB742" s="17">
        <v>0.66666666666666663</v>
      </c>
      <c r="DC742" s="17">
        <v>0.79166666666666663</v>
      </c>
      <c r="DF742" s="17">
        <v>0.375</v>
      </c>
      <c r="DG742" s="17">
        <v>0.54166666666666663</v>
      </c>
      <c r="DH742" s="17">
        <v>0.66666666666666663</v>
      </c>
      <c r="DI742" s="17">
        <v>0.79166666666666663</v>
      </c>
      <c r="DL742" s="17">
        <v>0.375</v>
      </c>
      <c r="DM742" s="17">
        <v>0.54166666666666663</v>
      </c>
      <c r="DX742" s="2" t="s">
        <v>4182</v>
      </c>
    </row>
    <row r="743" spans="1:128" x14ac:dyDescent="0.45">
      <c r="A743" s="16">
        <v>741</v>
      </c>
      <c r="B743" s="2" t="s">
        <v>7486</v>
      </c>
      <c r="C743" s="2" t="s">
        <v>7487</v>
      </c>
      <c r="D743" s="2" t="s">
        <v>7488</v>
      </c>
      <c r="E743" s="2" t="s">
        <v>2666</v>
      </c>
      <c r="F743" s="2" t="s">
        <v>2587</v>
      </c>
      <c r="G743" s="2" t="s">
        <v>123</v>
      </c>
      <c r="H743" s="2" t="s">
        <v>7489</v>
      </c>
      <c r="I743" s="2" t="s">
        <v>7490</v>
      </c>
      <c r="J743" s="2" t="s">
        <v>7491</v>
      </c>
      <c r="K743" s="2" t="s">
        <v>12</v>
      </c>
      <c r="L743" s="2" t="s">
        <v>7492</v>
      </c>
      <c r="M743" s="52" t="s">
        <v>3311</v>
      </c>
      <c r="N743" s="2" t="s">
        <v>12</v>
      </c>
      <c r="O743" s="2" t="s">
        <v>12</v>
      </c>
      <c r="P743" s="2" t="s">
        <v>12</v>
      </c>
      <c r="Q743" s="2" t="s">
        <v>12</v>
      </c>
      <c r="R743" s="2" t="s">
        <v>3062</v>
      </c>
      <c r="S743" s="2" t="s">
        <v>3062</v>
      </c>
      <c r="T743" s="2" t="s">
        <v>3062</v>
      </c>
      <c r="U743" s="2" t="s">
        <v>3062</v>
      </c>
      <c r="V743" s="2" t="s">
        <v>3062</v>
      </c>
      <c r="W743" s="2" t="s">
        <v>3062</v>
      </c>
      <c r="X743" s="2" t="s">
        <v>3062</v>
      </c>
      <c r="Y743" s="2" t="s">
        <v>3062</v>
      </c>
      <c r="Z743" s="2" t="s">
        <v>3062</v>
      </c>
      <c r="AA743" s="2" t="s">
        <v>3062</v>
      </c>
      <c r="AB743" s="2" t="s">
        <v>3062</v>
      </c>
      <c r="AC743" s="2" t="s">
        <v>3062</v>
      </c>
      <c r="AD743" s="2" t="s">
        <v>3062</v>
      </c>
      <c r="AE743" s="2" t="s">
        <v>3062</v>
      </c>
      <c r="AF743" s="2" t="s">
        <v>3062</v>
      </c>
      <c r="AG743" s="2" t="s">
        <v>3062</v>
      </c>
      <c r="AH743" s="2" t="s">
        <v>3062</v>
      </c>
      <c r="AI743" s="2" t="s">
        <v>3062</v>
      </c>
      <c r="AJ743" s="2" t="s">
        <v>3062</v>
      </c>
      <c r="AK743" s="2" t="s">
        <v>3062</v>
      </c>
      <c r="AL743" s="2" t="s">
        <v>3062</v>
      </c>
      <c r="AM743" s="2" t="s">
        <v>3062</v>
      </c>
      <c r="AN743" s="2" t="s">
        <v>3062</v>
      </c>
      <c r="AO743" s="2" t="s">
        <v>3062</v>
      </c>
      <c r="AP743" s="2" t="s">
        <v>3062</v>
      </c>
      <c r="AQ743" s="2" t="s">
        <v>3062</v>
      </c>
      <c r="AR743" s="2" t="s">
        <v>3062</v>
      </c>
      <c r="AS743" s="2" t="s">
        <v>3062</v>
      </c>
      <c r="AT743" s="2" t="s">
        <v>3062</v>
      </c>
      <c r="AU743" s="2" t="s">
        <v>3062</v>
      </c>
      <c r="AV743" s="2" t="s">
        <v>3062</v>
      </c>
      <c r="AW743" s="2" t="s">
        <v>3062</v>
      </c>
      <c r="AX743" s="2" t="s">
        <v>3062</v>
      </c>
      <c r="AY743" s="2" t="s">
        <v>3062</v>
      </c>
      <c r="AZ743" s="2" t="s">
        <v>3062</v>
      </c>
      <c r="BA743" s="2" t="s">
        <v>3062</v>
      </c>
      <c r="BB743" s="2" t="s">
        <v>3062</v>
      </c>
      <c r="BC743" s="2" t="s">
        <v>3062</v>
      </c>
      <c r="BD743" s="2" t="s">
        <v>3062</v>
      </c>
      <c r="BE743" s="2" t="s">
        <v>3062</v>
      </c>
      <c r="BF743" s="2" t="s">
        <v>3062</v>
      </c>
      <c r="BG743" s="2" t="s">
        <v>3062</v>
      </c>
      <c r="BH743" s="2" t="s">
        <v>3062</v>
      </c>
      <c r="BI743" s="2" t="s">
        <v>3062</v>
      </c>
      <c r="BJ743" s="2" t="s">
        <v>3062</v>
      </c>
      <c r="BK743" s="2" t="s">
        <v>3062</v>
      </c>
      <c r="BL743" s="2" t="s">
        <v>3062</v>
      </c>
      <c r="BM743" s="2" t="s">
        <v>3062</v>
      </c>
      <c r="BN743" s="2" t="s">
        <v>3062</v>
      </c>
      <c r="BO743" s="2" t="s">
        <v>3062</v>
      </c>
      <c r="BP743" s="2" t="str">
        <f t="shared" si="11"/>
        <v/>
      </c>
      <c r="BQ743" t="s">
        <v>3062</v>
      </c>
      <c r="BR743" t="s">
        <v>3062</v>
      </c>
      <c r="BS743" t="s">
        <v>3062</v>
      </c>
      <c r="BT743" s="2" t="s">
        <v>3062</v>
      </c>
      <c r="BU743" s="2" t="s">
        <v>12</v>
      </c>
      <c r="BX743" s="2" t="s">
        <v>3062</v>
      </c>
      <c r="BY743" s="2" t="s">
        <v>3062</v>
      </c>
      <c r="BZ743" s="2" t="s">
        <v>3062</v>
      </c>
      <c r="CA743" s="2" t="s">
        <v>3062</v>
      </c>
      <c r="CB743" s="2" t="s">
        <v>3062</v>
      </c>
      <c r="CC743" s="2" t="s">
        <v>3062</v>
      </c>
      <c r="CD743" s="2" t="s">
        <v>3062</v>
      </c>
      <c r="CE743" s="2" t="s">
        <v>3062</v>
      </c>
      <c r="CF743" s="2" t="s">
        <v>7493</v>
      </c>
      <c r="CG743" s="2" t="s">
        <v>5350</v>
      </c>
      <c r="CH743" s="17">
        <v>0.375</v>
      </c>
      <c r="CI743" s="17">
        <v>0.54166666666666663</v>
      </c>
      <c r="CJ743" s="17">
        <v>0.58333333333333337</v>
      </c>
      <c r="CK743" s="17">
        <v>0.83333333333333337</v>
      </c>
      <c r="CN743" s="17">
        <v>0.375</v>
      </c>
      <c r="CO743" s="17">
        <v>0.54166666666666663</v>
      </c>
      <c r="CP743" s="17">
        <v>0.58333333333333337</v>
      </c>
      <c r="CQ743" s="17">
        <v>0.83333333333333337</v>
      </c>
      <c r="CT743" s="17">
        <v>0.375</v>
      </c>
      <c r="CU743" s="17">
        <v>0.54166666666666663</v>
      </c>
      <c r="CV743" s="17">
        <v>0.58333333333333337</v>
      </c>
      <c r="CW743" s="17">
        <v>0.83333333333333337</v>
      </c>
      <c r="CZ743" s="17">
        <v>0.375</v>
      </c>
      <c r="DA743" s="17">
        <v>0.54166666666666663</v>
      </c>
      <c r="DB743" s="17">
        <v>0.58333333333333337</v>
      </c>
      <c r="DC743" s="17">
        <v>0.75</v>
      </c>
      <c r="DF743" s="17">
        <v>0.375</v>
      </c>
      <c r="DG743" s="17">
        <v>0.54166666666666663</v>
      </c>
      <c r="DH743" s="17">
        <v>0.58333333333333337</v>
      </c>
      <c r="DI743" s="17">
        <v>0.83333333333333337</v>
      </c>
      <c r="DL743" s="17">
        <v>0.375</v>
      </c>
      <c r="DM743" s="17">
        <v>0.54166666666666663</v>
      </c>
      <c r="DN743" s="17">
        <v>0.58333333333333337</v>
      </c>
      <c r="DO743" s="17">
        <v>0.83333333333333337</v>
      </c>
      <c r="DR743" s="17">
        <v>0.375</v>
      </c>
      <c r="DS743" s="17">
        <v>0.54166666666666663</v>
      </c>
      <c r="DT743" s="17">
        <v>0.58333333333333337</v>
      </c>
      <c r="DU743" s="17">
        <v>0.75</v>
      </c>
      <c r="DX743" s="2" t="s">
        <v>4182</v>
      </c>
    </row>
    <row r="744" spans="1:128" x14ac:dyDescent="0.45">
      <c r="A744" s="16">
        <v>742</v>
      </c>
      <c r="B744" s="2" t="s">
        <v>7494</v>
      </c>
      <c r="C744" s="2" t="s">
        <v>5112</v>
      </c>
      <c r="D744" s="2" t="s">
        <v>3172</v>
      </c>
      <c r="E744" s="2" t="s">
        <v>2666</v>
      </c>
      <c r="F744" s="2" t="s">
        <v>2587</v>
      </c>
      <c r="G744" s="2" t="s">
        <v>123</v>
      </c>
      <c r="H744" s="2" t="s">
        <v>131</v>
      </c>
      <c r="I744" s="2" t="s">
        <v>130</v>
      </c>
      <c r="J744" s="2" t="s">
        <v>129</v>
      </c>
      <c r="K744" s="2" t="s">
        <v>12</v>
      </c>
      <c r="L744" s="2" t="s">
        <v>3824</v>
      </c>
      <c r="M744" s="52" t="s">
        <v>3311</v>
      </c>
      <c r="N744" s="2" t="s">
        <v>12</v>
      </c>
      <c r="O744" s="2" t="s">
        <v>12</v>
      </c>
      <c r="P744" s="2" t="s">
        <v>12</v>
      </c>
      <c r="Q744" s="2" t="s">
        <v>12</v>
      </c>
      <c r="R744" s="2" t="s">
        <v>3062</v>
      </c>
      <c r="S744" s="2" t="s">
        <v>3062</v>
      </c>
      <c r="T744" s="2" t="s">
        <v>3062</v>
      </c>
      <c r="U744" s="2" t="s">
        <v>3062</v>
      </c>
      <c r="V744" s="2" t="s">
        <v>3062</v>
      </c>
      <c r="W744" s="2" t="s">
        <v>3062</v>
      </c>
      <c r="X744" s="2" t="s">
        <v>3062</v>
      </c>
      <c r="Y744" s="2" t="s">
        <v>3062</v>
      </c>
      <c r="Z744" s="2" t="s">
        <v>3062</v>
      </c>
      <c r="AA744" s="2" t="s">
        <v>3062</v>
      </c>
      <c r="AB744" s="2" t="s">
        <v>3062</v>
      </c>
      <c r="AC744" s="2" t="s">
        <v>3062</v>
      </c>
      <c r="AD744" s="2" t="s">
        <v>2419</v>
      </c>
      <c r="AE744" s="2" t="s">
        <v>3062</v>
      </c>
      <c r="AF744" s="2" t="s">
        <v>3062</v>
      </c>
      <c r="AG744" s="2" t="s">
        <v>3062</v>
      </c>
      <c r="AH744" s="2" t="s">
        <v>3062</v>
      </c>
      <c r="AI744" s="2" t="s">
        <v>3062</v>
      </c>
      <c r="AJ744" s="2" t="s">
        <v>3062</v>
      </c>
      <c r="AK744" s="2" t="s">
        <v>3062</v>
      </c>
      <c r="AL744" s="2" t="s">
        <v>3062</v>
      </c>
      <c r="AM744" s="2" t="s">
        <v>3062</v>
      </c>
      <c r="AN744" s="2" t="s">
        <v>3062</v>
      </c>
      <c r="AO744" s="2" t="s">
        <v>3062</v>
      </c>
      <c r="AP744" s="2" t="s">
        <v>3062</v>
      </c>
      <c r="AQ744" s="2" t="s">
        <v>3062</v>
      </c>
      <c r="AR744" s="2" t="s">
        <v>3062</v>
      </c>
      <c r="AS744" s="2" t="s">
        <v>3062</v>
      </c>
      <c r="AT744" s="2" t="s">
        <v>3062</v>
      </c>
      <c r="AU744" s="2" t="s">
        <v>3062</v>
      </c>
      <c r="AV744" s="2" t="s">
        <v>3062</v>
      </c>
      <c r="AW744" s="2" t="s">
        <v>3062</v>
      </c>
      <c r="AX744" s="2" t="s">
        <v>3062</v>
      </c>
      <c r="AY744" s="2" t="s">
        <v>3062</v>
      </c>
      <c r="AZ744" s="2" t="s">
        <v>3062</v>
      </c>
      <c r="BA744" s="2" t="s">
        <v>3062</v>
      </c>
      <c r="BB744" s="2" t="s">
        <v>3062</v>
      </c>
      <c r="BC744" s="2" t="s">
        <v>3062</v>
      </c>
      <c r="BD744" s="2" t="s">
        <v>3062</v>
      </c>
      <c r="BE744" s="2" t="s">
        <v>3062</v>
      </c>
      <c r="BF744" s="2" t="s">
        <v>3062</v>
      </c>
      <c r="BG744" s="2" t="s">
        <v>3062</v>
      </c>
      <c r="BH744" s="2" t="s">
        <v>3062</v>
      </c>
      <c r="BI744" s="2" t="s">
        <v>3062</v>
      </c>
      <c r="BJ744" s="2" t="s">
        <v>3062</v>
      </c>
      <c r="BK744" s="2" t="s">
        <v>3062</v>
      </c>
      <c r="BL744" s="2" t="s">
        <v>3062</v>
      </c>
      <c r="BM744" s="2" t="s">
        <v>3062</v>
      </c>
      <c r="BN744" s="2" t="s">
        <v>3062</v>
      </c>
      <c r="BO744" s="2" t="s">
        <v>3062</v>
      </c>
      <c r="BP744" s="2" t="str">
        <f t="shared" si="11"/>
        <v>内</v>
      </c>
      <c r="BQ744" t="s">
        <v>3062</v>
      </c>
      <c r="BR744" t="s">
        <v>3062</v>
      </c>
      <c r="BS744" t="s">
        <v>3062</v>
      </c>
      <c r="BT744" s="2" t="s">
        <v>3062</v>
      </c>
      <c r="BU744" s="2" t="s">
        <v>3062</v>
      </c>
      <c r="BV744" s="2" t="s">
        <v>3062</v>
      </c>
      <c r="BW744" s="2" t="s">
        <v>3062</v>
      </c>
      <c r="BX744" s="2" t="s">
        <v>3062</v>
      </c>
      <c r="BY744" s="2" t="s">
        <v>3062</v>
      </c>
      <c r="BZ744" s="2" t="s">
        <v>3062</v>
      </c>
      <c r="CA744" s="2" t="s">
        <v>3062</v>
      </c>
      <c r="CB744" s="2" t="s">
        <v>3062</v>
      </c>
      <c r="CC744" s="2" t="s">
        <v>3062</v>
      </c>
      <c r="CD744" s="2" t="s">
        <v>3062</v>
      </c>
      <c r="CE744" s="2" t="s">
        <v>3062</v>
      </c>
      <c r="CF744" s="2" t="s">
        <v>7495</v>
      </c>
      <c r="CG744" s="2" t="s">
        <v>5350</v>
      </c>
      <c r="CN744" s="17">
        <v>0.375</v>
      </c>
      <c r="CO744" s="17">
        <v>0.52083333333333337</v>
      </c>
      <c r="CP744" s="17">
        <v>0.66666666666666663</v>
      </c>
      <c r="CQ744" s="17">
        <v>0.79166666666666663</v>
      </c>
      <c r="CT744" s="17">
        <v>0.375</v>
      </c>
      <c r="CU744" s="17">
        <v>0.52083333333333337</v>
      </c>
      <c r="CV744" s="17">
        <v>0.66666666666666663</v>
      </c>
      <c r="CW744" s="17">
        <v>0.79166666666666663</v>
      </c>
      <c r="DF744" s="17">
        <v>0.375</v>
      </c>
      <c r="DG744" s="17">
        <v>0.52083333333333337</v>
      </c>
      <c r="DH744" s="17">
        <v>0.66666666666666663</v>
      </c>
      <c r="DI744" s="17">
        <v>0.79166666666666663</v>
      </c>
      <c r="DL744" s="17">
        <v>0.375</v>
      </c>
      <c r="DM744" s="17">
        <v>0.5</v>
      </c>
      <c r="DX744" s="2" t="s">
        <v>4182</v>
      </c>
    </row>
    <row r="745" spans="1:128" x14ac:dyDescent="0.45">
      <c r="A745" s="16">
        <v>743</v>
      </c>
      <c r="B745" s="2" t="s">
        <v>7496</v>
      </c>
      <c r="C745" s="2" t="s">
        <v>128</v>
      </c>
      <c r="D745" s="2" t="s">
        <v>3173</v>
      </c>
      <c r="E745" s="2" t="s">
        <v>2666</v>
      </c>
      <c r="F745" s="2" t="s">
        <v>2587</v>
      </c>
      <c r="G745" s="2" t="s">
        <v>99</v>
      </c>
      <c r="H745" s="2" t="s">
        <v>127</v>
      </c>
      <c r="I745" s="2" t="s">
        <v>126</v>
      </c>
      <c r="J745" s="2" t="s">
        <v>125</v>
      </c>
      <c r="K745" s="2" t="s">
        <v>12</v>
      </c>
      <c r="L745" s="2" t="s">
        <v>3828</v>
      </c>
      <c r="M745" s="52" t="s">
        <v>3311</v>
      </c>
      <c r="N745" s="2" t="s">
        <v>12</v>
      </c>
      <c r="O745" s="2" t="s">
        <v>12</v>
      </c>
      <c r="P745" s="2" t="s">
        <v>3062</v>
      </c>
      <c r="Q745" s="2" t="s">
        <v>12</v>
      </c>
      <c r="R745" s="2" t="s">
        <v>2471</v>
      </c>
      <c r="S745" s="2" t="s">
        <v>3062</v>
      </c>
      <c r="T745" s="2" t="s">
        <v>3062</v>
      </c>
      <c r="U745" s="2" t="s">
        <v>3062</v>
      </c>
      <c r="V745" s="2" t="s">
        <v>3062</v>
      </c>
      <c r="W745" s="2" t="s">
        <v>3062</v>
      </c>
      <c r="X745" s="2" t="s">
        <v>3062</v>
      </c>
      <c r="Y745" s="2" t="s">
        <v>3062</v>
      </c>
      <c r="Z745" s="2" t="s">
        <v>3062</v>
      </c>
      <c r="AA745" s="2" t="s">
        <v>3062</v>
      </c>
      <c r="AB745" s="2" t="s">
        <v>3062</v>
      </c>
      <c r="AC745" s="2" t="s">
        <v>2471</v>
      </c>
      <c r="AD745" s="2" t="s">
        <v>3062</v>
      </c>
      <c r="AE745" s="2" t="s">
        <v>3062</v>
      </c>
      <c r="AF745" s="2" t="s">
        <v>3062</v>
      </c>
      <c r="AG745" s="2" t="s">
        <v>3062</v>
      </c>
      <c r="AH745" s="2" t="s">
        <v>3062</v>
      </c>
      <c r="AI745" s="2" t="s">
        <v>3062</v>
      </c>
      <c r="AJ745" s="2" t="s">
        <v>3062</v>
      </c>
      <c r="AK745" s="2" t="s">
        <v>3062</v>
      </c>
      <c r="AL745" s="2" t="s">
        <v>3062</v>
      </c>
      <c r="AM745" s="2" t="s">
        <v>3062</v>
      </c>
      <c r="AN745" s="2" t="s">
        <v>3062</v>
      </c>
      <c r="AO745" s="2" t="s">
        <v>3062</v>
      </c>
      <c r="AP745" s="2" t="s">
        <v>3062</v>
      </c>
      <c r="AQ745" s="2" t="s">
        <v>3062</v>
      </c>
      <c r="AR745" s="2" t="s">
        <v>3062</v>
      </c>
      <c r="AS745" s="2" t="s">
        <v>3062</v>
      </c>
      <c r="AT745" s="2" t="s">
        <v>3062</v>
      </c>
      <c r="AU745" s="2" t="s">
        <v>3062</v>
      </c>
      <c r="AV745" s="2" t="s">
        <v>3062</v>
      </c>
      <c r="AW745" s="2" t="s">
        <v>3062</v>
      </c>
      <c r="AX745" s="2" t="s">
        <v>3062</v>
      </c>
      <c r="AY745" s="2" t="s">
        <v>3062</v>
      </c>
      <c r="AZ745" s="2" t="s">
        <v>3062</v>
      </c>
      <c r="BA745" s="2" t="s">
        <v>3062</v>
      </c>
      <c r="BB745" s="2" t="s">
        <v>3062</v>
      </c>
      <c r="BC745" s="2" t="s">
        <v>3062</v>
      </c>
      <c r="BD745" s="2" t="s">
        <v>3062</v>
      </c>
      <c r="BE745" s="2" t="s">
        <v>3062</v>
      </c>
      <c r="BF745" s="2" t="s">
        <v>3062</v>
      </c>
      <c r="BG745" s="2" t="s">
        <v>3062</v>
      </c>
      <c r="BH745" s="2" t="s">
        <v>3062</v>
      </c>
      <c r="BI745" s="2" t="s">
        <v>3062</v>
      </c>
      <c r="BJ745" s="2" t="s">
        <v>3062</v>
      </c>
      <c r="BK745" s="2" t="s">
        <v>3062</v>
      </c>
      <c r="BL745" s="2" t="s">
        <v>3062</v>
      </c>
      <c r="BM745" s="2" t="s">
        <v>3062</v>
      </c>
      <c r="BN745" s="2" t="s">
        <v>3062</v>
      </c>
      <c r="BO745" s="2" t="s">
        <v>3062</v>
      </c>
      <c r="BP745" s="2" t="str">
        <f t="shared" si="11"/>
        <v/>
      </c>
      <c r="BQ745" t="s">
        <v>3062</v>
      </c>
      <c r="BR745" t="s">
        <v>3062</v>
      </c>
      <c r="BS745" t="s">
        <v>3062</v>
      </c>
      <c r="BT745" s="2" t="s">
        <v>3062</v>
      </c>
      <c r="BU745" s="2" t="s">
        <v>3062</v>
      </c>
      <c r="BV745" s="2" t="s">
        <v>3062</v>
      </c>
      <c r="BW745" s="2" t="s">
        <v>3062</v>
      </c>
      <c r="BX745" s="2" t="s">
        <v>3062</v>
      </c>
      <c r="BY745" s="2" t="s">
        <v>3062</v>
      </c>
      <c r="BZ745" s="2" t="s">
        <v>3062</v>
      </c>
      <c r="CA745" s="2" t="s">
        <v>3062</v>
      </c>
      <c r="CB745" s="2" t="s">
        <v>3062</v>
      </c>
      <c r="CC745" s="2" t="s">
        <v>5352</v>
      </c>
      <c r="CD745" s="2" t="s">
        <v>5353</v>
      </c>
      <c r="CE745" s="2" t="s">
        <v>5354</v>
      </c>
      <c r="CF745" s="2" t="s">
        <v>7497</v>
      </c>
      <c r="CG745" s="2" t="s">
        <v>3315</v>
      </c>
      <c r="CH745" s="17">
        <v>0.41666666666666669</v>
      </c>
      <c r="CI745" s="17">
        <v>0.5</v>
      </c>
      <c r="CJ745" s="17">
        <v>0.54166666666666663</v>
      </c>
      <c r="CK745" s="17">
        <v>0.66666666666666663</v>
      </c>
      <c r="CN745" s="17">
        <v>0.375</v>
      </c>
      <c r="CO745" s="17">
        <v>0.5</v>
      </c>
      <c r="CP745" s="17">
        <v>0.54166666666666663</v>
      </c>
      <c r="CQ745" s="17">
        <v>0.64583333333333337</v>
      </c>
      <c r="CT745" s="17">
        <v>0.41666666666666669</v>
      </c>
      <c r="CU745" s="17">
        <v>0.5</v>
      </c>
      <c r="CV745" s="17">
        <v>0.54166666666666663</v>
      </c>
      <c r="CW745" s="17">
        <v>0.6875</v>
      </c>
      <c r="CZ745" s="17">
        <v>0.375</v>
      </c>
      <c r="DA745" s="17">
        <v>0.5</v>
      </c>
      <c r="DB745" s="17">
        <v>0.54166666666666663</v>
      </c>
      <c r="DC745" s="17">
        <v>0.625</v>
      </c>
      <c r="DF745" s="17">
        <v>0.375</v>
      </c>
      <c r="DG745" s="17">
        <v>0.5</v>
      </c>
      <c r="DH745" s="17">
        <v>0.54166666666666663</v>
      </c>
      <c r="DI745" s="17">
        <v>0.625</v>
      </c>
      <c r="DX745" s="2" t="s">
        <v>4182</v>
      </c>
    </row>
    <row r="746" spans="1:128" x14ac:dyDescent="0.45">
      <c r="A746" s="16">
        <v>744</v>
      </c>
      <c r="B746" s="2" t="s">
        <v>7498</v>
      </c>
      <c r="C746" s="2" t="s">
        <v>124</v>
      </c>
      <c r="D746" s="2" t="s">
        <v>3174</v>
      </c>
      <c r="E746" s="2" t="s">
        <v>2666</v>
      </c>
      <c r="F746" s="2" t="s">
        <v>2587</v>
      </c>
      <c r="G746" s="2" t="s">
        <v>123</v>
      </c>
      <c r="H746" s="2" t="s">
        <v>122</v>
      </c>
      <c r="I746" s="2" t="s">
        <v>121</v>
      </c>
      <c r="J746" s="2" t="s">
        <v>121</v>
      </c>
      <c r="K746" s="2" t="s">
        <v>3062</v>
      </c>
      <c r="L746" s="2" t="s">
        <v>3825</v>
      </c>
      <c r="M746" s="52" t="s">
        <v>3311</v>
      </c>
      <c r="N746" s="2" t="s">
        <v>12</v>
      </c>
      <c r="O746" s="2" t="s">
        <v>12</v>
      </c>
      <c r="P746" s="2" t="s">
        <v>3062</v>
      </c>
      <c r="Q746" s="2" t="s">
        <v>12</v>
      </c>
      <c r="R746" s="2" t="s">
        <v>3062</v>
      </c>
      <c r="S746" s="2" t="s">
        <v>3062</v>
      </c>
      <c r="T746" s="2" t="s">
        <v>3062</v>
      </c>
      <c r="U746" s="2" t="s">
        <v>3062</v>
      </c>
      <c r="V746" s="2" t="s">
        <v>3062</v>
      </c>
      <c r="W746" s="2" t="s">
        <v>3062</v>
      </c>
      <c r="X746" s="2" t="s">
        <v>3062</v>
      </c>
      <c r="Y746" s="2" t="s">
        <v>3062</v>
      </c>
      <c r="Z746" s="2" t="s">
        <v>3062</v>
      </c>
      <c r="AA746" s="2" t="s">
        <v>3062</v>
      </c>
      <c r="AB746" s="2" t="s">
        <v>3062</v>
      </c>
      <c r="AC746" s="2" t="s">
        <v>3062</v>
      </c>
      <c r="AD746" s="2" t="s">
        <v>2419</v>
      </c>
      <c r="AE746" s="2" t="s">
        <v>3062</v>
      </c>
      <c r="AF746" s="2" t="s">
        <v>3062</v>
      </c>
      <c r="AG746" s="2" t="s">
        <v>3062</v>
      </c>
      <c r="AH746" s="2" t="s">
        <v>3062</v>
      </c>
      <c r="AI746" s="2" t="s">
        <v>3062</v>
      </c>
      <c r="AJ746" s="2" t="s">
        <v>3062</v>
      </c>
      <c r="AK746" s="2" t="s">
        <v>3062</v>
      </c>
      <c r="AL746" s="2" t="s">
        <v>3062</v>
      </c>
      <c r="AM746" s="2" t="s">
        <v>3062</v>
      </c>
      <c r="AN746" s="2" t="s">
        <v>3062</v>
      </c>
      <c r="AO746" s="2" t="s">
        <v>3062</v>
      </c>
      <c r="AP746" s="2" t="s">
        <v>3062</v>
      </c>
      <c r="AQ746" s="2" t="s">
        <v>3062</v>
      </c>
      <c r="AR746" s="2" t="s">
        <v>3062</v>
      </c>
      <c r="AS746" s="2" t="s">
        <v>3062</v>
      </c>
      <c r="AT746" s="2" t="s">
        <v>3062</v>
      </c>
      <c r="AU746" s="2" t="s">
        <v>3062</v>
      </c>
      <c r="AV746" s="2" t="s">
        <v>3062</v>
      </c>
      <c r="AW746" s="2" t="s">
        <v>3062</v>
      </c>
      <c r="AX746" s="2" t="s">
        <v>3062</v>
      </c>
      <c r="AY746" s="2" t="s">
        <v>3062</v>
      </c>
      <c r="AZ746" s="2" t="s">
        <v>3062</v>
      </c>
      <c r="BA746" s="2" t="s">
        <v>3062</v>
      </c>
      <c r="BB746" s="2" t="s">
        <v>3062</v>
      </c>
      <c r="BC746" s="2" t="s">
        <v>3062</v>
      </c>
      <c r="BD746" s="2" t="s">
        <v>3062</v>
      </c>
      <c r="BE746" s="2" t="s">
        <v>3062</v>
      </c>
      <c r="BF746" s="2" t="s">
        <v>3062</v>
      </c>
      <c r="BG746" s="2" t="s">
        <v>3062</v>
      </c>
      <c r="BH746" s="2" t="s">
        <v>3062</v>
      </c>
      <c r="BI746" s="2" t="s">
        <v>3062</v>
      </c>
      <c r="BJ746" s="2" t="s">
        <v>3062</v>
      </c>
      <c r="BK746" s="2" t="s">
        <v>3062</v>
      </c>
      <c r="BL746" s="2" t="s">
        <v>3062</v>
      </c>
      <c r="BM746" s="2" t="s">
        <v>3062</v>
      </c>
      <c r="BN746" s="2" t="s">
        <v>3062</v>
      </c>
      <c r="BO746" s="2" t="s">
        <v>3062</v>
      </c>
      <c r="BP746" s="2" t="str">
        <f t="shared" si="11"/>
        <v>内</v>
      </c>
      <c r="BQ746" t="s">
        <v>3062</v>
      </c>
      <c r="BR746" t="s">
        <v>3062</v>
      </c>
      <c r="BS746" t="s">
        <v>3062</v>
      </c>
      <c r="BT746" s="2" t="s">
        <v>3062</v>
      </c>
      <c r="BU746" s="2" t="s">
        <v>3062</v>
      </c>
      <c r="BV746" s="2" t="s">
        <v>3062</v>
      </c>
      <c r="BW746" s="2" t="s">
        <v>3062</v>
      </c>
      <c r="BX746" s="2" t="s">
        <v>3062</v>
      </c>
      <c r="BY746" s="2" t="s">
        <v>3062</v>
      </c>
      <c r="BZ746" s="2" t="s">
        <v>3062</v>
      </c>
      <c r="CA746" s="2" t="s">
        <v>3062</v>
      </c>
      <c r="CB746" s="2" t="s">
        <v>3062</v>
      </c>
      <c r="CC746" s="2" t="s">
        <v>3062</v>
      </c>
      <c r="CD746" s="2" t="s">
        <v>3062</v>
      </c>
      <c r="CE746" s="2" t="s">
        <v>3062</v>
      </c>
      <c r="CF746" s="2" t="s">
        <v>3062</v>
      </c>
      <c r="CG746" s="2" t="s">
        <v>5350</v>
      </c>
      <c r="CH746" s="17">
        <v>0.58333333333333337</v>
      </c>
      <c r="CI746" s="17">
        <v>0.70833333333333337</v>
      </c>
      <c r="CJ746" s="17">
        <v>0.75</v>
      </c>
      <c r="CK746" s="17">
        <v>0.875</v>
      </c>
      <c r="CT746" s="17">
        <v>0.58333333333333337</v>
      </c>
      <c r="CU746" s="17">
        <v>0.70833333333333337</v>
      </c>
      <c r="CV746" s="17">
        <v>0.75</v>
      </c>
      <c r="CW746" s="17">
        <v>0.875</v>
      </c>
      <c r="DF746" s="17">
        <v>0.58333333333333337</v>
      </c>
      <c r="DG746" s="17">
        <v>0.70833333333333337</v>
      </c>
      <c r="DH746" s="17">
        <v>0.75</v>
      </c>
      <c r="DI746" s="17">
        <v>0.875</v>
      </c>
      <c r="DL746" s="17">
        <v>0.41666666666666669</v>
      </c>
      <c r="DM746" s="17">
        <v>0.54166666666666663</v>
      </c>
      <c r="DN746" s="17">
        <v>0.58333333333333337</v>
      </c>
      <c r="DO746" s="17">
        <v>0.70833333333333337</v>
      </c>
      <c r="DX746" s="2" t="s">
        <v>4182</v>
      </c>
    </row>
    <row r="747" spans="1:128" x14ac:dyDescent="0.45">
      <c r="A747" s="16">
        <v>745</v>
      </c>
      <c r="B747" s="2" t="s">
        <v>7499</v>
      </c>
      <c r="C747" s="2" t="s">
        <v>5113</v>
      </c>
      <c r="D747" s="2" t="s">
        <v>3175</v>
      </c>
      <c r="E747" s="2" t="s">
        <v>2666</v>
      </c>
      <c r="F747" s="2" t="s">
        <v>2587</v>
      </c>
      <c r="G747" s="2" t="s">
        <v>90</v>
      </c>
      <c r="H747" s="2" t="s">
        <v>119</v>
      </c>
      <c r="I747" s="2" t="s">
        <v>5114</v>
      </c>
      <c r="J747" s="2" t="s">
        <v>118</v>
      </c>
      <c r="K747" s="2" t="s">
        <v>12</v>
      </c>
      <c r="L747" s="2" t="s">
        <v>3830</v>
      </c>
      <c r="M747" s="52" t="s">
        <v>3311</v>
      </c>
      <c r="N747" s="2" t="s">
        <v>12</v>
      </c>
      <c r="O747" s="2" t="s">
        <v>12</v>
      </c>
      <c r="P747" s="2" t="s">
        <v>12</v>
      </c>
      <c r="Q747" s="2" t="s">
        <v>12</v>
      </c>
      <c r="R747" s="2" t="s">
        <v>3062</v>
      </c>
      <c r="S747" s="2" t="s">
        <v>3062</v>
      </c>
      <c r="T747" s="2" t="s">
        <v>3062</v>
      </c>
      <c r="U747" s="2" t="s">
        <v>3062</v>
      </c>
      <c r="V747" s="2" t="s">
        <v>3062</v>
      </c>
      <c r="W747" s="2" t="s">
        <v>3062</v>
      </c>
      <c r="X747" s="2" t="s">
        <v>3062</v>
      </c>
      <c r="Y747" s="2" t="s">
        <v>3062</v>
      </c>
      <c r="Z747" s="2" t="s">
        <v>3062</v>
      </c>
      <c r="AA747" s="2" t="s">
        <v>3062</v>
      </c>
      <c r="AC747" s="2" t="s">
        <v>3062</v>
      </c>
      <c r="AD747" s="2" t="s">
        <v>3062</v>
      </c>
      <c r="AE747" s="2" t="s">
        <v>3062</v>
      </c>
      <c r="AF747" s="2" t="s">
        <v>3062</v>
      </c>
      <c r="AG747" s="2" t="s">
        <v>3062</v>
      </c>
      <c r="AH747" s="2" t="s">
        <v>3062</v>
      </c>
      <c r="AI747" s="2" t="s">
        <v>3062</v>
      </c>
      <c r="AJ747" s="2" t="s">
        <v>3062</v>
      </c>
      <c r="AK747" s="2" t="s">
        <v>3062</v>
      </c>
      <c r="AL747" s="2" t="s">
        <v>3062</v>
      </c>
      <c r="AM747" s="2" t="s">
        <v>3062</v>
      </c>
      <c r="AN747" s="2" t="s">
        <v>3062</v>
      </c>
      <c r="AO747" s="2" t="s">
        <v>3062</v>
      </c>
      <c r="AP747" s="2" t="s">
        <v>3062</v>
      </c>
      <c r="AQ747" s="2" t="s">
        <v>3062</v>
      </c>
      <c r="AR747" s="2" t="s">
        <v>3062</v>
      </c>
      <c r="AS747" s="2" t="s">
        <v>3062</v>
      </c>
      <c r="AT747" s="2" t="s">
        <v>3062</v>
      </c>
      <c r="AU747" s="2" t="s">
        <v>3062</v>
      </c>
      <c r="AV747" s="2" t="s">
        <v>3062</v>
      </c>
      <c r="AW747" s="2" t="s">
        <v>3062</v>
      </c>
      <c r="AX747" s="2" t="s">
        <v>3062</v>
      </c>
      <c r="AY747" s="2" t="s">
        <v>3062</v>
      </c>
      <c r="AZ747" s="2" t="s">
        <v>3062</v>
      </c>
      <c r="BA747" s="2" t="s">
        <v>3062</v>
      </c>
      <c r="BB747" s="2" t="s">
        <v>3062</v>
      </c>
      <c r="BC747" s="2" t="s">
        <v>3062</v>
      </c>
      <c r="BD747" s="2" t="s">
        <v>3062</v>
      </c>
      <c r="BE747" s="2" t="s">
        <v>3062</v>
      </c>
      <c r="BF747" s="2" t="s">
        <v>3062</v>
      </c>
      <c r="BG747" s="2" t="s">
        <v>3062</v>
      </c>
      <c r="BH747" s="2" t="s">
        <v>3062</v>
      </c>
      <c r="BI747" s="2" t="s">
        <v>3062</v>
      </c>
      <c r="BJ747" s="2" t="s">
        <v>3062</v>
      </c>
      <c r="BK747" s="2" t="s">
        <v>3062</v>
      </c>
      <c r="BL747" s="2" t="s">
        <v>3062</v>
      </c>
      <c r="BM747" s="2" t="s">
        <v>3062</v>
      </c>
      <c r="BN747" s="2" t="s">
        <v>3062</v>
      </c>
      <c r="BP747" s="2" t="str">
        <f t="shared" si="11"/>
        <v/>
      </c>
      <c r="BQ747" t="s">
        <v>3062</v>
      </c>
      <c r="BR747" t="s">
        <v>3062</v>
      </c>
      <c r="BS747" t="s">
        <v>3062</v>
      </c>
      <c r="BX747" s="2" t="s">
        <v>3062</v>
      </c>
      <c r="BY747" s="2" t="s">
        <v>3062</v>
      </c>
      <c r="BZ747" s="2" t="s">
        <v>3062</v>
      </c>
      <c r="CA747" s="2" t="s">
        <v>3062</v>
      </c>
      <c r="CB747" s="2" t="s">
        <v>3062</v>
      </c>
      <c r="CC747" s="2" t="s">
        <v>3062</v>
      </c>
      <c r="CD747" s="2" t="s">
        <v>3062</v>
      </c>
      <c r="CE747" s="2" t="s">
        <v>3062</v>
      </c>
      <c r="CF747" s="2" t="s">
        <v>7500</v>
      </c>
      <c r="CG747" s="2" t="s">
        <v>3315</v>
      </c>
      <c r="CN747" s="17">
        <v>0.39583333333333331</v>
      </c>
      <c r="CO747" s="17">
        <v>0.5</v>
      </c>
      <c r="CP747" s="17">
        <v>0.54166666666666663</v>
      </c>
      <c r="CQ747" s="17">
        <v>0.72916666666666663</v>
      </c>
      <c r="CT747" s="17">
        <v>0.39583333333333331</v>
      </c>
      <c r="CU747" s="17">
        <v>0.5</v>
      </c>
      <c r="CV747" s="17">
        <v>0.54166666666666663</v>
      </c>
      <c r="CW747" s="17">
        <v>0.72916666666666663</v>
      </c>
      <c r="CZ747" s="17">
        <v>0.39583333333333331</v>
      </c>
      <c r="DA747" s="17">
        <v>0.5</v>
      </c>
      <c r="DB747" s="17">
        <v>0.54166666666666663</v>
      </c>
      <c r="DC747" s="17">
        <v>0.72916666666666663</v>
      </c>
      <c r="DF747" s="17">
        <v>0.39583333333333331</v>
      </c>
      <c r="DG747" s="17">
        <v>0.5</v>
      </c>
      <c r="DH747" s="17">
        <v>0.54166666666666663</v>
      </c>
      <c r="DI747" s="17">
        <v>0.72916666666666663</v>
      </c>
      <c r="DL747" s="17">
        <v>0.39583333333333331</v>
      </c>
      <c r="DM747" s="17">
        <v>0.5</v>
      </c>
      <c r="DN747" s="17">
        <v>0.54166666666666663</v>
      </c>
      <c r="DO747" s="17">
        <v>0.70833333333333337</v>
      </c>
      <c r="DX747" s="2" t="s">
        <v>4182</v>
      </c>
    </row>
    <row r="748" spans="1:128" x14ac:dyDescent="0.45">
      <c r="A748" s="16">
        <v>746</v>
      </c>
      <c r="B748" s="2" t="s">
        <v>7501</v>
      </c>
      <c r="C748" s="2" t="s">
        <v>116</v>
      </c>
      <c r="D748" s="2" t="s">
        <v>3176</v>
      </c>
      <c r="E748" s="2" t="s">
        <v>2666</v>
      </c>
      <c r="F748" s="2" t="s">
        <v>2587</v>
      </c>
      <c r="G748" s="2" t="s">
        <v>115</v>
      </c>
      <c r="H748" s="2" t="s">
        <v>114</v>
      </c>
      <c r="I748" s="2" t="s">
        <v>113</v>
      </c>
      <c r="J748" s="2" t="s">
        <v>112</v>
      </c>
      <c r="K748" s="2" t="s">
        <v>12</v>
      </c>
      <c r="L748" s="2" t="s">
        <v>3825</v>
      </c>
      <c r="M748" s="52" t="s">
        <v>3311</v>
      </c>
      <c r="N748" s="2" t="s">
        <v>12</v>
      </c>
      <c r="O748" s="2" t="s">
        <v>12</v>
      </c>
      <c r="P748" s="2" t="s">
        <v>12</v>
      </c>
      <c r="Q748" s="2" t="s">
        <v>12</v>
      </c>
      <c r="R748" s="2" t="s">
        <v>3062</v>
      </c>
      <c r="S748" s="2" t="s">
        <v>3062</v>
      </c>
      <c r="T748" s="2" t="s">
        <v>3062</v>
      </c>
      <c r="U748" s="2" t="s">
        <v>3062</v>
      </c>
      <c r="V748" s="2" t="s">
        <v>3062</v>
      </c>
      <c r="W748" s="2" t="s">
        <v>3062</v>
      </c>
      <c r="X748" s="2" t="s">
        <v>3062</v>
      </c>
      <c r="Y748" s="2" t="s">
        <v>3062</v>
      </c>
      <c r="Z748" s="2" t="s">
        <v>3062</v>
      </c>
      <c r="AA748" s="2" t="s">
        <v>3062</v>
      </c>
      <c r="AB748" s="2" t="s">
        <v>3062</v>
      </c>
      <c r="AC748" s="2" t="s">
        <v>3062</v>
      </c>
      <c r="AD748" s="2" t="s">
        <v>3062</v>
      </c>
      <c r="AE748" s="2" t="s">
        <v>3062</v>
      </c>
      <c r="AF748" s="2" t="s">
        <v>3062</v>
      </c>
      <c r="AG748" s="2" t="s">
        <v>3062</v>
      </c>
      <c r="AH748" s="2" t="s">
        <v>3062</v>
      </c>
      <c r="AI748" s="2" t="s">
        <v>3062</v>
      </c>
      <c r="AJ748" s="2" t="s">
        <v>3062</v>
      </c>
      <c r="AK748" s="2" t="s">
        <v>3062</v>
      </c>
      <c r="AL748" s="2" t="s">
        <v>3062</v>
      </c>
      <c r="AM748" s="2" t="s">
        <v>3062</v>
      </c>
      <c r="AN748" s="2" t="s">
        <v>3062</v>
      </c>
      <c r="AO748" s="2" t="s">
        <v>3062</v>
      </c>
      <c r="AP748" s="2" t="s">
        <v>3062</v>
      </c>
      <c r="AQ748" s="2" t="s">
        <v>3062</v>
      </c>
      <c r="AR748" s="2" t="s">
        <v>3062</v>
      </c>
      <c r="AS748" s="2" t="s">
        <v>3062</v>
      </c>
      <c r="AT748" s="2" t="s">
        <v>3062</v>
      </c>
      <c r="AU748" s="2" t="s">
        <v>3062</v>
      </c>
      <c r="AV748" s="2" t="s">
        <v>3062</v>
      </c>
      <c r="AW748" s="2" t="s">
        <v>3062</v>
      </c>
      <c r="AX748" s="2" t="s">
        <v>3062</v>
      </c>
      <c r="AY748" s="2" t="s">
        <v>3062</v>
      </c>
      <c r="AZ748" s="2" t="s">
        <v>3062</v>
      </c>
      <c r="BA748" s="2" t="s">
        <v>3062</v>
      </c>
      <c r="BB748" s="2" t="s">
        <v>3062</v>
      </c>
      <c r="BC748" s="2" t="s">
        <v>3062</v>
      </c>
      <c r="BD748" s="2" t="s">
        <v>3062</v>
      </c>
      <c r="BE748" s="2" t="s">
        <v>3062</v>
      </c>
      <c r="BF748" s="2" t="s">
        <v>3062</v>
      </c>
      <c r="BG748" s="2" t="s">
        <v>3062</v>
      </c>
      <c r="BH748" s="2" t="s">
        <v>3062</v>
      </c>
      <c r="BI748" s="2" t="s">
        <v>3062</v>
      </c>
      <c r="BJ748" s="2" t="s">
        <v>3062</v>
      </c>
      <c r="BK748" s="2" t="s">
        <v>3062</v>
      </c>
      <c r="BL748" s="2" t="s">
        <v>3062</v>
      </c>
      <c r="BM748" s="2" t="s">
        <v>3062</v>
      </c>
      <c r="BN748" s="2" t="s">
        <v>3062</v>
      </c>
      <c r="BO748" s="2" t="s">
        <v>3062</v>
      </c>
      <c r="BP748" s="2" t="str">
        <f t="shared" si="11"/>
        <v/>
      </c>
      <c r="BQ748" t="s">
        <v>3062</v>
      </c>
      <c r="BR748" t="s">
        <v>3062</v>
      </c>
      <c r="BS748" t="s">
        <v>3062</v>
      </c>
      <c r="BT748" s="2" t="s">
        <v>3062</v>
      </c>
      <c r="BU748" s="2" t="s">
        <v>3062</v>
      </c>
      <c r="BV748" s="2" t="s">
        <v>3062</v>
      </c>
      <c r="BW748" s="2" t="s">
        <v>3062</v>
      </c>
      <c r="BX748" s="2" t="s">
        <v>3062</v>
      </c>
      <c r="BY748" s="2" t="s">
        <v>3062</v>
      </c>
      <c r="BZ748" s="2" t="s">
        <v>3062</v>
      </c>
      <c r="CA748" s="2" t="s">
        <v>3062</v>
      </c>
      <c r="CB748" s="2" t="s">
        <v>3062</v>
      </c>
      <c r="CC748" s="2" t="s">
        <v>3062</v>
      </c>
      <c r="CD748" s="2" t="s">
        <v>3062</v>
      </c>
      <c r="CE748" s="2" t="s">
        <v>3062</v>
      </c>
      <c r="CF748" s="2" t="s">
        <v>7502</v>
      </c>
      <c r="CG748" s="2" t="s">
        <v>5350</v>
      </c>
      <c r="CH748" s="17">
        <v>0.41666666666666669</v>
      </c>
      <c r="CI748" s="17">
        <v>0.52083333333333337</v>
      </c>
      <c r="CJ748" s="17">
        <v>0.58333333333333337</v>
      </c>
      <c r="CK748" s="17">
        <v>0.72916666666666663</v>
      </c>
      <c r="CN748" s="17">
        <v>0.39583333333333331</v>
      </c>
      <c r="CO748" s="17">
        <v>0.52083333333333337</v>
      </c>
      <c r="CP748" s="17">
        <v>0.58333333333333337</v>
      </c>
      <c r="CQ748" s="17">
        <v>0.70833333333333337</v>
      </c>
      <c r="CT748" s="17">
        <v>0.39583333333333331</v>
      </c>
      <c r="CU748" s="17">
        <v>0.52083333333333337</v>
      </c>
      <c r="CV748" s="17">
        <v>0.58333333333333337</v>
      </c>
      <c r="CW748" s="17">
        <v>0.72916666666666663</v>
      </c>
      <c r="CZ748" s="17">
        <v>0.58333333333333337</v>
      </c>
      <c r="DA748" s="17">
        <v>0.72916666666666663</v>
      </c>
      <c r="DF748" s="17">
        <v>0.39583333333333331</v>
      </c>
      <c r="DG748" s="17">
        <v>0.52083333333333337</v>
      </c>
      <c r="DH748" s="17">
        <v>0.58333333333333337</v>
      </c>
      <c r="DI748" s="17">
        <v>0.72916666666666663</v>
      </c>
      <c r="DL748" s="17">
        <v>0.39583333333333331</v>
      </c>
      <c r="DM748" s="17">
        <v>0.52083333333333337</v>
      </c>
      <c r="DN748" s="17">
        <v>0.54166666666666663</v>
      </c>
      <c r="DO748" s="17">
        <v>0.64583333333333337</v>
      </c>
      <c r="DX748" s="2" t="s">
        <v>4182</v>
      </c>
    </row>
    <row r="749" spans="1:128" x14ac:dyDescent="0.45">
      <c r="A749" s="16">
        <v>747</v>
      </c>
      <c r="B749" s="2" t="s">
        <v>7503</v>
      </c>
      <c r="C749" s="2" t="s">
        <v>111</v>
      </c>
      <c r="D749" s="2" t="s">
        <v>3177</v>
      </c>
      <c r="E749" s="2" t="s">
        <v>2666</v>
      </c>
      <c r="F749" s="2" t="s">
        <v>2587</v>
      </c>
      <c r="G749" s="2" t="s">
        <v>90</v>
      </c>
      <c r="H749" s="2" t="s">
        <v>7504</v>
      </c>
      <c r="I749" s="2" t="s">
        <v>110</v>
      </c>
      <c r="J749" s="2" t="s">
        <v>109</v>
      </c>
      <c r="K749" s="2" t="s">
        <v>12</v>
      </c>
      <c r="L749" s="2" t="s">
        <v>3829</v>
      </c>
      <c r="M749" s="52" t="s">
        <v>3311</v>
      </c>
      <c r="N749" s="2" t="s">
        <v>12</v>
      </c>
      <c r="O749" s="2" t="s">
        <v>12</v>
      </c>
      <c r="P749" s="2" t="s">
        <v>12</v>
      </c>
      <c r="Q749" s="2" t="s">
        <v>12</v>
      </c>
      <c r="R749" s="2" t="s">
        <v>3062</v>
      </c>
      <c r="S749" s="2" t="s">
        <v>3062</v>
      </c>
      <c r="T749" s="2" t="s">
        <v>3062</v>
      </c>
      <c r="U749" s="2" t="s">
        <v>3062</v>
      </c>
      <c r="V749" s="2" t="s">
        <v>3062</v>
      </c>
      <c r="W749" s="2" t="s">
        <v>3062</v>
      </c>
      <c r="X749" s="2" t="s">
        <v>3062</v>
      </c>
      <c r="Y749" s="2" t="s">
        <v>3062</v>
      </c>
      <c r="Z749" s="2" t="s">
        <v>3062</v>
      </c>
      <c r="AA749" s="2" t="s">
        <v>3062</v>
      </c>
      <c r="AB749" s="2" t="s">
        <v>3062</v>
      </c>
      <c r="AC749" s="2" t="s">
        <v>3062</v>
      </c>
      <c r="AD749" s="2" t="s">
        <v>2419</v>
      </c>
      <c r="AE749" s="2" t="s">
        <v>3062</v>
      </c>
      <c r="AF749" s="2" t="s">
        <v>3062</v>
      </c>
      <c r="AG749" s="2" t="s">
        <v>3062</v>
      </c>
      <c r="AH749" s="2" t="s">
        <v>3062</v>
      </c>
      <c r="AI749" s="2" t="s">
        <v>3062</v>
      </c>
      <c r="AJ749" s="2" t="s">
        <v>3062</v>
      </c>
      <c r="AK749" s="2" t="s">
        <v>3062</v>
      </c>
      <c r="AL749" s="2" t="s">
        <v>3062</v>
      </c>
      <c r="AM749" s="2" t="s">
        <v>3062</v>
      </c>
      <c r="AN749" s="2" t="s">
        <v>3062</v>
      </c>
      <c r="AO749" s="2" t="s">
        <v>3062</v>
      </c>
      <c r="AP749" s="2" t="s">
        <v>3062</v>
      </c>
      <c r="AQ749" s="2" t="s">
        <v>3062</v>
      </c>
      <c r="AR749" s="2" t="s">
        <v>3062</v>
      </c>
      <c r="AS749" s="2" t="s">
        <v>3062</v>
      </c>
      <c r="AT749" s="2" t="s">
        <v>3062</v>
      </c>
      <c r="AU749" s="2" t="s">
        <v>3062</v>
      </c>
      <c r="AV749" s="2" t="s">
        <v>3062</v>
      </c>
      <c r="AW749" s="2" t="s">
        <v>3062</v>
      </c>
      <c r="AX749" s="2" t="s">
        <v>3062</v>
      </c>
      <c r="AY749" s="2" t="s">
        <v>3062</v>
      </c>
      <c r="AZ749" s="2" t="s">
        <v>3062</v>
      </c>
      <c r="BA749" s="2" t="s">
        <v>3062</v>
      </c>
      <c r="BB749" s="2" t="s">
        <v>3062</v>
      </c>
      <c r="BC749" s="2" t="s">
        <v>3062</v>
      </c>
      <c r="BD749" s="2" t="s">
        <v>2438</v>
      </c>
      <c r="BE749" s="2" t="s">
        <v>3062</v>
      </c>
      <c r="BF749" s="2" t="s">
        <v>3062</v>
      </c>
      <c r="BG749" s="2" t="s">
        <v>3062</v>
      </c>
      <c r="BH749" s="2" t="s">
        <v>3062</v>
      </c>
      <c r="BI749" s="2" t="s">
        <v>3062</v>
      </c>
      <c r="BJ749" s="2" t="s">
        <v>3062</v>
      </c>
      <c r="BK749" s="2" t="s">
        <v>3062</v>
      </c>
      <c r="BL749" s="2" t="s">
        <v>3062</v>
      </c>
      <c r="BM749" s="2" t="s">
        <v>3062</v>
      </c>
      <c r="BN749" s="2" t="s">
        <v>3062</v>
      </c>
      <c r="BO749" s="2" t="s">
        <v>3062</v>
      </c>
      <c r="BP749" s="2" t="str">
        <f t="shared" si="11"/>
        <v>内・皮</v>
      </c>
      <c r="BQ749" t="s">
        <v>3062</v>
      </c>
      <c r="BR749" t="s">
        <v>3062</v>
      </c>
      <c r="BS749" t="s">
        <v>3062</v>
      </c>
      <c r="BT749" s="2" t="s">
        <v>3062</v>
      </c>
      <c r="BU749" s="2" t="s">
        <v>3062</v>
      </c>
      <c r="BV749" s="2" t="s">
        <v>3062</v>
      </c>
      <c r="BW749" s="2" t="s">
        <v>3062</v>
      </c>
      <c r="BX749" s="2" t="s">
        <v>3062</v>
      </c>
      <c r="BY749" s="2" t="s">
        <v>3062</v>
      </c>
      <c r="BZ749" s="2" t="s">
        <v>3062</v>
      </c>
      <c r="CA749" s="2" t="s">
        <v>3062</v>
      </c>
      <c r="CB749" s="2" t="s">
        <v>3062</v>
      </c>
      <c r="CC749" s="2" t="s">
        <v>3062</v>
      </c>
      <c r="CD749" s="2" t="s">
        <v>3062</v>
      </c>
      <c r="CE749" s="2" t="s">
        <v>3062</v>
      </c>
      <c r="CF749" s="2" t="s">
        <v>7505</v>
      </c>
      <c r="CG749" s="2" t="s">
        <v>5350</v>
      </c>
      <c r="CH749" s="17">
        <v>0.39583333333333331</v>
      </c>
      <c r="CI749" s="17">
        <v>0.52083333333333337</v>
      </c>
      <c r="CJ749" s="17">
        <v>0.66666666666666663</v>
      </c>
      <c r="CK749" s="17">
        <v>0.77083333333333337</v>
      </c>
      <c r="CN749" s="17">
        <v>0.39583333333333331</v>
      </c>
      <c r="CO749" s="17">
        <v>0.52083333333333337</v>
      </c>
      <c r="CP749" s="17">
        <v>0.66666666666666663</v>
      </c>
      <c r="CQ749" s="17">
        <v>0.77083333333333337</v>
      </c>
      <c r="CT749" s="17">
        <v>0.39583333333333331</v>
      </c>
      <c r="CU749" s="17">
        <v>0.52083333333333337</v>
      </c>
      <c r="DF749" s="17">
        <v>0.39583333333333331</v>
      </c>
      <c r="DG749" s="17">
        <v>0.52083333333333337</v>
      </c>
      <c r="DH749" s="17">
        <v>0.66666666666666663</v>
      </c>
      <c r="DI749" s="17">
        <v>0.77083333333333337</v>
      </c>
      <c r="DL749" s="17">
        <v>0.375</v>
      </c>
      <c r="DM749" s="17">
        <v>0.47916666666666669</v>
      </c>
      <c r="DX749" s="2" t="s">
        <v>4182</v>
      </c>
    </row>
    <row r="750" spans="1:128" x14ac:dyDescent="0.45">
      <c r="A750" s="16">
        <v>748</v>
      </c>
      <c r="B750" s="2" t="s">
        <v>7506</v>
      </c>
      <c r="C750" s="2" t="s">
        <v>2551</v>
      </c>
      <c r="D750" s="2" t="s">
        <v>2551</v>
      </c>
      <c r="E750" s="2" t="s">
        <v>2666</v>
      </c>
      <c r="F750" s="2" t="s">
        <v>2587</v>
      </c>
      <c r="G750" s="2" t="s">
        <v>108</v>
      </c>
      <c r="H750" s="2" t="s">
        <v>107</v>
      </c>
      <c r="I750" s="2" t="s">
        <v>106</v>
      </c>
      <c r="J750" s="2" t="s">
        <v>105</v>
      </c>
      <c r="K750" s="2" t="s">
        <v>12</v>
      </c>
      <c r="L750" s="2" t="s">
        <v>3831</v>
      </c>
      <c r="M750" s="52" t="s">
        <v>3311</v>
      </c>
      <c r="N750" s="2" t="s">
        <v>12</v>
      </c>
      <c r="O750" s="2" t="s">
        <v>12</v>
      </c>
      <c r="P750" s="2" t="s">
        <v>3062</v>
      </c>
      <c r="Q750" s="2" t="s">
        <v>12</v>
      </c>
      <c r="R750" s="2" t="s">
        <v>3062</v>
      </c>
      <c r="S750" s="2" t="s">
        <v>3062</v>
      </c>
      <c r="T750" s="2" t="s">
        <v>3062</v>
      </c>
      <c r="U750" s="2" t="s">
        <v>3062</v>
      </c>
      <c r="V750" s="2" t="s">
        <v>3062</v>
      </c>
      <c r="W750" s="2" t="s">
        <v>3062</v>
      </c>
      <c r="X750" s="2" t="s">
        <v>3062</v>
      </c>
      <c r="Y750" s="2" t="s">
        <v>3062</v>
      </c>
      <c r="Z750" s="2" t="s">
        <v>3062</v>
      </c>
      <c r="AA750" s="2" t="s">
        <v>3062</v>
      </c>
      <c r="AB750" s="2" t="s">
        <v>3062</v>
      </c>
      <c r="AC750" s="2" t="s">
        <v>3062</v>
      </c>
      <c r="AD750" s="2" t="s">
        <v>3062</v>
      </c>
      <c r="AE750" s="2" t="s">
        <v>3062</v>
      </c>
      <c r="AF750" s="2" t="s">
        <v>3062</v>
      </c>
      <c r="AG750" s="2" t="s">
        <v>3062</v>
      </c>
      <c r="AH750" s="2" t="s">
        <v>3062</v>
      </c>
      <c r="AI750" s="2" t="s">
        <v>3062</v>
      </c>
      <c r="AJ750" s="2" t="s">
        <v>3062</v>
      </c>
      <c r="AK750" s="2" t="s">
        <v>3062</v>
      </c>
      <c r="AL750" s="2" t="s">
        <v>3062</v>
      </c>
      <c r="AM750" s="2" t="s">
        <v>3062</v>
      </c>
      <c r="AN750" s="2" t="s">
        <v>3062</v>
      </c>
      <c r="AO750" s="2" t="s">
        <v>3062</v>
      </c>
      <c r="AP750" s="2" t="s">
        <v>3062</v>
      </c>
      <c r="AQ750" s="2" t="s">
        <v>3062</v>
      </c>
      <c r="AR750" s="2" t="s">
        <v>3062</v>
      </c>
      <c r="AS750" s="2" t="s">
        <v>3062</v>
      </c>
      <c r="AT750" s="2" t="s">
        <v>3062</v>
      </c>
      <c r="AU750" s="2" t="s">
        <v>3062</v>
      </c>
      <c r="AV750" s="2" t="s">
        <v>3062</v>
      </c>
      <c r="AW750" s="2" t="s">
        <v>3062</v>
      </c>
      <c r="AX750" s="2" t="s">
        <v>3062</v>
      </c>
      <c r="AY750" s="2" t="s">
        <v>3062</v>
      </c>
      <c r="AZ750" s="2" t="s">
        <v>3062</v>
      </c>
      <c r="BA750" s="2" t="s">
        <v>3062</v>
      </c>
      <c r="BB750" s="2" t="s">
        <v>3062</v>
      </c>
      <c r="BC750" s="2" t="s">
        <v>3062</v>
      </c>
      <c r="BD750" s="2" t="s">
        <v>3062</v>
      </c>
      <c r="BE750" s="2" t="s">
        <v>3062</v>
      </c>
      <c r="BF750" s="2" t="s">
        <v>3062</v>
      </c>
      <c r="BG750" s="2" t="s">
        <v>3062</v>
      </c>
      <c r="BH750" s="2" t="s">
        <v>3062</v>
      </c>
      <c r="BI750" s="2" t="s">
        <v>3062</v>
      </c>
      <c r="BJ750" s="2" t="s">
        <v>3062</v>
      </c>
      <c r="BK750" s="2" t="s">
        <v>3062</v>
      </c>
      <c r="BL750" s="2" t="s">
        <v>3062</v>
      </c>
      <c r="BM750" s="2" t="s">
        <v>3062</v>
      </c>
      <c r="BN750" s="2" t="s">
        <v>3062</v>
      </c>
      <c r="BO750" s="2" t="s">
        <v>104</v>
      </c>
      <c r="BP750" s="2" t="str">
        <f t="shared" si="11"/>
        <v>　漢方内科　漢方小児科</v>
      </c>
      <c r="BQ750" t="s">
        <v>3062</v>
      </c>
      <c r="BR750" t="s">
        <v>3062</v>
      </c>
      <c r="BS750" t="s">
        <v>3062</v>
      </c>
      <c r="BT750" s="2" t="s">
        <v>3062</v>
      </c>
      <c r="BU750" s="2" t="s">
        <v>3062</v>
      </c>
      <c r="BV750" s="2" t="s">
        <v>3062</v>
      </c>
      <c r="BW750" s="2" t="s">
        <v>3062</v>
      </c>
      <c r="BX750" s="2" t="s">
        <v>3062</v>
      </c>
      <c r="BY750" s="2" t="s">
        <v>3062</v>
      </c>
      <c r="BZ750" s="2" t="s">
        <v>3062</v>
      </c>
      <c r="CA750" s="2" t="s">
        <v>3062</v>
      </c>
      <c r="CB750" s="2" t="s">
        <v>3062</v>
      </c>
      <c r="CC750" s="2" t="s">
        <v>5427</v>
      </c>
      <c r="CD750" s="2" t="s">
        <v>5482</v>
      </c>
      <c r="CE750" s="2" t="s">
        <v>5354</v>
      </c>
      <c r="CF750" s="2" t="s">
        <v>7507</v>
      </c>
      <c r="CG750" s="2" t="s">
        <v>7508</v>
      </c>
      <c r="CN750" s="17">
        <v>0.41666666666666669</v>
      </c>
      <c r="CO750" s="17">
        <v>0.54166666666666663</v>
      </c>
      <c r="CP750" s="17">
        <v>0.58333333333333337</v>
      </c>
      <c r="CQ750" s="17">
        <v>0.79166666666666663</v>
      </c>
      <c r="CZ750" s="17">
        <v>0.41666666666666669</v>
      </c>
      <c r="DA750" s="17">
        <v>0.54166666666666663</v>
      </c>
      <c r="DB750" s="17">
        <v>0.58333333333333337</v>
      </c>
      <c r="DC750" s="17">
        <v>0.79166666666666663</v>
      </c>
      <c r="DF750" s="17">
        <v>0.41666666666666669</v>
      </c>
      <c r="DG750" s="17">
        <v>0.54166666666666663</v>
      </c>
      <c r="DH750" s="17">
        <v>0.58333333333333337</v>
      </c>
      <c r="DI750" s="17">
        <v>0.70833333333333337</v>
      </c>
      <c r="DL750" s="17">
        <v>0.41666666666666669</v>
      </c>
      <c r="DM750" s="17">
        <v>0.54166666666666663</v>
      </c>
      <c r="DN750" s="17">
        <v>0.58333333333333337</v>
      </c>
      <c r="DO750" s="17">
        <v>0.70833333333333337</v>
      </c>
      <c r="DX750" s="2" t="s">
        <v>4182</v>
      </c>
    </row>
    <row r="751" spans="1:128" x14ac:dyDescent="0.45">
      <c r="A751" s="16">
        <v>749</v>
      </c>
      <c r="B751" s="2" t="s">
        <v>7509</v>
      </c>
      <c r="C751" s="2" t="s">
        <v>5115</v>
      </c>
      <c r="D751" s="2" t="s">
        <v>5116</v>
      </c>
      <c r="E751" s="2" t="s">
        <v>2666</v>
      </c>
      <c r="F751" s="2" t="s">
        <v>2587</v>
      </c>
      <c r="G751" s="2" t="s">
        <v>90</v>
      </c>
      <c r="H751" s="2" t="s">
        <v>5117</v>
      </c>
      <c r="I751" s="2" t="s">
        <v>5118</v>
      </c>
      <c r="J751" s="2" t="s">
        <v>3062</v>
      </c>
      <c r="K751" s="2" t="s">
        <v>12</v>
      </c>
      <c r="L751" s="2" t="s">
        <v>7510</v>
      </c>
      <c r="M751" s="52" t="s">
        <v>3311</v>
      </c>
      <c r="N751" s="2" t="s">
        <v>12</v>
      </c>
      <c r="O751" s="2" t="s">
        <v>12</v>
      </c>
      <c r="P751" s="2" t="s">
        <v>12</v>
      </c>
      <c r="Q751" s="2" t="s">
        <v>12</v>
      </c>
      <c r="R751" s="2" t="s">
        <v>3062</v>
      </c>
      <c r="S751" s="2" t="s">
        <v>3062</v>
      </c>
      <c r="T751" s="2" t="s">
        <v>3062</v>
      </c>
      <c r="U751" s="2" t="s">
        <v>3062</v>
      </c>
      <c r="V751" s="2" t="s">
        <v>3062</v>
      </c>
      <c r="W751" s="2" t="s">
        <v>3062</v>
      </c>
      <c r="X751" s="2" t="s">
        <v>3062</v>
      </c>
      <c r="Y751" s="2" t="s">
        <v>3062</v>
      </c>
      <c r="Z751" s="2" t="s">
        <v>3062</v>
      </c>
      <c r="AA751" s="2" t="s">
        <v>3062</v>
      </c>
      <c r="AB751" s="2" t="s">
        <v>3062</v>
      </c>
      <c r="AC751" s="2" t="s">
        <v>3062</v>
      </c>
      <c r="AD751" s="2" t="s">
        <v>3062</v>
      </c>
      <c r="AE751" s="2" t="s">
        <v>3062</v>
      </c>
      <c r="AF751" s="2" t="s">
        <v>3062</v>
      </c>
      <c r="AG751" s="2" t="s">
        <v>3062</v>
      </c>
      <c r="AH751" s="2" t="s">
        <v>3062</v>
      </c>
      <c r="AI751" s="2" t="s">
        <v>3062</v>
      </c>
      <c r="AJ751" s="2" t="s">
        <v>3062</v>
      </c>
      <c r="AK751" s="2" t="s">
        <v>3062</v>
      </c>
      <c r="AL751" s="2" t="s">
        <v>3062</v>
      </c>
      <c r="AM751" s="2" t="s">
        <v>3062</v>
      </c>
      <c r="AN751" s="2" t="s">
        <v>3062</v>
      </c>
      <c r="AO751" s="2" t="s">
        <v>3062</v>
      </c>
      <c r="AP751" s="2" t="s">
        <v>3062</v>
      </c>
      <c r="AQ751" s="2" t="s">
        <v>3062</v>
      </c>
      <c r="AR751" s="2" t="s">
        <v>3062</v>
      </c>
      <c r="AS751" s="2" t="s">
        <v>3062</v>
      </c>
      <c r="AT751" s="2" t="s">
        <v>3062</v>
      </c>
      <c r="AU751" s="2" t="s">
        <v>3062</v>
      </c>
      <c r="AV751" s="2" t="s">
        <v>3062</v>
      </c>
      <c r="AW751" s="2" t="s">
        <v>3062</v>
      </c>
      <c r="AX751" s="2" t="s">
        <v>3062</v>
      </c>
      <c r="AY751" s="2" t="s">
        <v>3062</v>
      </c>
      <c r="AZ751" s="2" t="s">
        <v>3062</v>
      </c>
      <c r="BA751" s="2" t="s">
        <v>3062</v>
      </c>
      <c r="BB751" s="2" t="s">
        <v>3062</v>
      </c>
      <c r="BC751" s="2" t="s">
        <v>3062</v>
      </c>
      <c r="BD751" s="2" t="s">
        <v>3062</v>
      </c>
      <c r="BE751" s="2" t="s">
        <v>3062</v>
      </c>
      <c r="BF751" s="2" t="s">
        <v>3062</v>
      </c>
      <c r="BG751" s="2" t="s">
        <v>3062</v>
      </c>
      <c r="BH751" s="2" t="s">
        <v>3062</v>
      </c>
      <c r="BI751" s="2" t="s">
        <v>3062</v>
      </c>
      <c r="BJ751" s="2" t="s">
        <v>3062</v>
      </c>
      <c r="BK751" s="2" t="s">
        <v>3062</v>
      </c>
      <c r="BL751" s="2" t="s">
        <v>3062</v>
      </c>
      <c r="BM751" s="2" t="s">
        <v>3062</v>
      </c>
      <c r="BN751" s="2" t="s">
        <v>3062</v>
      </c>
      <c r="BO751" s="2" t="s">
        <v>3062</v>
      </c>
      <c r="BP751" s="2" t="str">
        <f t="shared" si="11"/>
        <v/>
      </c>
      <c r="BQ751" t="s">
        <v>3062</v>
      </c>
      <c r="BR751" t="s">
        <v>3062</v>
      </c>
      <c r="BS751" t="s">
        <v>3062</v>
      </c>
      <c r="BT751" s="2" t="s">
        <v>3062</v>
      </c>
      <c r="BU751" s="2" t="s">
        <v>3062</v>
      </c>
      <c r="BV751" s="2" t="s">
        <v>3062</v>
      </c>
      <c r="BW751" s="2" t="s">
        <v>3062</v>
      </c>
      <c r="BX751" s="2" t="s">
        <v>3062</v>
      </c>
      <c r="BY751" s="2" t="s">
        <v>3062</v>
      </c>
      <c r="BZ751" s="2" t="s">
        <v>3062</v>
      </c>
      <c r="CA751" s="2" t="s">
        <v>3062</v>
      </c>
      <c r="CB751" s="2" t="s">
        <v>3062</v>
      </c>
      <c r="CC751" s="2" t="s">
        <v>3062</v>
      </c>
      <c r="CD751" s="2" t="s">
        <v>3062</v>
      </c>
      <c r="CE751" s="2" t="s">
        <v>3062</v>
      </c>
      <c r="CF751" s="2" t="s">
        <v>5119</v>
      </c>
      <c r="CG751" s="2" t="s">
        <v>5448</v>
      </c>
      <c r="CH751" s="17">
        <v>0.375</v>
      </c>
      <c r="CI751" s="17">
        <v>0.54166666666666663</v>
      </c>
      <c r="CJ751" s="17">
        <v>0.625</v>
      </c>
      <c r="CK751" s="17">
        <v>0.79166666666666663</v>
      </c>
      <c r="CN751" s="17">
        <v>0.375</v>
      </c>
      <c r="CO751" s="17">
        <v>0.54166666666666663</v>
      </c>
      <c r="CP751" s="17">
        <v>0.625</v>
      </c>
      <c r="CQ751" s="17">
        <v>0.79166666666666663</v>
      </c>
      <c r="CZ751" s="17">
        <v>0.375</v>
      </c>
      <c r="DA751" s="17">
        <v>0.54166666666666663</v>
      </c>
      <c r="DB751" s="17">
        <v>0.625</v>
      </c>
      <c r="DC751" s="17">
        <v>0.79166666666666663</v>
      </c>
      <c r="DF751" s="17">
        <v>0.375</v>
      </c>
      <c r="DG751" s="17">
        <v>0.54166666666666663</v>
      </c>
      <c r="DH751" s="17">
        <v>0.625</v>
      </c>
      <c r="DI751" s="17">
        <v>0.79166666666666663</v>
      </c>
      <c r="DL751" s="17">
        <v>0.375</v>
      </c>
      <c r="DM751" s="17">
        <v>0.54166666666666663</v>
      </c>
      <c r="DX751" s="2" t="s">
        <v>4182</v>
      </c>
    </row>
    <row r="752" spans="1:128" x14ac:dyDescent="0.45">
      <c r="A752" s="16">
        <v>750</v>
      </c>
      <c r="B752" s="2" t="s">
        <v>7511</v>
      </c>
      <c r="C752" s="2" t="s">
        <v>7512</v>
      </c>
      <c r="D752" s="2" t="s">
        <v>7513</v>
      </c>
      <c r="E752" s="2" t="s">
        <v>2666</v>
      </c>
      <c r="F752" s="2" t="s">
        <v>2587</v>
      </c>
      <c r="G752" s="2" t="s">
        <v>99</v>
      </c>
      <c r="H752" s="2" t="s">
        <v>7514</v>
      </c>
      <c r="I752" s="2" t="s">
        <v>7515</v>
      </c>
      <c r="J752" s="2" t="s">
        <v>7516</v>
      </c>
      <c r="K752" s="2" t="s">
        <v>12</v>
      </c>
      <c r="L752" s="2" t="s">
        <v>7517</v>
      </c>
      <c r="M752" s="52" t="s">
        <v>3311</v>
      </c>
      <c r="N752" s="2" t="s">
        <v>12</v>
      </c>
      <c r="O752" s="2" t="s">
        <v>12</v>
      </c>
      <c r="P752" s="2" t="s">
        <v>12</v>
      </c>
      <c r="Q752" s="2" t="s">
        <v>12</v>
      </c>
      <c r="R752" s="2" t="s">
        <v>3062</v>
      </c>
      <c r="S752" s="2" t="s">
        <v>3062</v>
      </c>
      <c r="T752" s="2" t="s">
        <v>3062</v>
      </c>
      <c r="U752" s="2" t="s">
        <v>3062</v>
      </c>
      <c r="V752" s="2" t="s">
        <v>3062</v>
      </c>
      <c r="W752" s="2" t="s">
        <v>3062</v>
      </c>
      <c r="X752" s="2" t="s">
        <v>3062</v>
      </c>
      <c r="Y752" s="2" t="s">
        <v>3062</v>
      </c>
      <c r="Z752" s="2" t="s">
        <v>3062</v>
      </c>
      <c r="AA752" s="2" t="s">
        <v>3062</v>
      </c>
      <c r="AB752" s="2" t="s">
        <v>3062</v>
      </c>
      <c r="AC752" s="2" t="s">
        <v>3062</v>
      </c>
      <c r="AD752" s="2" t="s">
        <v>3062</v>
      </c>
      <c r="AE752" s="2" t="s">
        <v>3062</v>
      </c>
      <c r="AF752" s="2" t="s">
        <v>3062</v>
      </c>
      <c r="AG752" s="2" t="s">
        <v>3062</v>
      </c>
      <c r="AH752" s="2" t="s">
        <v>3062</v>
      </c>
      <c r="AI752" s="2" t="s">
        <v>3062</v>
      </c>
      <c r="AJ752" s="2" t="s">
        <v>3062</v>
      </c>
      <c r="AK752" s="2" t="s">
        <v>3062</v>
      </c>
      <c r="AL752" s="2" t="s">
        <v>3062</v>
      </c>
      <c r="AM752" s="2" t="s">
        <v>3062</v>
      </c>
      <c r="AN752" s="2" t="s">
        <v>3062</v>
      </c>
      <c r="AO752" s="2" t="s">
        <v>3062</v>
      </c>
      <c r="AP752" s="2" t="s">
        <v>3062</v>
      </c>
      <c r="AQ752" s="2" t="s">
        <v>3062</v>
      </c>
      <c r="AR752" s="2" t="s">
        <v>3062</v>
      </c>
      <c r="AS752" s="2" t="s">
        <v>3062</v>
      </c>
      <c r="AT752" s="2" t="s">
        <v>3062</v>
      </c>
      <c r="AU752" s="2" t="s">
        <v>3062</v>
      </c>
      <c r="AV752" s="2" t="s">
        <v>3062</v>
      </c>
      <c r="AW752" s="2" t="s">
        <v>3062</v>
      </c>
      <c r="AX752" s="2" t="s">
        <v>3062</v>
      </c>
      <c r="AY752" s="2" t="s">
        <v>3062</v>
      </c>
      <c r="AZ752" s="2" t="s">
        <v>3062</v>
      </c>
      <c r="BA752" s="2" t="s">
        <v>3062</v>
      </c>
      <c r="BB752" s="2" t="s">
        <v>3062</v>
      </c>
      <c r="BC752" s="2" t="s">
        <v>3062</v>
      </c>
      <c r="BD752" s="2" t="s">
        <v>3062</v>
      </c>
      <c r="BE752" s="2" t="s">
        <v>3062</v>
      </c>
      <c r="BF752" s="2" t="s">
        <v>3062</v>
      </c>
      <c r="BG752" s="2" t="s">
        <v>3062</v>
      </c>
      <c r="BH752" s="2" t="s">
        <v>3062</v>
      </c>
      <c r="BI752" s="2" t="s">
        <v>3062</v>
      </c>
      <c r="BJ752" s="2" t="s">
        <v>3062</v>
      </c>
      <c r="BK752" s="2" t="s">
        <v>3062</v>
      </c>
      <c r="BL752" s="2" t="s">
        <v>3062</v>
      </c>
      <c r="BM752" s="2" t="s">
        <v>3062</v>
      </c>
      <c r="BN752" s="2" t="s">
        <v>3062</v>
      </c>
      <c r="BO752" s="2" t="s">
        <v>3062</v>
      </c>
      <c r="BP752" s="2" t="str">
        <f t="shared" si="11"/>
        <v/>
      </c>
      <c r="BQ752" t="s">
        <v>3062</v>
      </c>
      <c r="BR752" t="s">
        <v>3062</v>
      </c>
      <c r="BS752" t="s">
        <v>3062</v>
      </c>
      <c r="BT752" s="2" t="s">
        <v>3062</v>
      </c>
      <c r="BU752" s="2" t="s">
        <v>3062</v>
      </c>
      <c r="BV752" s="2" t="s">
        <v>3062</v>
      </c>
      <c r="BW752" s="2" t="s">
        <v>3062</v>
      </c>
      <c r="BX752" s="2" t="s">
        <v>3062</v>
      </c>
      <c r="BY752" s="2" t="s">
        <v>3062</v>
      </c>
      <c r="BZ752" s="2" t="s">
        <v>3062</v>
      </c>
      <c r="CA752" s="2" t="s">
        <v>3062</v>
      </c>
      <c r="CB752" s="2" t="s">
        <v>3062</v>
      </c>
      <c r="CC752" s="2" t="s">
        <v>5427</v>
      </c>
      <c r="CD752" s="2" t="s">
        <v>5482</v>
      </c>
      <c r="CE752" s="2" t="s">
        <v>5354</v>
      </c>
      <c r="CF752" s="2" t="s">
        <v>7518</v>
      </c>
      <c r="CG752" s="2" t="s">
        <v>5448</v>
      </c>
      <c r="CH752" s="17">
        <v>0.39583333333333331</v>
      </c>
      <c r="CI752" s="17">
        <v>0.52083333333333337</v>
      </c>
      <c r="CJ752" s="17">
        <v>0.58333333333333337</v>
      </c>
      <c r="CK752" s="17">
        <v>0.70833333333333337</v>
      </c>
      <c r="CN752" s="17">
        <v>0.39583333333333331</v>
      </c>
      <c r="CO752" s="17">
        <v>0.52083333333333337</v>
      </c>
      <c r="CP752" s="17">
        <v>0.58333333333333337</v>
      </c>
      <c r="CQ752" s="17">
        <v>0.70833333333333337</v>
      </c>
      <c r="CZ752" s="17">
        <v>0.39583333333333331</v>
      </c>
      <c r="DA752" s="17">
        <v>0.52083333333333337</v>
      </c>
      <c r="DB752" s="17">
        <v>0.58333333333333337</v>
      </c>
      <c r="DC752" s="17">
        <v>0.70833333333333337</v>
      </c>
      <c r="DF752" s="17">
        <v>0.39583333333333331</v>
      </c>
      <c r="DG752" s="17">
        <v>0.52083333333333337</v>
      </c>
      <c r="DH752" s="17">
        <v>0.58333333333333337</v>
      </c>
      <c r="DI752" s="17">
        <v>0.70833333333333337</v>
      </c>
      <c r="DL752" s="17">
        <v>0.39583333333333331</v>
      </c>
      <c r="DM752" s="17">
        <v>0.5625</v>
      </c>
      <c r="DX752" s="2" t="s">
        <v>4182</v>
      </c>
    </row>
    <row r="753" spans="1:128" x14ac:dyDescent="0.45">
      <c r="A753" s="16">
        <v>751</v>
      </c>
      <c r="B753" s="2" t="s">
        <v>7519</v>
      </c>
      <c r="C753" s="2" t="s">
        <v>7520</v>
      </c>
      <c r="D753" s="2" t="s">
        <v>3178</v>
      </c>
      <c r="E753" s="2" t="s">
        <v>2666</v>
      </c>
      <c r="F753" s="2" t="s">
        <v>2587</v>
      </c>
      <c r="G753" s="2" t="s">
        <v>99</v>
      </c>
      <c r="H753" s="2" t="s">
        <v>103</v>
      </c>
      <c r="I753" s="2" t="s">
        <v>102</v>
      </c>
      <c r="J753" s="2" t="s">
        <v>101</v>
      </c>
      <c r="K753" s="2" t="s">
        <v>3062</v>
      </c>
      <c r="L753" s="2" t="s">
        <v>3832</v>
      </c>
      <c r="M753" s="52" t="s">
        <v>3311</v>
      </c>
      <c r="N753" s="2" t="s">
        <v>12</v>
      </c>
      <c r="O753" s="2" t="s">
        <v>12</v>
      </c>
      <c r="P753" s="2" t="s">
        <v>12</v>
      </c>
      <c r="Q753" s="2" t="s">
        <v>12</v>
      </c>
      <c r="R753" s="2" t="s">
        <v>3062</v>
      </c>
      <c r="S753" s="2" t="s">
        <v>3062</v>
      </c>
      <c r="T753" s="2" t="s">
        <v>3062</v>
      </c>
      <c r="U753" s="2" t="s">
        <v>3062</v>
      </c>
      <c r="V753" s="2" t="s">
        <v>3062</v>
      </c>
      <c r="W753" s="2" t="s">
        <v>3062</v>
      </c>
      <c r="X753" s="2" t="s">
        <v>3062</v>
      </c>
      <c r="Y753" s="2" t="s">
        <v>3062</v>
      </c>
      <c r="Z753" s="2" t="s">
        <v>3062</v>
      </c>
      <c r="AA753" s="2" t="s">
        <v>3062</v>
      </c>
      <c r="AB753" s="2" t="s">
        <v>3062</v>
      </c>
      <c r="AC753" s="2" t="s">
        <v>3062</v>
      </c>
      <c r="AD753" s="2" t="s">
        <v>3062</v>
      </c>
      <c r="AE753" s="2" t="s">
        <v>3062</v>
      </c>
      <c r="AF753" s="2" t="s">
        <v>3062</v>
      </c>
      <c r="AG753" s="2" t="s">
        <v>3062</v>
      </c>
      <c r="AH753" s="2" t="s">
        <v>3062</v>
      </c>
      <c r="AI753" s="2" t="s">
        <v>3062</v>
      </c>
      <c r="AJ753" s="2" t="s">
        <v>3062</v>
      </c>
      <c r="AK753" s="2" t="s">
        <v>3062</v>
      </c>
      <c r="AL753" s="2" t="s">
        <v>3062</v>
      </c>
      <c r="AM753" s="2" t="s">
        <v>3062</v>
      </c>
      <c r="AN753" s="2" t="s">
        <v>3062</v>
      </c>
      <c r="AO753" s="2" t="s">
        <v>3062</v>
      </c>
      <c r="AP753" s="2" t="s">
        <v>3062</v>
      </c>
      <c r="AQ753" s="2" t="s">
        <v>3062</v>
      </c>
      <c r="AR753" s="2" t="s">
        <v>3062</v>
      </c>
      <c r="AS753" s="2" t="s">
        <v>3062</v>
      </c>
      <c r="AT753" s="2" t="s">
        <v>3062</v>
      </c>
      <c r="AU753" s="2" t="s">
        <v>3062</v>
      </c>
      <c r="AV753" s="2" t="s">
        <v>3062</v>
      </c>
      <c r="AW753" s="2" t="s">
        <v>3062</v>
      </c>
      <c r="AX753" s="2" t="s">
        <v>3062</v>
      </c>
      <c r="AY753" s="2" t="s">
        <v>3062</v>
      </c>
      <c r="AZ753" s="2" t="s">
        <v>3062</v>
      </c>
      <c r="BA753" s="2" t="s">
        <v>3062</v>
      </c>
      <c r="BB753" s="2" t="s">
        <v>3062</v>
      </c>
      <c r="BC753" s="2" t="s">
        <v>3062</v>
      </c>
      <c r="BD753" s="2" t="s">
        <v>3062</v>
      </c>
      <c r="BE753" s="2" t="s">
        <v>3062</v>
      </c>
      <c r="BF753" s="2" t="s">
        <v>3062</v>
      </c>
      <c r="BG753" s="2" t="s">
        <v>3062</v>
      </c>
      <c r="BH753" s="2" t="s">
        <v>3062</v>
      </c>
      <c r="BI753" s="2" t="s">
        <v>3062</v>
      </c>
      <c r="BJ753" s="2" t="s">
        <v>3062</v>
      </c>
      <c r="BK753" s="2" t="s">
        <v>3062</v>
      </c>
      <c r="BL753" s="2" t="s">
        <v>3062</v>
      </c>
      <c r="BM753" s="2" t="s">
        <v>3062</v>
      </c>
      <c r="BN753" s="2" t="s">
        <v>3062</v>
      </c>
      <c r="BO753" s="2" t="s">
        <v>3062</v>
      </c>
      <c r="BP753" s="2" t="str">
        <f t="shared" si="11"/>
        <v/>
      </c>
      <c r="BQ753" t="s">
        <v>491</v>
      </c>
      <c r="BR753" t="s">
        <v>3062</v>
      </c>
      <c r="BS753" t="s">
        <v>3062</v>
      </c>
      <c r="BT753" s="2" t="s">
        <v>491</v>
      </c>
      <c r="BU753" s="2" t="s">
        <v>3062</v>
      </c>
      <c r="BV753" s="2" t="s">
        <v>3062</v>
      </c>
      <c r="BW753" s="2" t="s">
        <v>3062</v>
      </c>
      <c r="BX753" s="2" t="s">
        <v>3062</v>
      </c>
      <c r="BY753" s="2" t="s">
        <v>3062</v>
      </c>
      <c r="BZ753" s="2" t="s">
        <v>3062</v>
      </c>
      <c r="CA753" s="2" t="s">
        <v>3062</v>
      </c>
      <c r="CB753" s="2" t="s">
        <v>3062</v>
      </c>
      <c r="CC753" s="2" t="s">
        <v>3062</v>
      </c>
      <c r="CD753" s="2" t="s">
        <v>3062</v>
      </c>
      <c r="CE753" s="2" t="s">
        <v>3062</v>
      </c>
      <c r="CF753" s="2" t="s">
        <v>7521</v>
      </c>
      <c r="CG753" s="2" t="s">
        <v>5350</v>
      </c>
      <c r="CH753" s="17">
        <v>0.375</v>
      </c>
      <c r="CI753" s="17">
        <v>0.77083333333333337</v>
      </c>
      <c r="CN753" s="17">
        <v>0.375</v>
      </c>
      <c r="CO753" s="17">
        <v>0.77083333333333337</v>
      </c>
      <c r="CT753" s="17">
        <v>0.375</v>
      </c>
      <c r="CU753" s="17">
        <v>0.75</v>
      </c>
      <c r="DF753" s="17">
        <v>0.39583333333333331</v>
      </c>
      <c r="DG753" s="17">
        <v>0.8125</v>
      </c>
      <c r="DL753" s="17">
        <v>0.375</v>
      </c>
      <c r="DM753" s="17">
        <v>0.66666666666666663</v>
      </c>
      <c r="DX753" s="2" t="s">
        <v>4182</v>
      </c>
    </row>
    <row r="754" spans="1:128" x14ac:dyDescent="0.45">
      <c r="A754" s="16">
        <v>752</v>
      </c>
      <c r="B754" s="2" t="s">
        <v>7522</v>
      </c>
      <c r="C754" s="2" t="s">
        <v>100</v>
      </c>
      <c r="D754" s="2" t="s">
        <v>2814</v>
      </c>
      <c r="E754" s="2" t="s">
        <v>2666</v>
      </c>
      <c r="F754" s="2" t="s">
        <v>2587</v>
      </c>
      <c r="G754" s="2" t="s">
        <v>99</v>
      </c>
      <c r="H754" s="2" t="s">
        <v>7523</v>
      </c>
      <c r="I754" s="2" t="s">
        <v>98</v>
      </c>
      <c r="J754" s="2" t="s">
        <v>98</v>
      </c>
      <c r="K754" s="2" t="s">
        <v>12</v>
      </c>
      <c r="L754" s="2" t="s">
        <v>3833</v>
      </c>
      <c r="M754" s="52" t="s">
        <v>3311</v>
      </c>
      <c r="N754" s="2" t="s">
        <v>12</v>
      </c>
      <c r="O754" s="2" t="s">
        <v>3062</v>
      </c>
      <c r="P754" s="2" t="s">
        <v>12</v>
      </c>
      <c r="Q754" s="2" t="s">
        <v>12</v>
      </c>
      <c r="R754" s="2" t="s">
        <v>3062</v>
      </c>
      <c r="S754" s="2" t="s">
        <v>3062</v>
      </c>
      <c r="T754" s="2" t="s">
        <v>3062</v>
      </c>
      <c r="U754" s="2" t="s">
        <v>3062</v>
      </c>
      <c r="V754" s="2" t="s">
        <v>3062</v>
      </c>
      <c r="W754" s="2" t="s">
        <v>3062</v>
      </c>
      <c r="X754" s="2" t="s">
        <v>3062</v>
      </c>
      <c r="Y754" s="2" t="s">
        <v>3062</v>
      </c>
      <c r="Z754" s="2" t="s">
        <v>3062</v>
      </c>
      <c r="AA754" s="2" t="s">
        <v>3062</v>
      </c>
      <c r="AB754" s="2" t="s">
        <v>3062</v>
      </c>
      <c r="AC754" s="2" t="s">
        <v>3062</v>
      </c>
      <c r="AD754" s="2" t="s">
        <v>3062</v>
      </c>
      <c r="AE754" s="2" t="s">
        <v>3062</v>
      </c>
      <c r="AF754" s="2" t="s">
        <v>3062</v>
      </c>
      <c r="AG754" s="2" t="s">
        <v>3062</v>
      </c>
      <c r="AH754" s="2" t="s">
        <v>3062</v>
      </c>
      <c r="AI754" s="2" t="s">
        <v>3062</v>
      </c>
      <c r="AJ754" s="2" t="s">
        <v>3062</v>
      </c>
      <c r="AK754" s="2" t="s">
        <v>3062</v>
      </c>
      <c r="AL754" s="2" t="s">
        <v>3062</v>
      </c>
      <c r="AM754" s="2" t="s">
        <v>3062</v>
      </c>
      <c r="AN754" s="2" t="s">
        <v>3062</v>
      </c>
      <c r="AO754" s="2" t="s">
        <v>3062</v>
      </c>
      <c r="AP754" s="2" t="s">
        <v>3062</v>
      </c>
      <c r="AQ754" s="2" t="s">
        <v>3062</v>
      </c>
      <c r="AR754" s="2" t="s">
        <v>3062</v>
      </c>
      <c r="AS754" s="2" t="s">
        <v>3062</v>
      </c>
      <c r="AT754" s="2" t="s">
        <v>3062</v>
      </c>
      <c r="AU754" s="2" t="s">
        <v>3062</v>
      </c>
      <c r="AV754" s="2" t="s">
        <v>3062</v>
      </c>
      <c r="AW754" s="2" t="s">
        <v>3062</v>
      </c>
      <c r="AX754" s="2" t="s">
        <v>3062</v>
      </c>
      <c r="AY754" s="2" t="s">
        <v>3062</v>
      </c>
      <c r="AZ754" s="2" t="s">
        <v>3062</v>
      </c>
      <c r="BA754" s="2" t="s">
        <v>3062</v>
      </c>
      <c r="BB754" s="2" t="s">
        <v>3062</v>
      </c>
      <c r="BC754" s="2" t="s">
        <v>3062</v>
      </c>
      <c r="BD754" s="2" t="s">
        <v>3062</v>
      </c>
      <c r="BE754" s="2" t="s">
        <v>3062</v>
      </c>
      <c r="BF754" s="2" t="s">
        <v>3062</v>
      </c>
      <c r="BG754" s="2" t="s">
        <v>3062</v>
      </c>
      <c r="BH754" s="2" t="s">
        <v>3062</v>
      </c>
      <c r="BI754" s="2" t="s">
        <v>3062</v>
      </c>
      <c r="BJ754" s="2" t="s">
        <v>3062</v>
      </c>
      <c r="BK754" s="2" t="s">
        <v>3062</v>
      </c>
      <c r="BL754" s="2" t="s">
        <v>3062</v>
      </c>
      <c r="BM754" s="2" t="s">
        <v>3062</v>
      </c>
      <c r="BN754" s="2" t="s">
        <v>3062</v>
      </c>
      <c r="BO754" s="2" t="s">
        <v>3062</v>
      </c>
      <c r="BP754" s="2" t="str">
        <f t="shared" si="11"/>
        <v/>
      </c>
      <c r="BQ754" t="s">
        <v>3062</v>
      </c>
      <c r="BR754" t="s">
        <v>3062</v>
      </c>
      <c r="BS754" t="s">
        <v>3062</v>
      </c>
      <c r="BT754" s="2" t="s">
        <v>3062</v>
      </c>
      <c r="BU754" s="2" t="s">
        <v>3062</v>
      </c>
      <c r="BV754" s="2" t="s">
        <v>3062</v>
      </c>
      <c r="BW754" s="2" t="s">
        <v>3062</v>
      </c>
      <c r="BX754" s="2" t="s">
        <v>3062</v>
      </c>
      <c r="BY754" s="2" t="s">
        <v>3062</v>
      </c>
      <c r="BZ754" s="2" t="s">
        <v>3062</v>
      </c>
      <c r="CA754" s="2" t="s">
        <v>3062</v>
      </c>
      <c r="CB754" s="2" t="s">
        <v>3062</v>
      </c>
      <c r="CC754" s="2" t="s">
        <v>3062</v>
      </c>
      <c r="CD754" s="2" t="s">
        <v>3062</v>
      </c>
      <c r="CE754" s="2" t="s">
        <v>3062</v>
      </c>
      <c r="CF754" s="2" t="s">
        <v>3062</v>
      </c>
      <c r="CG754" s="2" t="s">
        <v>5350</v>
      </c>
      <c r="CH754" s="17">
        <v>0.41666666666666669</v>
      </c>
      <c r="CI754" s="17">
        <v>0.47916666666666669</v>
      </c>
      <c r="CJ754" s="17">
        <v>0.5625</v>
      </c>
      <c r="CK754" s="17">
        <v>0.64583333333333337</v>
      </c>
      <c r="CN754" s="17">
        <v>0.41666666666666669</v>
      </c>
      <c r="CO754" s="17">
        <v>0.54166666666666663</v>
      </c>
      <c r="DF754" s="17">
        <v>0.41666666666666669</v>
      </c>
      <c r="DG754" s="17">
        <v>0.47916666666666669</v>
      </c>
      <c r="DH754" s="17">
        <v>0.5625</v>
      </c>
      <c r="DI754" s="17">
        <v>0.64583333333333337</v>
      </c>
      <c r="DL754" s="17">
        <v>0.41666666666666669</v>
      </c>
      <c r="DM754" s="17">
        <v>0.47916666666666669</v>
      </c>
      <c r="DX754" s="2" t="s">
        <v>4182</v>
      </c>
    </row>
    <row r="755" spans="1:128" x14ac:dyDescent="0.45">
      <c r="A755" s="16">
        <v>753</v>
      </c>
      <c r="B755" s="2" t="s">
        <v>7524</v>
      </c>
      <c r="C755" s="2" t="s">
        <v>2552</v>
      </c>
      <c r="D755" s="2" t="s">
        <v>3179</v>
      </c>
      <c r="E755" s="2" t="s">
        <v>2666</v>
      </c>
      <c r="F755" s="2" t="s">
        <v>2587</v>
      </c>
      <c r="G755" s="2" t="s">
        <v>90</v>
      </c>
      <c r="H755" s="2" t="s">
        <v>97</v>
      </c>
      <c r="I755" s="2" t="s">
        <v>96</v>
      </c>
      <c r="J755" s="2" t="s">
        <v>95</v>
      </c>
      <c r="K755" s="2" t="s">
        <v>12</v>
      </c>
      <c r="L755" s="2" t="s">
        <v>3834</v>
      </c>
      <c r="M755" s="52" t="s">
        <v>3311</v>
      </c>
      <c r="N755" s="2" t="s">
        <v>12</v>
      </c>
      <c r="O755" s="2" t="s">
        <v>3062</v>
      </c>
      <c r="P755" s="2" t="s">
        <v>12</v>
      </c>
      <c r="Q755" s="2" t="s">
        <v>12</v>
      </c>
      <c r="R755" s="2" t="s">
        <v>3062</v>
      </c>
      <c r="S755" s="2" t="s">
        <v>3062</v>
      </c>
      <c r="T755" s="2" t="s">
        <v>3062</v>
      </c>
      <c r="U755" s="2" t="s">
        <v>3062</v>
      </c>
      <c r="V755" s="2" t="s">
        <v>3062</v>
      </c>
      <c r="W755" s="2" t="s">
        <v>3062</v>
      </c>
      <c r="X755" s="2" t="s">
        <v>3062</v>
      </c>
      <c r="Y755" s="2" t="s">
        <v>3062</v>
      </c>
      <c r="Z755" s="2" t="s">
        <v>3062</v>
      </c>
      <c r="AA755" s="2" t="s">
        <v>3062</v>
      </c>
      <c r="AB755" s="2" t="s">
        <v>3062</v>
      </c>
      <c r="AC755" s="2" t="s">
        <v>3062</v>
      </c>
      <c r="AD755" s="2" t="s">
        <v>3062</v>
      </c>
      <c r="AE755" s="2" t="s">
        <v>3062</v>
      </c>
      <c r="AF755" s="2" t="s">
        <v>3062</v>
      </c>
      <c r="AG755" s="2" t="s">
        <v>3062</v>
      </c>
      <c r="AH755" s="2" t="s">
        <v>3062</v>
      </c>
      <c r="AI755" s="2" t="s">
        <v>3062</v>
      </c>
      <c r="AJ755" s="2" t="s">
        <v>3062</v>
      </c>
      <c r="AK755" s="2" t="s">
        <v>3062</v>
      </c>
      <c r="AL755" s="2" t="s">
        <v>3062</v>
      </c>
      <c r="AM755" s="2" t="s">
        <v>3062</v>
      </c>
      <c r="AN755" s="2" t="s">
        <v>3062</v>
      </c>
      <c r="AO755" s="2" t="s">
        <v>3062</v>
      </c>
      <c r="AP755" s="2" t="s">
        <v>3062</v>
      </c>
      <c r="AQ755" s="2" t="s">
        <v>3062</v>
      </c>
      <c r="AR755" s="2" t="s">
        <v>3062</v>
      </c>
      <c r="AS755" s="2" t="s">
        <v>3062</v>
      </c>
      <c r="AT755" s="2" t="s">
        <v>3062</v>
      </c>
      <c r="AU755" s="2" t="s">
        <v>3062</v>
      </c>
      <c r="AV755" s="2" t="s">
        <v>3062</v>
      </c>
      <c r="AW755" s="2" t="s">
        <v>3062</v>
      </c>
      <c r="AX755" s="2" t="s">
        <v>3062</v>
      </c>
      <c r="AY755" s="2" t="s">
        <v>3062</v>
      </c>
      <c r="AZ755" s="2" t="s">
        <v>3062</v>
      </c>
      <c r="BA755" s="2" t="s">
        <v>3062</v>
      </c>
      <c r="BB755" s="2" t="s">
        <v>3062</v>
      </c>
      <c r="BC755" s="2" t="s">
        <v>3062</v>
      </c>
      <c r="BD755" s="2" t="s">
        <v>3062</v>
      </c>
      <c r="BE755" s="2" t="s">
        <v>3062</v>
      </c>
      <c r="BF755" s="2" t="s">
        <v>3062</v>
      </c>
      <c r="BG755" s="2" t="s">
        <v>3062</v>
      </c>
      <c r="BH755" s="2" t="s">
        <v>3062</v>
      </c>
      <c r="BI755" s="2" t="s">
        <v>3062</v>
      </c>
      <c r="BJ755" s="2" t="s">
        <v>3062</v>
      </c>
      <c r="BK755" s="2" t="s">
        <v>3062</v>
      </c>
      <c r="BL755" s="2" t="s">
        <v>3062</v>
      </c>
      <c r="BM755" s="2" t="s">
        <v>3062</v>
      </c>
      <c r="BN755" s="2" t="s">
        <v>3062</v>
      </c>
      <c r="BO755" s="2" t="s">
        <v>3062</v>
      </c>
      <c r="BP755" s="2" t="str">
        <f t="shared" si="11"/>
        <v/>
      </c>
      <c r="BQ755" t="s">
        <v>3062</v>
      </c>
      <c r="BR755" t="s">
        <v>3062</v>
      </c>
      <c r="BS755" t="s">
        <v>3062</v>
      </c>
      <c r="BT755" s="2" t="s">
        <v>3062</v>
      </c>
      <c r="BU755" s="2" t="s">
        <v>3062</v>
      </c>
      <c r="BV755" s="2" t="s">
        <v>3062</v>
      </c>
      <c r="BW755" s="2" t="s">
        <v>3062</v>
      </c>
      <c r="BX755" s="2" t="s">
        <v>3062</v>
      </c>
      <c r="BY755" s="2" t="s">
        <v>3062</v>
      </c>
      <c r="BZ755" s="2" t="s">
        <v>3062</v>
      </c>
      <c r="CA755" s="2" t="s">
        <v>3062</v>
      </c>
      <c r="CB755" s="2" t="s">
        <v>3062</v>
      </c>
      <c r="CC755" s="2" t="s">
        <v>5352</v>
      </c>
      <c r="CD755" s="2" t="s">
        <v>5353</v>
      </c>
      <c r="CE755" s="2" t="s">
        <v>5354</v>
      </c>
      <c r="CF755" s="2" t="s">
        <v>7525</v>
      </c>
      <c r="CG755" s="2" t="s">
        <v>5953</v>
      </c>
      <c r="CH755" s="17">
        <v>0.39583333333333331</v>
      </c>
      <c r="CI755" s="17">
        <v>0.52083333333333337</v>
      </c>
      <c r="CJ755" s="17">
        <v>0.625</v>
      </c>
      <c r="CK755" s="17">
        <v>0.75</v>
      </c>
      <c r="CN755" s="17">
        <v>0.375</v>
      </c>
      <c r="CO755" s="17">
        <v>0.5</v>
      </c>
      <c r="CT755" s="17">
        <v>0.39583333333333331</v>
      </c>
      <c r="CU755" s="17">
        <v>0.52083333333333337</v>
      </c>
      <c r="CV755" s="17">
        <v>0.625</v>
      </c>
      <c r="CW755" s="17">
        <v>0.75</v>
      </c>
      <c r="DF755" s="17">
        <v>0.39583333333333331</v>
      </c>
      <c r="DG755" s="17">
        <v>0.52083333333333337</v>
      </c>
      <c r="DH755" s="17">
        <v>0.625</v>
      </c>
      <c r="DI755" s="17">
        <v>0.75</v>
      </c>
      <c r="DL755" s="17">
        <v>0.375</v>
      </c>
      <c r="DM755" s="17">
        <v>0.54166666666666663</v>
      </c>
      <c r="DX755" s="2" t="s">
        <v>4182</v>
      </c>
    </row>
    <row r="756" spans="1:128" x14ac:dyDescent="0.45">
      <c r="A756" s="16">
        <v>754</v>
      </c>
      <c r="B756" s="2" t="s">
        <v>7526</v>
      </c>
      <c r="C756" s="2" t="s">
        <v>2553</v>
      </c>
      <c r="D756" s="2" t="s">
        <v>3180</v>
      </c>
      <c r="E756" s="2" t="s">
        <v>2666</v>
      </c>
      <c r="F756" s="2" t="s">
        <v>2587</v>
      </c>
      <c r="G756" s="2" t="s">
        <v>94</v>
      </c>
      <c r="H756" s="2" t="s">
        <v>93</v>
      </c>
      <c r="I756" s="2" t="s">
        <v>92</v>
      </c>
      <c r="J756" s="2" t="s">
        <v>92</v>
      </c>
      <c r="K756" s="2" t="s">
        <v>12</v>
      </c>
      <c r="L756" s="2" t="s">
        <v>3824</v>
      </c>
      <c r="M756" s="52" t="s">
        <v>3311</v>
      </c>
      <c r="N756" s="2" t="s">
        <v>12</v>
      </c>
      <c r="O756" s="2" t="s">
        <v>12</v>
      </c>
      <c r="P756" s="2" t="s">
        <v>12</v>
      </c>
      <c r="Q756" s="2" t="s">
        <v>12</v>
      </c>
      <c r="R756" s="2" t="s">
        <v>3062</v>
      </c>
      <c r="S756" s="2" t="s">
        <v>3062</v>
      </c>
      <c r="T756" s="2" t="s">
        <v>3062</v>
      </c>
      <c r="U756" s="2" t="s">
        <v>3062</v>
      </c>
      <c r="V756" s="2" t="s">
        <v>3062</v>
      </c>
      <c r="W756" s="2" t="s">
        <v>3062</v>
      </c>
      <c r="X756" s="2" t="s">
        <v>3062</v>
      </c>
      <c r="Y756" s="2" t="s">
        <v>3062</v>
      </c>
      <c r="Z756" s="2" t="s">
        <v>3062</v>
      </c>
      <c r="AA756" s="2" t="s">
        <v>3062</v>
      </c>
      <c r="AB756" s="2" t="s">
        <v>3062</v>
      </c>
      <c r="AC756" s="2" t="s">
        <v>3062</v>
      </c>
      <c r="AD756" s="2" t="s">
        <v>3062</v>
      </c>
      <c r="AE756" s="2" t="s">
        <v>3062</v>
      </c>
      <c r="AF756" s="2" t="s">
        <v>3062</v>
      </c>
      <c r="AG756" s="2" t="s">
        <v>3062</v>
      </c>
      <c r="AH756" s="2" t="s">
        <v>3062</v>
      </c>
      <c r="AI756" s="2" t="s">
        <v>3062</v>
      </c>
      <c r="AJ756" s="2" t="s">
        <v>3062</v>
      </c>
      <c r="AK756" s="2" t="s">
        <v>3062</v>
      </c>
      <c r="AL756" s="2" t="s">
        <v>3062</v>
      </c>
      <c r="AM756" s="2" t="s">
        <v>3062</v>
      </c>
      <c r="AN756" s="2" t="s">
        <v>3062</v>
      </c>
      <c r="AO756" s="2" t="s">
        <v>3062</v>
      </c>
      <c r="AP756" s="2" t="s">
        <v>3062</v>
      </c>
      <c r="AQ756" s="2" t="s">
        <v>3062</v>
      </c>
      <c r="AR756" s="2" t="s">
        <v>3062</v>
      </c>
      <c r="AS756" s="2" t="s">
        <v>3062</v>
      </c>
      <c r="AT756" s="2" t="s">
        <v>3062</v>
      </c>
      <c r="AU756" s="2" t="s">
        <v>3062</v>
      </c>
      <c r="AV756" s="2" t="s">
        <v>3062</v>
      </c>
      <c r="AW756" s="2" t="s">
        <v>3062</v>
      </c>
      <c r="AX756" s="2" t="s">
        <v>3062</v>
      </c>
      <c r="AY756" s="2" t="s">
        <v>3062</v>
      </c>
      <c r="AZ756" s="2" t="s">
        <v>3062</v>
      </c>
      <c r="BA756" s="2" t="s">
        <v>3062</v>
      </c>
      <c r="BB756" s="2" t="s">
        <v>3062</v>
      </c>
      <c r="BC756" s="2" t="s">
        <v>3062</v>
      </c>
      <c r="BD756" s="2" t="s">
        <v>3062</v>
      </c>
      <c r="BE756" s="2" t="s">
        <v>3062</v>
      </c>
      <c r="BF756" s="2" t="s">
        <v>3062</v>
      </c>
      <c r="BG756" s="2" t="s">
        <v>3062</v>
      </c>
      <c r="BH756" s="2" t="s">
        <v>3062</v>
      </c>
      <c r="BI756" s="2" t="s">
        <v>3062</v>
      </c>
      <c r="BJ756" s="2" t="s">
        <v>3062</v>
      </c>
      <c r="BK756" s="2" t="s">
        <v>3062</v>
      </c>
      <c r="BL756" s="2" t="s">
        <v>3062</v>
      </c>
      <c r="BM756" s="2" t="s">
        <v>3062</v>
      </c>
      <c r="BN756" s="2" t="s">
        <v>3062</v>
      </c>
      <c r="BO756" s="2" t="s">
        <v>3062</v>
      </c>
      <c r="BP756" s="2" t="str">
        <f t="shared" si="11"/>
        <v/>
      </c>
      <c r="BQ756" t="s">
        <v>3062</v>
      </c>
      <c r="BR756" t="s">
        <v>3062</v>
      </c>
      <c r="BS756" t="s">
        <v>3062</v>
      </c>
      <c r="BT756" s="2" t="s">
        <v>3062</v>
      </c>
      <c r="BU756" s="2" t="s">
        <v>3062</v>
      </c>
      <c r="BV756" s="2" t="s">
        <v>3062</v>
      </c>
      <c r="BW756" s="2" t="s">
        <v>3062</v>
      </c>
      <c r="BX756" s="2" t="s">
        <v>3062</v>
      </c>
      <c r="BY756" s="2" t="s">
        <v>3062</v>
      </c>
      <c r="BZ756" s="2" t="s">
        <v>3062</v>
      </c>
      <c r="CA756" s="2" t="s">
        <v>3062</v>
      </c>
      <c r="CB756" s="2" t="s">
        <v>3062</v>
      </c>
      <c r="CC756" s="2" t="s">
        <v>3062</v>
      </c>
      <c r="CD756" s="2" t="s">
        <v>3062</v>
      </c>
      <c r="CE756" s="2" t="s">
        <v>3062</v>
      </c>
      <c r="CF756" s="2" t="s">
        <v>91</v>
      </c>
      <c r="CG756" s="2" t="s">
        <v>5350</v>
      </c>
      <c r="CN756" s="17">
        <v>0.41666666666666669</v>
      </c>
      <c r="CO756" s="17">
        <v>0.54166666666666663</v>
      </c>
      <c r="CP756" s="17">
        <v>0.58333333333333337</v>
      </c>
      <c r="CQ756" s="17">
        <v>0.70833333333333337</v>
      </c>
      <c r="CT756" s="17">
        <v>0.41666666666666669</v>
      </c>
      <c r="CU756" s="17">
        <v>0.54166666666666663</v>
      </c>
      <c r="CV756" s="17">
        <v>0.66666666666666663</v>
      </c>
      <c r="CW756" s="17">
        <v>0.79166666666666663</v>
      </c>
      <c r="DF756" s="17">
        <v>0.41666666666666669</v>
      </c>
      <c r="DG756" s="17">
        <v>0.54166666666666663</v>
      </c>
      <c r="DH756" s="17">
        <v>0.66666666666666663</v>
      </c>
      <c r="DI756" s="17">
        <v>0.79166666666666663</v>
      </c>
      <c r="DL756" s="17">
        <v>0.41666666666666669</v>
      </c>
      <c r="DM756" s="17">
        <v>0.54166666666666663</v>
      </c>
      <c r="DN756" s="17">
        <v>0.58333333333333337</v>
      </c>
      <c r="DO756" s="17">
        <v>0.70833333333333337</v>
      </c>
      <c r="DX756" s="2" t="s">
        <v>4182</v>
      </c>
    </row>
    <row r="757" spans="1:128" x14ac:dyDescent="0.45">
      <c r="A757" s="16">
        <v>755</v>
      </c>
      <c r="B757" s="2" t="s">
        <v>7527</v>
      </c>
      <c r="C757" s="2" t="s">
        <v>7528</v>
      </c>
      <c r="D757" s="2" t="s">
        <v>7529</v>
      </c>
      <c r="E757" s="2" t="s">
        <v>2666</v>
      </c>
      <c r="F757" s="2" t="s">
        <v>2587</v>
      </c>
      <c r="G757" s="2" t="s">
        <v>90</v>
      </c>
      <c r="H757" s="2" t="s">
        <v>7530</v>
      </c>
      <c r="I757" s="2" t="s">
        <v>7531</v>
      </c>
      <c r="J757" s="2" t="s">
        <v>7532</v>
      </c>
      <c r="K757" s="2" t="s">
        <v>12</v>
      </c>
      <c r="L757" s="2" t="s">
        <v>7510</v>
      </c>
      <c r="M757" s="52" t="s">
        <v>3311</v>
      </c>
      <c r="N757" s="2" t="s">
        <v>12</v>
      </c>
      <c r="O757" s="2" t="s">
        <v>12</v>
      </c>
      <c r="P757" s="2" t="s">
        <v>12</v>
      </c>
      <c r="Q757" s="2" t="s">
        <v>12</v>
      </c>
      <c r="R757" s="2" t="s">
        <v>3062</v>
      </c>
      <c r="S757" s="2" t="s">
        <v>3062</v>
      </c>
      <c r="T757" s="2" t="s">
        <v>3062</v>
      </c>
      <c r="U757" s="2" t="s">
        <v>3062</v>
      </c>
      <c r="V757" s="2" t="s">
        <v>3062</v>
      </c>
      <c r="W757" s="2" t="s">
        <v>3062</v>
      </c>
      <c r="X757" s="2" t="s">
        <v>3062</v>
      </c>
      <c r="Y757" s="2" t="s">
        <v>3062</v>
      </c>
      <c r="Z757" s="2" t="s">
        <v>3062</v>
      </c>
      <c r="AA757" s="2" t="s">
        <v>3062</v>
      </c>
      <c r="AB757" s="2" t="s">
        <v>3062</v>
      </c>
      <c r="AC757" s="2" t="s">
        <v>3062</v>
      </c>
      <c r="AD757" s="2" t="s">
        <v>3062</v>
      </c>
      <c r="AE757" s="2" t="s">
        <v>3062</v>
      </c>
      <c r="AF757" s="2" t="s">
        <v>3062</v>
      </c>
      <c r="AG757" s="2" t="s">
        <v>3062</v>
      </c>
      <c r="AH757" s="2" t="s">
        <v>3062</v>
      </c>
      <c r="AI757" s="2" t="s">
        <v>3062</v>
      </c>
      <c r="AJ757" s="2" t="s">
        <v>3062</v>
      </c>
      <c r="AK757" s="2" t="s">
        <v>3062</v>
      </c>
      <c r="AL757" s="2" t="s">
        <v>3062</v>
      </c>
      <c r="AM757" s="2" t="s">
        <v>3062</v>
      </c>
      <c r="AN757" s="2" t="s">
        <v>3062</v>
      </c>
      <c r="AO757" s="2" t="s">
        <v>3062</v>
      </c>
      <c r="AP757" s="2" t="s">
        <v>3062</v>
      </c>
      <c r="AQ757" s="2" t="s">
        <v>3062</v>
      </c>
      <c r="AR757" s="2" t="s">
        <v>3062</v>
      </c>
      <c r="AS757" s="2" t="s">
        <v>3062</v>
      </c>
      <c r="AT757" s="2" t="s">
        <v>3062</v>
      </c>
      <c r="AU757" s="2" t="s">
        <v>3062</v>
      </c>
      <c r="AV757" s="2" t="s">
        <v>3062</v>
      </c>
      <c r="AW757" s="2" t="s">
        <v>3062</v>
      </c>
      <c r="AX757" s="2" t="s">
        <v>3062</v>
      </c>
      <c r="AY757" s="2" t="s">
        <v>3062</v>
      </c>
      <c r="AZ757" s="2" t="s">
        <v>3062</v>
      </c>
      <c r="BA757" s="2" t="s">
        <v>3062</v>
      </c>
      <c r="BB757" s="2" t="s">
        <v>3062</v>
      </c>
      <c r="BC757" s="2" t="s">
        <v>3062</v>
      </c>
      <c r="BD757" s="2" t="s">
        <v>3062</v>
      </c>
      <c r="BE757" s="2" t="s">
        <v>3062</v>
      </c>
      <c r="BF757" s="2" t="s">
        <v>3062</v>
      </c>
      <c r="BG757" s="2" t="s">
        <v>3062</v>
      </c>
      <c r="BH757" s="2" t="s">
        <v>3062</v>
      </c>
      <c r="BI757" s="2" t="s">
        <v>3062</v>
      </c>
      <c r="BJ757" s="2" t="s">
        <v>3062</v>
      </c>
      <c r="BK757" s="2" t="s">
        <v>3062</v>
      </c>
      <c r="BL757" s="2" t="s">
        <v>3062</v>
      </c>
      <c r="BM757" s="2" t="s">
        <v>3062</v>
      </c>
      <c r="BN757" s="2" t="s">
        <v>3062</v>
      </c>
      <c r="BO757" s="2" t="s">
        <v>3062</v>
      </c>
      <c r="BP757" s="2" t="str">
        <f t="shared" si="11"/>
        <v/>
      </c>
      <c r="BQ757" t="s">
        <v>3062</v>
      </c>
      <c r="BR757" t="s">
        <v>185</v>
      </c>
      <c r="BS757" t="s">
        <v>3062</v>
      </c>
      <c r="BT757" s="2" t="s">
        <v>185</v>
      </c>
      <c r="BU757" s="2" t="s">
        <v>3062</v>
      </c>
      <c r="BV757" s="2" t="s">
        <v>3062</v>
      </c>
      <c r="BW757" s="2" t="s">
        <v>3062</v>
      </c>
      <c r="BX757" s="2" t="s">
        <v>3062</v>
      </c>
      <c r="BY757" s="2" t="s">
        <v>3062</v>
      </c>
      <c r="BZ757" s="2" t="s">
        <v>3062</v>
      </c>
      <c r="CA757" s="2" t="s">
        <v>3062</v>
      </c>
      <c r="CB757" s="2" t="s">
        <v>3062</v>
      </c>
      <c r="CC757" s="2" t="s">
        <v>3062</v>
      </c>
      <c r="CD757" s="2" t="s">
        <v>5482</v>
      </c>
      <c r="CE757" s="2" t="s">
        <v>5482</v>
      </c>
      <c r="CF757" s="2" t="s">
        <v>7533</v>
      </c>
      <c r="CG757" s="2" t="s">
        <v>6138</v>
      </c>
      <c r="CH757" s="17">
        <v>0.39583333333333331</v>
      </c>
      <c r="CI757" s="17">
        <v>0.5625</v>
      </c>
      <c r="CJ757" s="17">
        <v>0.625</v>
      </c>
      <c r="CK757" s="17">
        <v>0.72916666666666663</v>
      </c>
      <c r="CN757" s="17">
        <v>0.39583333333333331</v>
      </c>
      <c r="CO757" s="17">
        <v>0.5625</v>
      </c>
      <c r="CP757" s="17">
        <v>0.625</v>
      </c>
      <c r="CQ757" s="17">
        <v>0.72916666666666663</v>
      </c>
      <c r="CZ757" s="17">
        <v>0.39583333333333331</v>
      </c>
      <c r="DA757" s="17">
        <v>0.5625</v>
      </c>
      <c r="DB757" s="17">
        <v>0.625</v>
      </c>
      <c r="DC757" s="17">
        <v>0.72916666666666663</v>
      </c>
      <c r="DF757" s="17">
        <v>0.39583333333333331</v>
      </c>
      <c r="DG757" s="17">
        <v>0.5625</v>
      </c>
      <c r="DH757" s="17">
        <v>0.625</v>
      </c>
      <c r="DI757" s="17">
        <v>0.72916666666666663</v>
      </c>
      <c r="DL757" s="17">
        <v>0.39583333333333331</v>
      </c>
      <c r="DM757" s="17">
        <v>0.54166666666666663</v>
      </c>
      <c r="DN757" s="17">
        <v>0.58333333333333337</v>
      </c>
      <c r="DO757" s="17">
        <v>0.66666666666666663</v>
      </c>
      <c r="DX757" s="2" t="s">
        <v>4182</v>
      </c>
    </row>
    <row r="758" spans="1:128" x14ac:dyDescent="0.45">
      <c r="A758" s="16">
        <v>756</v>
      </c>
      <c r="B758" s="2" t="s">
        <v>7534</v>
      </c>
      <c r="C758" s="2" t="s">
        <v>5120</v>
      </c>
      <c r="D758" s="2" t="s">
        <v>3181</v>
      </c>
      <c r="E758" s="2" t="s">
        <v>2666</v>
      </c>
      <c r="F758" s="2" t="s">
        <v>2587</v>
      </c>
      <c r="G758" s="2" t="s">
        <v>90</v>
      </c>
      <c r="H758" s="2" t="s">
        <v>89</v>
      </c>
      <c r="I758" s="2" t="s">
        <v>88</v>
      </c>
      <c r="J758" s="2" t="s">
        <v>88</v>
      </c>
      <c r="K758" s="2" t="s">
        <v>3062</v>
      </c>
      <c r="L758" s="2" t="s">
        <v>3835</v>
      </c>
      <c r="M758" s="52" t="s">
        <v>3311</v>
      </c>
      <c r="N758" s="2" t="s">
        <v>12</v>
      </c>
      <c r="O758" s="2" t="s">
        <v>12</v>
      </c>
      <c r="P758" s="2" t="s">
        <v>12</v>
      </c>
      <c r="Q758" s="2" t="s">
        <v>12</v>
      </c>
      <c r="R758" s="2" t="s">
        <v>3062</v>
      </c>
      <c r="S758" s="2" t="s">
        <v>3062</v>
      </c>
      <c r="T758" s="2" t="s">
        <v>3062</v>
      </c>
      <c r="U758" s="2" t="s">
        <v>3062</v>
      </c>
      <c r="V758" s="2" t="s">
        <v>3062</v>
      </c>
      <c r="W758" s="2" t="s">
        <v>3062</v>
      </c>
      <c r="X758" s="2" t="s">
        <v>3062</v>
      </c>
      <c r="Y758" s="2" t="s">
        <v>3062</v>
      </c>
      <c r="Z758" s="2" t="s">
        <v>3062</v>
      </c>
      <c r="AA758" s="2" t="s">
        <v>3062</v>
      </c>
      <c r="AB758" s="2" t="s">
        <v>3062</v>
      </c>
      <c r="AC758" s="2" t="s">
        <v>3062</v>
      </c>
      <c r="AD758" s="2" t="s">
        <v>3062</v>
      </c>
      <c r="AE758" s="2" t="s">
        <v>3062</v>
      </c>
      <c r="AF758" s="2" t="s">
        <v>3062</v>
      </c>
      <c r="AG758" s="2" t="s">
        <v>3062</v>
      </c>
      <c r="AH758" s="2" t="s">
        <v>3062</v>
      </c>
      <c r="AI758" s="2" t="s">
        <v>3062</v>
      </c>
      <c r="AJ758" s="2" t="s">
        <v>3062</v>
      </c>
      <c r="AK758" s="2" t="s">
        <v>3062</v>
      </c>
      <c r="AL758" s="2" t="s">
        <v>3062</v>
      </c>
      <c r="AM758" s="2" t="s">
        <v>3062</v>
      </c>
      <c r="AN758" s="2" t="s">
        <v>3062</v>
      </c>
      <c r="AO758" s="2" t="s">
        <v>3062</v>
      </c>
      <c r="AP758" s="2" t="s">
        <v>3062</v>
      </c>
      <c r="AQ758" s="2" t="s">
        <v>3062</v>
      </c>
      <c r="AR758" s="2" t="s">
        <v>3062</v>
      </c>
      <c r="AS758" s="2" t="s">
        <v>3062</v>
      </c>
      <c r="AT758" s="2" t="s">
        <v>3062</v>
      </c>
      <c r="AU758" s="2" t="s">
        <v>3062</v>
      </c>
      <c r="AV758" s="2" t="s">
        <v>3062</v>
      </c>
      <c r="AW758" s="2" t="s">
        <v>3062</v>
      </c>
      <c r="AX758" s="2" t="s">
        <v>3062</v>
      </c>
      <c r="AY758" s="2" t="s">
        <v>3062</v>
      </c>
      <c r="AZ758" s="2" t="s">
        <v>3062</v>
      </c>
      <c r="BA758" s="2" t="s">
        <v>3062</v>
      </c>
      <c r="BB758" s="2" t="s">
        <v>3062</v>
      </c>
      <c r="BC758" s="2" t="s">
        <v>3062</v>
      </c>
      <c r="BD758" s="2" t="s">
        <v>3062</v>
      </c>
      <c r="BE758" s="2" t="s">
        <v>3062</v>
      </c>
      <c r="BF758" s="2" t="s">
        <v>3062</v>
      </c>
      <c r="BG758" s="2" t="s">
        <v>3062</v>
      </c>
      <c r="BH758" s="2" t="s">
        <v>3062</v>
      </c>
      <c r="BI758" s="2" t="s">
        <v>3062</v>
      </c>
      <c r="BJ758" s="2" t="s">
        <v>3062</v>
      </c>
      <c r="BK758" s="2" t="s">
        <v>3062</v>
      </c>
      <c r="BL758" s="2" t="s">
        <v>3062</v>
      </c>
      <c r="BM758" s="2" t="s">
        <v>3062</v>
      </c>
      <c r="BN758" s="2" t="s">
        <v>3062</v>
      </c>
      <c r="BO758" s="2" t="s">
        <v>3062</v>
      </c>
      <c r="BP758" s="2" t="str">
        <f t="shared" si="11"/>
        <v/>
      </c>
      <c r="BQ758" t="s">
        <v>3062</v>
      </c>
      <c r="BR758" t="s">
        <v>3062</v>
      </c>
      <c r="BS758" t="s">
        <v>3062</v>
      </c>
      <c r="BT758" s="2" t="s">
        <v>3062</v>
      </c>
      <c r="BU758" s="2" t="s">
        <v>3062</v>
      </c>
      <c r="BV758" s="2" t="s">
        <v>3062</v>
      </c>
      <c r="BW758" s="2" t="s">
        <v>3062</v>
      </c>
      <c r="BX758" s="2" t="s">
        <v>3062</v>
      </c>
      <c r="BY758" s="2" t="s">
        <v>3062</v>
      </c>
      <c r="BZ758" s="2" t="s">
        <v>3062</v>
      </c>
      <c r="CA758" s="2" t="s">
        <v>3062</v>
      </c>
      <c r="CB758" s="2" t="s">
        <v>3062</v>
      </c>
      <c r="CC758" s="2" t="s">
        <v>3062</v>
      </c>
      <c r="CD758" s="2" t="s">
        <v>3062</v>
      </c>
      <c r="CE758" s="2" t="s">
        <v>3062</v>
      </c>
      <c r="CF758" s="2" t="s">
        <v>87</v>
      </c>
      <c r="CG758" s="2" t="s">
        <v>3315</v>
      </c>
      <c r="CH758" s="17">
        <v>0.41666666666666669</v>
      </c>
      <c r="CI758" s="17">
        <v>0.52083333333333337</v>
      </c>
      <c r="CJ758" s="17">
        <v>0.625</v>
      </c>
      <c r="CK758" s="17">
        <v>0.6875</v>
      </c>
      <c r="CT758" s="17">
        <v>0.41666666666666669</v>
      </c>
      <c r="CU758" s="17">
        <v>0.52083333333333337</v>
      </c>
      <c r="CV758" s="17">
        <v>0.625</v>
      </c>
      <c r="CW758" s="17">
        <v>0.6875</v>
      </c>
      <c r="DF758" s="17">
        <v>0.41666666666666669</v>
      </c>
      <c r="DG758" s="17">
        <v>0.52083333333333337</v>
      </c>
      <c r="DH758" s="17">
        <v>0.625</v>
      </c>
      <c r="DI758" s="17">
        <v>0.6875</v>
      </c>
      <c r="DL758" s="17">
        <v>0.375</v>
      </c>
      <c r="DM758" s="17">
        <v>0.52083333333333337</v>
      </c>
      <c r="DX758" s="2" t="s">
        <v>4182</v>
      </c>
    </row>
    <row r="759" spans="1:128" x14ac:dyDescent="0.45">
      <c r="A759" s="16">
        <v>757</v>
      </c>
      <c r="B759" s="2" t="s">
        <v>7535</v>
      </c>
      <c r="C759" s="2" t="s">
        <v>7536</v>
      </c>
      <c r="D759" s="2" t="s">
        <v>7537</v>
      </c>
      <c r="E759" s="2" t="s">
        <v>2666</v>
      </c>
      <c r="F759" s="2" t="s">
        <v>2588</v>
      </c>
      <c r="G759" s="2" t="s">
        <v>7538</v>
      </c>
      <c r="H759" s="2" t="s">
        <v>7539</v>
      </c>
      <c r="I759" s="2" t="s">
        <v>7540</v>
      </c>
      <c r="J759" s="2" t="s">
        <v>7541</v>
      </c>
      <c r="K759" s="2" t="s">
        <v>12</v>
      </c>
      <c r="L759" s="2" t="s">
        <v>7542</v>
      </c>
      <c r="M759" s="52" t="s">
        <v>3311</v>
      </c>
      <c r="N759" s="2" t="s">
        <v>12</v>
      </c>
      <c r="O759" s="2" t="s">
        <v>12</v>
      </c>
      <c r="P759" s="2" t="s">
        <v>3062</v>
      </c>
      <c r="Q759" s="2" t="s">
        <v>3062</v>
      </c>
      <c r="R759" s="2" t="s">
        <v>2471</v>
      </c>
      <c r="S759" s="2" t="s">
        <v>3062</v>
      </c>
      <c r="T759" s="2" t="s">
        <v>3062</v>
      </c>
      <c r="U759" s="2" t="s">
        <v>3062</v>
      </c>
      <c r="V759" s="2" t="s">
        <v>3062</v>
      </c>
      <c r="W759" s="2" t="s">
        <v>3062</v>
      </c>
      <c r="X759" s="2" t="s">
        <v>3062</v>
      </c>
      <c r="Y759" s="2" t="s">
        <v>3062</v>
      </c>
      <c r="Z759" s="2" t="s">
        <v>3062</v>
      </c>
      <c r="AA759" s="2" t="s">
        <v>3062</v>
      </c>
      <c r="AB759" s="2" t="s">
        <v>3062</v>
      </c>
      <c r="AC759" s="2" t="s">
        <v>2471</v>
      </c>
      <c r="AD759" s="2" t="s">
        <v>3062</v>
      </c>
      <c r="AE759" s="2" t="s">
        <v>3062</v>
      </c>
      <c r="AF759" s="2" t="s">
        <v>3062</v>
      </c>
      <c r="AG759" s="2" t="s">
        <v>3062</v>
      </c>
      <c r="AH759" s="2" t="s">
        <v>3062</v>
      </c>
      <c r="AI759" s="2" t="s">
        <v>3062</v>
      </c>
      <c r="AJ759" s="2" t="s">
        <v>3062</v>
      </c>
      <c r="AK759" s="2" t="s">
        <v>2431</v>
      </c>
      <c r="AL759" s="2" t="s">
        <v>3062</v>
      </c>
      <c r="AM759" s="2" t="s">
        <v>3062</v>
      </c>
      <c r="AN759" s="2" t="s">
        <v>3062</v>
      </c>
      <c r="AO759" s="2" t="s">
        <v>3062</v>
      </c>
      <c r="AP759" s="2" t="s">
        <v>3062</v>
      </c>
      <c r="AQ759" s="2" t="s">
        <v>3062</v>
      </c>
      <c r="AR759" s="2" t="s">
        <v>3062</v>
      </c>
      <c r="AS759" s="2" t="s">
        <v>3062</v>
      </c>
      <c r="AT759" s="2" t="s">
        <v>3062</v>
      </c>
      <c r="AU759" s="2" t="s">
        <v>3062</v>
      </c>
      <c r="AV759" s="2" t="s">
        <v>3062</v>
      </c>
      <c r="AW759" s="2" t="s">
        <v>3062</v>
      </c>
      <c r="AX759" s="2" t="s">
        <v>3062</v>
      </c>
      <c r="AY759" s="2" t="s">
        <v>3062</v>
      </c>
      <c r="AZ759" s="2" t="s">
        <v>3062</v>
      </c>
      <c r="BA759" s="2" t="s">
        <v>3062</v>
      </c>
      <c r="BB759" s="2" t="s">
        <v>3062</v>
      </c>
      <c r="BC759" s="2" t="s">
        <v>3062</v>
      </c>
      <c r="BD759" s="2" t="s">
        <v>3062</v>
      </c>
      <c r="BE759" s="2" t="s">
        <v>3062</v>
      </c>
      <c r="BF759" s="2" t="s">
        <v>3062</v>
      </c>
      <c r="BG759" s="2" t="s">
        <v>3062</v>
      </c>
      <c r="BH759" s="2" t="s">
        <v>3062</v>
      </c>
      <c r="BI759" s="2" t="s">
        <v>3062</v>
      </c>
      <c r="BJ759" s="2" t="s">
        <v>3062</v>
      </c>
      <c r="BK759" s="2" t="s">
        <v>3062</v>
      </c>
      <c r="BL759" s="2" t="s">
        <v>3062</v>
      </c>
      <c r="BM759" s="2" t="s">
        <v>3062</v>
      </c>
      <c r="BN759" s="2" t="s">
        <v>3062</v>
      </c>
      <c r="BO759" s="2" t="s">
        <v>7543</v>
      </c>
      <c r="BP759" s="2" t="str">
        <f t="shared" si="11"/>
        <v>小　乳腺病理診断科</v>
      </c>
      <c r="BQ759" t="s">
        <v>491</v>
      </c>
      <c r="BR759" t="s">
        <v>185</v>
      </c>
      <c r="BS759" t="s">
        <v>2185</v>
      </c>
      <c r="BT759" s="2" t="s">
        <v>7544</v>
      </c>
      <c r="BU759" s="2" t="s">
        <v>3062</v>
      </c>
      <c r="BV759" s="2" t="s">
        <v>3062</v>
      </c>
      <c r="BW759" s="2" t="s">
        <v>3062</v>
      </c>
      <c r="BX759" s="2" t="s">
        <v>3062</v>
      </c>
      <c r="BY759" s="2" t="s">
        <v>3062</v>
      </c>
      <c r="BZ759" s="2" t="s">
        <v>3062</v>
      </c>
      <c r="CA759" s="2" t="s">
        <v>3062</v>
      </c>
      <c r="CB759" s="2" t="s">
        <v>3062</v>
      </c>
      <c r="CC759" s="2" t="s">
        <v>5427</v>
      </c>
      <c r="CD759" s="2" t="s">
        <v>3062</v>
      </c>
      <c r="CE759" s="2" t="s">
        <v>5427</v>
      </c>
      <c r="CF759" s="2" t="s">
        <v>7545</v>
      </c>
      <c r="CG759" s="2" t="s">
        <v>3315</v>
      </c>
      <c r="CH759" s="17">
        <v>0.41666666666666669</v>
      </c>
      <c r="CI759" s="17">
        <v>0.45833333333333331</v>
      </c>
      <c r="CJ759" s="17">
        <v>0.54166666666666663</v>
      </c>
      <c r="CK759" s="17">
        <v>0.66666666666666663</v>
      </c>
      <c r="CN759" s="17">
        <v>0.54166666666666663</v>
      </c>
      <c r="CO759" s="17">
        <v>0.58333333333333337</v>
      </c>
      <c r="DF759" s="17">
        <v>0.41666666666666669</v>
      </c>
      <c r="DG759" s="17">
        <v>0.45833333333333331</v>
      </c>
      <c r="DH759" s="17">
        <v>0.54166666666666663</v>
      </c>
      <c r="DI759" s="17">
        <v>0.58333333333333337</v>
      </c>
      <c r="DX759" s="2" t="s">
        <v>4182</v>
      </c>
    </row>
    <row r="760" spans="1:128" x14ac:dyDescent="0.45">
      <c r="A760" s="16">
        <v>758</v>
      </c>
      <c r="B760" s="2" t="s">
        <v>7546</v>
      </c>
      <c r="C760" s="2" t="s">
        <v>5121</v>
      </c>
      <c r="D760" s="2" t="s">
        <v>3182</v>
      </c>
      <c r="E760" s="2" t="s">
        <v>2676</v>
      </c>
      <c r="F760" s="2" t="s">
        <v>2588</v>
      </c>
      <c r="G760" s="2" t="s">
        <v>325</v>
      </c>
      <c r="H760" s="2" t="s">
        <v>324</v>
      </c>
      <c r="I760" s="2" t="s">
        <v>323</v>
      </c>
      <c r="J760" s="2" t="s">
        <v>322</v>
      </c>
      <c r="K760" s="2" t="s">
        <v>12</v>
      </c>
      <c r="L760" s="2" t="s">
        <v>3836</v>
      </c>
      <c r="M760" s="52">
        <v>640</v>
      </c>
      <c r="N760" s="2" t="s">
        <v>12</v>
      </c>
      <c r="O760" s="2" t="s">
        <v>12</v>
      </c>
      <c r="P760" s="2" t="s">
        <v>12</v>
      </c>
      <c r="Q760" s="2" t="s">
        <v>12</v>
      </c>
      <c r="R760" s="2" t="s">
        <v>3062</v>
      </c>
      <c r="S760" s="2" t="s">
        <v>3062</v>
      </c>
      <c r="T760" s="2" t="s">
        <v>3062</v>
      </c>
      <c r="U760" s="2" t="s">
        <v>3062</v>
      </c>
      <c r="V760" s="2" t="s">
        <v>3062</v>
      </c>
      <c r="W760" s="2" t="s">
        <v>3062</v>
      </c>
      <c r="X760" s="2" t="s">
        <v>3062</v>
      </c>
      <c r="Y760" s="2" t="s">
        <v>3062</v>
      </c>
      <c r="Z760" s="2" t="s">
        <v>3062</v>
      </c>
      <c r="AA760" s="2" t="s">
        <v>3062</v>
      </c>
      <c r="AB760" s="2" t="s">
        <v>3062</v>
      </c>
      <c r="AC760" s="2" t="s">
        <v>3062</v>
      </c>
      <c r="AD760" s="2" t="s">
        <v>3062</v>
      </c>
      <c r="AE760" s="2" t="s">
        <v>3062</v>
      </c>
      <c r="AF760" s="2" t="s">
        <v>3062</v>
      </c>
      <c r="AG760" s="2" t="s">
        <v>3062</v>
      </c>
      <c r="AH760" s="2" t="s">
        <v>3062</v>
      </c>
      <c r="AI760" s="2" t="s">
        <v>3062</v>
      </c>
      <c r="AJ760" s="2" t="s">
        <v>3062</v>
      </c>
      <c r="AK760" s="2" t="s">
        <v>3062</v>
      </c>
      <c r="AL760" s="2" t="s">
        <v>3062</v>
      </c>
      <c r="AM760" s="2" t="s">
        <v>3062</v>
      </c>
      <c r="AN760" s="2" t="s">
        <v>3062</v>
      </c>
      <c r="AO760" s="2" t="s">
        <v>3062</v>
      </c>
      <c r="AP760" s="2" t="s">
        <v>3062</v>
      </c>
      <c r="AQ760" s="2" t="s">
        <v>3062</v>
      </c>
      <c r="AR760" s="2" t="s">
        <v>3062</v>
      </c>
      <c r="AS760" s="2" t="s">
        <v>3062</v>
      </c>
      <c r="AT760" s="2" t="s">
        <v>3062</v>
      </c>
      <c r="AU760" s="2" t="s">
        <v>3062</v>
      </c>
      <c r="AV760" s="2" t="s">
        <v>3062</v>
      </c>
      <c r="AW760" s="2" t="s">
        <v>3062</v>
      </c>
      <c r="AX760" s="2" t="s">
        <v>3062</v>
      </c>
      <c r="AY760" s="2" t="s">
        <v>3062</v>
      </c>
      <c r="AZ760" s="2" t="s">
        <v>3062</v>
      </c>
      <c r="BA760" s="2" t="s">
        <v>3062</v>
      </c>
      <c r="BB760" s="2" t="s">
        <v>3062</v>
      </c>
      <c r="BC760" s="2" t="s">
        <v>3062</v>
      </c>
      <c r="BD760" s="2" t="s">
        <v>3062</v>
      </c>
      <c r="BE760" s="2" t="s">
        <v>3062</v>
      </c>
      <c r="BF760" s="2" t="s">
        <v>3062</v>
      </c>
      <c r="BG760" s="2" t="s">
        <v>3062</v>
      </c>
      <c r="BH760" s="2" t="s">
        <v>3062</v>
      </c>
      <c r="BI760" s="2" t="s">
        <v>3062</v>
      </c>
      <c r="BJ760" s="2" t="s">
        <v>3062</v>
      </c>
      <c r="BK760" s="2" t="s">
        <v>3062</v>
      </c>
      <c r="BL760" s="2" t="s">
        <v>3062</v>
      </c>
      <c r="BM760" s="2" t="s">
        <v>3062</v>
      </c>
      <c r="BN760" s="2" t="s">
        <v>2560</v>
      </c>
      <c r="BO760" s="2" t="s">
        <v>3062</v>
      </c>
      <c r="BP760" s="2" t="str">
        <f t="shared" si="11"/>
        <v>歯</v>
      </c>
      <c r="BQ760" t="s">
        <v>3062</v>
      </c>
      <c r="BR760" t="s">
        <v>3062</v>
      </c>
      <c r="BS760" t="s">
        <v>3062</v>
      </c>
      <c r="BT760" s="2" t="s">
        <v>3062</v>
      </c>
      <c r="BU760" s="2" t="s">
        <v>12</v>
      </c>
      <c r="BV760" s="2" t="s">
        <v>12</v>
      </c>
      <c r="BX760" s="2" t="s">
        <v>5470</v>
      </c>
      <c r="BY760" s="2" t="s">
        <v>3062</v>
      </c>
      <c r="BZ760" s="2" t="s">
        <v>3062</v>
      </c>
      <c r="CA760" s="2" t="s">
        <v>3062</v>
      </c>
      <c r="CB760" s="2" t="s">
        <v>5470</v>
      </c>
      <c r="CC760" s="2" t="s">
        <v>3062</v>
      </c>
      <c r="CD760" s="2" t="s">
        <v>3062</v>
      </c>
      <c r="CE760" s="2" t="s">
        <v>3062</v>
      </c>
      <c r="CF760" s="2" t="s">
        <v>7547</v>
      </c>
      <c r="CG760" s="2" t="s">
        <v>5350</v>
      </c>
      <c r="CH760" s="17">
        <v>0.375</v>
      </c>
      <c r="CI760" s="17">
        <v>0.5</v>
      </c>
      <c r="CN760" s="17">
        <v>0.375</v>
      </c>
      <c r="CO760" s="17">
        <v>0.5</v>
      </c>
      <c r="CT760" s="17">
        <v>0.375</v>
      </c>
      <c r="CU760" s="17">
        <v>0.5</v>
      </c>
      <c r="CZ760" s="17">
        <v>0.375</v>
      </c>
      <c r="DA760" s="17">
        <v>0.5</v>
      </c>
      <c r="DF760" s="17">
        <v>0.375</v>
      </c>
      <c r="DG760" s="17">
        <v>0.5</v>
      </c>
      <c r="DX760" s="2" t="s">
        <v>4182</v>
      </c>
    </row>
    <row r="761" spans="1:128" x14ac:dyDescent="0.45">
      <c r="A761" s="16">
        <v>759</v>
      </c>
      <c r="C761" s="2" t="s">
        <v>7548</v>
      </c>
      <c r="D761" s="2" t="s">
        <v>7549</v>
      </c>
      <c r="E761" s="2" t="s">
        <v>2666</v>
      </c>
      <c r="F761" s="2" t="s">
        <v>2588</v>
      </c>
      <c r="G761" s="2" t="s">
        <v>7538</v>
      </c>
      <c r="H761" s="2" t="s">
        <v>7550</v>
      </c>
      <c r="I761" s="2" t="s">
        <v>7551</v>
      </c>
      <c r="K761" s="2" t="s">
        <v>12</v>
      </c>
      <c r="L761" s="2" t="s">
        <v>3834</v>
      </c>
      <c r="M761" s="52" t="s">
        <v>3311</v>
      </c>
      <c r="P761" s="2" t="s">
        <v>12</v>
      </c>
      <c r="R761" s="2" t="s">
        <v>3062</v>
      </c>
      <c r="S761" s="2" t="s">
        <v>3062</v>
      </c>
      <c r="T761" s="2" t="s">
        <v>3062</v>
      </c>
      <c r="U761" s="2" t="s">
        <v>3062</v>
      </c>
      <c r="V761" s="2" t="s">
        <v>3062</v>
      </c>
      <c r="W761" s="2" t="s">
        <v>3062</v>
      </c>
      <c r="X761" s="2" t="s">
        <v>3062</v>
      </c>
      <c r="Y761" s="2" t="s">
        <v>3062</v>
      </c>
      <c r="Z761" s="2" t="s">
        <v>3062</v>
      </c>
      <c r="AA761" s="2" t="s">
        <v>3062</v>
      </c>
      <c r="AB761" s="2" t="s">
        <v>3062</v>
      </c>
      <c r="AC761" s="2" t="s">
        <v>3062</v>
      </c>
      <c r="AD761" s="2" t="s">
        <v>3062</v>
      </c>
      <c r="AE761" s="2" t="s">
        <v>3062</v>
      </c>
      <c r="AF761" s="2" t="s">
        <v>3062</v>
      </c>
      <c r="AG761" s="2" t="s">
        <v>3062</v>
      </c>
      <c r="AH761" s="2" t="s">
        <v>3062</v>
      </c>
      <c r="AI761" s="2" t="s">
        <v>3062</v>
      </c>
      <c r="AJ761" s="2" t="s">
        <v>3062</v>
      </c>
      <c r="AK761" s="2" t="s">
        <v>3062</v>
      </c>
      <c r="AL761" s="2" t="s">
        <v>3062</v>
      </c>
      <c r="AM761" s="2" t="s">
        <v>3062</v>
      </c>
      <c r="AN761" s="2" t="s">
        <v>3062</v>
      </c>
      <c r="AO761" s="2" t="s">
        <v>2441</v>
      </c>
      <c r="AP761" s="2" t="s">
        <v>3062</v>
      </c>
      <c r="AQ761" s="2" t="s">
        <v>3062</v>
      </c>
      <c r="AR761" s="2" t="s">
        <v>3062</v>
      </c>
      <c r="AS761" s="2" t="s">
        <v>3062</v>
      </c>
      <c r="AT761" s="2" t="s">
        <v>3062</v>
      </c>
      <c r="AU761" s="2" t="s">
        <v>3062</v>
      </c>
      <c r="AV761" s="2" t="s">
        <v>3062</v>
      </c>
      <c r="AW761" s="2" t="s">
        <v>3062</v>
      </c>
      <c r="AX761" s="2" t="s">
        <v>3062</v>
      </c>
      <c r="AY761" s="2" t="s">
        <v>3062</v>
      </c>
      <c r="AZ761" s="2" t="s">
        <v>3062</v>
      </c>
      <c r="BA761" s="2" t="s">
        <v>3062</v>
      </c>
      <c r="BB761" s="2" t="s">
        <v>3062</v>
      </c>
      <c r="BC761" s="2" t="s">
        <v>3062</v>
      </c>
      <c r="BD761" s="2" t="s">
        <v>3062</v>
      </c>
      <c r="BE761" s="2" t="s">
        <v>3062</v>
      </c>
      <c r="BF761" s="2" t="s">
        <v>3062</v>
      </c>
      <c r="BG761" s="2" t="s">
        <v>3062</v>
      </c>
      <c r="BH761" s="2" t="s">
        <v>3062</v>
      </c>
      <c r="BI761" s="2" t="s">
        <v>3062</v>
      </c>
      <c r="BJ761" s="2" t="s">
        <v>3062</v>
      </c>
      <c r="BK761" s="2" t="s">
        <v>3062</v>
      </c>
      <c r="BL761" s="2" t="s">
        <v>3062</v>
      </c>
      <c r="BM761" s="2" t="s">
        <v>3062</v>
      </c>
      <c r="BN761" s="2" t="s">
        <v>3062</v>
      </c>
      <c r="BO761" s="2" t="s">
        <v>3062</v>
      </c>
      <c r="BP761" s="2" t="str">
        <f t="shared" si="11"/>
        <v>形</v>
      </c>
      <c r="BQ761" t="s">
        <v>3062</v>
      </c>
      <c r="BR761" t="s">
        <v>3062</v>
      </c>
      <c r="BS761" t="s">
        <v>3062</v>
      </c>
      <c r="BX761" s="2" t="s">
        <v>5470</v>
      </c>
      <c r="BY761" s="2" t="s">
        <v>5818</v>
      </c>
      <c r="BZ761" s="2" t="s">
        <v>5472</v>
      </c>
      <c r="CA761" s="2" t="s">
        <v>5529</v>
      </c>
      <c r="CB761" s="2" t="s">
        <v>5796</v>
      </c>
      <c r="CC761" s="2" t="s">
        <v>3062</v>
      </c>
      <c r="CD761" s="2" t="s">
        <v>3062</v>
      </c>
      <c r="CE761" s="2" t="s">
        <v>3062</v>
      </c>
      <c r="CF761" s="2" t="s">
        <v>7552</v>
      </c>
      <c r="CG761" s="2" t="s">
        <v>7553</v>
      </c>
      <c r="CH761" s="17">
        <v>0.41666666666666669</v>
      </c>
      <c r="CI761" s="17">
        <v>0.54166666666666663</v>
      </c>
      <c r="CJ761" s="17">
        <v>0.625</v>
      </c>
      <c r="CK761" s="17">
        <v>0.83333333333333337</v>
      </c>
      <c r="CN761" s="17">
        <v>0.41666666666666669</v>
      </c>
      <c r="CO761" s="17">
        <v>0.54166666666666663</v>
      </c>
      <c r="CP761" s="17">
        <v>0.625</v>
      </c>
      <c r="CQ761" s="17">
        <v>0.83333333333333337</v>
      </c>
      <c r="CZ761" s="17">
        <v>0.41666666666666669</v>
      </c>
      <c r="DA761" s="17">
        <v>0.54166666666666663</v>
      </c>
      <c r="DB761" s="17">
        <v>0.625</v>
      </c>
      <c r="DC761" s="17">
        <v>0.83333333333333337</v>
      </c>
      <c r="DL761" s="17">
        <v>0.41666666666666669</v>
      </c>
      <c r="DM761" s="17">
        <v>0.54166666666666663</v>
      </c>
      <c r="DN761" s="17">
        <v>0.625</v>
      </c>
      <c r="DO761" s="17">
        <v>0.83333333333333337</v>
      </c>
      <c r="DX761" s="2" t="s">
        <v>4182</v>
      </c>
    </row>
    <row r="762" spans="1:128" x14ac:dyDescent="0.45">
      <c r="A762" s="16">
        <v>760</v>
      </c>
      <c r="B762" s="2" t="s">
        <v>7554</v>
      </c>
      <c r="C762" s="2" t="s">
        <v>313</v>
      </c>
      <c r="D762" s="2" t="s">
        <v>3183</v>
      </c>
      <c r="E762" s="2" t="s">
        <v>2666</v>
      </c>
      <c r="F762" s="2" t="s">
        <v>2588</v>
      </c>
      <c r="G762" s="2" t="s">
        <v>291</v>
      </c>
      <c r="H762" s="2" t="s">
        <v>312</v>
      </c>
      <c r="I762" s="2" t="s">
        <v>311</v>
      </c>
      <c r="J762" s="2" t="s">
        <v>310</v>
      </c>
      <c r="K762" s="2" t="s">
        <v>12</v>
      </c>
      <c r="L762" s="2" t="s">
        <v>3837</v>
      </c>
      <c r="M762" s="52" t="s">
        <v>3311</v>
      </c>
      <c r="N762" s="2" t="s">
        <v>12</v>
      </c>
      <c r="O762" s="2" t="s">
        <v>12</v>
      </c>
      <c r="P762" s="2" t="s">
        <v>12</v>
      </c>
      <c r="Q762" s="2" t="s">
        <v>12</v>
      </c>
      <c r="R762" s="2" t="s">
        <v>3062</v>
      </c>
      <c r="S762" s="2" t="s">
        <v>3062</v>
      </c>
      <c r="T762" s="2" t="s">
        <v>3062</v>
      </c>
      <c r="U762" s="2" t="s">
        <v>3062</v>
      </c>
      <c r="V762" s="2" t="s">
        <v>3062</v>
      </c>
      <c r="W762" s="2" t="s">
        <v>3062</v>
      </c>
      <c r="X762" s="2" t="s">
        <v>3062</v>
      </c>
      <c r="Y762" s="2" t="s">
        <v>3062</v>
      </c>
      <c r="Z762" s="2" t="s">
        <v>3062</v>
      </c>
      <c r="AA762" s="2" t="s">
        <v>3062</v>
      </c>
      <c r="AB762" s="2" t="s">
        <v>3062</v>
      </c>
      <c r="AC762" s="2" t="s">
        <v>3062</v>
      </c>
      <c r="AD762" s="2" t="s">
        <v>2419</v>
      </c>
      <c r="AE762" s="2" t="s">
        <v>3062</v>
      </c>
      <c r="AF762" s="2" t="s">
        <v>3062</v>
      </c>
      <c r="AG762" s="2" t="s">
        <v>3062</v>
      </c>
      <c r="AH762" s="2" t="s">
        <v>3062</v>
      </c>
      <c r="AI762" s="2" t="s">
        <v>3062</v>
      </c>
      <c r="AJ762" s="2" t="s">
        <v>3062</v>
      </c>
      <c r="AK762" s="2" t="s">
        <v>3062</v>
      </c>
      <c r="AL762" s="2" t="s">
        <v>3062</v>
      </c>
      <c r="AM762" s="2" t="s">
        <v>3062</v>
      </c>
      <c r="AN762" s="2" t="s">
        <v>3062</v>
      </c>
      <c r="AO762" s="2" t="s">
        <v>3062</v>
      </c>
      <c r="AP762" s="2" t="s">
        <v>3062</v>
      </c>
      <c r="AQ762" s="2" t="s">
        <v>3062</v>
      </c>
      <c r="AR762" s="2" t="s">
        <v>3062</v>
      </c>
      <c r="AS762" s="2" t="s">
        <v>3062</v>
      </c>
      <c r="AT762" s="2" t="s">
        <v>3062</v>
      </c>
      <c r="AU762" s="2" t="s">
        <v>3062</v>
      </c>
      <c r="AV762" s="2" t="s">
        <v>3062</v>
      </c>
      <c r="AW762" s="2" t="s">
        <v>3062</v>
      </c>
      <c r="AX762" s="2" t="s">
        <v>3062</v>
      </c>
      <c r="AY762" s="2" t="s">
        <v>3062</v>
      </c>
      <c r="AZ762" s="2" t="s">
        <v>3062</v>
      </c>
      <c r="BA762" s="2" t="s">
        <v>3062</v>
      </c>
      <c r="BB762" s="2" t="s">
        <v>3062</v>
      </c>
      <c r="BC762" s="2" t="s">
        <v>3062</v>
      </c>
      <c r="BD762" s="2" t="s">
        <v>3062</v>
      </c>
      <c r="BE762" s="2" t="s">
        <v>3062</v>
      </c>
      <c r="BF762" s="2" t="s">
        <v>3062</v>
      </c>
      <c r="BG762" s="2" t="s">
        <v>3062</v>
      </c>
      <c r="BH762" s="2" t="s">
        <v>3062</v>
      </c>
      <c r="BI762" s="2" t="s">
        <v>3062</v>
      </c>
      <c r="BJ762" s="2" t="s">
        <v>3062</v>
      </c>
      <c r="BK762" s="2" t="s">
        <v>3062</v>
      </c>
      <c r="BL762" s="2" t="s">
        <v>3062</v>
      </c>
      <c r="BM762" s="2" t="s">
        <v>3062</v>
      </c>
      <c r="BN762" s="2" t="s">
        <v>3062</v>
      </c>
      <c r="BO762" s="2" t="s">
        <v>3062</v>
      </c>
      <c r="BP762" s="2" t="str">
        <f t="shared" si="11"/>
        <v>内</v>
      </c>
      <c r="BQ762" t="s">
        <v>3062</v>
      </c>
      <c r="BR762" t="s">
        <v>3062</v>
      </c>
      <c r="BS762" t="s">
        <v>3062</v>
      </c>
      <c r="BT762" s="2" t="s">
        <v>3062</v>
      </c>
      <c r="BU762" s="2" t="s">
        <v>3062</v>
      </c>
      <c r="BV762" s="2" t="s">
        <v>3062</v>
      </c>
      <c r="BW762" s="2" t="s">
        <v>3062</v>
      </c>
      <c r="BX762" s="2" t="s">
        <v>3062</v>
      </c>
      <c r="BY762" s="2" t="s">
        <v>3062</v>
      </c>
      <c r="BZ762" s="2" t="s">
        <v>3062</v>
      </c>
      <c r="CA762" s="2" t="s">
        <v>3062</v>
      </c>
      <c r="CB762" s="2" t="s">
        <v>3062</v>
      </c>
      <c r="CC762" s="2" t="s">
        <v>5352</v>
      </c>
      <c r="CD762" s="2" t="s">
        <v>5353</v>
      </c>
      <c r="CE762" s="2" t="s">
        <v>5354</v>
      </c>
      <c r="CF762" s="2" t="s">
        <v>309</v>
      </c>
      <c r="CG762" s="2" t="s">
        <v>5350</v>
      </c>
      <c r="CH762" s="17">
        <v>0.41666666666666669</v>
      </c>
      <c r="CI762" s="17">
        <v>0.54166666666666663</v>
      </c>
      <c r="CJ762" s="17">
        <v>0.625</v>
      </c>
      <c r="CK762" s="17">
        <v>0.77083333333333337</v>
      </c>
      <c r="CN762" s="17">
        <v>0.41666666666666669</v>
      </c>
      <c r="CO762" s="17">
        <v>0.54166666666666663</v>
      </c>
      <c r="CP762" s="17">
        <v>0.625</v>
      </c>
      <c r="CQ762" s="17">
        <v>0.77083333333333337</v>
      </c>
      <c r="CZ762" s="17">
        <v>0.41666666666666669</v>
      </c>
      <c r="DA762" s="17">
        <v>0.54166666666666663</v>
      </c>
      <c r="DB762" s="17">
        <v>0.625</v>
      </c>
      <c r="DC762" s="17">
        <v>0.77083333333333337</v>
      </c>
      <c r="DF762" s="17">
        <v>0.41666666666666669</v>
      </c>
      <c r="DG762" s="17">
        <v>0.54166666666666663</v>
      </c>
      <c r="DH762" s="17">
        <v>0.625</v>
      </c>
      <c r="DI762" s="17">
        <v>0.77083333333333337</v>
      </c>
      <c r="DL762" s="17">
        <v>0.41666666666666669</v>
      </c>
      <c r="DM762" s="17">
        <v>0.625</v>
      </c>
      <c r="DX762" s="2" t="s">
        <v>4182</v>
      </c>
    </row>
    <row r="763" spans="1:128" x14ac:dyDescent="0.45">
      <c r="A763" s="16">
        <v>761</v>
      </c>
      <c r="B763" s="2" t="s">
        <v>7555</v>
      </c>
      <c r="C763" s="2" t="s">
        <v>7556</v>
      </c>
      <c r="D763" s="2" t="s">
        <v>3184</v>
      </c>
      <c r="E763" s="2" t="s">
        <v>2666</v>
      </c>
      <c r="F763" s="2" t="s">
        <v>2588</v>
      </c>
      <c r="G763" s="2" t="s">
        <v>291</v>
      </c>
      <c r="H763" s="2" t="s">
        <v>304</v>
      </c>
      <c r="I763" s="2" t="s">
        <v>308</v>
      </c>
      <c r="J763" s="2" t="s">
        <v>303</v>
      </c>
      <c r="K763" s="2" t="s">
        <v>12</v>
      </c>
      <c r="L763" s="2" t="s">
        <v>3827</v>
      </c>
      <c r="M763" s="52" t="s">
        <v>3311</v>
      </c>
      <c r="N763" s="2" t="s">
        <v>12</v>
      </c>
      <c r="O763" s="2" t="s">
        <v>12</v>
      </c>
      <c r="P763" s="2" t="s">
        <v>3062</v>
      </c>
      <c r="Q763" s="2" t="s">
        <v>3062</v>
      </c>
      <c r="R763" s="2" t="s">
        <v>3062</v>
      </c>
      <c r="S763" s="2" t="s">
        <v>3062</v>
      </c>
      <c r="T763" s="2" t="s">
        <v>3062</v>
      </c>
      <c r="U763" s="2" t="s">
        <v>3062</v>
      </c>
      <c r="V763" s="2" t="s">
        <v>3062</v>
      </c>
      <c r="W763" s="2" t="s">
        <v>3062</v>
      </c>
      <c r="X763" s="2" t="s">
        <v>3062</v>
      </c>
      <c r="Y763" s="2" t="s">
        <v>3062</v>
      </c>
      <c r="Z763" s="2" t="s">
        <v>3062</v>
      </c>
      <c r="AA763" s="2" t="s">
        <v>3062</v>
      </c>
      <c r="AB763" s="2" t="s">
        <v>3062</v>
      </c>
      <c r="AC763" s="2" t="s">
        <v>3062</v>
      </c>
      <c r="AD763" s="2" t="s">
        <v>2419</v>
      </c>
      <c r="AE763" s="2" t="s">
        <v>3062</v>
      </c>
      <c r="AF763" s="2" t="s">
        <v>3062</v>
      </c>
      <c r="AG763" s="2" t="s">
        <v>3062</v>
      </c>
      <c r="AH763" s="2" t="s">
        <v>3062</v>
      </c>
      <c r="AI763" s="2" t="s">
        <v>3062</v>
      </c>
      <c r="AJ763" s="2" t="s">
        <v>3062</v>
      </c>
      <c r="AK763" s="2" t="s">
        <v>3062</v>
      </c>
      <c r="AL763" s="2" t="s">
        <v>3062</v>
      </c>
      <c r="AM763" s="2" t="s">
        <v>2425</v>
      </c>
      <c r="AN763" s="2" t="s">
        <v>2421</v>
      </c>
      <c r="AO763" s="2" t="s">
        <v>3062</v>
      </c>
      <c r="AP763" s="2" t="s">
        <v>3062</v>
      </c>
      <c r="AQ763" s="2" t="s">
        <v>4205</v>
      </c>
      <c r="AR763" s="2" t="s">
        <v>3062</v>
      </c>
      <c r="AS763" s="2" t="s">
        <v>3062</v>
      </c>
      <c r="AT763" s="2" t="s">
        <v>3062</v>
      </c>
      <c r="AU763" s="2" t="s">
        <v>3062</v>
      </c>
      <c r="AV763" s="2" t="s">
        <v>3062</v>
      </c>
      <c r="AW763" s="2" t="s">
        <v>3062</v>
      </c>
      <c r="AX763" s="2" t="s">
        <v>3062</v>
      </c>
      <c r="AY763" s="2" t="s">
        <v>3062</v>
      </c>
      <c r="AZ763" s="2" t="s">
        <v>3062</v>
      </c>
      <c r="BA763" s="2" t="s">
        <v>3062</v>
      </c>
      <c r="BB763" s="2" t="s">
        <v>3062</v>
      </c>
      <c r="BC763" s="2" t="s">
        <v>3062</v>
      </c>
      <c r="BD763" s="2" t="s">
        <v>3062</v>
      </c>
      <c r="BE763" s="2" t="s">
        <v>3062</v>
      </c>
      <c r="BF763" s="2" t="s">
        <v>3062</v>
      </c>
      <c r="BG763" s="2" t="s">
        <v>3062</v>
      </c>
      <c r="BH763" s="2" t="s">
        <v>3062</v>
      </c>
      <c r="BI763" s="2" t="s">
        <v>3062</v>
      </c>
      <c r="BJ763" s="2" t="s">
        <v>3062</v>
      </c>
      <c r="BK763" s="2" t="s">
        <v>3062</v>
      </c>
      <c r="BL763" s="2" t="s">
        <v>3062</v>
      </c>
      <c r="BM763" s="2" t="s">
        <v>3062</v>
      </c>
      <c r="BN763" s="2" t="s">
        <v>3062</v>
      </c>
      <c r="BO763" s="2" t="s">
        <v>3062</v>
      </c>
      <c r="BP763" s="2" t="str">
        <f t="shared" si="11"/>
        <v>内・外・整・消内</v>
      </c>
      <c r="BQ763" t="s">
        <v>3062</v>
      </c>
      <c r="BR763" t="s">
        <v>3062</v>
      </c>
      <c r="BS763" t="s">
        <v>3062</v>
      </c>
      <c r="BT763" s="2" t="s">
        <v>3062</v>
      </c>
      <c r="BU763" s="2" t="s">
        <v>3062</v>
      </c>
      <c r="BV763" s="2" t="s">
        <v>3062</v>
      </c>
      <c r="BW763" s="2" t="s">
        <v>3062</v>
      </c>
      <c r="BX763" s="2" t="s">
        <v>3062</v>
      </c>
      <c r="BY763" s="2" t="s">
        <v>3062</v>
      </c>
      <c r="BZ763" s="2" t="s">
        <v>3062</v>
      </c>
      <c r="CA763" s="2" t="s">
        <v>3062</v>
      </c>
      <c r="CB763" s="2" t="s">
        <v>3062</v>
      </c>
      <c r="CC763" s="2" t="s">
        <v>3062</v>
      </c>
      <c r="CD763" s="2" t="s">
        <v>3062</v>
      </c>
      <c r="CE763" s="2" t="s">
        <v>3062</v>
      </c>
      <c r="CF763" s="2" t="s">
        <v>3838</v>
      </c>
      <c r="CG763" s="2" t="s">
        <v>3319</v>
      </c>
      <c r="CH763" s="17">
        <v>0.375</v>
      </c>
      <c r="CI763" s="17">
        <v>0.5</v>
      </c>
      <c r="CJ763" s="17">
        <v>0.625</v>
      </c>
      <c r="CK763" s="17">
        <v>0.75</v>
      </c>
      <c r="CN763" s="17">
        <v>0.375</v>
      </c>
      <c r="CO763" s="17">
        <v>0.5</v>
      </c>
      <c r="CP763" s="17">
        <v>0.625</v>
      </c>
      <c r="CQ763" s="17">
        <v>0.75</v>
      </c>
      <c r="CT763" s="17">
        <v>0.375</v>
      </c>
      <c r="CU763" s="17">
        <v>0.5</v>
      </c>
      <c r="CZ763" s="17">
        <v>0.375</v>
      </c>
      <c r="DA763" s="17">
        <v>0.5</v>
      </c>
      <c r="DB763" s="17">
        <v>0.625</v>
      </c>
      <c r="DC763" s="17">
        <v>0.75</v>
      </c>
      <c r="DF763" s="17">
        <v>0.375</v>
      </c>
      <c r="DG763" s="17">
        <v>0.5</v>
      </c>
      <c r="DH763" s="17">
        <v>0.625</v>
      </c>
      <c r="DI763" s="17">
        <v>0.75</v>
      </c>
      <c r="DL763" s="17">
        <v>0.375</v>
      </c>
      <c r="DM763" s="17">
        <v>0.5</v>
      </c>
      <c r="DX763" s="2" t="s">
        <v>4182</v>
      </c>
    </row>
    <row r="764" spans="1:128" x14ac:dyDescent="0.45">
      <c r="A764" s="16">
        <v>762</v>
      </c>
      <c r="B764" s="2" t="s">
        <v>7557</v>
      </c>
      <c r="C764" s="2" t="s">
        <v>5122</v>
      </c>
      <c r="D764" s="2" t="s">
        <v>3185</v>
      </c>
      <c r="E764" s="2" t="s">
        <v>2676</v>
      </c>
      <c r="F764" s="2" t="s">
        <v>2588</v>
      </c>
      <c r="G764" s="2" t="s">
        <v>321</v>
      </c>
      <c r="H764" s="2" t="s">
        <v>320</v>
      </c>
      <c r="I764" s="2" t="s">
        <v>319</v>
      </c>
      <c r="J764" s="2" t="s">
        <v>3062</v>
      </c>
      <c r="K764" s="2" t="s">
        <v>12</v>
      </c>
      <c r="L764" s="2" t="s">
        <v>3839</v>
      </c>
      <c r="M764" s="52">
        <v>32</v>
      </c>
      <c r="N764" s="2" t="s">
        <v>12</v>
      </c>
      <c r="O764" s="2" t="s">
        <v>12</v>
      </c>
      <c r="P764" s="2" t="s">
        <v>12</v>
      </c>
      <c r="Q764" s="2" t="s">
        <v>12</v>
      </c>
      <c r="R764" s="2" t="s">
        <v>2471</v>
      </c>
      <c r="S764" s="2" t="s">
        <v>3062</v>
      </c>
      <c r="T764" s="2" t="s">
        <v>3062</v>
      </c>
      <c r="U764" s="2" t="s">
        <v>3062</v>
      </c>
      <c r="V764" s="2" t="s">
        <v>3062</v>
      </c>
      <c r="W764" s="2" t="s">
        <v>3062</v>
      </c>
      <c r="X764" s="2" t="s">
        <v>3062</v>
      </c>
      <c r="Y764" s="2" t="s">
        <v>3062</v>
      </c>
      <c r="Z764" s="2" t="s">
        <v>3062</v>
      </c>
      <c r="AA764" s="2" t="s">
        <v>3062</v>
      </c>
      <c r="AB764" s="2" t="s">
        <v>3062</v>
      </c>
      <c r="AC764" s="2" t="s">
        <v>2471</v>
      </c>
      <c r="AD764" s="2" t="s">
        <v>2419</v>
      </c>
      <c r="AE764" s="2" t="s">
        <v>3062</v>
      </c>
      <c r="AF764" s="2" t="s">
        <v>3062</v>
      </c>
      <c r="AG764" s="2" t="s">
        <v>2426</v>
      </c>
      <c r="AH764" s="2" t="s">
        <v>2427</v>
      </c>
      <c r="AI764" s="2" t="s">
        <v>2428</v>
      </c>
      <c r="AJ764" s="2" t="s">
        <v>2420</v>
      </c>
      <c r="AK764" s="2" t="s">
        <v>2431</v>
      </c>
      <c r="AL764" s="2" t="s">
        <v>2446</v>
      </c>
      <c r="AM764" s="2" t="s">
        <v>2425</v>
      </c>
      <c r="AN764" s="2" t="s">
        <v>2421</v>
      </c>
      <c r="AO764" s="2" t="s">
        <v>2441</v>
      </c>
      <c r="AP764" s="2" t="s">
        <v>3062</v>
      </c>
      <c r="AQ764" s="2" t="s">
        <v>3062</v>
      </c>
      <c r="AR764" s="2" t="s">
        <v>3062</v>
      </c>
      <c r="AS764" s="2" t="s">
        <v>3062</v>
      </c>
      <c r="AT764" s="2" t="s">
        <v>3062</v>
      </c>
      <c r="AU764" s="2" t="s">
        <v>2452</v>
      </c>
      <c r="AV764" s="2" t="s">
        <v>2442</v>
      </c>
      <c r="AW764" s="2" t="s">
        <v>17</v>
      </c>
      <c r="AX764" s="2" t="s">
        <v>2453</v>
      </c>
      <c r="AY764" s="2" t="s">
        <v>2443</v>
      </c>
      <c r="AZ764" s="2" t="s">
        <v>2439</v>
      </c>
      <c r="BA764" s="2" t="s">
        <v>3062</v>
      </c>
      <c r="BB764" s="2" t="s">
        <v>3062</v>
      </c>
      <c r="BC764" s="2" t="s">
        <v>2422</v>
      </c>
      <c r="BD764" s="2" t="s">
        <v>2438</v>
      </c>
      <c r="BE764" s="2" t="s">
        <v>3062</v>
      </c>
      <c r="BF764" s="2" t="s">
        <v>2455</v>
      </c>
      <c r="BG764" s="2" t="s">
        <v>2450</v>
      </c>
      <c r="BH764" s="2" t="s">
        <v>3062</v>
      </c>
      <c r="BI764" s="2" t="s">
        <v>3062</v>
      </c>
      <c r="BJ764" s="2" t="s">
        <v>2444</v>
      </c>
      <c r="BK764" s="2" t="s">
        <v>2445</v>
      </c>
      <c r="BL764" s="2" t="s">
        <v>2434</v>
      </c>
      <c r="BM764" s="2" t="s">
        <v>2423</v>
      </c>
      <c r="BN764" s="2" t="s">
        <v>3062</v>
      </c>
      <c r="BO764" s="2" t="s">
        <v>318</v>
      </c>
      <c r="BP764" s="2" t="str">
        <f t="shared" si="11"/>
        <v>内・呼・循・消・神内・小・小外・外・整・形・呼外・心外・脳外・美・眼・耳・泌・皮・産・婦・放・麻・リウ・リハ　救急科　病理診断科　歯科口腔外科</v>
      </c>
      <c r="BQ764" t="s">
        <v>3062</v>
      </c>
      <c r="BR764" t="s">
        <v>3062</v>
      </c>
      <c r="BS764" t="s">
        <v>3062</v>
      </c>
      <c r="BT764" s="2" t="s">
        <v>3062</v>
      </c>
      <c r="BU764" s="2" t="s">
        <v>3062</v>
      </c>
      <c r="BV764" s="2" t="s">
        <v>3062</v>
      </c>
      <c r="BW764" s="2" t="s">
        <v>3062</v>
      </c>
      <c r="BX764" s="2" t="s">
        <v>3062</v>
      </c>
      <c r="BY764" s="2" t="s">
        <v>3062</v>
      </c>
      <c r="BZ764" s="2" t="s">
        <v>3062</v>
      </c>
      <c r="CA764" s="2" t="s">
        <v>3062</v>
      </c>
      <c r="CB764" s="2" t="s">
        <v>3062</v>
      </c>
      <c r="CC764" s="2" t="s">
        <v>3062</v>
      </c>
      <c r="CD764" s="2" t="s">
        <v>3062</v>
      </c>
      <c r="CE764" s="2" t="s">
        <v>3062</v>
      </c>
      <c r="CF764" s="2" t="s">
        <v>317</v>
      </c>
      <c r="CG764" s="2" t="s">
        <v>3315</v>
      </c>
      <c r="CH764" s="17">
        <v>0.36458333333333331</v>
      </c>
      <c r="CI764" s="17">
        <v>0.5</v>
      </c>
      <c r="CN764" s="17">
        <v>0.36458333333333331</v>
      </c>
      <c r="CO764" s="17">
        <v>0.5</v>
      </c>
      <c r="CT764" s="17">
        <v>0.36458333333333331</v>
      </c>
      <c r="CU764" s="17">
        <v>0.5</v>
      </c>
      <c r="CZ764" s="17">
        <v>0.36458333333333331</v>
      </c>
      <c r="DA764" s="17">
        <v>0.5</v>
      </c>
      <c r="DF764" s="17">
        <v>0.36458333333333331</v>
      </c>
      <c r="DG764" s="17">
        <v>0.5</v>
      </c>
      <c r="DL764" s="17">
        <v>0.36458333333333331</v>
      </c>
      <c r="DM764" s="17">
        <v>0.45833333333333331</v>
      </c>
      <c r="DX764" s="2" t="s">
        <v>4182</v>
      </c>
    </row>
    <row r="765" spans="1:128" x14ac:dyDescent="0.45">
      <c r="A765" s="16">
        <v>763</v>
      </c>
      <c r="B765" s="2" t="s">
        <v>7558</v>
      </c>
      <c r="C765" s="2" t="s">
        <v>307</v>
      </c>
      <c r="D765" s="2" t="s">
        <v>3186</v>
      </c>
      <c r="E765" s="2" t="s">
        <v>2666</v>
      </c>
      <c r="F765" s="2" t="s">
        <v>2588</v>
      </c>
      <c r="G765" s="2" t="s">
        <v>291</v>
      </c>
      <c r="H765" s="2" t="s">
        <v>306</v>
      </c>
      <c r="I765" s="2" t="s">
        <v>305</v>
      </c>
      <c r="J765" s="2" t="s">
        <v>305</v>
      </c>
      <c r="K765" s="2" t="s">
        <v>12</v>
      </c>
      <c r="L765" s="2" t="s">
        <v>3837</v>
      </c>
      <c r="M765" s="52" t="s">
        <v>3311</v>
      </c>
      <c r="N765" s="2" t="s">
        <v>12</v>
      </c>
      <c r="O765" s="2" t="s">
        <v>12</v>
      </c>
      <c r="P765" s="2" t="s">
        <v>3062</v>
      </c>
      <c r="Q765" s="2" t="s">
        <v>12</v>
      </c>
      <c r="R765" s="2" t="s">
        <v>3062</v>
      </c>
      <c r="S765" s="2" t="s">
        <v>3062</v>
      </c>
      <c r="T765" s="2" t="s">
        <v>3062</v>
      </c>
      <c r="U765" s="2" t="s">
        <v>3062</v>
      </c>
      <c r="V765" s="2" t="s">
        <v>3062</v>
      </c>
      <c r="W765" s="2" t="s">
        <v>3062</v>
      </c>
      <c r="X765" s="2" t="s">
        <v>3062</v>
      </c>
      <c r="Y765" s="2" t="s">
        <v>3062</v>
      </c>
      <c r="Z765" s="2" t="s">
        <v>3062</v>
      </c>
      <c r="AA765" s="2" t="s">
        <v>3062</v>
      </c>
      <c r="AB765" s="2" t="s">
        <v>3062</v>
      </c>
      <c r="AC765" s="2" t="s">
        <v>3062</v>
      </c>
      <c r="AD765" s="2" t="s">
        <v>2419</v>
      </c>
      <c r="AE765" s="2" t="s">
        <v>3062</v>
      </c>
      <c r="AF765" s="2" t="s">
        <v>3062</v>
      </c>
      <c r="AG765" s="2" t="s">
        <v>3062</v>
      </c>
      <c r="AH765" s="2" t="s">
        <v>3062</v>
      </c>
      <c r="AI765" s="2" t="s">
        <v>3062</v>
      </c>
      <c r="AJ765" s="2" t="s">
        <v>3062</v>
      </c>
      <c r="AK765" s="2" t="s">
        <v>3062</v>
      </c>
      <c r="AL765" s="2" t="s">
        <v>3062</v>
      </c>
      <c r="AM765" s="2" t="s">
        <v>3062</v>
      </c>
      <c r="AN765" s="2" t="s">
        <v>3062</v>
      </c>
      <c r="AO765" s="2" t="s">
        <v>3062</v>
      </c>
      <c r="AP765" s="2" t="s">
        <v>3062</v>
      </c>
      <c r="AQ765" s="2" t="s">
        <v>3062</v>
      </c>
      <c r="AR765" s="2" t="s">
        <v>3062</v>
      </c>
      <c r="AS765" s="2" t="s">
        <v>3062</v>
      </c>
      <c r="AT765" s="2" t="s">
        <v>3062</v>
      </c>
      <c r="AU765" s="2" t="s">
        <v>3062</v>
      </c>
      <c r="AV765" s="2" t="s">
        <v>3062</v>
      </c>
      <c r="AW765" s="2" t="s">
        <v>3062</v>
      </c>
      <c r="AX765" s="2" t="s">
        <v>3062</v>
      </c>
      <c r="AY765" s="2" t="s">
        <v>3062</v>
      </c>
      <c r="AZ765" s="2" t="s">
        <v>3062</v>
      </c>
      <c r="BA765" s="2" t="s">
        <v>3062</v>
      </c>
      <c r="BB765" s="2" t="s">
        <v>3062</v>
      </c>
      <c r="BC765" s="2" t="s">
        <v>3062</v>
      </c>
      <c r="BD765" s="2" t="s">
        <v>3062</v>
      </c>
      <c r="BE765" s="2" t="s">
        <v>3062</v>
      </c>
      <c r="BF765" s="2" t="s">
        <v>3062</v>
      </c>
      <c r="BG765" s="2" t="s">
        <v>3062</v>
      </c>
      <c r="BH765" s="2" t="s">
        <v>3062</v>
      </c>
      <c r="BI765" s="2" t="s">
        <v>3062</v>
      </c>
      <c r="BJ765" s="2" t="s">
        <v>3062</v>
      </c>
      <c r="BK765" s="2" t="s">
        <v>2445</v>
      </c>
      <c r="BL765" s="2" t="s">
        <v>3062</v>
      </c>
      <c r="BM765" s="2" t="s">
        <v>3062</v>
      </c>
      <c r="BN765" s="2" t="s">
        <v>3062</v>
      </c>
      <c r="BO765" s="2" t="s">
        <v>3062</v>
      </c>
      <c r="BP765" s="2" t="str">
        <f t="shared" si="11"/>
        <v>内・麻</v>
      </c>
      <c r="BQ765" t="s">
        <v>3062</v>
      </c>
      <c r="BR765" t="s">
        <v>3062</v>
      </c>
      <c r="BS765" t="s">
        <v>3062</v>
      </c>
      <c r="BT765" s="2" t="s">
        <v>3062</v>
      </c>
      <c r="BU765" s="2" t="s">
        <v>3062</v>
      </c>
      <c r="BV765" s="2" t="s">
        <v>3062</v>
      </c>
      <c r="BW765" s="2" t="s">
        <v>3062</v>
      </c>
      <c r="BX765" s="2" t="s">
        <v>3062</v>
      </c>
      <c r="BY765" s="2" t="s">
        <v>3062</v>
      </c>
      <c r="BZ765" s="2" t="s">
        <v>3062</v>
      </c>
      <c r="CA765" s="2" t="s">
        <v>3062</v>
      </c>
      <c r="CB765" s="2" t="s">
        <v>3062</v>
      </c>
      <c r="CC765" s="2" t="s">
        <v>3062</v>
      </c>
      <c r="CD765" s="2" t="s">
        <v>3062</v>
      </c>
      <c r="CE765" s="2" t="s">
        <v>3062</v>
      </c>
      <c r="CF765" s="2" t="s">
        <v>5123</v>
      </c>
      <c r="CG765" s="2" t="s">
        <v>3319</v>
      </c>
      <c r="CN765" s="17">
        <v>0.39583333333333331</v>
      </c>
      <c r="CO765" s="17">
        <v>0.52083333333333337</v>
      </c>
      <c r="CP765" s="17">
        <v>0.60416666666666663</v>
      </c>
      <c r="CQ765" s="17">
        <v>0.72916666666666663</v>
      </c>
      <c r="CT765" s="17">
        <v>0.39583333333333331</v>
      </c>
      <c r="CU765" s="17">
        <v>0.52083333333333337</v>
      </c>
      <c r="CV765" s="17">
        <v>0.60416666666666663</v>
      </c>
      <c r="CW765" s="17">
        <v>0.72916666666666663</v>
      </c>
      <c r="CZ765" s="17">
        <v>0.39583333333333331</v>
      </c>
      <c r="DA765" s="17">
        <v>0.52083333333333337</v>
      </c>
      <c r="DF765" s="17">
        <v>0.39583333333333331</v>
      </c>
      <c r="DG765" s="17">
        <v>0.52083333333333337</v>
      </c>
      <c r="DH765" s="17">
        <v>0.60416666666666663</v>
      </c>
      <c r="DI765" s="17">
        <v>0.72916666666666663</v>
      </c>
      <c r="DL765" s="17">
        <v>0.39583333333333331</v>
      </c>
      <c r="DM765" s="17">
        <v>0.52083333333333337</v>
      </c>
      <c r="DX765" s="2" t="s">
        <v>4182</v>
      </c>
    </row>
    <row r="766" spans="1:128" x14ac:dyDescent="0.45">
      <c r="A766" s="16">
        <v>764</v>
      </c>
      <c r="B766" s="2" t="s">
        <v>7559</v>
      </c>
      <c r="C766" s="2" t="s">
        <v>7560</v>
      </c>
      <c r="D766" s="2" t="s">
        <v>3187</v>
      </c>
      <c r="E766" s="2" t="s">
        <v>2676</v>
      </c>
      <c r="F766" s="2" t="s">
        <v>2588</v>
      </c>
      <c r="G766" s="2" t="s">
        <v>316</v>
      </c>
      <c r="H766" s="2" t="s">
        <v>315</v>
      </c>
      <c r="I766" s="2" t="s">
        <v>314</v>
      </c>
      <c r="J766" s="2" t="s">
        <v>2539</v>
      </c>
      <c r="K766" s="2" t="s">
        <v>12</v>
      </c>
      <c r="L766" s="2" t="s">
        <v>3840</v>
      </c>
      <c r="M766" s="52">
        <v>551</v>
      </c>
      <c r="N766" s="2" t="s">
        <v>12</v>
      </c>
      <c r="O766" s="2" t="s">
        <v>12</v>
      </c>
      <c r="P766" s="2" t="s">
        <v>12</v>
      </c>
      <c r="Q766" s="2" t="s">
        <v>12</v>
      </c>
      <c r="R766" s="2" t="s">
        <v>2471</v>
      </c>
      <c r="S766" s="2" t="s">
        <v>2490</v>
      </c>
      <c r="T766" s="2" t="s">
        <v>2563</v>
      </c>
      <c r="U766" s="2" t="s">
        <v>3062</v>
      </c>
      <c r="V766" s="2" t="s">
        <v>3062</v>
      </c>
      <c r="W766" s="2" t="s">
        <v>3062</v>
      </c>
      <c r="X766" s="2" t="s">
        <v>3062</v>
      </c>
      <c r="Y766" s="2" t="s">
        <v>3062</v>
      </c>
      <c r="Z766" s="2" t="s">
        <v>3062</v>
      </c>
      <c r="AA766" s="2" t="s">
        <v>3062</v>
      </c>
      <c r="AB766" s="2" t="s">
        <v>3062</v>
      </c>
      <c r="AC766" s="2" t="s">
        <v>3841</v>
      </c>
      <c r="AD766" s="2" t="s">
        <v>2419</v>
      </c>
      <c r="AE766" s="2" t="s">
        <v>3062</v>
      </c>
      <c r="AF766" s="2" t="s">
        <v>3062</v>
      </c>
      <c r="AG766" s="2" t="s">
        <v>3062</v>
      </c>
      <c r="AH766" s="2" t="s">
        <v>3062</v>
      </c>
      <c r="AI766" s="2" t="s">
        <v>3062</v>
      </c>
      <c r="AJ766" s="2" t="s">
        <v>3062</v>
      </c>
      <c r="AK766" s="2" t="s">
        <v>3062</v>
      </c>
      <c r="AL766" s="2" t="s">
        <v>3062</v>
      </c>
      <c r="AM766" s="2" t="s">
        <v>3062</v>
      </c>
      <c r="AN766" s="2" t="s">
        <v>3062</v>
      </c>
      <c r="AO766" s="2" t="s">
        <v>3062</v>
      </c>
      <c r="AP766" s="2" t="s">
        <v>3062</v>
      </c>
      <c r="AQ766" s="2" t="s">
        <v>3062</v>
      </c>
      <c r="AR766" s="2" t="s">
        <v>3062</v>
      </c>
      <c r="AS766" s="2" t="s">
        <v>3062</v>
      </c>
      <c r="AT766" s="2" t="s">
        <v>3062</v>
      </c>
      <c r="AU766" s="2" t="s">
        <v>3062</v>
      </c>
      <c r="AV766" s="2" t="s">
        <v>3062</v>
      </c>
      <c r="AW766" s="2" t="s">
        <v>3062</v>
      </c>
      <c r="AX766" s="2" t="s">
        <v>3062</v>
      </c>
      <c r="AY766" s="2" t="s">
        <v>3062</v>
      </c>
      <c r="AZ766" s="2" t="s">
        <v>3062</v>
      </c>
      <c r="BA766" s="2" t="s">
        <v>3062</v>
      </c>
      <c r="BB766" s="2" t="s">
        <v>3062</v>
      </c>
      <c r="BC766" s="2" t="s">
        <v>3062</v>
      </c>
      <c r="BD766" s="2" t="s">
        <v>3062</v>
      </c>
      <c r="BE766" s="2" t="s">
        <v>3062</v>
      </c>
      <c r="BF766" s="2" t="s">
        <v>3062</v>
      </c>
      <c r="BG766" s="2" t="s">
        <v>3062</v>
      </c>
      <c r="BH766" s="2" t="s">
        <v>3062</v>
      </c>
      <c r="BI766" s="2" t="s">
        <v>3062</v>
      </c>
      <c r="BJ766" s="2" t="s">
        <v>3062</v>
      </c>
      <c r="BK766" s="2" t="s">
        <v>3062</v>
      </c>
      <c r="BL766" s="2" t="s">
        <v>3062</v>
      </c>
      <c r="BM766" s="2" t="s">
        <v>3062</v>
      </c>
      <c r="BN766" s="2" t="s">
        <v>2560</v>
      </c>
      <c r="BO766" s="2" t="s">
        <v>3062</v>
      </c>
      <c r="BP766" s="2" t="str">
        <f t="shared" si="11"/>
        <v>内・歯</v>
      </c>
      <c r="BQ766" t="s">
        <v>491</v>
      </c>
      <c r="BR766" t="s">
        <v>3062</v>
      </c>
      <c r="BS766" t="s">
        <v>3062</v>
      </c>
      <c r="BT766" s="2" t="s">
        <v>491</v>
      </c>
      <c r="BU766" s="2" t="s">
        <v>3062</v>
      </c>
      <c r="BV766" s="2" t="s">
        <v>12</v>
      </c>
      <c r="BW766" s="2" t="s">
        <v>3062</v>
      </c>
      <c r="BX766" s="2" t="s">
        <v>5470</v>
      </c>
      <c r="BY766" s="2" t="s">
        <v>5471</v>
      </c>
      <c r="BZ766" s="2" t="s">
        <v>5472</v>
      </c>
      <c r="CA766" s="2" t="s">
        <v>3062</v>
      </c>
      <c r="CB766" s="2" t="s">
        <v>5473</v>
      </c>
      <c r="CC766" s="2" t="s">
        <v>3062</v>
      </c>
      <c r="CD766" s="2" t="s">
        <v>3062</v>
      </c>
      <c r="CE766" s="2" t="s">
        <v>3062</v>
      </c>
      <c r="CF766" s="2" t="s">
        <v>5124</v>
      </c>
      <c r="CG766" s="2" t="s">
        <v>5350</v>
      </c>
      <c r="CH766" s="17">
        <v>0.375</v>
      </c>
      <c r="CI766" s="17">
        <v>0.70833333333333337</v>
      </c>
      <c r="CN766" s="17">
        <v>0.375</v>
      </c>
      <c r="CO766" s="17">
        <v>0.70833333333333337</v>
      </c>
      <c r="CT766" s="17">
        <v>0.375</v>
      </c>
      <c r="CU766" s="17">
        <v>0.5</v>
      </c>
      <c r="CZ766" s="17">
        <v>0.375</v>
      </c>
      <c r="DA766" s="17">
        <v>0.70833333333333337</v>
      </c>
      <c r="DF766" s="17">
        <v>0.375</v>
      </c>
      <c r="DG766" s="17">
        <v>0.70833333333333337</v>
      </c>
      <c r="DL766" s="17">
        <v>0.375</v>
      </c>
      <c r="DM766" s="17">
        <v>0.5</v>
      </c>
      <c r="DX766" s="2" t="s">
        <v>4182</v>
      </c>
    </row>
    <row r="767" spans="1:128" x14ac:dyDescent="0.45">
      <c r="A767" s="16">
        <v>765</v>
      </c>
      <c r="B767" s="2" t="s">
        <v>7561</v>
      </c>
      <c r="C767" s="2" t="s">
        <v>5125</v>
      </c>
      <c r="D767" s="2" t="s">
        <v>7562</v>
      </c>
      <c r="E767" s="2" t="s">
        <v>2666</v>
      </c>
      <c r="F767" s="2" t="s">
        <v>2588</v>
      </c>
      <c r="G767" s="2" t="s">
        <v>291</v>
      </c>
      <c r="H767" s="2" t="s">
        <v>302</v>
      </c>
      <c r="I767" s="2" t="s">
        <v>301</v>
      </c>
      <c r="J767" s="2" t="s">
        <v>301</v>
      </c>
      <c r="K767" s="2" t="s">
        <v>12</v>
      </c>
      <c r="L767" s="2" t="s">
        <v>3842</v>
      </c>
      <c r="M767" s="52" t="s">
        <v>3311</v>
      </c>
      <c r="N767" s="2" t="s">
        <v>12</v>
      </c>
      <c r="O767" s="2" t="s">
        <v>12</v>
      </c>
      <c r="P767" s="2" t="s">
        <v>12</v>
      </c>
      <c r="Q767" s="2" t="s">
        <v>12</v>
      </c>
      <c r="R767" s="2" t="s">
        <v>3062</v>
      </c>
      <c r="S767" s="2" t="s">
        <v>3062</v>
      </c>
      <c r="T767" s="2" t="s">
        <v>3062</v>
      </c>
      <c r="U767" s="2" t="s">
        <v>3062</v>
      </c>
      <c r="V767" s="2" t="s">
        <v>3062</v>
      </c>
      <c r="W767" s="2" t="s">
        <v>3062</v>
      </c>
      <c r="X767" s="2" t="s">
        <v>3062</v>
      </c>
      <c r="Y767" s="2" t="s">
        <v>3062</v>
      </c>
      <c r="Z767" s="2" t="s">
        <v>3062</v>
      </c>
      <c r="AA767" s="2" t="s">
        <v>3062</v>
      </c>
      <c r="AB767" s="2" t="s">
        <v>3062</v>
      </c>
      <c r="AC767" s="2" t="s">
        <v>3062</v>
      </c>
      <c r="AD767" s="2" t="s">
        <v>3062</v>
      </c>
      <c r="AE767" s="2" t="s">
        <v>3062</v>
      </c>
      <c r="AF767" s="2" t="s">
        <v>3062</v>
      </c>
      <c r="AG767" s="2" t="s">
        <v>3062</v>
      </c>
      <c r="AH767" s="2" t="s">
        <v>3062</v>
      </c>
      <c r="AI767" s="2" t="s">
        <v>3062</v>
      </c>
      <c r="AJ767" s="2" t="s">
        <v>3062</v>
      </c>
      <c r="AK767" s="2" t="s">
        <v>3062</v>
      </c>
      <c r="AL767" s="2" t="s">
        <v>3062</v>
      </c>
      <c r="AM767" s="2" t="s">
        <v>3062</v>
      </c>
      <c r="AN767" s="2" t="s">
        <v>3062</v>
      </c>
      <c r="AO767" s="2" t="s">
        <v>3062</v>
      </c>
      <c r="AP767" s="2" t="s">
        <v>3062</v>
      </c>
      <c r="AQ767" s="2" t="s">
        <v>3062</v>
      </c>
      <c r="AR767" s="2" t="s">
        <v>3062</v>
      </c>
      <c r="AS767" s="2" t="s">
        <v>3062</v>
      </c>
      <c r="AT767" s="2" t="s">
        <v>3062</v>
      </c>
      <c r="AU767" s="2" t="s">
        <v>3062</v>
      </c>
      <c r="AV767" s="2" t="s">
        <v>3062</v>
      </c>
      <c r="AW767" s="2" t="s">
        <v>3062</v>
      </c>
      <c r="AX767" s="2" t="s">
        <v>3062</v>
      </c>
      <c r="AY767" s="2" t="s">
        <v>3062</v>
      </c>
      <c r="AZ767" s="2" t="s">
        <v>3062</v>
      </c>
      <c r="BA767" s="2" t="s">
        <v>3062</v>
      </c>
      <c r="BB767" s="2" t="s">
        <v>3062</v>
      </c>
      <c r="BC767" s="2" t="s">
        <v>3062</v>
      </c>
      <c r="BD767" s="2" t="s">
        <v>3062</v>
      </c>
      <c r="BE767" s="2" t="s">
        <v>3062</v>
      </c>
      <c r="BF767" s="2" t="s">
        <v>3062</v>
      </c>
      <c r="BG767" s="2" t="s">
        <v>3062</v>
      </c>
      <c r="BH767" s="2" t="s">
        <v>3062</v>
      </c>
      <c r="BI767" s="2" t="s">
        <v>3062</v>
      </c>
      <c r="BJ767" s="2" t="s">
        <v>3062</v>
      </c>
      <c r="BK767" s="2" t="s">
        <v>3062</v>
      </c>
      <c r="BL767" s="2" t="s">
        <v>3062</v>
      </c>
      <c r="BM767" s="2" t="s">
        <v>3062</v>
      </c>
      <c r="BN767" s="2" t="s">
        <v>3062</v>
      </c>
      <c r="BO767" s="2" t="s">
        <v>3062</v>
      </c>
      <c r="BP767" s="2" t="str">
        <f t="shared" si="11"/>
        <v/>
      </c>
      <c r="BQ767" t="s">
        <v>3062</v>
      </c>
      <c r="BR767" t="s">
        <v>3062</v>
      </c>
      <c r="BS767" t="s">
        <v>3062</v>
      </c>
      <c r="BT767" s="2" t="s">
        <v>3062</v>
      </c>
      <c r="BU767" s="2" t="s">
        <v>3062</v>
      </c>
      <c r="BV767" s="2" t="s">
        <v>3062</v>
      </c>
      <c r="BW767" s="2" t="s">
        <v>3062</v>
      </c>
      <c r="BX767" s="2" t="s">
        <v>3062</v>
      </c>
      <c r="BY767" s="2" t="s">
        <v>3062</v>
      </c>
      <c r="BZ767" s="2" t="s">
        <v>3062</v>
      </c>
      <c r="CA767" s="2" t="s">
        <v>3062</v>
      </c>
      <c r="CB767" s="2" t="s">
        <v>3062</v>
      </c>
      <c r="CC767" s="2" t="s">
        <v>3062</v>
      </c>
      <c r="CD767" s="2" t="s">
        <v>3062</v>
      </c>
      <c r="CE767" s="2" t="s">
        <v>3062</v>
      </c>
      <c r="CF767" s="2" t="s">
        <v>300</v>
      </c>
      <c r="CG767" s="2" t="s">
        <v>5350</v>
      </c>
      <c r="CH767" s="17">
        <v>0.41666666666666669</v>
      </c>
      <c r="CI767" s="17">
        <v>0.51041666666666663</v>
      </c>
      <c r="CJ767" s="17">
        <v>0.60416666666666663</v>
      </c>
      <c r="CK767" s="17">
        <v>0.76041666666666663</v>
      </c>
      <c r="CN767" s="17">
        <v>0.41666666666666669</v>
      </c>
      <c r="CO767" s="17">
        <v>0.51041666666666663</v>
      </c>
      <c r="CP767" s="17">
        <v>0.60416666666666663</v>
      </c>
      <c r="CQ767" s="17">
        <v>0.76041666666666663</v>
      </c>
      <c r="CT767" s="17">
        <v>0.41666666666666669</v>
      </c>
      <c r="CU767" s="17">
        <v>0.51041666666666663</v>
      </c>
      <c r="CV767" s="17">
        <v>0.60416666666666663</v>
      </c>
      <c r="CW767" s="17">
        <v>0.76041666666666663</v>
      </c>
      <c r="DF767" s="17">
        <v>0.41666666666666669</v>
      </c>
      <c r="DG767" s="17">
        <v>0.51041666666666663</v>
      </c>
      <c r="DH767" s="17">
        <v>0.60416666666666663</v>
      </c>
      <c r="DI767" s="17">
        <v>0.76041666666666663</v>
      </c>
      <c r="DL767" s="17">
        <v>0.41666666666666669</v>
      </c>
      <c r="DM767" s="17">
        <v>0.51041666666666663</v>
      </c>
      <c r="DN767" s="17">
        <v>0.60416666666666663</v>
      </c>
      <c r="DO767" s="17">
        <v>0.76041666666666663</v>
      </c>
      <c r="DX767" s="2" t="s">
        <v>4182</v>
      </c>
    </row>
    <row r="768" spans="1:128" x14ac:dyDescent="0.45">
      <c r="A768" s="16">
        <v>766</v>
      </c>
      <c r="B768" s="2" t="s">
        <v>7563</v>
      </c>
      <c r="C768" s="2" t="s">
        <v>2540</v>
      </c>
      <c r="D768" s="2" t="s">
        <v>3188</v>
      </c>
      <c r="E768" s="2" t="s">
        <v>2666</v>
      </c>
      <c r="F768" s="2" t="s">
        <v>2588</v>
      </c>
      <c r="G768" s="2" t="s">
        <v>299</v>
      </c>
      <c r="H768" s="2" t="s">
        <v>298</v>
      </c>
      <c r="I768" s="2" t="s">
        <v>297</v>
      </c>
      <c r="J768" s="2" t="s">
        <v>297</v>
      </c>
      <c r="K768" s="2" t="s">
        <v>3062</v>
      </c>
      <c r="L768" s="2" t="s">
        <v>3843</v>
      </c>
      <c r="M768" s="52" t="s">
        <v>3311</v>
      </c>
      <c r="N768" s="2" t="s">
        <v>12</v>
      </c>
      <c r="O768" s="2" t="s">
        <v>12</v>
      </c>
      <c r="P768" s="2" t="s">
        <v>3062</v>
      </c>
      <c r="Q768" s="2" t="s">
        <v>12</v>
      </c>
      <c r="R768" s="2" t="s">
        <v>3062</v>
      </c>
      <c r="S768" s="2" t="s">
        <v>3062</v>
      </c>
      <c r="T768" s="2" t="s">
        <v>3062</v>
      </c>
      <c r="U768" s="2" t="s">
        <v>3062</v>
      </c>
      <c r="V768" s="2" t="s">
        <v>3062</v>
      </c>
      <c r="W768" s="2" t="s">
        <v>3062</v>
      </c>
      <c r="X768" s="2" t="s">
        <v>3062</v>
      </c>
      <c r="Y768" s="2" t="s">
        <v>3062</v>
      </c>
      <c r="Z768" s="2" t="s">
        <v>3062</v>
      </c>
      <c r="AA768" s="2" t="s">
        <v>3062</v>
      </c>
      <c r="AB768" s="2" t="s">
        <v>3062</v>
      </c>
      <c r="AC768" s="2" t="s">
        <v>3062</v>
      </c>
      <c r="AD768" s="2" t="s">
        <v>3062</v>
      </c>
      <c r="AE768" s="2" t="s">
        <v>3062</v>
      </c>
      <c r="AF768" s="2" t="s">
        <v>3062</v>
      </c>
      <c r="AG768" s="2" t="s">
        <v>3062</v>
      </c>
      <c r="AH768" s="2" t="s">
        <v>3062</v>
      </c>
      <c r="AI768" s="2" t="s">
        <v>3062</v>
      </c>
      <c r="AJ768" s="2" t="s">
        <v>3062</v>
      </c>
      <c r="AK768" s="2" t="s">
        <v>3062</v>
      </c>
      <c r="AL768" s="2" t="s">
        <v>3062</v>
      </c>
      <c r="AM768" s="2" t="s">
        <v>3062</v>
      </c>
      <c r="AN768" s="2" t="s">
        <v>3062</v>
      </c>
      <c r="AO768" s="2" t="s">
        <v>3062</v>
      </c>
      <c r="AP768" s="2" t="s">
        <v>3062</v>
      </c>
      <c r="AQ768" s="2" t="s">
        <v>3062</v>
      </c>
      <c r="AR768" s="2" t="s">
        <v>3062</v>
      </c>
      <c r="AS768" s="2" t="s">
        <v>3062</v>
      </c>
      <c r="AT768" s="2" t="s">
        <v>3062</v>
      </c>
      <c r="AU768" s="2" t="s">
        <v>3062</v>
      </c>
      <c r="AV768" s="2" t="s">
        <v>3062</v>
      </c>
      <c r="AW768" s="2" t="s">
        <v>3062</v>
      </c>
      <c r="AX768" s="2" t="s">
        <v>3062</v>
      </c>
      <c r="AY768" s="2" t="s">
        <v>3062</v>
      </c>
      <c r="AZ768" s="2" t="s">
        <v>3062</v>
      </c>
      <c r="BA768" s="2" t="s">
        <v>3062</v>
      </c>
      <c r="BB768" s="2" t="s">
        <v>3062</v>
      </c>
      <c r="BC768" s="2" t="s">
        <v>3062</v>
      </c>
      <c r="BD768" s="2" t="s">
        <v>3062</v>
      </c>
      <c r="BE768" s="2" t="s">
        <v>3062</v>
      </c>
      <c r="BF768" s="2" t="s">
        <v>3062</v>
      </c>
      <c r="BG768" s="2" t="s">
        <v>3062</v>
      </c>
      <c r="BH768" s="2" t="s">
        <v>3062</v>
      </c>
      <c r="BI768" s="2" t="s">
        <v>3062</v>
      </c>
      <c r="BJ768" s="2" t="s">
        <v>3062</v>
      </c>
      <c r="BK768" s="2" t="s">
        <v>3062</v>
      </c>
      <c r="BL768" s="2" t="s">
        <v>3062</v>
      </c>
      <c r="BM768" s="2" t="s">
        <v>3062</v>
      </c>
      <c r="BN768" s="2" t="s">
        <v>3062</v>
      </c>
      <c r="BO768" s="2" t="s">
        <v>3062</v>
      </c>
      <c r="BP768" s="2" t="str">
        <f t="shared" si="11"/>
        <v/>
      </c>
      <c r="BQ768" t="s">
        <v>3062</v>
      </c>
      <c r="BR768" t="s">
        <v>3062</v>
      </c>
      <c r="BS768" t="s">
        <v>3062</v>
      </c>
      <c r="BT768" s="2" t="s">
        <v>3062</v>
      </c>
      <c r="BU768" s="2" t="s">
        <v>3062</v>
      </c>
      <c r="BV768" s="2" t="s">
        <v>3062</v>
      </c>
      <c r="BW768" s="2" t="s">
        <v>3062</v>
      </c>
      <c r="BX768" s="2" t="s">
        <v>3062</v>
      </c>
      <c r="BY768" s="2" t="s">
        <v>3062</v>
      </c>
      <c r="BZ768" s="2" t="s">
        <v>3062</v>
      </c>
      <c r="CA768" s="2" t="s">
        <v>3062</v>
      </c>
      <c r="CB768" s="2" t="s">
        <v>3062</v>
      </c>
      <c r="CC768" s="2" t="s">
        <v>3062</v>
      </c>
      <c r="CD768" s="2" t="s">
        <v>3062</v>
      </c>
      <c r="CE768" s="2" t="s">
        <v>3062</v>
      </c>
      <c r="CF768" s="2" t="s">
        <v>296</v>
      </c>
      <c r="CG768" s="2" t="s">
        <v>3315</v>
      </c>
      <c r="CT768" s="17">
        <v>0.41666666666666669</v>
      </c>
      <c r="CU768" s="17">
        <v>0.75</v>
      </c>
      <c r="CZ768" s="17">
        <v>0.41666666666666669</v>
      </c>
      <c r="DA768" s="17">
        <v>0.75</v>
      </c>
      <c r="DF768" s="17">
        <v>0.41666666666666669</v>
      </c>
      <c r="DG768" s="17">
        <v>0.75</v>
      </c>
      <c r="DL768" s="17">
        <v>0.41666666666666669</v>
      </c>
      <c r="DM768" s="17">
        <v>0.75</v>
      </c>
      <c r="DX768" s="2" t="s">
        <v>4182</v>
      </c>
    </row>
    <row r="769" spans="1:128" x14ac:dyDescent="0.45">
      <c r="A769" s="16">
        <v>767</v>
      </c>
      <c r="B769" s="2" t="s">
        <v>7564</v>
      </c>
      <c r="C769" s="2" t="s">
        <v>7565</v>
      </c>
      <c r="D769" s="2" t="s">
        <v>7566</v>
      </c>
      <c r="E769" s="2" t="s">
        <v>2666</v>
      </c>
      <c r="F769" s="2" t="s">
        <v>2588</v>
      </c>
      <c r="G769" s="2" t="s">
        <v>7538</v>
      </c>
      <c r="H769" s="2" t="s">
        <v>7567</v>
      </c>
      <c r="I769" s="2" t="s">
        <v>7568</v>
      </c>
      <c r="J769" s="2" t="s">
        <v>7569</v>
      </c>
      <c r="K769" s="2" t="s">
        <v>12</v>
      </c>
      <c r="L769" s="2" t="s">
        <v>7570</v>
      </c>
      <c r="M769" s="52" t="s">
        <v>3311</v>
      </c>
      <c r="N769" s="2" t="s">
        <v>12</v>
      </c>
      <c r="O769" s="2" t="s">
        <v>12</v>
      </c>
      <c r="P769" s="2" t="s">
        <v>12</v>
      </c>
      <c r="Q769" s="2" t="s">
        <v>12</v>
      </c>
      <c r="R769" s="2" t="s">
        <v>3062</v>
      </c>
      <c r="S769" s="2" t="s">
        <v>3062</v>
      </c>
      <c r="T769" s="2" t="s">
        <v>3062</v>
      </c>
      <c r="U769" s="2" t="s">
        <v>3062</v>
      </c>
      <c r="V769" s="2" t="s">
        <v>3062</v>
      </c>
      <c r="W769" s="2" t="s">
        <v>3062</v>
      </c>
      <c r="X769" s="2" t="s">
        <v>3062</v>
      </c>
      <c r="Y769" s="2" t="s">
        <v>3062</v>
      </c>
      <c r="Z769" s="2" t="s">
        <v>3062</v>
      </c>
      <c r="AA769" s="2" t="s">
        <v>3062</v>
      </c>
      <c r="AB769" s="2" t="s">
        <v>3062</v>
      </c>
      <c r="AC769" s="2" t="s">
        <v>3062</v>
      </c>
      <c r="AD769" s="2" t="s">
        <v>3062</v>
      </c>
      <c r="AE769" s="2" t="s">
        <v>3062</v>
      </c>
      <c r="AF769" s="2" t="s">
        <v>3062</v>
      </c>
      <c r="AG769" s="2" t="s">
        <v>3062</v>
      </c>
      <c r="AH769" s="2" t="s">
        <v>3062</v>
      </c>
      <c r="AI769" s="2" t="s">
        <v>3062</v>
      </c>
      <c r="AJ769" s="2" t="s">
        <v>3062</v>
      </c>
      <c r="AK769" s="2" t="s">
        <v>3062</v>
      </c>
      <c r="AL769" s="2" t="s">
        <v>3062</v>
      </c>
      <c r="AM769" s="2" t="s">
        <v>3062</v>
      </c>
      <c r="AN769" s="2" t="s">
        <v>3062</v>
      </c>
      <c r="AO769" s="2" t="s">
        <v>3062</v>
      </c>
      <c r="AP769" s="2" t="s">
        <v>3062</v>
      </c>
      <c r="AQ769" s="2" t="s">
        <v>3062</v>
      </c>
      <c r="AR769" s="2" t="s">
        <v>3062</v>
      </c>
      <c r="AS769" s="2" t="s">
        <v>3062</v>
      </c>
      <c r="AT769" s="2" t="s">
        <v>3062</v>
      </c>
      <c r="AU769" s="2" t="s">
        <v>3062</v>
      </c>
      <c r="AV769" s="2" t="s">
        <v>3062</v>
      </c>
      <c r="AW769" s="2" t="s">
        <v>3062</v>
      </c>
      <c r="AX769" s="2" t="s">
        <v>3062</v>
      </c>
      <c r="AY769" s="2" t="s">
        <v>3062</v>
      </c>
      <c r="AZ769" s="2" t="s">
        <v>3062</v>
      </c>
      <c r="BA769" s="2" t="s">
        <v>3062</v>
      </c>
      <c r="BB769" s="2" t="s">
        <v>3062</v>
      </c>
      <c r="BC769" s="2" t="s">
        <v>3062</v>
      </c>
      <c r="BD769" s="2" t="s">
        <v>3062</v>
      </c>
      <c r="BE769" s="2" t="s">
        <v>3062</v>
      </c>
      <c r="BF769" s="2" t="s">
        <v>3062</v>
      </c>
      <c r="BG769" s="2" t="s">
        <v>3062</v>
      </c>
      <c r="BH769" s="2" t="s">
        <v>3062</v>
      </c>
      <c r="BI769" s="2" t="s">
        <v>3062</v>
      </c>
      <c r="BJ769" s="2" t="s">
        <v>3062</v>
      </c>
      <c r="BK769" s="2" t="s">
        <v>3062</v>
      </c>
      <c r="BL769" s="2" t="s">
        <v>3062</v>
      </c>
      <c r="BM769" s="2" t="s">
        <v>3062</v>
      </c>
      <c r="BN769" s="2" t="s">
        <v>3062</v>
      </c>
      <c r="BO769" s="2" t="s">
        <v>3062</v>
      </c>
      <c r="BP769" s="2" t="str">
        <f t="shared" si="11"/>
        <v/>
      </c>
      <c r="BQ769" t="s">
        <v>3062</v>
      </c>
      <c r="BR769" t="s">
        <v>3062</v>
      </c>
      <c r="BS769" t="s">
        <v>3062</v>
      </c>
      <c r="BX769" s="2" t="s">
        <v>3062</v>
      </c>
      <c r="BY769" s="2" t="s">
        <v>3062</v>
      </c>
      <c r="BZ769" s="2" t="s">
        <v>3062</v>
      </c>
      <c r="CA769" s="2" t="s">
        <v>3062</v>
      </c>
      <c r="CB769" s="2" t="s">
        <v>3062</v>
      </c>
      <c r="CC769" s="2" t="s">
        <v>3062</v>
      </c>
      <c r="CD769" s="2" t="s">
        <v>5482</v>
      </c>
      <c r="CE769" s="2" t="s">
        <v>5482</v>
      </c>
      <c r="CF769" s="2" t="s">
        <v>7571</v>
      </c>
      <c r="CG769" s="2" t="s">
        <v>5350</v>
      </c>
      <c r="CH769" s="17">
        <v>0.375</v>
      </c>
      <c r="CI769" s="17">
        <v>0.52083333333333337</v>
      </c>
      <c r="CJ769" s="17">
        <v>0.58333333333333337</v>
      </c>
      <c r="CK769" s="17">
        <v>0.75</v>
      </c>
      <c r="CN769" s="17">
        <v>0.375</v>
      </c>
      <c r="CO769" s="17">
        <v>0.52083333333333337</v>
      </c>
      <c r="CP769" s="17">
        <v>0.58333333333333337</v>
      </c>
      <c r="CQ769" s="17">
        <v>0.75</v>
      </c>
      <c r="CT769" s="17">
        <v>0.375</v>
      </c>
      <c r="CU769" s="17">
        <v>0.52083333333333337</v>
      </c>
      <c r="CV769" s="17">
        <v>0.58333333333333337</v>
      </c>
      <c r="CW769" s="17">
        <v>0.75</v>
      </c>
      <c r="DF769" s="17">
        <v>0.375</v>
      </c>
      <c r="DG769" s="17">
        <v>0.52083333333333337</v>
      </c>
      <c r="DH769" s="17">
        <v>0.58333333333333337</v>
      </c>
      <c r="DI769" s="17">
        <v>0.75</v>
      </c>
      <c r="DL769" s="17">
        <v>0.375</v>
      </c>
      <c r="DM769" s="17">
        <v>0.5</v>
      </c>
      <c r="DX769" s="2" t="s">
        <v>4182</v>
      </c>
    </row>
    <row r="770" spans="1:128" x14ac:dyDescent="0.45">
      <c r="A770" s="16">
        <v>768</v>
      </c>
      <c r="B770" s="2" t="s">
        <v>7572</v>
      </c>
      <c r="C770" s="2" t="s">
        <v>7573</v>
      </c>
      <c r="D770" s="2" t="s">
        <v>3189</v>
      </c>
      <c r="E770" s="2" t="s">
        <v>2666</v>
      </c>
      <c r="F770" s="2" t="s">
        <v>2588</v>
      </c>
      <c r="G770" s="2" t="s">
        <v>291</v>
      </c>
      <c r="H770" s="2" t="s">
        <v>295</v>
      </c>
      <c r="I770" s="2" t="s">
        <v>294</v>
      </c>
      <c r="J770" s="2" t="s">
        <v>293</v>
      </c>
      <c r="K770" s="2" t="s">
        <v>12</v>
      </c>
      <c r="L770" s="2" t="s">
        <v>292</v>
      </c>
      <c r="M770" s="52" t="s">
        <v>3311</v>
      </c>
      <c r="N770" s="2" t="s">
        <v>12</v>
      </c>
      <c r="O770" s="2" t="s">
        <v>12</v>
      </c>
      <c r="P770" s="2" t="s">
        <v>12</v>
      </c>
      <c r="Q770" s="2" t="s">
        <v>12</v>
      </c>
      <c r="R770" s="2" t="s">
        <v>3062</v>
      </c>
      <c r="S770" s="2" t="s">
        <v>3062</v>
      </c>
      <c r="T770" s="2" t="s">
        <v>3062</v>
      </c>
      <c r="U770" s="2" t="s">
        <v>3062</v>
      </c>
      <c r="V770" s="2" t="s">
        <v>3062</v>
      </c>
      <c r="W770" s="2" t="s">
        <v>3062</v>
      </c>
      <c r="X770" s="2" t="s">
        <v>3062</v>
      </c>
      <c r="Y770" s="2" t="s">
        <v>3062</v>
      </c>
      <c r="Z770" s="2" t="s">
        <v>3062</v>
      </c>
      <c r="AA770" s="2" t="s">
        <v>3062</v>
      </c>
      <c r="AB770" s="2" t="s">
        <v>3062</v>
      </c>
      <c r="AC770" s="2" t="s">
        <v>3062</v>
      </c>
      <c r="AD770" s="2" t="s">
        <v>3062</v>
      </c>
      <c r="AE770" s="2" t="s">
        <v>3062</v>
      </c>
      <c r="AF770" s="2" t="s">
        <v>3062</v>
      </c>
      <c r="AG770" s="2" t="s">
        <v>3062</v>
      </c>
      <c r="AH770" s="2" t="s">
        <v>3062</v>
      </c>
      <c r="AI770" s="2" t="s">
        <v>3062</v>
      </c>
      <c r="AJ770" s="2" t="s">
        <v>3062</v>
      </c>
      <c r="AK770" s="2" t="s">
        <v>3062</v>
      </c>
      <c r="AL770" s="2" t="s">
        <v>3062</v>
      </c>
      <c r="AM770" s="2" t="s">
        <v>3062</v>
      </c>
      <c r="AN770" s="2" t="s">
        <v>3062</v>
      </c>
      <c r="AO770" s="2" t="s">
        <v>3062</v>
      </c>
      <c r="AP770" s="2" t="s">
        <v>3062</v>
      </c>
      <c r="AQ770" s="2" t="s">
        <v>3062</v>
      </c>
      <c r="AR770" s="2" t="s">
        <v>3062</v>
      </c>
      <c r="AS770" s="2" t="s">
        <v>3062</v>
      </c>
      <c r="AT770" s="2" t="s">
        <v>3062</v>
      </c>
      <c r="AU770" s="2" t="s">
        <v>3062</v>
      </c>
      <c r="AV770" s="2" t="s">
        <v>3062</v>
      </c>
      <c r="AW770" s="2" t="s">
        <v>3062</v>
      </c>
      <c r="AX770" s="2" t="s">
        <v>3062</v>
      </c>
      <c r="AY770" s="2" t="s">
        <v>3062</v>
      </c>
      <c r="AZ770" s="2" t="s">
        <v>3062</v>
      </c>
      <c r="BA770" s="2" t="s">
        <v>3062</v>
      </c>
      <c r="BB770" s="2" t="s">
        <v>3062</v>
      </c>
      <c r="BC770" s="2" t="s">
        <v>3062</v>
      </c>
      <c r="BD770" s="2" t="s">
        <v>3062</v>
      </c>
      <c r="BE770" s="2" t="s">
        <v>3062</v>
      </c>
      <c r="BF770" s="2" t="s">
        <v>3062</v>
      </c>
      <c r="BG770" s="2" t="s">
        <v>3062</v>
      </c>
      <c r="BH770" s="2" t="s">
        <v>3062</v>
      </c>
      <c r="BI770" s="2" t="s">
        <v>3062</v>
      </c>
      <c r="BJ770" s="2" t="s">
        <v>3062</v>
      </c>
      <c r="BK770" s="2" t="s">
        <v>3062</v>
      </c>
      <c r="BL770" s="2" t="s">
        <v>3062</v>
      </c>
      <c r="BM770" s="2" t="s">
        <v>3062</v>
      </c>
      <c r="BN770" s="2" t="s">
        <v>3062</v>
      </c>
      <c r="BO770" s="2" t="s">
        <v>3062</v>
      </c>
      <c r="BP770" s="2" t="str">
        <f t="shared" si="11"/>
        <v/>
      </c>
      <c r="BQ770" t="s">
        <v>3062</v>
      </c>
      <c r="BR770" t="s">
        <v>3062</v>
      </c>
      <c r="BS770" t="s">
        <v>3062</v>
      </c>
      <c r="BT770" s="2" t="s">
        <v>3062</v>
      </c>
      <c r="BU770" s="2" t="s">
        <v>3062</v>
      </c>
      <c r="BV770" s="2" t="s">
        <v>3062</v>
      </c>
      <c r="BW770" s="2" t="s">
        <v>3062</v>
      </c>
      <c r="BX770" s="2" t="s">
        <v>3062</v>
      </c>
      <c r="BY770" s="2" t="s">
        <v>3062</v>
      </c>
      <c r="BZ770" s="2" t="s">
        <v>3062</v>
      </c>
      <c r="CA770" s="2" t="s">
        <v>3062</v>
      </c>
      <c r="CB770" s="2" t="s">
        <v>3062</v>
      </c>
      <c r="CC770" s="2" t="s">
        <v>3062</v>
      </c>
      <c r="CD770" s="2" t="s">
        <v>3062</v>
      </c>
      <c r="CE770" s="2" t="s">
        <v>3062</v>
      </c>
      <c r="CF770" s="2" t="s">
        <v>7574</v>
      </c>
      <c r="CG770" s="2" t="s">
        <v>5350</v>
      </c>
      <c r="CN770" s="17">
        <v>0.375</v>
      </c>
      <c r="CO770" s="17">
        <v>0.5</v>
      </c>
      <c r="CP770" s="17">
        <v>0.54166666666666663</v>
      </c>
      <c r="CQ770" s="17">
        <v>0.70833333333333337</v>
      </c>
      <c r="CT770" s="17">
        <v>0.375</v>
      </c>
      <c r="CU770" s="17">
        <v>0.5</v>
      </c>
      <c r="CV770" s="17">
        <v>0.54166666666666663</v>
      </c>
      <c r="CW770" s="17">
        <v>0.70833333333333337</v>
      </c>
      <c r="CZ770" s="17">
        <v>0.375</v>
      </c>
      <c r="DA770" s="17">
        <v>0.5</v>
      </c>
      <c r="DB770" s="17">
        <v>0.54166666666666663</v>
      </c>
      <c r="DC770" s="17">
        <v>0.70833333333333337</v>
      </c>
      <c r="DF770" s="17">
        <v>0.375</v>
      </c>
      <c r="DG770" s="17">
        <v>0.5</v>
      </c>
      <c r="DH770" s="17">
        <v>0.54166666666666663</v>
      </c>
      <c r="DI770" s="17">
        <v>0.70833333333333337</v>
      </c>
      <c r="DL770" s="17">
        <v>0.375</v>
      </c>
      <c r="DM770" s="17">
        <v>0.5</v>
      </c>
      <c r="DN770" s="17">
        <v>0.54166666666666663</v>
      </c>
      <c r="DO770" s="17">
        <v>0.625</v>
      </c>
      <c r="DX770" s="2" t="s">
        <v>4182</v>
      </c>
    </row>
    <row r="771" spans="1:128" x14ac:dyDescent="0.45">
      <c r="A771" s="16">
        <v>769</v>
      </c>
      <c r="B771" s="2" t="s">
        <v>7575</v>
      </c>
      <c r="C771" s="2" t="s">
        <v>7576</v>
      </c>
      <c r="D771" s="2" t="s">
        <v>3190</v>
      </c>
      <c r="E771" s="2" t="s">
        <v>2676</v>
      </c>
      <c r="F771" s="2" t="s">
        <v>2589</v>
      </c>
      <c r="G771" s="2" t="s">
        <v>2171</v>
      </c>
      <c r="H771" s="2" t="s">
        <v>2192</v>
      </c>
      <c r="I771" s="2" t="s">
        <v>2191</v>
      </c>
      <c r="J771" s="2" t="s">
        <v>2190</v>
      </c>
      <c r="K771" s="2" t="s">
        <v>12</v>
      </c>
      <c r="L771" s="2" t="s">
        <v>3845</v>
      </c>
      <c r="M771" s="52">
        <v>270</v>
      </c>
      <c r="N771" s="2" t="s">
        <v>12</v>
      </c>
      <c r="O771" s="2" t="s">
        <v>12</v>
      </c>
      <c r="P771" s="2" t="s">
        <v>12</v>
      </c>
      <c r="Q771" s="2" t="s">
        <v>12</v>
      </c>
      <c r="R771" s="2" t="s">
        <v>3062</v>
      </c>
      <c r="S771" s="2" t="s">
        <v>3062</v>
      </c>
      <c r="T771" s="2" t="s">
        <v>3062</v>
      </c>
      <c r="U771" s="2" t="s">
        <v>3062</v>
      </c>
      <c r="V771" s="2" t="s">
        <v>3062</v>
      </c>
      <c r="W771" s="2" t="s">
        <v>3062</v>
      </c>
      <c r="X771" s="2" t="s">
        <v>3062</v>
      </c>
      <c r="Y771" s="2" t="s">
        <v>3062</v>
      </c>
      <c r="Z771" s="2" t="s">
        <v>3062</v>
      </c>
      <c r="AA771" s="2" t="s">
        <v>3062</v>
      </c>
      <c r="AB771" s="2" t="s">
        <v>3062</v>
      </c>
      <c r="AC771" s="2" t="s">
        <v>3062</v>
      </c>
      <c r="AD771" s="2" t="s">
        <v>2419</v>
      </c>
      <c r="AE771" s="2" t="s">
        <v>3062</v>
      </c>
      <c r="AF771" s="2" t="s">
        <v>3062</v>
      </c>
      <c r="AG771" s="2" t="s">
        <v>3062</v>
      </c>
      <c r="AH771" s="2" t="s">
        <v>3062</v>
      </c>
      <c r="AI771" s="2" t="s">
        <v>3062</v>
      </c>
      <c r="AJ771" s="2" t="s">
        <v>3062</v>
      </c>
      <c r="AK771" s="2" t="s">
        <v>3062</v>
      </c>
      <c r="AL771" s="2" t="s">
        <v>3062</v>
      </c>
      <c r="AM771" s="2" t="s">
        <v>3062</v>
      </c>
      <c r="AN771" s="2" t="s">
        <v>3062</v>
      </c>
      <c r="AO771" s="2" t="s">
        <v>3062</v>
      </c>
      <c r="AP771" s="2" t="s">
        <v>3062</v>
      </c>
      <c r="AQ771" s="2" t="s">
        <v>3062</v>
      </c>
      <c r="AR771" s="2" t="s">
        <v>3062</v>
      </c>
      <c r="AS771" s="2" t="s">
        <v>3062</v>
      </c>
      <c r="AT771" s="2" t="s">
        <v>3062</v>
      </c>
      <c r="AU771" s="2" t="s">
        <v>3062</v>
      </c>
      <c r="AV771" s="2" t="s">
        <v>3062</v>
      </c>
      <c r="AW771" s="2" t="s">
        <v>3062</v>
      </c>
      <c r="AX771" s="2" t="s">
        <v>3062</v>
      </c>
      <c r="AY771" s="2" t="s">
        <v>3062</v>
      </c>
      <c r="AZ771" s="2" t="s">
        <v>3062</v>
      </c>
      <c r="BA771" s="2" t="s">
        <v>3062</v>
      </c>
      <c r="BB771" s="2" t="s">
        <v>3062</v>
      </c>
      <c r="BC771" s="2" t="s">
        <v>3062</v>
      </c>
      <c r="BD771" s="2" t="s">
        <v>3062</v>
      </c>
      <c r="BE771" s="2" t="s">
        <v>3062</v>
      </c>
      <c r="BF771" s="2" t="s">
        <v>3062</v>
      </c>
      <c r="BG771" s="2" t="s">
        <v>3062</v>
      </c>
      <c r="BH771" s="2" t="s">
        <v>3062</v>
      </c>
      <c r="BI771" s="2" t="s">
        <v>3062</v>
      </c>
      <c r="BJ771" s="2" t="s">
        <v>3062</v>
      </c>
      <c r="BK771" s="2" t="s">
        <v>3062</v>
      </c>
      <c r="BL771" s="2" t="s">
        <v>3062</v>
      </c>
      <c r="BM771" s="2" t="s">
        <v>3062</v>
      </c>
      <c r="BN771" s="2" t="s">
        <v>3062</v>
      </c>
      <c r="BO771" s="2" t="s">
        <v>3062</v>
      </c>
      <c r="BP771" s="2" t="str">
        <f t="shared" si="11"/>
        <v>内</v>
      </c>
      <c r="BQ771" t="s">
        <v>491</v>
      </c>
      <c r="BR771" t="s">
        <v>3062</v>
      </c>
      <c r="BS771" t="s">
        <v>3062</v>
      </c>
      <c r="BT771" s="2" t="s">
        <v>491</v>
      </c>
      <c r="BU771" s="2" t="s">
        <v>3062</v>
      </c>
      <c r="BV771" s="2" t="s">
        <v>12</v>
      </c>
      <c r="BW771" s="2" t="s">
        <v>3062</v>
      </c>
      <c r="BX771" s="2" t="s">
        <v>3062</v>
      </c>
      <c r="BY771" s="2" t="s">
        <v>3062</v>
      </c>
      <c r="BZ771" s="2" t="s">
        <v>3062</v>
      </c>
      <c r="CA771" s="2" t="s">
        <v>3062</v>
      </c>
      <c r="CB771" s="2" t="s">
        <v>3062</v>
      </c>
      <c r="CC771" s="2" t="s">
        <v>3062</v>
      </c>
      <c r="CD771" s="2" t="s">
        <v>3062</v>
      </c>
      <c r="CE771" s="2" t="s">
        <v>3062</v>
      </c>
      <c r="CF771" s="2" t="s">
        <v>2189</v>
      </c>
      <c r="CG771" s="2" t="s">
        <v>3315</v>
      </c>
      <c r="CH771" s="17">
        <v>0.39583333333333331</v>
      </c>
      <c r="CI771" s="17">
        <v>0.5</v>
      </c>
      <c r="CJ771" s="17">
        <v>0.54166666666666663</v>
      </c>
      <c r="CK771" s="17">
        <v>0.64583333333333337</v>
      </c>
      <c r="CN771" s="17">
        <v>0.39583333333333331</v>
      </c>
      <c r="CO771" s="17">
        <v>0.5</v>
      </c>
      <c r="CT771" s="17">
        <v>0.39583333333333331</v>
      </c>
      <c r="CU771" s="17">
        <v>0.5</v>
      </c>
      <c r="CV771" s="17">
        <v>0.54166666666666663</v>
      </c>
      <c r="CW771" s="17">
        <v>0.64583333333333337</v>
      </c>
      <c r="CZ771" s="17">
        <v>0.39583333333333331</v>
      </c>
      <c r="DA771" s="17">
        <v>0.5</v>
      </c>
      <c r="DF771" s="17">
        <v>0.39583333333333331</v>
      </c>
      <c r="DG771" s="17">
        <v>0.5</v>
      </c>
      <c r="DX771" s="2" t="s">
        <v>4182</v>
      </c>
    </row>
    <row r="772" spans="1:128" x14ac:dyDescent="0.45">
      <c r="A772" s="16">
        <v>770</v>
      </c>
      <c r="B772" s="2" t="s">
        <v>7577</v>
      </c>
      <c r="C772" s="2" t="s">
        <v>5126</v>
      </c>
      <c r="D772" s="2" t="s">
        <v>3191</v>
      </c>
      <c r="E772" s="2" t="s">
        <v>2666</v>
      </c>
      <c r="F772" s="2" t="s">
        <v>2589</v>
      </c>
      <c r="G772" s="2" t="s">
        <v>2166</v>
      </c>
      <c r="H772" s="2" t="s">
        <v>2170</v>
      </c>
      <c r="I772" s="2" t="s">
        <v>2169</v>
      </c>
      <c r="J772" s="2" t="s">
        <v>2169</v>
      </c>
      <c r="K772" s="2" t="s">
        <v>3062</v>
      </c>
      <c r="L772" s="2" t="s">
        <v>3846</v>
      </c>
      <c r="M772" s="52" t="s">
        <v>3311</v>
      </c>
      <c r="N772" s="2" t="s">
        <v>12</v>
      </c>
      <c r="O772" s="2" t="s">
        <v>12</v>
      </c>
      <c r="P772" s="2" t="s">
        <v>12</v>
      </c>
      <c r="Q772" s="2" t="s">
        <v>12</v>
      </c>
      <c r="R772" s="2" t="s">
        <v>3062</v>
      </c>
      <c r="S772" s="2" t="s">
        <v>3062</v>
      </c>
      <c r="T772" s="2" t="s">
        <v>3062</v>
      </c>
      <c r="U772" s="2" t="s">
        <v>3062</v>
      </c>
      <c r="V772" s="2" t="s">
        <v>3062</v>
      </c>
      <c r="W772" s="2" t="s">
        <v>3062</v>
      </c>
      <c r="X772" s="2" t="s">
        <v>3062</v>
      </c>
      <c r="Y772" s="2" t="s">
        <v>3062</v>
      </c>
      <c r="Z772" s="2" t="s">
        <v>3062</v>
      </c>
      <c r="AA772" s="2" t="s">
        <v>3062</v>
      </c>
      <c r="AB772" s="2" t="s">
        <v>3062</v>
      </c>
      <c r="AC772" s="2" t="s">
        <v>3062</v>
      </c>
      <c r="AD772" s="2" t="s">
        <v>3062</v>
      </c>
      <c r="AE772" s="2" t="s">
        <v>3062</v>
      </c>
      <c r="AF772" s="2" t="s">
        <v>3062</v>
      </c>
      <c r="AG772" s="2" t="s">
        <v>3062</v>
      </c>
      <c r="AH772" s="2" t="s">
        <v>3062</v>
      </c>
      <c r="AI772" s="2" t="s">
        <v>3062</v>
      </c>
      <c r="AJ772" s="2" t="s">
        <v>3062</v>
      </c>
      <c r="AK772" s="2" t="s">
        <v>3062</v>
      </c>
      <c r="AL772" s="2" t="s">
        <v>3062</v>
      </c>
      <c r="AM772" s="2" t="s">
        <v>3062</v>
      </c>
      <c r="AN772" s="2" t="s">
        <v>3062</v>
      </c>
      <c r="AO772" s="2" t="s">
        <v>3062</v>
      </c>
      <c r="AP772" s="2" t="s">
        <v>3062</v>
      </c>
      <c r="AQ772" s="2" t="s">
        <v>3062</v>
      </c>
      <c r="AR772" s="2" t="s">
        <v>3062</v>
      </c>
      <c r="AS772" s="2" t="s">
        <v>3062</v>
      </c>
      <c r="AT772" s="2" t="s">
        <v>3062</v>
      </c>
      <c r="AU772" s="2" t="s">
        <v>3062</v>
      </c>
      <c r="AV772" s="2" t="s">
        <v>3062</v>
      </c>
      <c r="AW772" s="2" t="s">
        <v>3062</v>
      </c>
      <c r="AX772" s="2" t="s">
        <v>3062</v>
      </c>
      <c r="AY772" s="2" t="s">
        <v>3062</v>
      </c>
      <c r="AZ772" s="2" t="s">
        <v>3062</v>
      </c>
      <c r="BA772" s="2" t="s">
        <v>3062</v>
      </c>
      <c r="BB772" s="2" t="s">
        <v>3062</v>
      </c>
      <c r="BC772" s="2" t="s">
        <v>3062</v>
      </c>
      <c r="BD772" s="2" t="s">
        <v>2438</v>
      </c>
      <c r="BE772" s="2" t="s">
        <v>3062</v>
      </c>
      <c r="BF772" s="2" t="s">
        <v>3062</v>
      </c>
      <c r="BG772" s="2" t="s">
        <v>3062</v>
      </c>
      <c r="BH772" s="2" t="s">
        <v>3062</v>
      </c>
      <c r="BI772" s="2" t="s">
        <v>3062</v>
      </c>
      <c r="BJ772" s="2" t="s">
        <v>3062</v>
      </c>
      <c r="BK772" s="2" t="s">
        <v>3062</v>
      </c>
      <c r="BL772" s="2" t="s">
        <v>3062</v>
      </c>
      <c r="BM772" s="2" t="s">
        <v>3062</v>
      </c>
      <c r="BN772" s="2" t="s">
        <v>3062</v>
      </c>
      <c r="BO772" s="2" t="s">
        <v>3062</v>
      </c>
      <c r="BP772" s="2" t="str">
        <f t="shared" ref="BP772:BP835" si="12">_xlfn.TEXTJOIN("・",TRUE,AD772:BN772)&amp; IF(BO772&lt;&gt;"","　" &amp; BO772,"")</f>
        <v>皮</v>
      </c>
      <c r="BQ772" t="s">
        <v>3062</v>
      </c>
      <c r="BR772" t="s">
        <v>185</v>
      </c>
      <c r="BS772" t="s">
        <v>3062</v>
      </c>
      <c r="BT772" s="2" t="s">
        <v>185</v>
      </c>
      <c r="BU772" s="2" t="s">
        <v>3062</v>
      </c>
      <c r="BV772" s="2" t="s">
        <v>3062</v>
      </c>
      <c r="BW772" s="2" t="s">
        <v>3062</v>
      </c>
      <c r="BX772" s="2" t="s">
        <v>3062</v>
      </c>
      <c r="BY772" s="2" t="s">
        <v>3062</v>
      </c>
      <c r="BZ772" s="2" t="s">
        <v>3062</v>
      </c>
      <c r="CA772" s="2" t="s">
        <v>3062</v>
      </c>
      <c r="CB772" s="2" t="s">
        <v>3062</v>
      </c>
      <c r="CC772" s="2" t="s">
        <v>3062</v>
      </c>
      <c r="CD772" s="2" t="s">
        <v>3062</v>
      </c>
      <c r="CE772" s="2" t="s">
        <v>3062</v>
      </c>
      <c r="CF772" s="2" t="s">
        <v>2168</v>
      </c>
      <c r="CG772" s="2" t="s">
        <v>5350</v>
      </c>
      <c r="CH772" s="17">
        <v>0.375</v>
      </c>
      <c r="CI772" s="17">
        <v>0.5</v>
      </c>
      <c r="CN772" s="17">
        <v>0.375</v>
      </c>
      <c r="CO772" s="17">
        <v>0.5</v>
      </c>
      <c r="CP772" s="17">
        <v>0.58333333333333337</v>
      </c>
      <c r="CQ772" s="17">
        <v>0.70833333333333337</v>
      </c>
      <c r="CT772" s="17">
        <v>0.375</v>
      </c>
      <c r="CU772" s="17">
        <v>0.5</v>
      </c>
      <c r="CZ772" s="17">
        <v>0.375</v>
      </c>
      <c r="DA772" s="17">
        <v>0.5</v>
      </c>
      <c r="DB772" s="17">
        <v>0.58333333333333337</v>
      </c>
      <c r="DC772" s="17">
        <v>0.70833333333333337</v>
      </c>
      <c r="DL772" s="17">
        <v>0.375</v>
      </c>
      <c r="DM772" s="17">
        <v>0.5</v>
      </c>
      <c r="DX772" s="2" t="s">
        <v>4182</v>
      </c>
    </row>
    <row r="773" spans="1:128" x14ac:dyDescent="0.45">
      <c r="A773" s="16">
        <v>771</v>
      </c>
      <c r="B773" s="2" t="s">
        <v>7578</v>
      </c>
      <c r="C773" s="2" t="s">
        <v>7579</v>
      </c>
      <c r="D773" s="2" t="s">
        <v>7580</v>
      </c>
      <c r="E773" s="2" t="s">
        <v>2676</v>
      </c>
      <c r="F773" s="2" t="s">
        <v>2589</v>
      </c>
      <c r="G773" s="2" t="s">
        <v>2196</v>
      </c>
      <c r="H773" s="2" t="s">
        <v>2195</v>
      </c>
      <c r="I773" s="2" t="s">
        <v>2194</v>
      </c>
      <c r="J773" s="2" t="s">
        <v>2193</v>
      </c>
      <c r="K773" s="2" t="s">
        <v>12</v>
      </c>
      <c r="L773" s="2" t="s">
        <v>3844</v>
      </c>
      <c r="M773" s="52">
        <v>50</v>
      </c>
      <c r="N773" s="2" t="s">
        <v>12</v>
      </c>
      <c r="O773" s="2" t="s">
        <v>12</v>
      </c>
      <c r="P773" s="2" t="s">
        <v>12</v>
      </c>
      <c r="Q773" s="2" t="s">
        <v>12</v>
      </c>
      <c r="R773" s="2" t="s">
        <v>3062</v>
      </c>
      <c r="S773" s="2" t="s">
        <v>3062</v>
      </c>
      <c r="T773" s="2" t="s">
        <v>3062</v>
      </c>
      <c r="U773" s="2" t="s">
        <v>3062</v>
      </c>
      <c r="V773" s="2" t="s">
        <v>3062</v>
      </c>
      <c r="W773" s="2" t="s">
        <v>3062</v>
      </c>
      <c r="X773" s="2" t="s">
        <v>3062</v>
      </c>
      <c r="Y773" s="2" t="s">
        <v>3062</v>
      </c>
      <c r="Z773" s="2" t="s">
        <v>3062</v>
      </c>
      <c r="AA773" s="2" t="s">
        <v>3062</v>
      </c>
      <c r="AB773" s="2" t="s">
        <v>3062</v>
      </c>
      <c r="AC773" s="2" t="s">
        <v>3062</v>
      </c>
      <c r="AD773" s="2" t="s">
        <v>2419</v>
      </c>
      <c r="AE773" s="2" t="s">
        <v>3062</v>
      </c>
      <c r="AF773" s="2" t="s">
        <v>3062</v>
      </c>
      <c r="AG773" s="2" t="s">
        <v>2426</v>
      </c>
      <c r="AH773" s="2" t="s">
        <v>2427</v>
      </c>
      <c r="AI773" s="2" t="s">
        <v>2428</v>
      </c>
      <c r="AJ773" s="2" t="s">
        <v>2420</v>
      </c>
      <c r="AK773" s="2" t="s">
        <v>2431</v>
      </c>
      <c r="AL773" s="2" t="s">
        <v>3062</v>
      </c>
      <c r="AM773" s="2" t="s">
        <v>2425</v>
      </c>
      <c r="AN773" s="2" t="s">
        <v>2421</v>
      </c>
      <c r="AO773" s="2" t="s">
        <v>2441</v>
      </c>
      <c r="AP773" s="2" t="s">
        <v>2559</v>
      </c>
      <c r="AQ773" s="2" t="s">
        <v>4205</v>
      </c>
      <c r="AR773" s="2" t="s">
        <v>4309</v>
      </c>
      <c r="AS773" s="2" t="s">
        <v>4583</v>
      </c>
      <c r="AT773" s="2" t="s">
        <v>4227</v>
      </c>
      <c r="AU773" s="2" t="s">
        <v>2452</v>
      </c>
      <c r="AV773" s="2" t="s">
        <v>2442</v>
      </c>
      <c r="AW773" s="2" t="s">
        <v>17</v>
      </c>
      <c r="AX773" s="2" t="s">
        <v>3062</v>
      </c>
      <c r="AY773" s="2" t="s">
        <v>2443</v>
      </c>
      <c r="AZ773" s="2" t="s">
        <v>2439</v>
      </c>
      <c r="BA773" s="2" t="s">
        <v>3062</v>
      </c>
      <c r="BB773" s="2" t="s">
        <v>3062</v>
      </c>
      <c r="BC773" s="2" t="s">
        <v>2422</v>
      </c>
      <c r="BD773" s="2" t="s">
        <v>2438</v>
      </c>
      <c r="BE773" s="2" t="s">
        <v>3062</v>
      </c>
      <c r="BF773" s="2" t="s">
        <v>3062</v>
      </c>
      <c r="BG773" s="2" t="s">
        <v>3062</v>
      </c>
      <c r="BH773" s="2" t="s">
        <v>2436</v>
      </c>
      <c r="BI773" s="2" t="s">
        <v>3062</v>
      </c>
      <c r="BJ773" s="2" t="s">
        <v>2444</v>
      </c>
      <c r="BK773" s="2" t="s">
        <v>2445</v>
      </c>
      <c r="BL773" s="2" t="s">
        <v>2434</v>
      </c>
      <c r="BM773" s="2" t="s">
        <v>2423</v>
      </c>
      <c r="BN773" s="2" t="s">
        <v>3062</v>
      </c>
      <c r="BO773" s="2" t="s">
        <v>7581</v>
      </c>
      <c r="BP773" s="2" t="str">
        <f t="shared" si="12"/>
        <v>内・呼・循・消・神内・小・外・整・形・循内・消内・呼内・循外・消外・呼外・心外・脳外・眼・耳・泌・皮・産婦・放・麻・リウ・リハ　脳神経内科　血液内科　内分泌糖尿病内科　腎臓内科　緩和ケア科　歯科口腔外科</v>
      </c>
      <c r="BQ773" t="s">
        <v>3062</v>
      </c>
      <c r="BR773" t="s">
        <v>3062</v>
      </c>
      <c r="BS773" t="s">
        <v>3062</v>
      </c>
      <c r="BT773" s="2" t="s">
        <v>3062</v>
      </c>
      <c r="BU773" s="2" t="s">
        <v>3062</v>
      </c>
      <c r="BV773" s="2" t="s">
        <v>3062</v>
      </c>
      <c r="BW773" s="2" t="s">
        <v>3062</v>
      </c>
      <c r="BX773" s="2" t="s">
        <v>3062</v>
      </c>
      <c r="BY773" s="2" t="s">
        <v>3062</v>
      </c>
      <c r="BZ773" s="2" t="s">
        <v>3062</v>
      </c>
      <c r="CA773" s="2" t="s">
        <v>3062</v>
      </c>
      <c r="CB773" s="2" t="s">
        <v>3062</v>
      </c>
      <c r="CC773" s="2" t="s">
        <v>3062</v>
      </c>
      <c r="CD773" s="2" t="s">
        <v>3062</v>
      </c>
      <c r="CE773" s="2" t="s">
        <v>3062</v>
      </c>
      <c r="CF773" s="2" t="s">
        <v>7582</v>
      </c>
      <c r="CG773" s="2" t="s">
        <v>3315</v>
      </c>
      <c r="CH773" s="17">
        <v>0.35416666666666669</v>
      </c>
      <c r="CI773" s="17">
        <v>0.47916666666666669</v>
      </c>
      <c r="CN773" s="17">
        <v>0.35416666666666669</v>
      </c>
      <c r="CO773" s="17">
        <v>0.47916666666666669</v>
      </c>
      <c r="CT773" s="17">
        <v>0.35416666666666669</v>
      </c>
      <c r="CU773" s="17">
        <v>0.47916666666666669</v>
      </c>
      <c r="CZ773" s="17">
        <v>0.35416666666666669</v>
      </c>
      <c r="DA773" s="17">
        <v>0.47916666666666669</v>
      </c>
      <c r="DF773" s="17">
        <v>0.35416666666666669</v>
      </c>
      <c r="DG773" s="17">
        <v>0.47916666666666669</v>
      </c>
      <c r="DX773" s="2" t="s">
        <v>4182</v>
      </c>
    </row>
    <row r="774" spans="1:128" x14ac:dyDescent="0.45">
      <c r="A774" s="16">
        <v>772</v>
      </c>
      <c r="B774" s="2" t="s">
        <v>7583</v>
      </c>
      <c r="C774" s="2" t="s">
        <v>7584</v>
      </c>
      <c r="D774" s="2" t="s">
        <v>3192</v>
      </c>
      <c r="E774" s="2" t="s">
        <v>2676</v>
      </c>
      <c r="F774" s="2" t="s">
        <v>2589</v>
      </c>
      <c r="G774" s="2" t="s">
        <v>2188</v>
      </c>
      <c r="H774" s="2" t="s">
        <v>5127</v>
      </c>
      <c r="I774" s="2" t="s">
        <v>2187</v>
      </c>
      <c r="J774" s="2" t="s">
        <v>2186</v>
      </c>
      <c r="K774" s="2" t="s">
        <v>12</v>
      </c>
      <c r="L774" s="2" t="s">
        <v>3847</v>
      </c>
      <c r="M774" s="52">
        <v>298</v>
      </c>
      <c r="N774" s="2" t="s">
        <v>12</v>
      </c>
      <c r="O774" s="2" t="s">
        <v>12</v>
      </c>
      <c r="P774" s="2" t="s">
        <v>12</v>
      </c>
      <c r="Q774" s="2" t="s">
        <v>12</v>
      </c>
      <c r="R774" s="2" t="s">
        <v>3062</v>
      </c>
      <c r="S774" s="2" t="s">
        <v>3062</v>
      </c>
      <c r="T774" s="2" t="s">
        <v>3062</v>
      </c>
      <c r="U774" s="2" t="s">
        <v>3062</v>
      </c>
      <c r="V774" s="2" t="s">
        <v>3062</v>
      </c>
      <c r="W774" s="2" t="s">
        <v>3062</v>
      </c>
      <c r="X774" s="2" t="s">
        <v>3062</v>
      </c>
      <c r="Y774" s="2" t="s">
        <v>3062</v>
      </c>
      <c r="Z774" s="2" t="s">
        <v>3062</v>
      </c>
      <c r="AA774" s="2" t="s">
        <v>3062</v>
      </c>
      <c r="AB774" s="2" t="s">
        <v>3062</v>
      </c>
      <c r="AC774" s="2" t="s">
        <v>3062</v>
      </c>
      <c r="AD774" s="2" t="s">
        <v>2419</v>
      </c>
      <c r="AE774" s="2" t="s">
        <v>3062</v>
      </c>
      <c r="AF774" s="2" t="s">
        <v>3062</v>
      </c>
      <c r="AG774" s="2" t="s">
        <v>3062</v>
      </c>
      <c r="AH774" s="2" t="s">
        <v>3062</v>
      </c>
      <c r="AI774" s="2" t="s">
        <v>3062</v>
      </c>
      <c r="AJ774" s="2" t="s">
        <v>3062</v>
      </c>
      <c r="AK774" s="2" t="s">
        <v>3062</v>
      </c>
      <c r="AL774" s="2" t="s">
        <v>3062</v>
      </c>
      <c r="AM774" s="2" t="s">
        <v>3062</v>
      </c>
      <c r="AN774" s="2" t="s">
        <v>3062</v>
      </c>
      <c r="AO774" s="2" t="s">
        <v>3062</v>
      </c>
      <c r="AP774" s="2" t="s">
        <v>3062</v>
      </c>
      <c r="AQ774" s="2" t="s">
        <v>3062</v>
      </c>
      <c r="AR774" s="2" t="s">
        <v>3062</v>
      </c>
      <c r="AS774" s="2" t="s">
        <v>3062</v>
      </c>
      <c r="AT774" s="2" t="s">
        <v>3062</v>
      </c>
      <c r="AU774" s="2" t="s">
        <v>3062</v>
      </c>
      <c r="AV774" s="2" t="s">
        <v>3062</v>
      </c>
      <c r="AW774" s="2" t="s">
        <v>3062</v>
      </c>
      <c r="AX774" s="2" t="s">
        <v>3062</v>
      </c>
      <c r="AY774" s="2" t="s">
        <v>3062</v>
      </c>
      <c r="AZ774" s="2" t="s">
        <v>3062</v>
      </c>
      <c r="BA774" s="2" t="s">
        <v>3062</v>
      </c>
      <c r="BB774" s="2" t="s">
        <v>3062</v>
      </c>
      <c r="BC774" s="2" t="s">
        <v>3062</v>
      </c>
      <c r="BD774" s="2" t="s">
        <v>3062</v>
      </c>
      <c r="BE774" s="2" t="s">
        <v>3062</v>
      </c>
      <c r="BF774" s="2" t="s">
        <v>3062</v>
      </c>
      <c r="BG774" s="2" t="s">
        <v>3062</v>
      </c>
      <c r="BH774" s="2" t="s">
        <v>3062</v>
      </c>
      <c r="BI774" s="2" t="s">
        <v>3062</v>
      </c>
      <c r="BJ774" s="2" t="s">
        <v>3062</v>
      </c>
      <c r="BK774" s="2" t="s">
        <v>3062</v>
      </c>
      <c r="BL774" s="2" t="s">
        <v>3062</v>
      </c>
      <c r="BM774" s="2" t="s">
        <v>3062</v>
      </c>
      <c r="BN774" s="2" t="s">
        <v>3062</v>
      </c>
      <c r="BO774" s="2" t="s">
        <v>3062</v>
      </c>
      <c r="BP774" s="2" t="str">
        <f t="shared" si="12"/>
        <v>内</v>
      </c>
      <c r="BQ774" t="s">
        <v>3062</v>
      </c>
      <c r="BR774" t="s">
        <v>3062</v>
      </c>
      <c r="BS774" t="s">
        <v>2185</v>
      </c>
      <c r="BT774" s="2" t="s">
        <v>2185</v>
      </c>
      <c r="BU774" s="2" t="s">
        <v>3062</v>
      </c>
      <c r="BV774" s="2" t="s">
        <v>12</v>
      </c>
      <c r="BW774" s="2" t="s">
        <v>3062</v>
      </c>
      <c r="BX774" s="2" t="s">
        <v>3062</v>
      </c>
      <c r="BY774" s="2" t="s">
        <v>3062</v>
      </c>
      <c r="BZ774" s="2" t="s">
        <v>3062</v>
      </c>
      <c r="CA774" s="2" t="s">
        <v>3062</v>
      </c>
      <c r="CB774" s="2" t="s">
        <v>3062</v>
      </c>
      <c r="CC774" s="2" t="s">
        <v>3062</v>
      </c>
      <c r="CD774" s="2" t="s">
        <v>3062</v>
      </c>
      <c r="CE774" s="2" t="s">
        <v>3062</v>
      </c>
      <c r="CF774" s="2" t="s">
        <v>2184</v>
      </c>
      <c r="CG774" s="2" t="s">
        <v>5350</v>
      </c>
      <c r="CH774" s="17">
        <v>0.375</v>
      </c>
      <c r="CI774" s="17">
        <v>0.47916666666666669</v>
      </c>
      <c r="CN774" s="17">
        <v>0.375</v>
      </c>
      <c r="CO774" s="17">
        <v>0.47916666666666669</v>
      </c>
      <c r="CT774" s="17">
        <v>0.375</v>
      </c>
      <c r="CU774" s="17">
        <v>0.47916666666666669</v>
      </c>
      <c r="CZ774" s="17">
        <v>0.375</v>
      </c>
      <c r="DA774" s="17">
        <v>0.47916666666666669</v>
      </c>
      <c r="DF774" s="17">
        <v>0.375</v>
      </c>
      <c r="DG774" s="17">
        <v>0.47916666666666669</v>
      </c>
      <c r="DL774" s="17">
        <v>0.375</v>
      </c>
      <c r="DM774" s="17">
        <v>0.47916666666666669</v>
      </c>
      <c r="DX774" s="2" t="s">
        <v>4182</v>
      </c>
    </row>
    <row r="775" spans="1:128" x14ac:dyDescent="0.45">
      <c r="A775" s="16">
        <v>773</v>
      </c>
      <c r="B775" s="2" t="s">
        <v>7585</v>
      </c>
      <c r="C775" s="2" t="s">
        <v>7586</v>
      </c>
      <c r="D775" s="2" t="s">
        <v>3193</v>
      </c>
      <c r="E775" s="2" t="s">
        <v>2676</v>
      </c>
      <c r="F775" s="2" t="s">
        <v>2589</v>
      </c>
      <c r="G775" s="2" t="s">
        <v>2183</v>
      </c>
      <c r="H775" s="2" t="s">
        <v>2182</v>
      </c>
      <c r="I775" s="2" t="s">
        <v>2181</v>
      </c>
      <c r="J775" s="2" t="s">
        <v>2180</v>
      </c>
      <c r="K775" s="2" t="s">
        <v>12</v>
      </c>
      <c r="L775" s="2" t="s">
        <v>3849</v>
      </c>
      <c r="M775" s="52">
        <v>429</v>
      </c>
      <c r="N775" s="2" t="s">
        <v>12</v>
      </c>
      <c r="O775" s="2" t="s">
        <v>12</v>
      </c>
      <c r="P775" s="2" t="s">
        <v>12</v>
      </c>
      <c r="Q775" s="2" t="s">
        <v>12</v>
      </c>
      <c r="R775" s="2" t="s">
        <v>3062</v>
      </c>
      <c r="S775" s="2" t="s">
        <v>3062</v>
      </c>
      <c r="T775" s="2" t="s">
        <v>3062</v>
      </c>
      <c r="U775" s="2" t="s">
        <v>3062</v>
      </c>
      <c r="V775" s="2" t="s">
        <v>3062</v>
      </c>
      <c r="W775" s="2" t="s">
        <v>3062</v>
      </c>
      <c r="X775" s="2" t="s">
        <v>3062</v>
      </c>
      <c r="Y775" s="2" t="s">
        <v>3062</v>
      </c>
      <c r="Z775" s="2" t="s">
        <v>3062</v>
      </c>
      <c r="AA775" s="2" t="s">
        <v>3062</v>
      </c>
      <c r="AB775" s="2" t="s">
        <v>3062</v>
      </c>
      <c r="AC775" s="2" t="s">
        <v>3062</v>
      </c>
      <c r="AD775" s="2" t="s">
        <v>3062</v>
      </c>
      <c r="AE775" s="2" t="s">
        <v>3062</v>
      </c>
      <c r="AF775" s="2" t="s">
        <v>3062</v>
      </c>
      <c r="AG775" s="2" t="s">
        <v>3062</v>
      </c>
      <c r="AH775" s="2" t="s">
        <v>3062</v>
      </c>
      <c r="AI775" s="2" t="s">
        <v>3062</v>
      </c>
      <c r="AJ775" s="2" t="s">
        <v>3062</v>
      </c>
      <c r="AK775" s="2" t="s">
        <v>3062</v>
      </c>
      <c r="AL775" s="2" t="s">
        <v>3062</v>
      </c>
      <c r="AM775" s="2" t="s">
        <v>3062</v>
      </c>
      <c r="AN775" s="2" t="s">
        <v>3062</v>
      </c>
      <c r="AO775" s="2" t="s">
        <v>3062</v>
      </c>
      <c r="AP775" s="2" t="s">
        <v>3062</v>
      </c>
      <c r="AQ775" s="2" t="s">
        <v>3062</v>
      </c>
      <c r="AR775" s="2" t="s">
        <v>3062</v>
      </c>
      <c r="AS775" s="2" t="s">
        <v>3062</v>
      </c>
      <c r="AT775" s="2" t="s">
        <v>3062</v>
      </c>
      <c r="AU775" s="2" t="s">
        <v>3062</v>
      </c>
      <c r="AV775" s="2" t="s">
        <v>3062</v>
      </c>
      <c r="AW775" s="2" t="s">
        <v>3062</v>
      </c>
      <c r="AX775" s="2" t="s">
        <v>3062</v>
      </c>
      <c r="AY775" s="2" t="s">
        <v>3062</v>
      </c>
      <c r="AZ775" s="2" t="s">
        <v>3062</v>
      </c>
      <c r="BA775" s="2" t="s">
        <v>3062</v>
      </c>
      <c r="BB775" s="2" t="s">
        <v>3062</v>
      </c>
      <c r="BC775" s="2" t="s">
        <v>3062</v>
      </c>
      <c r="BD775" s="2" t="s">
        <v>3062</v>
      </c>
      <c r="BE775" s="2" t="s">
        <v>3062</v>
      </c>
      <c r="BF775" s="2" t="s">
        <v>3062</v>
      </c>
      <c r="BG775" s="2" t="s">
        <v>3062</v>
      </c>
      <c r="BH775" s="2" t="s">
        <v>3062</v>
      </c>
      <c r="BI775" s="2" t="s">
        <v>3062</v>
      </c>
      <c r="BJ775" s="2" t="s">
        <v>3062</v>
      </c>
      <c r="BK775" s="2" t="s">
        <v>3062</v>
      </c>
      <c r="BL775" s="2" t="s">
        <v>3062</v>
      </c>
      <c r="BM775" s="2" t="s">
        <v>3062</v>
      </c>
      <c r="BN775" s="2" t="s">
        <v>3062</v>
      </c>
      <c r="BO775" s="2" t="s">
        <v>3062</v>
      </c>
      <c r="BP775" s="2" t="str">
        <f t="shared" si="12"/>
        <v/>
      </c>
      <c r="BQ775" t="s">
        <v>3062</v>
      </c>
      <c r="BR775" t="s">
        <v>3062</v>
      </c>
      <c r="BS775" t="s">
        <v>3062</v>
      </c>
      <c r="BT775" s="2" t="s">
        <v>3062</v>
      </c>
      <c r="BU775" s="2" t="s">
        <v>3062</v>
      </c>
      <c r="BV775" s="2" t="s">
        <v>3062</v>
      </c>
      <c r="BW775" s="2" t="s">
        <v>3062</v>
      </c>
      <c r="BX775" s="2" t="s">
        <v>3062</v>
      </c>
      <c r="BY775" s="2" t="s">
        <v>3062</v>
      </c>
      <c r="BZ775" s="2" t="s">
        <v>3062</v>
      </c>
      <c r="CA775" s="2" t="s">
        <v>3062</v>
      </c>
      <c r="CB775" s="2" t="s">
        <v>3062</v>
      </c>
      <c r="CC775" s="2" t="s">
        <v>3062</v>
      </c>
      <c r="CD775" s="2" t="s">
        <v>3062</v>
      </c>
      <c r="CE775" s="2" t="s">
        <v>3062</v>
      </c>
      <c r="CF775" s="2" t="s">
        <v>2449</v>
      </c>
      <c r="CG775" s="2" t="s">
        <v>3315</v>
      </c>
      <c r="CH775" s="17">
        <v>0.41666666666666669</v>
      </c>
      <c r="CI775" s="17">
        <v>0.5</v>
      </c>
      <c r="CJ775" s="17">
        <v>0.5625</v>
      </c>
      <c r="CK775" s="17">
        <v>0.66666666666666663</v>
      </c>
      <c r="CN775" s="17">
        <v>0.41666666666666669</v>
      </c>
      <c r="CO775" s="17">
        <v>0.5</v>
      </c>
      <c r="CP775" s="17">
        <v>0.5625</v>
      </c>
      <c r="CQ775" s="17">
        <v>0.66666666666666663</v>
      </c>
      <c r="CT775" s="17">
        <v>0.41666666666666669</v>
      </c>
      <c r="CU775" s="17">
        <v>0.5</v>
      </c>
      <c r="CV775" s="17">
        <v>0.5625</v>
      </c>
      <c r="CW775" s="17">
        <v>0.66666666666666663</v>
      </c>
      <c r="CZ775" s="17">
        <v>0.41666666666666669</v>
      </c>
      <c r="DA775" s="17">
        <v>0.5</v>
      </c>
      <c r="DB775" s="17">
        <v>0.5625</v>
      </c>
      <c r="DC775" s="17">
        <v>0.66666666666666663</v>
      </c>
      <c r="DF775" s="17">
        <v>0.41666666666666669</v>
      </c>
      <c r="DG775" s="17">
        <v>0.5</v>
      </c>
      <c r="DH775" s="17">
        <v>0.5625</v>
      </c>
      <c r="DI775" s="17">
        <v>0.66666666666666663</v>
      </c>
      <c r="DL775" s="17">
        <v>0.41666666666666669</v>
      </c>
      <c r="DM775" s="17">
        <v>0.5</v>
      </c>
      <c r="DX775" s="2" t="s">
        <v>4182</v>
      </c>
    </row>
    <row r="776" spans="1:128" x14ac:dyDescent="0.45">
      <c r="A776" s="16">
        <v>774</v>
      </c>
      <c r="B776" s="2" t="s">
        <v>7587</v>
      </c>
      <c r="C776" s="2" t="s">
        <v>7588</v>
      </c>
      <c r="D776" s="2" t="s">
        <v>3194</v>
      </c>
      <c r="E776" s="2" t="s">
        <v>2676</v>
      </c>
      <c r="F776" s="2" t="s">
        <v>2589</v>
      </c>
      <c r="G776" s="2" t="s">
        <v>2179</v>
      </c>
      <c r="H776" s="2" t="s">
        <v>2178</v>
      </c>
      <c r="I776" s="2" t="s">
        <v>2177</v>
      </c>
      <c r="J776" s="2" t="s">
        <v>2176</v>
      </c>
      <c r="K776" s="2" t="s">
        <v>12</v>
      </c>
      <c r="L776" s="2" t="s">
        <v>5128</v>
      </c>
      <c r="M776" s="52">
        <v>374</v>
      </c>
      <c r="N776" s="2" t="s">
        <v>12</v>
      </c>
      <c r="O776" s="2" t="s">
        <v>12</v>
      </c>
      <c r="P776" s="2" t="s">
        <v>12</v>
      </c>
      <c r="Q776" s="2" t="s">
        <v>12</v>
      </c>
      <c r="R776" s="2" t="s">
        <v>3062</v>
      </c>
      <c r="S776" s="2" t="s">
        <v>3062</v>
      </c>
      <c r="T776" s="2" t="s">
        <v>3062</v>
      </c>
      <c r="U776" s="2" t="s">
        <v>3062</v>
      </c>
      <c r="V776" s="2" t="s">
        <v>3062</v>
      </c>
      <c r="W776" s="2" t="s">
        <v>3062</v>
      </c>
      <c r="X776" s="2" t="s">
        <v>3062</v>
      </c>
      <c r="Y776" s="2" t="s">
        <v>3062</v>
      </c>
      <c r="Z776" s="2" t="s">
        <v>3062</v>
      </c>
      <c r="AA776" s="2" t="s">
        <v>3062</v>
      </c>
      <c r="AB776" s="2" t="s">
        <v>3062</v>
      </c>
      <c r="AC776" s="2" t="s">
        <v>3062</v>
      </c>
      <c r="AD776" s="2" t="s">
        <v>2419</v>
      </c>
      <c r="AE776" s="2" t="s">
        <v>3062</v>
      </c>
      <c r="AF776" s="2" t="s">
        <v>3062</v>
      </c>
      <c r="AG776" s="2" t="s">
        <v>3062</v>
      </c>
      <c r="AH776" s="2" t="s">
        <v>3062</v>
      </c>
      <c r="AI776" s="2" t="s">
        <v>3062</v>
      </c>
      <c r="AJ776" s="2" t="s">
        <v>3062</v>
      </c>
      <c r="AK776" s="2" t="s">
        <v>3062</v>
      </c>
      <c r="AL776" s="2" t="s">
        <v>3062</v>
      </c>
      <c r="AM776" s="2" t="s">
        <v>3062</v>
      </c>
      <c r="AN776" s="2" t="s">
        <v>3062</v>
      </c>
      <c r="AO776" s="2" t="s">
        <v>3062</v>
      </c>
      <c r="AP776" s="2" t="s">
        <v>3062</v>
      </c>
      <c r="AQ776" s="2" t="s">
        <v>3062</v>
      </c>
      <c r="AR776" s="2" t="s">
        <v>3062</v>
      </c>
      <c r="AS776" s="2" t="s">
        <v>3062</v>
      </c>
      <c r="AT776" s="2" t="s">
        <v>3062</v>
      </c>
      <c r="AU776" s="2" t="s">
        <v>3062</v>
      </c>
      <c r="AV776" s="2" t="s">
        <v>3062</v>
      </c>
      <c r="AW776" s="2" t="s">
        <v>3062</v>
      </c>
      <c r="AX776" s="2" t="s">
        <v>3062</v>
      </c>
      <c r="AY776" s="2" t="s">
        <v>3062</v>
      </c>
      <c r="AZ776" s="2" t="s">
        <v>3062</v>
      </c>
      <c r="BA776" s="2" t="s">
        <v>3062</v>
      </c>
      <c r="BB776" s="2" t="s">
        <v>3062</v>
      </c>
      <c r="BC776" s="2" t="s">
        <v>3062</v>
      </c>
      <c r="BD776" s="2" t="s">
        <v>3062</v>
      </c>
      <c r="BE776" s="2" t="s">
        <v>3062</v>
      </c>
      <c r="BF776" s="2" t="s">
        <v>3062</v>
      </c>
      <c r="BG776" s="2" t="s">
        <v>3062</v>
      </c>
      <c r="BH776" s="2" t="s">
        <v>3062</v>
      </c>
      <c r="BI776" s="2" t="s">
        <v>3062</v>
      </c>
      <c r="BJ776" s="2" t="s">
        <v>3062</v>
      </c>
      <c r="BK776" s="2" t="s">
        <v>3062</v>
      </c>
      <c r="BL776" s="2" t="s">
        <v>3062</v>
      </c>
      <c r="BM776" s="2" t="s">
        <v>3062</v>
      </c>
      <c r="BN776" s="2" t="s">
        <v>2560</v>
      </c>
      <c r="BO776" s="2" t="s">
        <v>3062</v>
      </c>
      <c r="BP776" s="2" t="str">
        <f t="shared" si="12"/>
        <v>内・歯</v>
      </c>
      <c r="BQ776" t="s">
        <v>3062</v>
      </c>
      <c r="BR776" t="s">
        <v>3062</v>
      </c>
      <c r="BS776" t="s">
        <v>3062</v>
      </c>
      <c r="BT776" s="2" t="s">
        <v>3062</v>
      </c>
      <c r="BU776" s="2" t="s">
        <v>3062</v>
      </c>
      <c r="BV776" s="2" t="s">
        <v>3062</v>
      </c>
      <c r="BW776" s="2" t="s">
        <v>3062</v>
      </c>
      <c r="BX776" s="2" t="s">
        <v>3062</v>
      </c>
      <c r="BY776" s="2" t="s">
        <v>3062</v>
      </c>
      <c r="BZ776" s="2" t="s">
        <v>3062</v>
      </c>
      <c r="CA776" s="2" t="s">
        <v>3062</v>
      </c>
      <c r="CB776" s="2" t="s">
        <v>3062</v>
      </c>
      <c r="CC776" s="2" t="s">
        <v>3062</v>
      </c>
      <c r="CD776" s="2" t="s">
        <v>3062</v>
      </c>
      <c r="CE776" s="2" t="s">
        <v>3062</v>
      </c>
      <c r="CF776" s="2" t="s">
        <v>7589</v>
      </c>
      <c r="CG776" s="2" t="s">
        <v>3315</v>
      </c>
      <c r="CH776" s="17">
        <v>0.35416666666666669</v>
      </c>
      <c r="CI776" s="17">
        <v>0.47916666666666669</v>
      </c>
      <c r="CN776" s="17">
        <v>0.35416666666666669</v>
      </c>
      <c r="CO776" s="17">
        <v>0.47916666666666669</v>
      </c>
      <c r="CT776" s="17">
        <v>0.35416666666666669</v>
      </c>
      <c r="CU776" s="17">
        <v>0.47916666666666669</v>
      </c>
      <c r="CZ776" s="17">
        <v>0.35416666666666669</v>
      </c>
      <c r="DA776" s="17">
        <v>0.47916666666666669</v>
      </c>
      <c r="DF776" s="17">
        <v>0.35416666666666669</v>
      </c>
      <c r="DG776" s="17">
        <v>0.47916666666666669</v>
      </c>
      <c r="DL776" s="17">
        <v>0.35416666666666669</v>
      </c>
      <c r="DM776" s="17">
        <v>0.47916666666666669</v>
      </c>
      <c r="DX776" s="2" t="s">
        <v>4182</v>
      </c>
    </row>
    <row r="777" spans="1:128" x14ac:dyDescent="0.45">
      <c r="A777" s="16">
        <v>775</v>
      </c>
      <c r="B777" s="2" t="s">
        <v>7590</v>
      </c>
      <c r="C777" s="2" t="s">
        <v>2167</v>
      </c>
      <c r="D777" s="2" t="s">
        <v>3195</v>
      </c>
      <c r="E777" s="2" t="s">
        <v>2666</v>
      </c>
      <c r="F777" s="2" t="s">
        <v>2589</v>
      </c>
      <c r="G777" s="2" t="s">
        <v>2166</v>
      </c>
      <c r="H777" s="2" t="s">
        <v>7591</v>
      </c>
      <c r="I777" s="2" t="s">
        <v>2165</v>
      </c>
      <c r="J777" s="2" t="s">
        <v>2164</v>
      </c>
      <c r="K777" s="2" t="s">
        <v>12</v>
      </c>
      <c r="L777" s="2" t="s">
        <v>3848</v>
      </c>
      <c r="M777" s="52" t="s">
        <v>3311</v>
      </c>
      <c r="N777" s="2" t="s">
        <v>12</v>
      </c>
      <c r="O777" s="2" t="s">
        <v>12</v>
      </c>
      <c r="P777" s="2" t="s">
        <v>12</v>
      </c>
      <c r="Q777" s="2" t="s">
        <v>12</v>
      </c>
      <c r="R777" s="2" t="s">
        <v>3062</v>
      </c>
      <c r="S777" s="2" t="s">
        <v>3062</v>
      </c>
      <c r="T777" s="2" t="s">
        <v>3062</v>
      </c>
      <c r="U777" s="2" t="s">
        <v>3062</v>
      </c>
      <c r="V777" s="2" t="s">
        <v>3062</v>
      </c>
      <c r="W777" s="2" t="s">
        <v>3062</v>
      </c>
      <c r="X777" s="2" t="s">
        <v>3062</v>
      </c>
      <c r="Y777" s="2" t="s">
        <v>3062</v>
      </c>
      <c r="Z777" s="2" t="s">
        <v>3062</v>
      </c>
      <c r="AA777" s="2" t="s">
        <v>3062</v>
      </c>
      <c r="AB777" s="2" t="s">
        <v>3062</v>
      </c>
      <c r="AC777" s="2" t="s">
        <v>3062</v>
      </c>
      <c r="AD777" s="2" t="s">
        <v>3062</v>
      </c>
      <c r="AE777" s="2" t="s">
        <v>3062</v>
      </c>
      <c r="AF777" s="2" t="s">
        <v>3062</v>
      </c>
      <c r="AG777" s="2" t="s">
        <v>3062</v>
      </c>
      <c r="AH777" s="2" t="s">
        <v>3062</v>
      </c>
      <c r="AI777" s="2" t="s">
        <v>3062</v>
      </c>
      <c r="AJ777" s="2" t="s">
        <v>3062</v>
      </c>
      <c r="AK777" s="2" t="s">
        <v>3062</v>
      </c>
      <c r="AL777" s="2" t="s">
        <v>3062</v>
      </c>
      <c r="AM777" s="2" t="s">
        <v>3062</v>
      </c>
      <c r="AN777" s="2" t="s">
        <v>3062</v>
      </c>
      <c r="AO777" s="2" t="s">
        <v>3062</v>
      </c>
      <c r="AP777" s="2" t="s">
        <v>3062</v>
      </c>
      <c r="AQ777" s="2" t="s">
        <v>3062</v>
      </c>
      <c r="AR777" s="2" t="s">
        <v>3062</v>
      </c>
      <c r="AS777" s="2" t="s">
        <v>3062</v>
      </c>
      <c r="AT777" s="2" t="s">
        <v>3062</v>
      </c>
      <c r="AU777" s="2" t="s">
        <v>3062</v>
      </c>
      <c r="AV777" s="2" t="s">
        <v>3062</v>
      </c>
      <c r="AW777" s="2" t="s">
        <v>3062</v>
      </c>
      <c r="AX777" s="2" t="s">
        <v>3062</v>
      </c>
      <c r="AY777" s="2" t="s">
        <v>3062</v>
      </c>
      <c r="AZ777" s="2" t="s">
        <v>3062</v>
      </c>
      <c r="BA777" s="2" t="s">
        <v>3062</v>
      </c>
      <c r="BB777" s="2" t="s">
        <v>3062</v>
      </c>
      <c r="BC777" s="2" t="s">
        <v>3062</v>
      </c>
      <c r="BD777" s="2" t="s">
        <v>3062</v>
      </c>
      <c r="BE777" s="2" t="s">
        <v>3062</v>
      </c>
      <c r="BF777" s="2" t="s">
        <v>3062</v>
      </c>
      <c r="BG777" s="2" t="s">
        <v>3062</v>
      </c>
      <c r="BH777" s="2" t="s">
        <v>3062</v>
      </c>
      <c r="BI777" s="2" t="s">
        <v>3062</v>
      </c>
      <c r="BJ777" s="2" t="s">
        <v>3062</v>
      </c>
      <c r="BK777" s="2" t="s">
        <v>3062</v>
      </c>
      <c r="BL777" s="2" t="s">
        <v>3062</v>
      </c>
      <c r="BM777" s="2" t="s">
        <v>3062</v>
      </c>
      <c r="BN777" s="2" t="s">
        <v>3062</v>
      </c>
      <c r="BO777" s="2" t="s">
        <v>3062</v>
      </c>
      <c r="BP777" s="2" t="str">
        <f t="shared" si="12"/>
        <v/>
      </c>
      <c r="BQ777" t="s">
        <v>3062</v>
      </c>
      <c r="BR777" t="s">
        <v>3062</v>
      </c>
      <c r="BS777" t="s">
        <v>3062</v>
      </c>
      <c r="BT777" s="2" t="s">
        <v>3062</v>
      </c>
      <c r="BU777" s="2" t="s">
        <v>3062</v>
      </c>
      <c r="BV777" s="2" t="s">
        <v>12</v>
      </c>
      <c r="BW777" s="2" t="s">
        <v>3062</v>
      </c>
      <c r="BX777" s="2" t="s">
        <v>3062</v>
      </c>
      <c r="BY777" s="2" t="s">
        <v>3062</v>
      </c>
      <c r="BZ777" s="2" t="s">
        <v>3062</v>
      </c>
      <c r="CA777" s="2" t="s">
        <v>3062</v>
      </c>
      <c r="CB777" s="2" t="s">
        <v>3062</v>
      </c>
      <c r="CC777" s="2" t="s">
        <v>3062</v>
      </c>
      <c r="CD777" s="2" t="s">
        <v>3062</v>
      </c>
      <c r="CE777" s="2" t="s">
        <v>3062</v>
      </c>
      <c r="CF777" s="2" t="s">
        <v>7592</v>
      </c>
      <c r="CG777" s="2" t="s">
        <v>3315</v>
      </c>
      <c r="CH777" s="17">
        <v>0.375</v>
      </c>
      <c r="CI777" s="17">
        <v>0.5</v>
      </c>
      <c r="CJ777" s="17">
        <v>0.625</v>
      </c>
      <c r="CK777" s="17">
        <v>0.75</v>
      </c>
      <c r="CN777" s="17">
        <v>0.375</v>
      </c>
      <c r="CO777" s="17">
        <v>0.5</v>
      </c>
      <c r="CP777" s="17">
        <v>0.625</v>
      </c>
      <c r="CQ777" s="17">
        <v>0.75</v>
      </c>
      <c r="CT777" s="17">
        <v>0.375</v>
      </c>
      <c r="CU777" s="17">
        <v>0.5</v>
      </c>
      <c r="CZ777" s="17">
        <v>0.375</v>
      </c>
      <c r="DA777" s="17">
        <v>0.5</v>
      </c>
      <c r="DF777" s="17">
        <v>0.375</v>
      </c>
      <c r="DG777" s="17">
        <v>0.5</v>
      </c>
      <c r="DH777" s="17">
        <v>0.625</v>
      </c>
      <c r="DI777" s="17">
        <v>0.75</v>
      </c>
      <c r="DL777" s="17">
        <v>0.375</v>
      </c>
      <c r="DM777" s="17">
        <v>0.5</v>
      </c>
      <c r="DX777" s="2" t="s">
        <v>4182</v>
      </c>
    </row>
    <row r="778" spans="1:128" x14ac:dyDescent="0.45">
      <c r="A778" s="16">
        <v>776</v>
      </c>
      <c r="B778" s="2" t="s">
        <v>7593</v>
      </c>
      <c r="C778" s="2" t="s">
        <v>7594</v>
      </c>
      <c r="D778" s="2" t="s">
        <v>3196</v>
      </c>
      <c r="E778" s="2" t="s">
        <v>2676</v>
      </c>
      <c r="F778" s="2" t="s">
        <v>2589</v>
      </c>
      <c r="G778" s="2" t="s">
        <v>2171</v>
      </c>
      <c r="H778" s="2" t="s">
        <v>2175</v>
      </c>
      <c r="I778" s="2" t="s">
        <v>2174</v>
      </c>
      <c r="J778" s="2" t="s">
        <v>2173</v>
      </c>
      <c r="K778" s="2" t="s">
        <v>12</v>
      </c>
      <c r="L778" s="2" t="s">
        <v>3849</v>
      </c>
      <c r="M778" s="52">
        <v>255</v>
      </c>
      <c r="N778" s="2" t="s">
        <v>12</v>
      </c>
      <c r="O778" s="2" t="s">
        <v>12</v>
      </c>
      <c r="P778" s="2" t="s">
        <v>12</v>
      </c>
      <c r="Q778" s="2" t="s">
        <v>12</v>
      </c>
      <c r="R778" s="2" t="s">
        <v>3062</v>
      </c>
      <c r="S778" s="2" t="s">
        <v>3062</v>
      </c>
      <c r="T778" s="2" t="s">
        <v>3062</v>
      </c>
      <c r="U778" s="2" t="s">
        <v>3062</v>
      </c>
      <c r="V778" s="2" t="s">
        <v>3062</v>
      </c>
      <c r="W778" s="2" t="s">
        <v>3062</v>
      </c>
      <c r="X778" s="2" t="s">
        <v>3062</v>
      </c>
      <c r="Y778" s="2" t="s">
        <v>3062</v>
      </c>
      <c r="Z778" s="2" t="s">
        <v>3062</v>
      </c>
      <c r="AA778" s="2" t="s">
        <v>3062</v>
      </c>
      <c r="AB778" s="2" t="s">
        <v>3062</v>
      </c>
      <c r="AC778" s="2" t="s">
        <v>3062</v>
      </c>
      <c r="AD778" s="2" t="s">
        <v>2419</v>
      </c>
      <c r="AE778" s="2" t="s">
        <v>3062</v>
      </c>
      <c r="AF778" s="2" t="s">
        <v>3062</v>
      </c>
      <c r="AG778" s="2" t="s">
        <v>3062</v>
      </c>
      <c r="AH778" s="2" t="s">
        <v>3062</v>
      </c>
      <c r="AI778" s="2" t="s">
        <v>3062</v>
      </c>
      <c r="AJ778" s="2" t="s">
        <v>3062</v>
      </c>
      <c r="AK778" s="2" t="s">
        <v>3062</v>
      </c>
      <c r="AL778" s="2" t="s">
        <v>3062</v>
      </c>
      <c r="AM778" s="2" t="s">
        <v>3062</v>
      </c>
      <c r="AN778" s="2" t="s">
        <v>3062</v>
      </c>
      <c r="AO778" s="2" t="s">
        <v>3062</v>
      </c>
      <c r="AP778" s="2" t="s">
        <v>3062</v>
      </c>
      <c r="AQ778" s="2" t="s">
        <v>3062</v>
      </c>
      <c r="AR778" s="2" t="s">
        <v>3062</v>
      </c>
      <c r="AS778" s="2" t="s">
        <v>3062</v>
      </c>
      <c r="AT778" s="2" t="s">
        <v>3062</v>
      </c>
      <c r="AU778" s="2" t="s">
        <v>3062</v>
      </c>
      <c r="AV778" s="2" t="s">
        <v>3062</v>
      </c>
      <c r="AW778" s="2" t="s">
        <v>3062</v>
      </c>
      <c r="AX778" s="2" t="s">
        <v>3062</v>
      </c>
      <c r="AY778" s="2" t="s">
        <v>3062</v>
      </c>
      <c r="AZ778" s="2" t="s">
        <v>3062</v>
      </c>
      <c r="BA778" s="2" t="s">
        <v>3062</v>
      </c>
      <c r="BB778" s="2" t="s">
        <v>3062</v>
      </c>
      <c r="BC778" s="2" t="s">
        <v>3062</v>
      </c>
      <c r="BD778" s="2" t="s">
        <v>3062</v>
      </c>
      <c r="BE778" s="2" t="s">
        <v>3062</v>
      </c>
      <c r="BF778" s="2" t="s">
        <v>3062</v>
      </c>
      <c r="BG778" s="2" t="s">
        <v>3062</v>
      </c>
      <c r="BH778" s="2" t="s">
        <v>3062</v>
      </c>
      <c r="BI778" s="2" t="s">
        <v>3062</v>
      </c>
      <c r="BJ778" s="2" t="s">
        <v>3062</v>
      </c>
      <c r="BK778" s="2" t="s">
        <v>3062</v>
      </c>
      <c r="BL778" s="2" t="s">
        <v>3062</v>
      </c>
      <c r="BM778" s="2" t="s">
        <v>3062</v>
      </c>
      <c r="BN778" s="2" t="s">
        <v>3062</v>
      </c>
      <c r="BO778" s="2" t="s">
        <v>3062</v>
      </c>
      <c r="BP778" s="2" t="str">
        <f t="shared" si="12"/>
        <v>内</v>
      </c>
      <c r="BQ778" t="s">
        <v>3062</v>
      </c>
      <c r="BR778" t="s">
        <v>3062</v>
      </c>
      <c r="BS778" t="s">
        <v>3062</v>
      </c>
      <c r="BT778" s="2" t="s">
        <v>3062</v>
      </c>
      <c r="BU778" s="2" t="s">
        <v>3062</v>
      </c>
      <c r="BV778" s="2" t="s">
        <v>12</v>
      </c>
      <c r="BW778" s="2" t="s">
        <v>3062</v>
      </c>
      <c r="BX778" s="2" t="s">
        <v>3062</v>
      </c>
      <c r="BY778" s="2" t="s">
        <v>3062</v>
      </c>
      <c r="BZ778" s="2" t="s">
        <v>3062</v>
      </c>
      <c r="CA778" s="2" t="s">
        <v>3062</v>
      </c>
      <c r="CB778" s="2" t="s">
        <v>3062</v>
      </c>
      <c r="CC778" s="2" t="s">
        <v>3062</v>
      </c>
      <c r="CD778" s="2" t="s">
        <v>3062</v>
      </c>
      <c r="CE778" s="2" t="s">
        <v>3062</v>
      </c>
      <c r="CF778" s="2" t="s">
        <v>2172</v>
      </c>
      <c r="CG778" s="2" t="s">
        <v>3315</v>
      </c>
      <c r="CH778" s="17">
        <v>0.39583333333333331</v>
      </c>
      <c r="CI778" s="17">
        <v>0.5</v>
      </c>
      <c r="CN778" s="17">
        <v>0.39583333333333331</v>
      </c>
      <c r="CO778" s="17">
        <v>0.5</v>
      </c>
      <c r="CT778" s="17">
        <v>0.39583333333333331</v>
      </c>
      <c r="CU778" s="17">
        <v>0.5</v>
      </c>
      <c r="CZ778" s="17">
        <v>0.39583333333333331</v>
      </c>
      <c r="DA778" s="17">
        <v>0.5</v>
      </c>
      <c r="DF778" s="17">
        <v>0.39583333333333331</v>
      </c>
      <c r="DG778" s="17">
        <v>0.5</v>
      </c>
      <c r="DX778" s="2" t="s">
        <v>4182</v>
      </c>
    </row>
    <row r="779" spans="1:128" x14ac:dyDescent="0.45">
      <c r="A779" s="16">
        <v>777</v>
      </c>
      <c r="B779" s="2" t="s">
        <v>7595</v>
      </c>
      <c r="C779" s="2" t="s">
        <v>5129</v>
      </c>
      <c r="D779" s="2" t="s">
        <v>3204</v>
      </c>
      <c r="E779" s="2" t="s">
        <v>2666</v>
      </c>
      <c r="F779" s="2" t="s">
        <v>2590</v>
      </c>
      <c r="G779" s="2" t="s">
        <v>483</v>
      </c>
      <c r="H779" s="2" t="s">
        <v>482</v>
      </c>
      <c r="I779" s="2" t="s">
        <v>3205</v>
      </c>
      <c r="J779" s="2" t="s">
        <v>5130</v>
      </c>
      <c r="K779" s="2" t="s">
        <v>12</v>
      </c>
      <c r="L779" s="2" t="s">
        <v>3857</v>
      </c>
      <c r="M779" s="52" t="s">
        <v>3311</v>
      </c>
      <c r="N779" s="2" t="s">
        <v>12</v>
      </c>
      <c r="O779" s="2" t="s">
        <v>12</v>
      </c>
      <c r="P779" s="2" t="s">
        <v>12</v>
      </c>
      <c r="Q779" s="2" t="s">
        <v>12</v>
      </c>
      <c r="R779" s="2" t="s">
        <v>2471</v>
      </c>
      <c r="S779" s="2" t="s">
        <v>3062</v>
      </c>
      <c r="T779" s="2" t="s">
        <v>5794</v>
      </c>
      <c r="U779" s="2" t="s">
        <v>3062</v>
      </c>
      <c r="V779" s="2" t="s">
        <v>3062</v>
      </c>
      <c r="W779" s="2" t="s">
        <v>3062</v>
      </c>
      <c r="X779" s="2" t="s">
        <v>3062</v>
      </c>
      <c r="Y779" s="2" t="s">
        <v>3062</v>
      </c>
      <c r="Z779" s="2" t="s">
        <v>3062</v>
      </c>
      <c r="AA779" s="2" t="s">
        <v>3062</v>
      </c>
      <c r="AC779" s="2" t="s">
        <v>3518</v>
      </c>
      <c r="AD779" s="2" t="s">
        <v>2419</v>
      </c>
      <c r="AE779" s="2" t="s">
        <v>3062</v>
      </c>
      <c r="AF779" s="2" t="s">
        <v>3062</v>
      </c>
      <c r="AG779" s="2" t="s">
        <v>3062</v>
      </c>
      <c r="AH779" s="2" t="s">
        <v>3062</v>
      </c>
      <c r="AI779" s="2" t="s">
        <v>3062</v>
      </c>
      <c r="AJ779" s="2" t="s">
        <v>3062</v>
      </c>
      <c r="AK779" s="2" t="s">
        <v>2431</v>
      </c>
      <c r="AL779" s="2" t="s">
        <v>3062</v>
      </c>
      <c r="AM779" s="2" t="s">
        <v>3062</v>
      </c>
      <c r="AN779" s="2" t="s">
        <v>3062</v>
      </c>
      <c r="AO779" s="2" t="s">
        <v>3062</v>
      </c>
      <c r="AP779" s="2" t="s">
        <v>3062</v>
      </c>
      <c r="AQ779" s="2" t="s">
        <v>3062</v>
      </c>
      <c r="AR779" s="2" t="s">
        <v>3062</v>
      </c>
      <c r="AS779" s="2" t="s">
        <v>3062</v>
      </c>
      <c r="AT779" s="2" t="s">
        <v>3062</v>
      </c>
      <c r="AU779" s="2" t="s">
        <v>3062</v>
      </c>
      <c r="AV779" s="2" t="s">
        <v>3062</v>
      </c>
      <c r="AW779" s="2" t="s">
        <v>3062</v>
      </c>
      <c r="AX779" s="2" t="s">
        <v>3062</v>
      </c>
      <c r="AY779" s="2" t="s">
        <v>3062</v>
      </c>
      <c r="AZ779" s="2" t="s">
        <v>3062</v>
      </c>
      <c r="BA779" s="2" t="s">
        <v>3062</v>
      </c>
      <c r="BB779" s="2" t="s">
        <v>3062</v>
      </c>
      <c r="BC779" s="2" t="s">
        <v>3062</v>
      </c>
      <c r="BD779" s="2" t="s">
        <v>3062</v>
      </c>
      <c r="BE779" s="2" t="s">
        <v>3062</v>
      </c>
      <c r="BF779" s="2" t="s">
        <v>3062</v>
      </c>
      <c r="BG779" s="2" t="s">
        <v>3062</v>
      </c>
      <c r="BH779" s="2" t="s">
        <v>3062</v>
      </c>
      <c r="BI779" s="2" t="s">
        <v>3062</v>
      </c>
      <c r="BJ779" s="2" t="s">
        <v>3062</v>
      </c>
      <c r="BK779" s="2" t="s">
        <v>3062</v>
      </c>
      <c r="BL779" s="2" t="s">
        <v>3062</v>
      </c>
      <c r="BM779" s="2" t="s">
        <v>3062</v>
      </c>
      <c r="BN779" s="2" t="s">
        <v>3062</v>
      </c>
      <c r="BO779" s="2" t="s">
        <v>3062</v>
      </c>
      <c r="BP779" s="2" t="str">
        <f t="shared" si="12"/>
        <v>内・小</v>
      </c>
      <c r="BQ779" t="s">
        <v>3062</v>
      </c>
      <c r="BR779" t="s">
        <v>185</v>
      </c>
      <c r="BS779" t="s">
        <v>2185</v>
      </c>
      <c r="BT779" s="2" t="s">
        <v>2459</v>
      </c>
      <c r="BU779" s="2" t="s">
        <v>3062</v>
      </c>
      <c r="BV779" s="2" t="s">
        <v>3062</v>
      </c>
      <c r="BW779" s="2" t="s">
        <v>3062</v>
      </c>
      <c r="BX779" s="2" t="s">
        <v>5470</v>
      </c>
      <c r="BY779" s="2" t="s">
        <v>5471</v>
      </c>
      <c r="BZ779" s="2" t="s">
        <v>5472</v>
      </c>
      <c r="CA779" s="2" t="s">
        <v>3062</v>
      </c>
      <c r="CB779" s="2" t="s">
        <v>5473</v>
      </c>
      <c r="CC779" s="2" t="s">
        <v>5352</v>
      </c>
      <c r="CD779" s="2" t="s">
        <v>5353</v>
      </c>
      <c r="CE779" s="2" t="s">
        <v>5354</v>
      </c>
      <c r="CF779" s="2" t="s">
        <v>7596</v>
      </c>
      <c r="CG779" s="2" t="s">
        <v>3315</v>
      </c>
      <c r="CH779" s="17">
        <v>0.375</v>
      </c>
      <c r="CI779" s="17">
        <v>0.5</v>
      </c>
      <c r="CJ779" s="17">
        <v>0.66666666666666663</v>
      </c>
      <c r="CK779" s="17">
        <v>0.79166666666666663</v>
      </c>
      <c r="CN779" s="17">
        <v>0.375</v>
      </c>
      <c r="CO779" s="17">
        <v>0.5</v>
      </c>
      <c r="CP779" s="17">
        <v>0.66666666666666663</v>
      </c>
      <c r="CQ779" s="17">
        <v>0.79166666666666663</v>
      </c>
      <c r="CT779" s="17">
        <v>0.375</v>
      </c>
      <c r="CU779" s="17">
        <v>0.5</v>
      </c>
      <c r="CV779" s="17">
        <v>0.66666666666666663</v>
      </c>
      <c r="CW779" s="17">
        <v>0.79166666666666663</v>
      </c>
      <c r="DF779" s="17">
        <v>0.375</v>
      </c>
      <c r="DG779" s="17">
        <v>0.5</v>
      </c>
      <c r="DH779" s="17">
        <v>0.66666666666666663</v>
      </c>
      <c r="DI779" s="17">
        <v>0.79166666666666663</v>
      </c>
      <c r="DL779" s="17">
        <v>0.375</v>
      </c>
      <c r="DM779" s="17">
        <v>0.5</v>
      </c>
      <c r="DX779" s="2" t="s">
        <v>4182</v>
      </c>
    </row>
    <row r="780" spans="1:128" x14ac:dyDescent="0.45">
      <c r="A780" s="16">
        <v>778</v>
      </c>
      <c r="B780" s="2" t="s">
        <v>7597</v>
      </c>
      <c r="C780" s="2" t="s">
        <v>7598</v>
      </c>
      <c r="D780" s="2" t="s">
        <v>3197</v>
      </c>
      <c r="E780" s="2" t="s">
        <v>2676</v>
      </c>
      <c r="F780" s="2" t="s">
        <v>2590</v>
      </c>
      <c r="G780" s="2" t="s">
        <v>510</v>
      </c>
      <c r="H780" s="2" t="s">
        <v>509</v>
      </c>
      <c r="I780" s="2" t="s">
        <v>508</v>
      </c>
      <c r="J780" s="2" t="s">
        <v>507</v>
      </c>
      <c r="K780" s="2" t="s">
        <v>12</v>
      </c>
      <c r="L780" s="2" t="s">
        <v>3850</v>
      </c>
      <c r="M780" s="52">
        <v>186</v>
      </c>
      <c r="N780" s="2" t="s">
        <v>12</v>
      </c>
      <c r="O780" s="2" t="s">
        <v>12</v>
      </c>
      <c r="P780" s="2" t="s">
        <v>12</v>
      </c>
      <c r="Q780" s="2" t="s">
        <v>12</v>
      </c>
      <c r="R780" s="2" t="s">
        <v>3062</v>
      </c>
      <c r="S780" s="2" t="s">
        <v>3062</v>
      </c>
      <c r="T780" s="2" t="s">
        <v>3062</v>
      </c>
      <c r="U780" s="2" t="s">
        <v>3062</v>
      </c>
      <c r="V780" s="2" t="s">
        <v>3062</v>
      </c>
      <c r="W780" s="2" t="s">
        <v>3062</v>
      </c>
      <c r="X780" s="2" t="s">
        <v>3062</v>
      </c>
      <c r="Y780" s="2" t="s">
        <v>3062</v>
      </c>
      <c r="Z780" s="2" t="s">
        <v>3062</v>
      </c>
      <c r="AA780" s="2" t="s">
        <v>3062</v>
      </c>
      <c r="AB780" s="2" t="s">
        <v>3062</v>
      </c>
      <c r="AC780" s="2" t="s">
        <v>3062</v>
      </c>
      <c r="AD780" s="2" t="s">
        <v>3062</v>
      </c>
      <c r="AE780" s="2" t="s">
        <v>3062</v>
      </c>
      <c r="AF780" s="2" t="s">
        <v>3062</v>
      </c>
      <c r="AG780" s="2" t="s">
        <v>3062</v>
      </c>
      <c r="AH780" s="2" t="s">
        <v>3062</v>
      </c>
      <c r="AI780" s="2" t="s">
        <v>3062</v>
      </c>
      <c r="AJ780" s="2" t="s">
        <v>3062</v>
      </c>
      <c r="AK780" s="2" t="s">
        <v>3062</v>
      </c>
      <c r="AL780" s="2" t="s">
        <v>3062</v>
      </c>
      <c r="AM780" s="2" t="s">
        <v>3062</v>
      </c>
      <c r="AN780" s="2" t="s">
        <v>3062</v>
      </c>
      <c r="AO780" s="2" t="s">
        <v>3062</v>
      </c>
      <c r="AP780" s="2" t="s">
        <v>3062</v>
      </c>
      <c r="AQ780" s="2" t="s">
        <v>3062</v>
      </c>
      <c r="AR780" s="2" t="s">
        <v>3062</v>
      </c>
      <c r="AS780" s="2" t="s">
        <v>3062</v>
      </c>
      <c r="AT780" s="2" t="s">
        <v>3062</v>
      </c>
      <c r="AU780" s="2" t="s">
        <v>3062</v>
      </c>
      <c r="AV780" s="2" t="s">
        <v>3062</v>
      </c>
      <c r="AW780" s="2" t="s">
        <v>3062</v>
      </c>
      <c r="AX780" s="2" t="s">
        <v>3062</v>
      </c>
      <c r="AY780" s="2" t="s">
        <v>3062</v>
      </c>
      <c r="AZ780" s="2" t="s">
        <v>3062</v>
      </c>
      <c r="BA780" s="2" t="s">
        <v>3062</v>
      </c>
      <c r="BB780" s="2" t="s">
        <v>3062</v>
      </c>
      <c r="BC780" s="2" t="s">
        <v>3062</v>
      </c>
      <c r="BD780" s="2" t="s">
        <v>3062</v>
      </c>
      <c r="BE780" s="2" t="s">
        <v>3062</v>
      </c>
      <c r="BF780" s="2" t="s">
        <v>3062</v>
      </c>
      <c r="BG780" s="2" t="s">
        <v>3062</v>
      </c>
      <c r="BH780" s="2" t="s">
        <v>3062</v>
      </c>
      <c r="BI780" s="2" t="s">
        <v>3062</v>
      </c>
      <c r="BJ780" s="2" t="s">
        <v>3062</v>
      </c>
      <c r="BK780" s="2" t="s">
        <v>3062</v>
      </c>
      <c r="BL780" s="2" t="s">
        <v>3062</v>
      </c>
      <c r="BM780" s="2" t="s">
        <v>3062</v>
      </c>
      <c r="BN780" s="2" t="s">
        <v>3062</v>
      </c>
      <c r="BO780" s="2" t="s">
        <v>3062</v>
      </c>
      <c r="BP780" s="2" t="str">
        <f t="shared" si="12"/>
        <v/>
      </c>
      <c r="BQ780" t="s">
        <v>491</v>
      </c>
      <c r="BR780" t="s">
        <v>3062</v>
      </c>
      <c r="BS780" t="s">
        <v>3062</v>
      </c>
      <c r="BT780" s="2" t="s">
        <v>491</v>
      </c>
      <c r="BU780" s="2" t="s">
        <v>3062</v>
      </c>
      <c r="BV780" s="2" t="s">
        <v>12</v>
      </c>
      <c r="BW780" s="2" t="s">
        <v>3062</v>
      </c>
      <c r="BX780" s="2" t="s">
        <v>3062</v>
      </c>
      <c r="BY780" s="2" t="s">
        <v>3062</v>
      </c>
      <c r="BZ780" s="2" t="s">
        <v>3062</v>
      </c>
      <c r="CA780" s="2" t="s">
        <v>3062</v>
      </c>
      <c r="CB780" s="2" t="s">
        <v>3062</v>
      </c>
      <c r="CC780" s="2" t="s">
        <v>3062</v>
      </c>
      <c r="CD780" s="2" t="s">
        <v>3062</v>
      </c>
      <c r="CE780" s="2" t="s">
        <v>3062</v>
      </c>
      <c r="CF780" s="2" t="s">
        <v>506</v>
      </c>
      <c r="CG780" s="2" t="s">
        <v>6387</v>
      </c>
      <c r="CH780" s="17">
        <v>0.375</v>
      </c>
      <c r="CI780" s="17">
        <v>0.5</v>
      </c>
      <c r="CJ780" s="17">
        <v>0.54166666666666663</v>
      </c>
      <c r="CK780" s="17">
        <v>0.66666666666666663</v>
      </c>
      <c r="CN780" s="17">
        <v>0.375</v>
      </c>
      <c r="CO780" s="17">
        <v>0.5</v>
      </c>
      <c r="CP780" s="17">
        <v>0.54166666666666663</v>
      </c>
      <c r="CQ780" s="17">
        <v>0.66666666666666663</v>
      </c>
      <c r="CT780" s="17">
        <v>0.375</v>
      </c>
      <c r="CU780" s="17">
        <v>0.5</v>
      </c>
      <c r="CV780" s="17">
        <v>0.54166666666666663</v>
      </c>
      <c r="CW780" s="17">
        <v>0.66666666666666663</v>
      </c>
      <c r="DF780" s="17">
        <v>0.375</v>
      </c>
      <c r="DG780" s="17">
        <v>0.5</v>
      </c>
      <c r="DH780" s="17">
        <v>0.54166666666666663</v>
      </c>
      <c r="DI780" s="17">
        <v>0.66666666666666663</v>
      </c>
      <c r="DL780" s="17">
        <v>0.375</v>
      </c>
      <c r="DM780" s="17">
        <v>0.5</v>
      </c>
      <c r="DN780" s="17">
        <v>0.54166666666666663</v>
      </c>
      <c r="DO780" s="17">
        <v>0.66666666666666663</v>
      </c>
      <c r="DX780" s="2" t="s">
        <v>4182</v>
      </c>
    </row>
    <row r="781" spans="1:128" x14ac:dyDescent="0.45">
      <c r="A781" s="16">
        <v>779</v>
      </c>
      <c r="B781" s="2" t="s">
        <v>7599</v>
      </c>
      <c r="C781" s="2" t="s">
        <v>7600</v>
      </c>
      <c r="D781" s="2" t="s">
        <v>3198</v>
      </c>
      <c r="E781" s="2" t="s">
        <v>2666</v>
      </c>
      <c r="F781" s="2" t="s">
        <v>2590</v>
      </c>
      <c r="G781" s="2" t="s">
        <v>481</v>
      </c>
      <c r="H781" s="2" t="s">
        <v>7601</v>
      </c>
      <c r="I781" s="2" t="s">
        <v>493</v>
      </c>
      <c r="J781" s="2" t="s">
        <v>492</v>
      </c>
      <c r="K781" s="2" t="s">
        <v>12</v>
      </c>
      <c r="L781" s="2" t="s">
        <v>3851</v>
      </c>
      <c r="M781" s="52" t="s">
        <v>3311</v>
      </c>
      <c r="N781" s="2" t="s">
        <v>12</v>
      </c>
      <c r="O781" s="2" t="s">
        <v>12</v>
      </c>
      <c r="P781" s="2" t="s">
        <v>12</v>
      </c>
      <c r="Q781" s="2" t="s">
        <v>12</v>
      </c>
      <c r="R781" s="2" t="s">
        <v>3062</v>
      </c>
      <c r="S781" s="2" t="s">
        <v>3062</v>
      </c>
      <c r="T781" s="2" t="s">
        <v>3062</v>
      </c>
      <c r="U781" s="2" t="s">
        <v>3062</v>
      </c>
      <c r="V781" s="2" t="s">
        <v>3062</v>
      </c>
      <c r="W781" s="2" t="s">
        <v>3062</v>
      </c>
      <c r="X781" s="2" t="s">
        <v>3062</v>
      </c>
      <c r="Y781" s="2" t="s">
        <v>3062</v>
      </c>
      <c r="Z781" s="2" t="s">
        <v>3062</v>
      </c>
      <c r="AA781" s="2" t="s">
        <v>3062</v>
      </c>
      <c r="AB781" s="2" t="s">
        <v>3062</v>
      </c>
      <c r="AC781" s="2" t="s">
        <v>3062</v>
      </c>
      <c r="AD781" s="2" t="s">
        <v>3062</v>
      </c>
      <c r="AE781" s="2" t="s">
        <v>3062</v>
      </c>
      <c r="AF781" s="2" t="s">
        <v>3062</v>
      </c>
      <c r="AG781" s="2" t="s">
        <v>3062</v>
      </c>
      <c r="AH781" s="2" t="s">
        <v>3062</v>
      </c>
      <c r="AI781" s="2" t="s">
        <v>3062</v>
      </c>
      <c r="AJ781" s="2" t="s">
        <v>3062</v>
      </c>
      <c r="AK781" s="2" t="s">
        <v>3062</v>
      </c>
      <c r="AL781" s="2" t="s">
        <v>3062</v>
      </c>
      <c r="AM781" s="2" t="s">
        <v>3062</v>
      </c>
      <c r="AN781" s="2" t="s">
        <v>3062</v>
      </c>
      <c r="AO781" s="2" t="s">
        <v>3062</v>
      </c>
      <c r="AP781" s="2" t="s">
        <v>3062</v>
      </c>
      <c r="AQ781" s="2" t="s">
        <v>3062</v>
      </c>
      <c r="AR781" s="2" t="s">
        <v>3062</v>
      </c>
      <c r="AS781" s="2" t="s">
        <v>3062</v>
      </c>
      <c r="AT781" s="2" t="s">
        <v>3062</v>
      </c>
      <c r="AU781" s="2" t="s">
        <v>3062</v>
      </c>
      <c r="AV781" s="2" t="s">
        <v>3062</v>
      </c>
      <c r="AW781" s="2" t="s">
        <v>3062</v>
      </c>
      <c r="AX781" s="2" t="s">
        <v>3062</v>
      </c>
      <c r="AY781" s="2" t="s">
        <v>3062</v>
      </c>
      <c r="AZ781" s="2" t="s">
        <v>3062</v>
      </c>
      <c r="BA781" s="2" t="s">
        <v>3062</v>
      </c>
      <c r="BB781" s="2" t="s">
        <v>3062</v>
      </c>
      <c r="BC781" s="2" t="s">
        <v>3062</v>
      </c>
      <c r="BD781" s="2" t="s">
        <v>3062</v>
      </c>
      <c r="BE781" s="2" t="s">
        <v>3062</v>
      </c>
      <c r="BF781" s="2" t="s">
        <v>3062</v>
      </c>
      <c r="BG781" s="2" t="s">
        <v>3062</v>
      </c>
      <c r="BH781" s="2" t="s">
        <v>3062</v>
      </c>
      <c r="BI781" s="2" t="s">
        <v>3062</v>
      </c>
      <c r="BJ781" s="2" t="s">
        <v>3062</v>
      </c>
      <c r="BK781" s="2" t="s">
        <v>3062</v>
      </c>
      <c r="BL781" s="2" t="s">
        <v>3062</v>
      </c>
      <c r="BM781" s="2" t="s">
        <v>3062</v>
      </c>
      <c r="BN781" s="2" t="s">
        <v>3062</v>
      </c>
      <c r="BO781" s="2" t="s">
        <v>3062</v>
      </c>
      <c r="BP781" s="2" t="str">
        <f t="shared" si="12"/>
        <v/>
      </c>
      <c r="BQ781" t="s">
        <v>491</v>
      </c>
      <c r="BR781" t="s">
        <v>3062</v>
      </c>
      <c r="BS781" t="s">
        <v>3062</v>
      </c>
      <c r="BT781" s="2" t="s">
        <v>491</v>
      </c>
      <c r="BU781" s="2" t="s">
        <v>12</v>
      </c>
      <c r="BV781" s="2" t="s">
        <v>3062</v>
      </c>
      <c r="BW781" s="2" t="s">
        <v>3062</v>
      </c>
      <c r="BX781" s="2" t="s">
        <v>3062</v>
      </c>
      <c r="BY781" s="2" t="s">
        <v>3062</v>
      </c>
      <c r="BZ781" s="2" t="s">
        <v>3062</v>
      </c>
      <c r="CA781" s="2" t="s">
        <v>3062</v>
      </c>
      <c r="CB781" s="2" t="s">
        <v>3062</v>
      </c>
      <c r="CC781" s="2" t="s">
        <v>3062</v>
      </c>
      <c r="CD781" s="2" t="s">
        <v>3062</v>
      </c>
      <c r="CE781" s="2" t="s">
        <v>3062</v>
      </c>
      <c r="CF781" s="2" t="s">
        <v>3852</v>
      </c>
      <c r="CG781" s="2" t="s">
        <v>5350</v>
      </c>
      <c r="CH781" s="17">
        <v>0.39583333333333331</v>
      </c>
      <c r="CI781" s="17">
        <v>0.52083333333333337</v>
      </c>
      <c r="CJ781" s="17">
        <v>0.625</v>
      </c>
      <c r="CK781" s="17">
        <v>0.75</v>
      </c>
      <c r="CN781" s="17">
        <v>0.39583333333333331</v>
      </c>
      <c r="CO781" s="17">
        <v>0.52083333333333337</v>
      </c>
      <c r="CP781" s="17">
        <v>0.625</v>
      </c>
      <c r="CQ781" s="17">
        <v>0.75</v>
      </c>
      <c r="CT781" s="17">
        <v>0.39583333333333331</v>
      </c>
      <c r="CU781" s="17">
        <v>0.52083333333333337</v>
      </c>
      <c r="CV781" s="17">
        <v>0.625</v>
      </c>
      <c r="CW781" s="17">
        <v>0.75</v>
      </c>
      <c r="DF781" s="17">
        <v>0.39583333333333331</v>
      </c>
      <c r="DG781" s="17">
        <v>0.52083333333333337</v>
      </c>
      <c r="DH781" s="17">
        <v>0.625</v>
      </c>
      <c r="DI781" s="17">
        <v>0.75</v>
      </c>
      <c r="DL781" s="17">
        <v>0.39583333333333331</v>
      </c>
      <c r="DM781" s="17">
        <v>0.54166666666666663</v>
      </c>
      <c r="DX781" s="2" t="s">
        <v>4182</v>
      </c>
    </row>
    <row r="782" spans="1:128" x14ac:dyDescent="0.45">
      <c r="A782" s="16">
        <v>780</v>
      </c>
      <c r="B782" s="2" t="s">
        <v>7602</v>
      </c>
      <c r="C782" s="2" t="s">
        <v>7603</v>
      </c>
      <c r="D782" s="2" t="s">
        <v>3199</v>
      </c>
      <c r="E782" s="2" t="s">
        <v>2676</v>
      </c>
      <c r="F782" s="2" t="s">
        <v>2590</v>
      </c>
      <c r="G782" s="2" t="s">
        <v>505</v>
      </c>
      <c r="H782" s="2" t="s">
        <v>502</v>
      </c>
      <c r="I782" s="2" t="s">
        <v>504</v>
      </c>
      <c r="J782" s="2" t="s">
        <v>3062</v>
      </c>
      <c r="K782" s="2" t="s">
        <v>12</v>
      </c>
      <c r="L782" s="2" t="s">
        <v>3853</v>
      </c>
      <c r="M782" s="52">
        <v>202</v>
      </c>
      <c r="N782" s="2" t="s">
        <v>12</v>
      </c>
      <c r="O782" s="2" t="s">
        <v>12</v>
      </c>
      <c r="P782" s="2" t="s">
        <v>12</v>
      </c>
      <c r="Q782" s="2" t="s">
        <v>12</v>
      </c>
      <c r="R782" s="2" t="s">
        <v>2471</v>
      </c>
      <c r="S782" s="2" t="s">
        <v>3062</v>
      </c>
      <c r="T782" s="2" t="s">
        <v>3062</v>
      </c>
      <c r="U782" s="2" t="s">
        <v>3062</v>
      </c>
      <c r="V782" s="2" t="s">
        <v>3062</v>
      </c>
      <c r="W782" s="2" t="s">
        <v>3062</v>
      </c>
      <c r="X782" s="2" t="s">
        <v>3062</v>
      </c>
      <c r="Y782" s="2" t="s">
        <v>3062</v>
      </c>
      <c r="Z782" s="2" t="s">
        <v>3062</v>
      </c>
      <c r="AA782" s="2" t="s">
        <v>3062</v>
      </c>
      <c r="AB782" s="2" t="s">
        <v>3062</v>
      </c>
      <c r="AC782" s="2" t="s">
        <v>2471</v>
      </c>
      <c r="AD782" s="2" t="s">
        <v>3062</v>
      </c>
      <c r="AE782" s="2" t="s">
        <v>3062</v>
      </c>
      <c r="AF782" s="2" t="s">
        <v>3062</v>
      </c>
      <c r="AG782" s="2" t="s">
        <v>2426</v>
      </c>
      <c r="AH782" s="2" t="s">
        <v>2427</v>
      </c>
      <c r="AI782" s="2" t="s">
        <v>2428</v>
      </c>
      <c r="AJ782" s="2" t="s">
        <v>2420</v>
      </c>
      <c r="AK782" s="2" t="s">
        <v>2431</v>
      </c>
      <c r="AL782" s="2" t="s">
        <v>2446</v>
      </c>
      <c r="AM782" s="2" t="s">
        <v>3062</v>
      </c>
      <c r="AN782" s="2" t="s">
        <v>2421</v>
      </c>
      <c r="AO782" s="2" t="s">
        <v>2441</v>
      </c>
      <c r="AP782" s="2" t="s">
        <v>2559</v>
      </c>
      <c r="AQ782" s="2" t="s">
        <v>4205</v>
      </c>
      <c r="AR782" s="2" t="s">
        <v>4309</v>
      </c>
      <c r="AS782" s="2" t="s">
        <v>4583</v>
      </c>
      <c r="AT782" s="2" t="s">
        <v>3062</v>
      </c>
      <c r="AU782" s="2" t="s">
        <v>2452</v>
      </c>
      <c r="AV782" s="2" t="s">
        <v>2442</v>
      </c>
      <c r="AW782" s="2" t="s">
        <v>17</v>
      </c>
      <c r="AX782" s="2" t="s">
        <v>3062</v>
      </c>
      <c r="AY782" s="2" t="s">
        <v>2443</v>
      </c>
      <c r="AZ782" s="2" t="s">
        <v>2439</v>
      </c>
      <c r="BA782" s="2" t="s">
        <v>3062</v>
      </c>
      <c r="BB782" s="2" t="s">
        <v>3062</v>
      </c>
      <c r="BC782" s="2" t="s">
        <v>2422</v>
      </c>
      <c r="BD782" s="2" t="s">
        <v>2438</v>
      </c>
      <c r="BE782" s="2" t="s">
        <v>3062</v>
      </c>
      <c r="BF782" s="2" t="s">
        <v>3062</v>
      </c>
      <c r="BG782" s="2" t="s">
        <v>3062</v>
      </c>
      <c r="BH782" s="2" t="s">
        <v>3062</v>
      </c>
      <c r="BI782" s="2" t="s">
        <v>2456</v>
      </c>
      <c r="BJ782" s="2" t="s">
        <v>2444</v>
      </c>
      <c r="BK782" s="2" t="s">
        <v>2445</v>
      </c>
      <c r="BL782" s="2" t="s">
        <v>3062</v>
      </c>
      <c r="BM782" s="2" t="s">
        <v>2423</v>
      </c>
      <c r="BN782" s="2" t="s">
        <v>3062</v>
      </c>
      <c r="BO782" s="2" t="s">
        <v>7604</v>
      </c>
      <c r="BP782" s="2" t="str">
        <f t="shared" si="12"/>
        <v>呼・循・消・神内・小・小外・整・形・循内・消内・呼内・循外・呼外・心外・脳外・眼・耳・泌・皮・アレ・放・麻・リハ　内分泌・代謝内科　血液腫瘍内科　血液腫瘍外科　腎臓内科　透析内科　感染症内科　小児歯科　矯正歯科　臓器移植外科　臨床検査科　救急科　新生児内科　病理診断科</v>
      </c>
      <c r="BQ782" t="s">
        <v>3062</v>
      </c>
      <c r="BR782" t="s">
        <v>3062</v>
      </c>
      <c r="BS782" t="s">
        <v>3062</v>
      </c>
      <c r="BT782" s="2" t="s">
        <v>3062</v>
      </c>
      <c r="BV782" s="2" t="s">
        <v>12</v>
      </c>
      <c r="BX782" s="2" t="s">
        <v>3062</v>
      </c>
      <c r="BY782" s="2" t="s">
        <v>3062</v>
      </c>
      <c r="BZ782" s="2" t="s">
        <v>3062</v>
      </c>
      <c r="CA782" s="2" t="s">
        <v>3062</v>
      </c>
      <c r="CB782" s="2" t="s">
        <v>3062</v>
      </c>
      <c r="CC782" s="2" t="s">
        <v>5427</v>
      </c>
      <c r="CD782" s="2" t="s">
        <v>3062</v>
      </c>
      <c r="CE782" s="2" t="s">
        <v>5427</v>
      </c>
      <c r="CF782" s="2" t="s">
        <v>5131</v>
      </c>
      <c r="CG782" s="2" t="s">
        <v>7605</v>
      </c>
      <c r="CH782" s="17">
        <v>0.35416666666666669</v>
      </c>
      <c r="CI782" s="17">
        <v>0.66666666666666663</v>
      </c>
      <c r="CN782" s="17">
        <v>0.35416666666666669</v>
      </c>
      <c r="CO782" s="17">
        <v>0.66666666666666663</v>
      </c>
      <c r="CT782" s="17">
        <v>0.35416666666666669</v>
      </c>
      <c r="CU782" s="17">
        <v>0.66666666666666663</v>
      </c>
      <c r="CZ782" s="17">
        <v>0.35416666666666669</v>
      </c>
      <c r="DA782" s="17">
        <v>0.66666666666666663</v>
      </c>
      <c r="DF782" s="17">
        <v>0.35416666666666669</v>
      </c>
      <c r="DG782" s="17">
        <v>0.66666666666666663</v>
      </c>
      <c r="DX782" s="2" t="s">
        <v>4182</v>
      </c>
    </row>
    <row r="783" spans="1:128" x14ac:dyDescent="0.45">
      <c r="A783" s="16">
        <v>781</v>
      </c>
      <c r="B783" s="2" t="s">
        <v>7606</v>
      </c>
      <c r="C783" s="2" t="s">
        <v>7607</v>
      </c>
      <c r="D783" s="2" t="s">
        <v>3200</v>
      </c>
      <c r="E783" s="2" t="s">
        <v>2676</v>
      </c>
      <c r="F783" s="2" t="s">
        <v>2590</v>
      </c>
      <c r="G783" s="2" t="s">
        <v>503</v>
      </c>
      <c r="H783" s="2" t="s">
        <v>502</v>
      </c>
      <c r="I783" s="2" t="s">
        <v>501</v>
      </c>
      <c r="J783" s="2" t="s">
        <v>500</v>
      </c>
      <c r="K783" s="2" t="s">
        <v>12</v>
      </c>
      <c r="L783" s="2" t="s">
        <v>3854</v>
      </c>
      <c r="M783" s="52">
        <v>36</v>
      </c>
      <c r="N783" s="2" t="s">
        <v>12</v>
      </c>
      <c r="O783" s="2" t="s">
        <v>12</v>
      </c>
      <c r="P783" s="2" t="s">
        <v>12</v>
      </c>
      <c r="Q783" s="2" t="s">
        <v>12</v>
      </c>
      <c r="R783" s="2" t="s">
        <v>2471</v>
      </c>
      <c r="S783" s="2" t="s">
        <v>3062</v>
      </c>
      <c r="T783" s="2" t="s">
        <v>3062</v>
      </c>
      <c r="U783" s="2" t="s">
        <v>3062</v>
      </c>
      <c r="V783" s="2" t="s">
        <v>3062</v>
      </c>
      <c r="W783" s="2" t="s">
        <v>3062</v>
      </c>
      <c r="X783" s="2" t="s">
        <v>3062</v>
      </c>
      <c r="Y783" s="2" t="s">
        <v>3062</v>
      </c>
      <c r="Z783" s="2" t="s">
        <v>3062</v>
      </c>
      <c r="AA783" s="2" t="s">
        <v>3062</v>
      </c>
      <c r="AB783" s="2" t="s">
        <v>3062</v>
      </c>
      <c r="AC783" s="2" t="s">
        <v>2471</v>
      </c>
      <c r="AD783" s="2" t="s">
        <v>2419</v>
      </c>
      <c r="AE783" s="2" t="s">
        <v>3062</v>
      </c>
      <c r="AF783" s="2" t="s">
        <v>3062</v>
      </c>
      <c r="AG783" s="2" t="s">
        <v>3062</v>
      </c>
      <c r="AH783" s="2" t="s">
        <v>3062</v>
      </c>
      <c r="AI783" s="2" t="s">
        <v>3062</v>
      </c>
      <c r="AJ783" s="2" t="s">
        <v>3062</v>
      </c>
      <c r="AK783" s="2" t="s">
        <v>3062</v>
      </c>
      <c r="AL783" s="2" t="s">
        <v>3062</v>
      </c>
      <c r="AM783" s="2" t="s">
        <v>2425</v>
      </c>
      <c r="AN783" s="2" t="s">
        <v>2421</v>
      </c>
      <c r="AO783" s="2" t="s">
        <v>2441</v>
      </c>
      <c r="AP783" s="2" t="s">
        <v>2559</v>
      </c>
      <c r="AQ783" s="2" t="s">
        <v>4205</v>
      </c>
      <c r="AR783" s="2" t="s">
        <v>4309</v>
      </c>
      <c r="AS783" s="2" t="s">
        <v>3062</v>
      </c>
      <c r="AT783" s="2" t="s">
        <v>4227</v>
      </c>
      <c r="AU783" s="2" t="s">
        <v>2452</v>
      </c>
      <c r="AV783" s="2" t="s">
        <v>2442</v>
      </c>
      <c r="AW783" s="2" t="s">
        <v>17</v>
      </c>
      <c r="AX783" s="2" t="s">
        <v>3062</v>
      </c>
      <c r="AY783" s="2" t="s">
        <v>2443</v>
      </c>
      <c r="AZ783" s="2" t="s">
        <v>2439</v>
      </c>
      <c r="BA783" s="2" t="s">
        <v>3062</v>
      </c>
      <c r="BB783" s="2" t="s">
        <v>3062</v>
      </c>
      <c r="BC783" s="2" t="s">
        <v>2422</v>
      </c>
      <c r="BD783" s="2" t="s">
        <v>2438</v>
      </c>
      <c r="BE783" s="2" t="s">
        <v>3062</v>
      </c>
      <c r="BF783" s="2" t="s">
        <v>3062</v>
      </c>
      <c r="BG783" s="2" t="s">
        <v>3062</v>
      </c>
      <c r="BH783" s="2" t="s">
        <v>2436</v>
      </c>
      <c r="BI783" s="2" t="s">
        <v>3062</v>
      </c>
      <c r="BJ783" s="2" t="s">
        <v>3062</v>
      </c>
      <c r="BK783" s="2" t="s">
        <v>2445</v>
      </c>
      <c r="BL783" s="2" t="s">
        <v>2434</v>
      </c>
      <c r="BM783" s="2" t="s">
        <v>3062</v>
      </c>
      <c r="BN783" s="2" t="s">
        <v>2560</v>
      </c>
      <c r="BO783" s="2" t="s">
        <v>5132</v>
      </c>
      <c r="BP783" s="2" t="str">
        <f t="shared" si="12"/>
        <v>内・外・整・形・循内・消内・呼内・消外・呼外・心外・脳外・眼・耳・泌・皮・産婦・麻・リウ・歯　血液内科　歯科口腔外科　乳腺外科　女性専用外来　血管外科　救急科　脳神経内科　緩和ケア科</v>
      </c>
      <c r="BQ783" t="s">
        <v>3062</v>
      </c>
      <c r="BR783" t="s">
        <v>3062</v>
      </c>
      <c r="BS783" t="s">
        <v>3062</v>
      </c>
      <c r="BT783" s="2" t="s">
        <v>3062</v>
      </c>
      <c r="BU783" s="2" t="s">
        <v>3062</v>
      </c>
      <c r="BV783" s="2" t="s">
        <v>3062</v>
      </c>
      <c r="BW783" s="2" t="s">
        <v>3062</v>
      </c>
      <c r="BX783" s="2" t="s">
        <v>3062</v>
      </c>
      <c r="BY783" s="2" t="s">
        <v>3062</v>
      </c>
      <c r="BZ783" s="2" t="s">
        <v>3062</v>
      </c>
      <c r="CA783" s="2" t="s">
        <v>3062</v>
      </c>
      <c r="CB783" s="2" t="s">
        <v>3062</v>
      </c>
      <c r="CC783" s="2" t="s">
        <v>3062</v>
      </c>
      <c r="CD783" s="2" t="s">
        <v>3062</v>
      </c>
      <c r="CE783" s="2" t="s">
        <v>3062</v>
      </c>
      <c r="CF783" s="2" t="s">
        <v>499</v>
      </c>
      <c r="CG783" s="2" t="s">
        <v>3315</v>
      </c>
      <c r="CH783" s="17">
        <v>0.375</v>
      </c>
      <c r="CI783" s="17">
        <v>0.625</v>
      </c>
      <c r="CN783" s="17">
        <v>0.375</v>
      </c>
      <c r="CO783" s="17">
        <v>0.625</v>
      </c>
      <c r="CT783" s="17">
        <v>0.375</v>
      </c>
      <c r="CU783" s="17">
        <v>0.625</v>
      </c>
      <c r="CZ783" s="17">
        <v>0.375</v>
      </c>
      <c r="DA783" s="17">
        <v>0.625</v>
      </c>
      <c r="DF783" s="17">
        <v>0.375</v>
      </c>
      <c r="DG783" s="17">
        <v>0.625</v>
      </c>
      <c r="DX783" s="2" t="s">
        <v>4182</v>
      </c>
    </row>
    <row r="784" spans="1:128" x14ac:dyDescent="0.45">
      <c r="A784" s="16">
        <v>782</v>
      </c>
      <c r="B784" s="2" t="s">
        <v>7608</v>
      </c>
      <c r="C784" s="2" t="s">
        <v>5133</v>
      </c>
      <c r="D784" s="2" t="s">
        <v>3201</v>
      </c>
      <c r="E784" s="2" t="s">
        <v>2676</v>
      </c>
      <c r="F784" s="2" t="s">
        <v>2590</v>
      </c>
      <c r="G784" s="2" t="s">
        <v>498</v>
      </c>
      <c r="H784" s="2" t="s">
        <v>497</v>
      </c>
      <c r="I784" s="2" t="s">
        <v>496</v>
      </c>
      <c r="J784" s="2" t="s">
        <v>495</v>
      </c>
      <c r="K784" s="2" t="s">
        <v>12</v>
      </c>
      <c r="L784" s="2" t="s">
        <v>3855</v>
      </c>
      <c r="M784" s="52">
        <v>426</v>
      </c>
      <c r="N784" s="2" t="s">
        <v>12</v>
      </c>
      <c r="O784" s="2" t="s">
        <v>12</v>
      </c>
      <c r="P784" s="2" t="s">
        <v>12</v>
      </c>
      <c r="Q784" s="2" t="s">
        <v>12</v>
      </c>
      <c r="R784" s="2" t="s">
        <v>3062</v>
      </c>
      <c r="S784" s="2" t="s">
        <v>3062</v>
      </c>
      <c r="T784" s="2" t="s">
        <v>3062</v>
      </c>
      <c r="U784" s="2" t="s">
        <v>3062</v>
      </c>
      <c r="V784" s="2" t="s">
        <v>3062</v>
      </c>
      <c r="W784" s="2" t="s">
        <v>3062</v>
      </c>
      <c r="X784" s="2" t="s">
        <v>3062</v>
      </c>
      <c r="Y784" s="2" t="s">
        <v>3062</v>
      </c>
      <c r="Z784" s="2" t="s">
        <v>3062</v>
      </c>
      <c r="AA784" s="2" t="s">
        <v>3062</v>
      </c>
      <c r="AB784" s="2" t="s">
        <v>3062</v>
      </c>
      <c r="AC784" s="2" t="s">
        <v>3062</v>
      </c>
      <c r="AD784" s="2" t="s">
        <v>3062</v>
      </c>
      <c r="AE784" s="2" t="s">
        <v>3062</v>
      </c>
      <c r="AF784" s="2" t="s">
        <v>3062</v>
      </c>
      <c r="AG784" s="2" t="s">
        <v>3062</v>
      </c>
      <c r="AH784" s="2" t="s">
        <v>3062</v>
      </c>
      <c r="AI784" s="2" t="s">
        <v>3062</v>
      </c>
      <c r="AJ784" s="2" t="s">
        <v>3062</v>
      </c>
      <c r="AK784" s="2" t="s">
        <v>3062</v>
      </c>
      <c r="AL784" s="2" t="s">
        <v>3062</v>
      </c>
      <c r="AM784" s="2" t="s">
        <v>3062</v>
      </c>
      <c r="AN784" s="2" t="s">
        <v>3062</v>
      </c>
      <c r="AO784" s="2" t="s">
        <v>3062</v>
      </c>
      <c r="AP784" s="2" t="s">
        <v>3062</v>
      </c>
      <c r="AQ784" s="2" t="s">
        <v>3062</v>
      </c>
      <c r="AR784" s="2" t="s">
        <v>3062</v>
      </c>
      <c r="AS784" s="2" t="s">
        <v>3062</v>
      </c>
      <c r="AT784" s="2" t="s">
        <v>3062</v>
      </c>
      <c r="AU784" s="2" t="s">
        <v>3062</v>
      </c>
      <c r="AV784" s="2" t="s">
        <v>3062</v>
      </c>
      <c r="AW784" s="2" t="s">
        <v>3062</v>
      </c>
      <c r="AX784" s="2" t="s">
        <v>3062</v>
      </c>
      <c r="AY784" s="2" t="s">
        <v>3062</v>
      </c>
      <c r="AZ784" s="2" t="s">
        <v>3062</v>
      </c>
      <c r="BA784" s="2" t="s">
        <v>3062</v>
      </c>
      <c r="BB784" s="2" t="s">
        <v>3062</v>
      </c>
      <c r="BC784" s="2" t="s">
        <v>3062</v>
      </c>
      <c r="BD784" s="2" t="s">
        <v>3062</v>
      </c>
      <c r="BE784" s="2" t="s">
        <v>3062</v>
      </c>
      <c r="BF784" s="2" t="s">
        <v>3062</v>
      </c>
      <c r="BG784" s="2" t="s">
        <v>3062</v>
      </c>
      <c r="BH784" s="2" t="s">
        <v>3062</v>
      </c>
      <c r="BI784" s="2" t="s">
        <v>3062</v>
      </c>
      <c r="BJ784" s="2" t="s">
        <v>3062</v>
      </c>
      <c r="BK784" s="2" t="s">
        <v>3062</v>
      </c>
      <c r="BL784" s="2" t="s">
        <v>3062</v>
      </c>
      <c r="BM784" s="2" t="s">
        <v>3062</v>
      </c>
      <c r="BN784" s="2" t="s">
        <v>3062</v>
      </c>
      <c r="BO784" s="2" t="s">
        <v>3062</v>
      </c>
      <c r="BP784" s="2" t="str">
        <f t="shared" si="12"/>
        <v/>
      </c>
      <c r="BQ784" t="s">
        <v>491</v>
      </c>
      <c r="BR784" t="s">
        <v>3062</v>
      </c>
      <c r="BS784" t="s">
        <v>3062</v>
      </c>
      <c r="BT784" s="2" t="s">
        <v>491</v>
      </c>
      <c r="BU784" s="2" t="s">
        <v>3062</v>
      </c>
      <c r="BV784" s="2" t="s">
        <v>12</v>
      </c>
      <c r="BW784" s="2" t="s">
        <v>3062</v>
      </c>
      <c r="BX784" s="2" t="s">
        <v>3062</v>
      </c>
      <c r="BY784" s="2" t="s">
        <v>3062</v>
      </c>
      <c r="BZ784" s="2" t="s">
        <v>3062</v>
      </c>
      <c r="CA784" s="2" t="s">
        <v>3062</v>
      </c>
      <c r="CB784" s="2" t="s">
        <v>3062</v>
      </c>
      <c r="CC784" s="2" t="s">
        <v>3062</v>
      </c>
      <c r="CD784" s="2" t="s">
        <v>3062</v>
      </c>
      <c r="CE784" s="2" t="s">
        <v>3062</v>
      </c>
      <c r="CF784" s="2" t="s">
        <v>494</v>
      </c>
      <c r="CG784" s="2" t="s">
        <v>5350</v>
      </c>
      <c r="CH784" s="17">
        <v>0.36458333333333331</v>
      </c>
      <c r="CI784" s="17">
        <v>0.66666666666666663</v>
      </c>
      <c r="CN784" s="17">
        <v>0.36458333333333331</v>
      </c>
      <c r="CO784" s="17">
        <v>0.66666666666666663</v>
      </c>
      <c r="CT784" s="17">
        <v>0.36458333333333331</v>
      </c>
      <c r="CU784" s="17">
        <v>0.66666666666666663</v>
      </c>
      <c r="CZ784" s="17">
        <v>0.36458333333333331</v>
      </c>
      <c r="DA784" s="17">
        <v>0.66666666666666663</v>
      </c>
      <c r="DF784" s="17">
        <v>0.36458333333333331</v>
      </c>
      <c r="DG784" s="17">
        <v>0.66666666666666663</v>
      </c>
      <c r="DX784" s="2" t="s">
        <v>4182</v>
      </c>
    </row>
    <row r="785" spans="1:128" x14ac:dyDescent="0.45">
      <c r="A785" s="16">
        <v>783</v>
      </c>
      <c r="B785" s="2" t="s">
        <v>7609</v>
      </c>
      <c r="C785" s="2" t="s">
        <v>7610</v>
      </c>
      <c r="D785" s="2" t="s">
        <v>7611</v>
      </c>
      <c r="E785" s="2" t="s">
        <v>2666</v>
      </c>
      <c r="F785" s="2" t="s">
        <v>2590</v>
      </c>
      <c r="G785" s="2" t="s">
        <v>7612</v>
      </c>
      <c r="H785" s="2" t="s">
        <v>7613</v>
      </c>
      <c r="I785" s="2" t="s">
        <v>7614</v>
      </c>
      <c r="J785" s="2" t="s">
        <v>7615</v>
      </c>
      <c r="K785" s="2" t="s">
        <v>12</v>
      </c>
      <c r="L785" s="2" t="s">
        <v>7616</v>
      </c>
      <c r="M785" s="52" t="s">
        <v>3311</v>
      </c>
      <c r="N785" s="2" t="s">
        <v>12</v>
      </c>
      <c r="O785" s="2" t="s">
        <v>12</v>
      </c>
      <c r="P785" s="2" t="s">
        <v>12</v>
      </c>
      <c r="Q785" s="2" t="s">
        <v>12</v>
      </c>
      <c r="R785" s="2" t="s">
        <v>3062</v>
      </c>
      <c r="S785" s="2" t="s">
        <v>3062</v>
      </c>
      <c r="T785" s="2" t="s">
        <v>3062</v>
      </c>
      <c r="U785" s="2" t="s">
        <v>3062</v>
      </c>
      <c r="V785" s="2" t="s">
        <v>3062</v>
      </c>
      <c r="W785" s="2" t="s">
        <v>3062</v>
      </c>
      <c r="X785" s="2" t="s">
        <v>3062</v>
      </c>
      <c r="Y785" s="2" t="s">
        <v>3062</v>
      </c>
      <c r="Z785" s="2" t="s">
        <v>3062</v>
      </c>
      <c r="AA785" s="2" t="s">
        <v>3062</v>
      </c>
      <c r="AB785" s="2" t="s">
        <v>3062</v>
      </c>
      <c r="AC785" s="2" t="s">
        <v>3062</v>
      </c>
      <c r="AD785" s="2" t="s">
        <v>3062</v>
      </c>
      <c r="AE785" s="2" t="s">
        <v>3062</v>
      </c>
      <c r="AF785" s="2" t="s">
        <v>3062</v>
      </c>
      <c r="AG785" s="2" t="s">
        <v>3062</v>
      </c>
      <c r="AH785" s="2" t="s">
        <v>3062</v>
      </c>
      <c r="AI785" s="2" t="s">
        <v>3062</v>
      </c>
      <c r="AJ785" s="2" t="s">
        <v>3062</v>
      </c>
      <c r="AK785" s="2" t="s">
        <v>3062</v>
      </c>
      <c r="AL785" s="2" t="s">
        <v>3062</v>
      </c>
      <c r="AM785" s="2" t="s">
        <v>3062</v>
      </c>
      <c r="AN785" s="2" t="s">
        <v>3062</v>
      </c>
      <c r="AO785" s="2" t="s">
        <v>3062</v>
      </c>
      <c r="AP785" s="2" t="s">
        <v>3062</v>
      </c>
      <c r="AQ785" s="2" t="s">
        <v>3062</v>
      </c>
      <c r="AR785" s="2" t="s">
        <v>3062</v>
      </c>
      <c r="AS785" s="2" t="s">
        <v>3062</v>
      </c>
      <c r="AT785" s="2" t="s">
        <v>3062</v>
      </c>
      <c r="AU785" s="2" t="s">
        <v>3062</v>
      </c>
      <c r="AV785" s="2" t="s">
        <v>3062</v>
      </c>
      <c r="AW785" s="2" t="s">
        <v>3062</v>
      </c>
      <c r="AX785" s="2" t="s">
        <v>3062</v>
      </c>
      <c r="AY785" s="2" t="s">
        <v>3062</v>
      </c>
      <c r="AZ785" s="2" t="s">
        <v>3062</v>
      </c>
      <c r="BA785" s="2" t="s">
        <v>3062</v>
      </c>
      <c r="BB785" s="2" t="s">
        <v>3062</v>
      </c>
      <c r="BC785" s="2" t="s">
        <v>3062</v>
      </c>
      <c r="BD785" s="2" t="s">
        <v>3062</v>
      </c>
      <c r="BE785" s="2" t="s">
        <v>3062</v>
      </c>
      <c r="BF785" s="2" t="s">
        <v>3062</v>
      </c>
      <c r="BG785" s="2" t="s">
        <v>3062</v>
      </c>
      <c r="BH785" s="2" t="s">
        <v>3062</v>
      </c>
      <c r="BI785" s="2" t="s">
        <v>3062</v>
      </c>
      <c r="BJ785" s="2" t="s">
        <v>3062</v>
      </c>
      <c r="BK785" s="2" t="s">
        <v>3062</v>
      </c>
      <c r="BL785" s="2" t="s">
        <v>3062</v>
      </c>
      <c r="BM785" s="2" t="s">
        <v>3062</v>
      </c>
      <c r="BN785" s="2" t="s">
        <v>3062</v>
      </c>
      <c r="BP785" s="2" t="str">
        <f t="shared" si="12"/>
        <v/>
      </c>
      <c r="BQ785" t="s">
        <v>3062</v>
      </c>
      <c r="BR785" t="s">
        <v>3062</v>
      </c>
      <c r="BS785" t="s">
        <v>3062</v>
      </c>
      <c r="BT785" s="2" t="s">
        <v>3062</v>
      </c>
      <c r="BU785" s="2" t="s">
        <v>12</v>
      </c>
      <c r="BV785" s="2" t="s">
        <v>12</v>
      </c>
      <c r="BW785" s="2" t="s">
        <v>3062</v>
      </c>
      <c r="BX785" s="2" t="s">
        <v>3062</v>
      </c>
      <c r="BY785" s="2" t="s">
        <v>3062</v>
      </c>
      <c r="BZ785" s="2" t="s">
        <v>3062</v>
      </c>
      <c r="CA785" s="2" t="s">
        <v>3062</v>
      </c>
      <c r="CB785" s="2" t="s">
        <v>3062</v>
      </c>
      <c r="CC785" s="2" t="s">
        <v>5427</v>
      </c>
      <c r="CD785" s="2" t="s">
        <v>3062</v>
      </c>
      <c r="CE785" s="2" t="s">
        <v>5427</v>
      </c>
      <c r="CF785" s="2" t="s">
        <v>3062</v>
      </c>
      <c r="CG785" s="2" t="s">
        <v>7617</v>
      </c>
      <c r="CH785" s="17">
        <v>0.375</v>
      </c>
      <c r="CI785" s="17">
        <v>0.54166666666666663</v>
      </c>
      <c r="CJ785" s="17">
        <v>0.58333333333333337</v>
      </c>
      <c r="CK785" s="17">
        <v>0.8125</v>
      </c>
      <c r="CN785" s="17">
        <v>0.375</v>
      </c>
      <c r="CO785" s="17">
        <v>0.54166666666666663</v>
      </c>
      <c r="CP785" s="17">
        <v>0.58333333333333337</v>
      </c>
      <c r="CQ785" s="17">
        <v>0.70833333333333337</v>
      </c>
      <c r="CT785" s="17">
        <v>0.375</v>
      </c>
      <c r="CU785" s="17">
        <v>0.54166666666666663</v>
      </c>
      <c r="CV785" s="17">
        <v>0.58333333333333337</v>
      </c>
      <c r="CW785" s="17">
        <v>0.8125</v>
      </c>
      <c r="CZ785" s="17">
        <v>0.375</v>
      </c>
      <c r="DA785" s="17">
        <v>0.54166666666666663</v>
      </c>
      <c r="DB785" s="17">
        <v>0.58333333333333337</v>
      </c>
      <c r="DC785" s="17">
        <v>0.70833333333333337</v>
      </c>
      <c r="DF785" s="17">
        <v>0.375</v>
      </c>
      <c r="DG785" s="17">
        <v>0.54166666666666663</v>
      </c>
      <c r="DH785" s="17">
        <v>0.58333333333333337</v>
      </c>
      <c r="DI785" s="17">
        <v>0.8125</v>
      </c>
      <c r="DL785" s="17">
        <v>0.375</v>
      </c>
      <c r="DM785" s="17">
        <v>0.54166666666666663</v>
      </c>
      <c r="DN785" s="17">
        <v>0.58333333333333337</v>
      </c>
      <c r="DO785" s="17">
        <v>0.70833333333333337</v>
      </c>
      <c r="DR785" s="17">
        <v>0.375</v>
      </c>
      <c r="DS785" s="17">
        <v>0.54166666666666663</v>
      </c>
      <c r="DT785" s="17">
        <v>0.58333333333333337</v>
      </c>
      <c r="DU785" s="17">
        <v>0.70833333333333337</v>
      </c>
      <c r="DX785" s="2" t="s">
        <v>4182</v>
      </c>
    </row>
    <row r="786" spans="1:128" x14ac:dyDescent="0.45">
      <c r="A786" s="16">
        <v>784</v>
      </c>
      <c r="B786" s="2" t="s">
        <v>7618</v>
      </c>
      <c r="C786" s="2" t="s">
        <v>7619</v>
      </c>
      <c r="D786" s="2" t="s">
        <v>7620</v>
      </c>
      <c r="E786" s="2" t="s">
        <v>2666</v>
      </c>
      <c r="F786" s="2" t="s">
        <v>2590</v>
      </c>
      <c r="G786" s="2" t="s">
        <v>7621</v>
      </c>
      <c r="H786" s="2" t="s">
        <v>7622</v>
      </c>
      <c r="I786" s="2" t="s">
        <v>7623</v>
      </c>
      <c r="J786" s="2" t="s">
        <v>7624</v>
      </c>
      <c r="K786" s="2" t="s">
        <v>12</v>
      </c>
      <c r="L786" s="2" t="s">
        <v>7625</v>
      </c>
      <c r="M786" s="52" t="s">
        <v>3311</v>
      </c>
      <c r="N786" s="2" t="s">
        <v>12</v>
      </c>
      <c r="O786" s="2" t="s">
        <v>12</v>
      </c>
      <c r="P786" s="2" t="s">
        <v>12</v>
      </c>
      <c r="Q786" s="2" t="s">
        <v>12</v>
      </c>
      <c r="R786" s="2" t="s">
        <v>3062</v>
      </c>
      <c r="S786" s="2" t="s">
        <v>3062</v>
      </c>
      <c r="T786" s="2" t="s">
        <v>3062</v>
      </c>
      <c r="U786" s="2" t="s">
        <v>3062</v>
      </c>
      <c r="V786" s="2" t="s">
        <v>3062</v>
      </c>
      <c r="W786" s="2" t="s">
        <v>3062</v>
      </c>
      <c r="X786" s="2" t="s">
        <v>3062</v>
      </c>
      <c r="Y786" s="2" t="s">
        <v>3062</v>
      </c>
      <c r="Z786" s="2" t="s">
        <v>3062</v>
      </c>
      <c r="AA786" s="2" t="s">
        <v>3062</v>
      </c>
      <c r="AB786" s="2" t="s">
        <v>3062</v>
      </c>
      <c r="AC786" s="2" t="s">
        <v>3062</v>
      </c>
      <c r="AD786" s="2" t="s">
        <v>3062</v>
      </c>
      <c r="AE786" s="2" t="s">
        <v>3062</v>
      </c>
      <c r="AF786" s="2" t="s">
        <v>3062</v>
      </c>
      <c r="AG786" s="2" t="s">
        <v>3062</v>
      </c>
      <c r="AH786" s="2" t="s">
        <v>3062</v>
      </c>
      <c r="AI786" s="2" t="s">
        <v>3062</v>
      </c>
      <c r="AJ786" s="2" t="s">
        <v>3062</v>
      </c>
      <c r="AK786" s="2" t="s">
        <v>3062</v>
      </c>
      <c r="AL786" s="2" t="s">
        <v>3062</v>
      </c>
      <c r="AM786" s="2" t="s">
        <v>3062</v>
      </c>
      <c r="AN786" s="2" t="s">
        <v>3062</v>
      </c>
      <c r="AO786" s="2" t="s">
        <v>3062</v>
      </c>
      <c r="AP786" s="2" t="s">
        <v>3062</v>
      </c>
      <c r="AQ786" s="2" t="s">
        <v>3062</v>
      </c>
      <c r="AR786" s="2" t="s">
        <v>3062</v>
      </c>
      <c r="AS786" s="2" t="s">
        <v>3062</v>
      </c>
      <c r="AT786" s="2" t="s">
        <v>3062</v>
      </c>
      <c r="AU786" s="2" t="s">
        <v>3062</v>
      </c>
      <c r="AV786" s="2" t="s">
        <v>3062</v>
      </c>
      <c r="AW786" s="2" t="s">
        <v>3062</v>
      </c>
      <c r="AX786" s="2" t="s">
        <v>3062</v>
      </c>
      <c r="AY786" s="2" t="s">
        <v>3062</v>
      </c>
      <c r="AZ786" s="2" t="s">
        <v>3062</v>
      </c>
      <c r="BA786" s="2" t="s">
        <v>3062</v>
      </c>
      <c r="BB786" s="2" t="s">
        <v>3062</v>
      </c>
      <c r="BC786" s="2" t="s">
        <v>3062</v>
      </c>
      <c r="BD786" s="2" t="s">
        <v>3062</v>
      </c>
      <c r="BE786" s="2" t="s">
        <v>3062</v>
      </c>
      <c r="BF786" s="2" t="s">
        <v>3062</v>
      </c>
      <c r="BG786" s="2" t="s">
        <v>3062</v>
      </c>
      <c r="BH786" s="2" t="s">
        <v>3062</v>
      </c>
      <c r="BI786" s="2" t="s">
        <v>3062</v>
      </c>
      <c r="BJ786" s="2" t="s">
        <v>3062</v>
      </c>
      <c r="BK786" s="2" t="s">
        <v>3062</v>
      </c>
      <c r="BL786" s="2" t="s">
        <v>3062</v>
      </c>
      <c r="BM786" s="2" t="s">
        <v>3062</v>
      </c>
      <c r="BN786" s="2" t="s">
        <v>3062</v>
      </c>
      <c r="BO786" s="2" t="s">
        <v>3062</v>
      </c>
      <c r="BP786" s="2" t="str">
        <f t="shared" si="12"/>
        <v/>
      </c>
      <c r="BQ786" t="s">
        <v>3062</v>
      </c>
      <c r="BR786" t="s">
        <v>3062</v>
      </c>
      <c r="BS786" t="s">
        <v>3062</v>
      </c>
      <c r="BT786" s="2" t="s">
        <v>3062</v>
      </c>
      <c r="BU786" s="2" t="s">
        <v>3062</v>
      </c>
      <c r="BV786" s="2" t="s">
        <v>3062</v>
      </c>
      <c r="BW786" s="2" t="s">
        <v>3062</v>
      </c>
      <c r="BX786" s="2" t="s">
        <v>3062</v>
      </c>
      <c r="BY786" s="2" t="s">
        <v>3062</v>
      </c>
      <c r="BZ786" s="2" t="s">
        <v>3062</v>
      </c>
      <c r="CA786" s="2" t="s">
        <v>3062</v>
      </c>
      <c r="CB786" s="2" t="s">
        <v>3062</v>
      </c>
      <c r="CC786" s="2" t="s">
        <v>3062</v>
      </c>
      <c r="CD786" s="2" t="s">
        <v>3062</v>
      </c>
      <c r="CE786" s="2" t="s">
        <v>3062</v>
      </c>
      <c r="CF786" s="2" t="s">
        <v>7626</v>
      </c>
      <c r="CG786" s="2" t="s">
        <v>5350</v>
      </c>
      <c r="CH786" s="17">
        <v>0.375</v>
      </c>
      <c r="CI786" s="17">
        <v>0.5</v>
      </c>
      <c r="CJ786" s="17">
        <v>0.625</v>
      </c>
      <c r="CK786" s="17">
        <v>0.75</v>
      </c>
      <c r="CN786" s="17">
        <v>0.375</v>
      </c>
      <c r="CO786" s="17">
        <v>0.5</v>
      </c>
      <c r="CP786" s="17">
        <v>0.625</v>
      </c>
      <c r="CQ786" s="17">
        <v>0.75</v>
      </c>
      <c r="CT786" s="17">
        <v>0.375</v>
      </c>
      <c r="CU786" s="17">
        <v>0.5</v>
      </c>
      <c r="CV786" s="17">
        <v>0.625</v>
      </c>
      <c r="CW786" s="17">
        <v>0.75</v>
      </c>
      <c r="DF786" s="17">
        <v>0.375</v>
      </c>
      <c r="DG786" s="17">
        <v>0.5</v>
      </c>
      <c r="DH786" s="17">
        <v>0.625</v>
      </c>
      <c r="DI786" s="17">
        <v>0.75</v>
      </c>
      <c r="DL786" s="17">
        <v>0.375</v>
      </c>
      <c r="DM786" s="17">
        <v>0.54166666666666663</v>
      </c>
      <c r="DX786" s="2" t="s">
        <v>4182</v>
      </c>
    </row>
    <row r="787" spans="1:128" x14ac:dyDescent="0.45">
      <c r="A787" s="16">
        <v>785</v>
      </c>
      <c r="B787" s="2" t="s">
        <v>7627</v>
      </c>
      <c r="C787" s="2" t="s">
        <v>490</v>
      </c>
      <c r="D787" s="2" t="s">
        <v>3202</v>
      </c>
      <c r="E787" s="2" t="s">
        <v>2666</v>
      </c>
      <c r="F787" s="2" t="s">
        <v>2590</v>
      </c>
      <c r="G787" s="2" t="s">
        <v>481</v>
      </c>
      <c r="H787" s="2" t="s">
        <v>489</v>
      </c>
      <c r="I787" s="2" t="s">
        <v>488</v>
      </c>
      <c r="J787" s="2" t="s">
        <v>488</v>
      </c>
      <c r="K787" s="2" t="s">
        <v>12</v>
      </c>
      <c r="L787" s="2" t="s">
        <v>3856</v>
      </c>
      <c r="M787" s="52" t="s">
        <v>3311</v>
      </c>
      <c r="N787" s="2" t="s">
        <v>12</v>
      </c>
      <c r="O787" s="2" t="s">
        <v>12</v>
      </c>
      <c r="P787" s="2" t="s">
        <v>12</v>
      </c>
      <c r="Q787" s="2" t="s">
        <v>12</v>
      </c>
      <c r="R787" s="2" t="s">
        <v>2471</v>
      </c>
      <c r="S787" s="2" t="s">
        <v>3062</v>
      </c>
      <c r="T787" s="2" t="s">
        <v>3062</v>
      </c>
      <c r="U787" s="2" t="s">
        <v>3062</v>
      </c>
      <c r="V787" s="2" t="s">
        <v>3062</v>
      </c>
      <c r="W787" s="2" t="s">
        <v>3062</v>
      </c>
      <c r="X787" s="2" t="s">
        <v>3062</v>
      </c>
      <c r="Y787" s="2" t="s">
        <v>3062</v>
      </c>
      <c r="Z787" s="2" t="s">
        <v>3062</v>
      </c>
      <c r="AA787" s="2" t="s">
        <v>3062</v>
      </c>
      <c r="AB787" s="2" t="s">
        <v>3062</v>
      </c>
      <c r="AC787" s="2" t="s">
        <v>2471</v>
      </c>
      <c r="AD787" s="2" t="s">
        <v>3062</v>
      </c>
      <c r="AE787" s="2" t="s">
        <v>3062</v>
      </c>
      <c r="AF787" s="2" t="s">
        <v>3062</v>
      </c>
      <c r="AG787" s="2" t="s">
        <v>3062</v>
      </c>
      <c r="AH787" s="2" t="s">
        <v>3062</v>
      </c>
      <c r="AI787" s="2" t="s">
        <v>3062</v>
      </c>
      <c r="AJ787" s="2" t="s">
        <v>3062</v>
      </c>
      <c r="AK787" s="2" t="s">
        <v>3062</v>
      </c>
      <c r="AL787" s="2" t="s">
        <v>3062</v>
      </c>
      <c r="AM787" s="2" t="s">
        <v>3062</v>
      </c>
      <c r="AN787" s="2" t="s">
        <v>3062</v>
      </c>
      <c r="AO787" s="2" t="s">
        <v>3062</v>
      </c>
      <c r="AP787" s="2" t="s">
        <v>3062</v>
      </c>
      <c r="AQ787" s="2" t="s">
        <v>3062</v>
      </c>
      <c r="AR787" s="2" t="s">
        <v>3062</v>
      </c>
      <c r="AS787" s="2" t="s">
        <v>3062</v>
      </c>
      <c r="AT787" s="2" t="s">
        <v>3062</v>
      </c>
      <c r="AU787" s="2" t="s">
        <v>3062</v>
      </c>
      <c r="AV787" s="2" t="s">
        <v>3062</v>
      </c>
      <c r="AW787" s="2" t="s">
        <v>3062</v>
      </c>
      <c r="AX787" s="2" t="s">
        <v>3062</v>
      </c>
      <c r="AY787" s="2" t="s">
        <v>3062</v>
      </c>
      <c r="AZ787" s="2" t="s">
        <v>3062</v>
      </c>
      <c r="BA787" s="2" t="s">
        <v>3062</v>
      </c>
      <c r="BB787" s="2" t="s">
        <v>3062</v>
      </c>
      <c r="BC787" s="2" t="s">
        <v>3062</v>
      </c>
      <c r="BD787" s="2" t="s">
        <v>3062</v>
      </c>
      <c r="BE787" s="2" t="s">
        <v>3062</v>
      </c>
      <c r="BF787" s="2" t="s">
        <v>3062</v>
      </c>
      <c r="BG787" s="2" t="s">
        <v>3062</v>
      </c>
      <c r="BH787" s="2" t="s">
        <v>3062</v>
      </c>
      <c r="BI787" s="2" t="s">
        <v>3062</v>
      </c>
      <c r="BJ787" s="2" t="s">
        <v>3062</v>
      </c>
      <c r="BK787" s="2" t="s">
        <v>3062</v>
      </c>
      <c r="BL787" s="2" t="s">
        <v>3062</v>
      </c>
      <c r="BM787" s="2" t="s">
        <v>3062</v>
      </c>
      <c r="BN787" s="2" t="s">
        <v>3062</v>
      </c>
      <c r="BO787" s="2" t="s">
        <v>3062</v>
      </c>
      <c r="BP787" s="2" t="str">
        <f t="shared" si="12"/>
        <v/>
      </c>
      <c r="BQ787" t="s">
        <v>3062</v>
      </c>
      <c r="BR787" t="s">
        <v>3062</v>
      </c>
      <c r="BS787" t="s">
        <v>3062</v>
      </c>
      <c r="BT787" s="2" t="s">
        <v>3062</v>
      </c>
      <c r="BU787" s="2" t="s">
        <v>3062</v>
      </c>
      <c r="BV787" s="2" t="s">
        <v>3062</v>
      </c>
      <c r="BW787" s="2" t="s">
        <v>3062</v>
      </c>
      <c r="BX787" s="2" t="s">
        <v>3062</v>
      </c>
      <c r="BY787" s="2" t="s">
        <v>3062</v>
      </c>
      <c r="BZ787" s="2" t="s">
        <v>3062</v>
      </c>
      <c r="CA787" s="2" t="s">
        <v>3062</v>
      </c>
      <c r="CB787" s="2" t="s">
        <v>3062</v>
      </c>
      <c r="CC787" s="2" t="s">
        <v>3062</v>
      </c>
      <c r="CD787" s="2" t="s">
        <v>3062</v>
      </c>
      <c r="CE787" s="2" t="s">
        <v>3062</v>
      </c>
      <c r="CF787" s="2" t="s">
        <v>487</v>
      </c>
      <c r="CG787" s="2" t="s">
        <v>5350</v>
      </c>
      <c r="CH787" s="17">
        <v>0.375</v>
      </c>
      <c r="CI787" s="17">
        <v>0.5</v>
      </c>
      <c r="CJ787" s="17">
        <v>0.58333333333333337</v>
      </c>
      <c r="CK787" s="17">
        <v>0.77083333333333337</v>
      </c>
      <c r="CN787" s="17">
        <v>0.375</v>
      </c>
      <c r="CO787" s="17">
        <v>0.5</v>
      </c>
      <c r="CP787" s="17">
        <v>0.58333333333333337</v>
      </c>
      <c r="CQ787" s="17">
        <v>0.77083333333333337</v>
      </c>
      <c r="CT787" s="17">
        <v>0.375</v>
      </c>
      <c r="CU787" s="17">
        <v>0.5</v>
      </c>
      <c r="CV787" s="17">
        <v>0.58333333333333337</v>
      </c>
      <c r="CW787" s="17">
        <v>0.77083333333333337</v>
      </c>
      <c r="DF787" s="17">
        <v>0.375</v>
      </c>
      <c r="DG787" s="17">
        <v>0.5</v>
      </c>
      <c r="DH787" s="17">
        <v>0.58333333333333337</v>
      </c>
      <c r="DI787" s="17">
        <v>0.77083333333333337</v>
      </c>
      <c r="DL787" s="17">
        <v>0.375</v>
      </c>
      <c r="DM787" s="17">
        <v>0.5</v>
      </c>
      <c r="DN787" s="17">
        <v>0.54166666666666663</v>
      </c>
      <c r="DO787" s="17">
        <v>0.625</v>
      </c>
      <c r="DX787" s="2" t="s">
        <v>4182</v>
      </c>
    </row>
    <row r="788" spans="1:128" x14ac:dyDescent="0.45">
      <c r="A788" s="16">
        <v>786</v>
      </c>
      <c r="B788" s="2" t="s">
        <v>7628</v>
      </c>
      <c r="C788" s="2" t="s">
        <v>486</v>
      </c>
      <c r="D788" s="2" t="s">
        <v>3203</v>
      </c>
      <c r="E788" s="2" t="s">
        <v>2666</v>
      </c>
      <c r="F788" s="2" t="s">
        <v>2590</v>
      </c>
      <c r="G788" s="2" t="s">
        <v>481</v>
      </c>
      <c r="H788" s="2" t="s">
        <v>485</v>
      </c>
      <c r="I788" s="2" t="s">
        <v>484</v>
      </c>
      <c r="J788" s="2" t="s">
        <v>484</v>
      </c>
      <c r="K788" s="2" t="s">
        <v>12</v>
      </c>
      <c r="L788" s="2" t="s">
        <v>3856</v>
      </c>
      <c r="M788" s="52" t="s">
        <v>3311</v>
      </c>
      <c r="N788" s="2" t="s">
        <v>12</v>
      </c>
      <c r="O788" s="2" t="s">
        <v>12</v>
      </c>
      <c r="P788" s="2" t="s">
        <v>12</v>
      </c>
      <c r="Q788" s="2" t="s">
        <v>12</v>
      </c>
      <c r="R788" s="2" t="s">
        <v>3062</v>
      </c>
      <c r="S788" s="2" t="s">
        <v>3062</v>
      </c>
      <c r="T788" s="2" t="s">
        <v>3062</v>
      </c>
      <c r="U788" s="2" t="s">
        <v>3062</v>
      </c>
      <c r="V788" s="2" t="s">
        <v>3062</v>
      </c>
      <c r="W788" s="2" t="s">
        <v>3062</v>
      </c>
      <c r="X788" s="2" t="s">
        <v>3062</v>
      </c>
      <c r="Y788" s="2" t="s">
        <v>3062</v>
      </c>
      <c r="Z788" s="2" t="s">
        <v>3062</v>
      </c>
      <c r="AA788" s="2" t="s">
        <v>3062</v>
      </c>
      <c r="AB788" s="2" t="s">
        <v>3062</v>
      </c>
      <c r="AC788" s="2" t="s">
        <v>3062</v>
      </c>
      <c r="AD788" s="2" t="s">
        <v>3062</v>
      </c>
      <c r="AE788" s="2" t="s">
        <v>3062</v>
      </c>
      <c r="AF788" s="2" t="s">
        <v>3062</v>
      </c>
      <c r="AG788" s="2" t="s">
        <v>3062</v>
      </c>
      <c r="AH788" s="2" t="s">
        <v>3062</v>
      </c>
      <c r="AI788" s="2" t="s">
        <v>3062</v>
      </c>
      <c r="AJ788" s="2" t="s">
        <v>3062</v>
      </c>
      <c r="AK788" s="2" t="s">
        <v>3062</v>
      </c>
      <c r="AL788" s="2" t="s">
        <v>3062</v>
      </c>
      <c r="AM788" s="2" t="s">
        <v>3062</v>
      </c>
      <c r="AN788" s="2" t="s">
        <v>3062</v>
      </c>
      <c r="AO788" s="2" t="s">
        <v>3062</v>
      </c>
      <c r="AP788" s="2" t="s">
        <v>3062</v>
      </c>
      <c r="AQ788" s="2" t="s">
        <v>3062</v>
      </c>
      <c r="AR788" s="2" t="s">
        <v>3062</v>
      </c>
      <c r="AS788" s="2" t="s">
        <v>3062</v>
      </c>
      <c r="AT788" s="2" t="s">
        <v>3062</v>
      </c>
      <c r="AU788" s="2" t="s">
        <v>3062</v>
      </c>
      <c r="AV788" s="2" t="s">
        <v>3062</v>
      </c>
      <c r="AW788" s="2" t="s">
        <v>3062</v>
      </c>
      <c r="AX788" s="2" t="s">
        <v>3062</v>
      </c>
      <c r="AY788" s="2" t="s">
        <v>3062</v>
      </c>
      <c r="AZ788" s="2" t="s">
        <v>3062</v>
      </c>
      <c r="BA788" s="2" t="s">
        <v>3062</v>
      </c>
      <c r="BB788" s="2" t="s">
        <v>3062</v>
      </c>
      <c r="BC788" s="2" t="s">
        <v>3062</v>
      </c>
      <c r="BD788" s="2" t="s">
        <v>3062</v>
      </c>
      <c r="BE788" s="2" t="s">
        <v>3062</v>
      </c>
      <c r="BF788" s="2" t="s">
        <v>3062</v>
      </c>
      <c r="BG788" s="2" t="s">
        <v>3062</v>
      </c>
      <c r="BH788" s="2" t="s">
        <v>3062</v>
      </c>
      <c r="BI788" s="2" t="s">
        <v>3062</v>
      </c>
      <c r="BJ788" s="2" t="s">
        <v>3062</v>
      </c>
      <c r="BK788" s="2" t="s">
        <v>3062</v>
      </c>
      <c r="BL788" s="2" t="s">
        <v>3062</v>
      </c>
      <c r="BM788" s="2" t="s">
        <v>3062</v>
      </c>
      <c r="BN788" s="2" t="s">
        <v>3062</v>
      </c>
      <c r="BO788" s="2" t="s">
        <v>3062</v>
      </c>
      <c r="BP788" s="2" t="str">
        <f t="shared" si="12"/>
        <v/>
      </c>
      <c r="BQ788" t="s">
        <v>3062</v>
      </c>
      <c r="BR788" t="s">
        <v>3062</v>
      </c>
      <c r="BS788" t="s">
        <v>3062</v>
      </c>
      <c r="BT788" s="2" t="s">
        <v>3062</v>
      </c>
      <c r="BU788" s="2" t="s">
        <v>3062</v>
      </c>
      <c r="BV788" s="2" t="s">
        <v>3062</v>
      </c>
      <c r="BW788" s="2" t="s">
        <v>3062</v>
      </c>
      <c r="BX788" s="2" t="s">
        <v>3062</v>
      </c>
      <c r="BY788" s="2" t="s">
        <v>3062</v>
      </c>
      <c r="BZ788" s="2" t="s">
        <v>3062</v>
      </c>
      <c r="CA788" s="2" t="s">
        <v>3062</v>
      </c>
      <c r="CB788" s="2" t="s">
        <v>3062</v>
      </c>
      <c r="CC788" s="2" t="s">
        <v>3062</v>
      </c>
      <c r="CD788" s="2" t="s">
        <v>3062</v>
      </c>
      <c r="CE788" s="2" t="s">
        <v>3062</v>
      </c>
      <c r="CF788" s="2" t="s">
        <v>1006</v>
      </c>
      <c r="CG788" s="2" t="s">
        <v>5350</v>
      </c>
      <c r="CH788" s="17">
        <v>0.375</v>
      </c>
      <c r="CI788" s="17">
        <v>0.52083333333333337</v>
      </c>
      <c r="CJ788" s="17">
        <v>0.625</v>
      </c>
      <c r="CK788" s="17">
        <v>0.75</v>
      </c>
      <c r="CN788" s="17">
        <v>0.375</v>
      </c>
      <c r="CO788" s="17">
        <v>0.52083333333333337</v>
      </c>
      <c r="CP788" s="17">
        <v>0.625</v>
      </c>
      <c r="CQ788" s="17">
        <v>0.75</v>
      </c>
      <c r="DF788" s="17">
        <v>0.375</v>
      </c>
      <c r="DG788" s="17">
        <v>0.52083333333333337</v>
      </c>
      <c r="DH788" s="17">
        <v>0.625</v>
      </c>
      <c r="DI788" s="17">
        <v>0.75</v>
      </c>
      <c r="DL788" s="17">
        <v>0.375</v>
      </c>
      <c r="DM788" s="17">
        <v>0.52083333333333337</v>
      </c>
      <c r="DN788" s="17">
        <v>0.625</v>
      </c>
      <c r="DO788" s="17">
        <v>0.75</v>
      </c>
      <c r="DR788" s="17">
        <v>0.375</v>
      </c>
      <c r="DS788" s="17">
        <v>0.52083333333333337</v>
      </c>
      <c r="DX788" s="2" t="s">
        <v>4182</v>
      </c>
    </row>
    <row r="789" spans="1:128" x14ac:dyDescent="0.45">
      <c r="A789" s="16">
        <v>787</v>
      </c>
      <c r="B789" s="2" t="s">
        <v>7629</v>
      </c>
      <c r="C789" s="2" t="s">
        <v>7630</v>
      </c>
      <c r="D789" s="2" t="s">
        <v>5134</v>
      </c>
      <c r="E789" s="2" t="s">
        <v>2676</v>
      </c>
      <c r="F789" s="2" t="s">
        <v>2591</v>
      </c>
      <c r="G789" s="2" t="s">
        <v>1033</v>
      </c>
      <c r="H789" s="2" t="s">
        <v>1041</v>
      </c>
      <c r="I789" s="2" t="s">
        <v>1032</v>
      </c>
      <c r="J789" s="2" t="s">
        <v>1040</v>
      </c>
      <c r="K789" s="2" t="s">
        <v>12</v>
      </c>
      <c r="L789" s="2" t="s">
        <v>3858</v>
      </c>
      <c r="M789" s="52">
        <v>270</v>
      </c>
      <c r="N789" s="2" t="s">
        <v>12</v>
      </c>
      <c r="O789" s="2" t="s">
        <v>12</v>
      </c>
      <c r="P789" s="2" t="s">
        <v>12</v>
      </c>
      <c r="Q789" s="2" t="s">
        <v>12</v>
      </c>
      <c r="R789" s="2" t="s">
        <v>3062</v>
      </c>
      <c r="S789" s="2" t="s">
        <v>3062</v>
      </c>
      <c r="T789" s="2" t="s">
        <v>3062</v>
      </c>
      <c r="U789" s="2" t="s">
        <v>3062</v>
      </c>
      <c r="V789" s="2" t="s">
        <v>3062</v>
      </c>
      <c r="W789" s="2" t="s">
        <v>3062</v>
      </c>
      <c r="X789" s="2" t="s">
        <v>3062</v>
      </c>
      <c r="Y789" s="2" t="s">
        <v>3062</v>
      </c>
      <c r="Z789" s="2" t="s">
        <v>3062</v>
      </c>
      <c r="AA789" s="2" t="s">
        <v>3062</v>
      </c>
      <c r="AB789" s="2" t="s">
        <v>3062</v>
      </c>
      <c r="AC789" s="2" t="s">
        <v>3062</v>
      </c>
      <c r="AD789" s="2" t="s">
        <v>2419</v>
      </c>
      <c r="AE789" s="2" t="s">
        <v>3062</v>
      </c>
      <c r="AF789" s="2" t="s">
        <v>3062</v>
      </c>
      <c r="AG789" s="2" t="s">
        <v>3062</v>
      </c>
      <c r="AH789" s="2" t="s">
        <v>3062</v>
      </c>
      <c r="AI789" s="2" t="s">
        <v>3062</v>
      </c>
      <c r="AJ789" s="2" t="s">
        <v>3062</v>
      </c>
      <c r="AK789" s="2" t="s">
        <v>3062</v>
      </c>
      <c r="AL789" s="2" t="s">
        <v>3062</v>
      </c>
      <c r="AM789" s="2" t="s">
        <v>3062</v>
      </c>
      <c r="AN789" s="2" t="s">
        <v>3062</v>
      </c>
      <c r="AO789" s="2" t="s">
        <v>3062</v>
      </c>
      <c r="AP789" s="2" t="s">
        <v>3062</v>
      </c>
      <c r="AQ789" s="2" t="s">
        <v>3062</v>
      </c>
      <c r="AR789" s="2" t="s">
        <v>3062</v>
      </c>
      <c r="AS789" s="2" t="s">
        <v>3062</v>
      </c>
      <c r="AT789" s="2" t="s">
        <v>3062</v>
      </c>
      <c r="AU789" s="2" t="s">
        <v>3062</v>
      </c>
      <c r="AV789" s="2" t="s">
        <v>3062</v>
      </c>
      <c r="AW789" s="2" t="s">
        <v>3062</v>
      </c>
      <c r="AX789" s="2" t="s">
        <v>3062</v>
      </c>
      <c r="AY789" s="2" t="s">
        <v>3062</v>
      </c>
      <c r="AZ789" s="2" t="s">
        <v>3062</v>
      </c>
      <c r="BA789" s="2" t="s">
        <v>3062</v>
      </c>
      <c r="BB789" s="2" t="s">
        <v>3062</v>
      </c>
      <c r="BC789" s="2" t="s">
        <v>3062</v>
      </c>
      <c r="BD789" s="2" t="s">
        <v>3062</v>
      </c>
      <c r="BE789" s="2" t="s">
        <v>3062</v>
      </c>
      <c r="BF789" s="2" t="s">
        <v>3062</v>
      </c>
      <c r="BG789" s="2" t="s">
        <v>3062</v>
      </c>
      <c r="BH789" s="2" t="s">
        <v>3062</v>
      </c>
      <c r="BI789" s="2" t="s">
        <v>3062</v>
      </c>
      <c r="BJ789" s="2" t="s">
        <v>3062</v>
      </c>
      <c r="BK789" s="2" t="s">
        <v>3062</v>
      </c>
      <c r="BL789" s="2" t="s">
        <v>3062</v>
      </c>
      <c r="BM789" s="2" t="s">
        <v>3062</v>
      </c>
      <c r="BN789" s="2" t="s">
        <v>3062</v>
      </c>
      <c r="BO789" s="2" t="s">
        <v>3062</v>
      </c>
      <c r="BP789" s="2" t="str">
        <f t="shared" si="12"/>
        <v>内</v>
      </c>
      <c r="BQ789" t="s">
        <v>491</v>
      </c>
      <c r="BR789" t="s">
        <v>3062</v>
      </c>
      <c r="BS789" t="s">
        <v>2185</v>
      </c>
      <c r="BT789" s="2" t="s">
        <v>2463</v>
      </c>
      <c r="BU789" s="2" t="s">
        <v>12</v>
      </c>
      <c r="BV789" s="2" t="s">
        <v>12</v>
      </c>
      <c r="BW789" s="2" t="s">
        <v>12</v>
      </c>
      <c r="BX789" s="2" t="s">
        <v>3062</v>
      </c>
      <c r="BY789" s="2" t="s">
        <v>3062</v>
      </c>
      <c r="BZ789" s="2" t="s">
        <v>3062</v>
      </c>
      <c r="CA789" s="2" t="s">
        <v>3062</v>
      </c>
      <c r="CB789" s="2" t="s">
        <v>3062</v>
      </c>
      <c r="CC789" s="2" t="s">
        <v>3062</v>
      </c>
      <c r="CD789" s="2" t="s">
        <v>3062</v>
      </c>
      <c r="CE789" s="2" t="s">
        <v>3062</v>
      </c>
      <c r="CF789" s="2" t="s">
        <v>3859</v>
      </c>
      <c r="CG789" s="2" t="s">
        <v>5350</v>
      </c>
      <c r="CH789" s="17">
        <v>0.375</v>
      </c>
      <c r="CI789" s="17">
        <v>0.47916666666666669</v>
      </c>
      <c r="CJ789" s="17">
        <v>0.54166666666666663</v>
      </c>
      <c r="CK789" s="17">
        <v>0.64583333333333337</v>
      </c>
      <c r="CN789" s="17">
        <v>0.375</v>
      </c>
      <c r="CO789" s="17">
        <v>0.47916666666666669</v>
      </c>
      <c r="CP789" s="17">
        <v>0.54166666666666663</v>
      </c>
      <c r="CQ789" s="17">
        <v>0.64583333333333337</v>
      </c>
      <c r="CT789" s="17">
        <v>0.375</v>
      </c>
      <c r="CU789" s="17">
        <v>0.47916666666666669</v>
      </c>
      <c r="CV789" s="17">
        <v>0.54166666666666663</v>
      </c>
      <c r="CW789" s="17">
        <v>0.64583333333333337</v>
      </c>
      <c r="CZ789" s="17">
        <v>0.375</v>
      </c>
      <c r="DA789" s="17">
        <v>0.47916666666666669</v>
      </c>
      <c r="DB789" s="17">
        <v>0.54166666666666663</v>
      </c>
      <c r="DC789" s="17">
        <v>0.64583333333333337</v>
      </c>
      <c r="DF789" s="17">
        <v>0.375</v>
      </c>
      <c r="DG789" s="17">
        <v>0.47916666666666669</v>
      </c>
      <c r="DH789" s="17">
        <v>0.54166666666666663</v>
      </c>
      <c r="DI789" s="17">
        <v>0.64583333333333337</v>
      </c>
      <c r="DX789" s="2" t="s">
        <v>4182</v>
      </c>
    </row>
    <row r="790" spans="1:128" x14ac:dyDescent="0.45">
      <c r="A790" s="16">
        <v>788</v>
      </c>
      <c r="B790" s="2" t="s">
        <v>7631</v>
      </c>
      <c r="C790" s="2" t="s">
        <v>7632</v>
      </c>
      <c r="D790" s="2" t="s">
        <v>3206</v>
      </c>
      <c r="E790" s="2" t="s">
        <v>2676</v>
      </c>
      <c r="F790" s="2" t="s">
        <v>2591</v>
      </c>
      <c r="G790" s="2" t="s">
        <v>1031</v>
      </c>
      <c r="H790" s="2" t="s">
        <v>1039</v>
      </c>
      <c r="I790" s="2" t="s">
        <v>1038</v>
      </c>
      <c r="J790" s="2" t="s">
        <v>1037</v>
      </c>
      <c r="K790" s="2" t="s">
        <v>12</v>
      </c>
      <c r="L790" s="2" t="s">
        <v>3861</v>
      </c>
      <c r="M790" s="52">
        <v>345</v>
      </c>
      <c r="N790" s="2" t="s">
        <v>12</v>
      </c>
      <c r="O790" s="2" t="s">
        <v>12</v>
      </c>
      <c r="P790" s="2" t="s">
        <v>12</v>
      </c>
      <c r="Q790" s="2" t="s">
        <v>12</v>
      </c>
      <c r="R790" s="2" t="s">
        <v>2471</v>
      </c>
      <c r="S790" s="2" t="s">
        <v>3062</v>
      </c>
      <c r="T790" s="2" t="s">
        <v>3062</v>
      </c>
      <c r="U790" s="2" t="s">
        <v>3062</v>
      </c>
      <c r="V790" s="2" t="s">
        <v>3062</v>
      </c>
      <c r="W790" s="2" t="s">
        <v>3062</v>
      </c>
      <c r="X790" s="2" t="s">
        <v>3062</v>
      </c>
      <c r="Y790" s="2" t="s">
        <v>3062</v>
      </c>
      <c r="Z790" s="2" t="s">
        <v>3062</v>
      </c>
      <c r="AA790" s="2" t="s">
        <v>3062</v>
      </c>
      <c r="AC790" s="2" t="s">
        <v>2471</v>
      </c>
      <c r="AD790" s="2" t="s">
        <v>3062</v>
      </c>
      <c r="AE790" s="2" t="s">
        <v>3062</v>
      </c>
      <c r="AF790" s="2" t="s">
        <v>3062</v>
      </c>
      <c r="AG790" s="2" t="s">
        <v>3062</v>
      </c>
      <c r="AH790" s="2" t="s">
        <v>3062</v>
      </c>
      <c r="AI790" s="2" t="s">
        <v>3062</v>
      </c>
      <c r="AJ790" s="2" t="s">
        <v>3062</v>
      </c>
      <c r="AK790" s="2" t="s">
        <v>3062</v>
      </c>
      <c r="AL790" s="2" t="s">
        <v>3062</v>
      </c>
      <c r="AM790" s="2" t="s">
        <v>3062</v>
      </c>
      <c r="AN790" s="2" t="s">
        <v>3062</v>
      </c>
      <c r="AO790" s="2" t="s">
        <v>3062</v>
      </c>
      <c r="AP790" s="2" t="s">
        <v>3062</v>
      </c>
      <c r="AQ790" s="2" t="s">
        <v>3062</v>
      </c>
      <c r="AR790" s="2" t="s">
        <v>3062</v>
      </c>
      <c r="AS790" s="2" t="s">
        <v>3062</v>
      </c>
      <c r="AT790" s="2" t="s">
        <v>3062</v>
      </c>
      <c r="AU790" s="2" t="s">
        <v>3062</v>
      </c>
      <c r="AV790" s="2" t="s">
        <v>3062</v>
      </c>
      <c r="AW790" s="2" t="s">
        <v>3062</v>
      </c>
      <c r="AX790" s="2" t="s">
        <v>3062</v>
      </c>
      <c r="AY790" s="2" t="s">
        <v>3062</v>
      </c>
      <c r="AZ790" s="2" t="s">
        <v>3062</v>
      </c>
      <c r="BA790" s="2" t="s">
        <v>3062</v>
      </c>
      <c r="BB790" s="2" t="s">
        <v>3062</v>
      </c>
      <c r="BC790" s="2" t="s">
        <v>3062</v>
      </c>
      <c r="BD790" s="2" t="s">
        <v>3062</v>
      </c>
      <c r="BE790" s="2" t="s">
        <v>3062</v>
      </c>
      <c r="BF790" s="2" t="s">
        <v>3062</v>
      </c>
      <c r="BG790" s="2" t="s">
        <v>3062</v>
      </c>
      <c r="BH790" s="2" t="s">
        <v>3062</v>
      </c>
      <c r="BI790" s="2" t="s">
        <v>3062</v>
      </c>
      <c r="BJ790" s="2" t="s">
        <v>3062</v>
      </c>
      <c r="BK790" s="2" t="s">
        <v>3062</v>
      </c>
      <c r="BL790" s="2" t="s">
        <v>3062</v>
      </c>
      <c r="BM790" s="2" t="s">
        <v>3062</v>
      </c>
      <c r="BN790" s="2" t="s">
        <v>3062</v>
      </c>
      <c r="BO790" s="2" t="s">
        <v>3062</v>
      </c>
      <c r="BP790" s="2" t="str">
        <f t="shared" si="12"/>
        <v/>
      </c>
      <c r="BQ790" t="s">
        <v>491</v>
      </c>
      <c r="BR790" t="s">
        <v>3062</v>
      </c>
      <c r="BS790" t="s">
        <v>2185</v>
      </c>
      <c r="BT790" s="2" t="s">
        <v>2463</v>
      </c>
      <c r="BU790" s="2" t="s">
        <v>12</v>
      </c>
      <c r="BV790" s="2" t="s">
        <v>12</v>
      </c>
      <c r="BW790" s="2" t="s">
        <v>12</v>
      </c>
      <c r="BX790" s="2" t="s">
        <v>3062</v>
      </c>
      <c r="BY790" s="2" t="s">
        <v>3062</v>
      </c>
      <c r="BZ790" s="2" t="s">
        <v>3062</v>
      </c>
      <c r="CA790" s="2" t="s">
        <v>3062</v>
      </c>
      <c r="CB790" s="2" t="s">
        <v>3062</v>
      </c>
      <c r="CC790" s="2" t="s">
        <v>3062</v>
      </c>
      <c r="CD790" s="2" t="s">
        <v>3062</v>
      </c>
      <c r="CE790" s="2" t="s">
        <v>3062</v>
      </c>
      <c r="CF790" s="2" t="s">
        <v>7633</v>
      </c>
      <c r="CG790" s="2" t="s">
        <v>3315</v>
      </c>
      <c r="CH790" s="17">
        <v>0.375</v>
      </c>
      <c r="CI790" s="17">
        <v>0.45833333333333331</v>
      </c>
      <c r="CJ790" s="17">
        <v>0.54166666666666663</v>
      </c>
      <c r="CK790" s="17">
        <v>0.625</v>
      </c>
      <c r="CN790" s="17">
        <v>0.375</v>
      </c>
      <c r="CO790" s="17">
        <v>0.45833333333333331</v>
      </c>
      <c r="CP790" s="17">
        <v>0.54166666666666663</v>
      </c>
      <c r="CQ790" s="17">
        <v>0.625</v>
      </c>
      <c r="CT790" s="17">
        <v>0.375</v>
      </c>
      <c r="CU790" s="17">
        <v>0.45833333333333331</v>
      </c>
      <c r="CV790" s="17">
        <v>0.54166666666666663</v>
      </c>
      <c r="CW790" s="17">
        <v>0.625</v>
      </c>
      <c r="CZ790" s="17">
        <v>0.375</v>
      </c>
      <c r="DA790" s="17">
        <v>0.45833333333333331</v>
      </c>
      <c r="DB790" s="17">
        <v>0.54166666666666663</v>
      </c>
      <c r="DC790" s="17">
        <v>0.625</v>
      </c>
      <c r="DF790" s="17">
        <v>0.375</v>
      </c>
      <c r="DG790" s="17">
        <v>0.45833333333333331</v>
      </c>
      <c r="DH790" s="17">
        <v>0.54166666666666663</v>
      </c>
      <c r="DI790" s="17">
        <v>0.625</v>
      </c>
      <c r="DL790" s="17">
        <v>0.375</v>
      </c>
      <c r="DM790" s="17">
        <v>0.45833333333333331</v>
      </c>
      <c r="DX790" s="2" t="s">
        <v>4182</v>
      </c>
    </row>
    <row r="791" spans="1:128" x14ac:dyDescent="0.45">
      <c r="A791" s="16">
        <v>789</v>
      </c>
      <c r="B791" s="2" t="s">
        <v>7634</v>
      </c>
      <c r="C791" s="2" t="s">
        <v>7635</v>
      </c>
      <c r="D791" s="2" t="s">
        <v>3207</v>
      </c>
      <c r="E791" s="2" t="s">
        <v>2666</v>
      </c>
      <c r="F791" s="2" t="s">
        <v>2591</v>
      </c>
      <c r="G791" s="2" t="s">
        <v>1031</v>
      </c>
      <c r="H791" s="2" t="s">
        <v>5135</v>
      </c>
      <c r="I791" s="2" t="s">
        <v>1030</v>
      </c>
      <c r="J791" s="2" t="s">
        <v>1029</v>
      </c>
      <c r="K791" s="2" t="s">
        <v>3062</v>
      </c>
      <c r="L791" s="2" t="s">
        <v>3862</v>
      </c>
      <c r="M791" s="52" t="s">
        <v>3311</v>
      </c>
      <c r="N791" s="2" t="s">
        <v>12</v>
      </c>
      <c r="O791" s="2" t="s">
        <v>12</v>
      </c>
      <c r="P791" s="2" t="s">
        <v>3062</v>
      </c>
      <c r="Q791" s="2" t="s">
        <v>3062</v>
      </c>
      <c r="R791" s="2" t="s">
        <v>2471</v>
      </c>
      <c r="S791" s="2" t="s">
        <v>3062</v>
      </c>
      <c r="T791" s="2" t="s">
        <v>2563</v>
      </c>
      <c r="U791" s="2" t="s">
        <v>3062</v>
      </c>
      <c r="V791" s="2" t="s">
        <v>3062</v>
      </c>
      <c r="W791" s="2" t="s">
        <v>3062</v>
      </c>
      <c r="X791" s="2" t="s">
        <v>3062</v>
      </c>
      <c r="Y791" s="2" t="s">
        <v>3062</v>
      </c>
      <c r="Z791" s="2" t="s">
        <v>3062</v>
      </c>
      <c r="AA791" s="2" t="s">
        <v>3062</v>
      </c>
      <c r="AB791" s="2" t="s">
        <v>3062</v>
      </c>
      <c r="AC791" s="2" t="s">
        <v>3518</v>
      </c>
      <c r="AD791" s="2" t="s">
        <v>2419</v>
      </c>
      <c r="AE791" s="2" t="s">
        <v>3062</v>
      </c>
      <c r="AF791" s="2" t="s">
        <v>3062</v>
      </c>
      <c r="AG791" s="2" t="s">
        <v>3062</v>
      </c>
      <c r="AH791" s="2" t="s">
        <v>3062</v>
      </c>
      <c r="AI791" s="2" t="s">
        <v>3062</v>
      </c>
      <c r="AJ791" s="2" t="s">
        <v>3062</v>
      </c>
      <c r="AK791" s="2" t="s">
        <v>2431</v>
      </c>
      <c r="AL791" s="2" t="s">
        <v>3062</v>
      </c>
      <c r="AM791" s="2" t="s">
        <v>3062</v>
      </c>
      <c r="AN791" s="2" t="s">
        <v>3062</v>
      </c>
      <c r="AO791" s="2" t="s">
        <v>3062</v>
      </c>
      <c r="AP791" s="2" t="s">
        <v>2559</v>
      </c>
      <c r="AQ791" s="2" t="s">
        <v>3062</v>
      </c>
      <c r="AR791" s="2" t="s">
        <v>3062</v>
      </c>
      <c r="AS791" s="2" t="s">
        <v>3062</v>
      </c>
      <c r="AT791" s="2" t="s">
        <v>3062</v>
      </c>
      <c r="AU791" s="2" t="s">
        <v>3062</v>
      </c>
      <c r="AV791" s="2" t="s">
        <v>3062</v>
      </c>
      <c r="AW791" s="2" t="s">
        <v>3062</v>
      </c>
      <c r="AX791" s="2" t="s">
        <v>3062</v>
      </c>
      <c r="AY791" s="2" t="s">
        <v>3062</v>
      </c>
      <c r="AZ791" s="2" t="s">
        <v>3062</v>
      </c>
      <c r="BA791" s="2" t="s">
        <v>3062</v>
      </c>
      <c r="BB791" s="2" t="s">
        <v>3062</v>
      </c>
      <c r="BC791" s="2" t="s">
        <v>3062</v>
      </c>
      <c r="BD791" s="2" t="s">
        <v>2438</v>
      </c>
      <c r="BE791" s="2" t="s">
        <v>3062</v>
      </c>
      <c r="BF791" s="2" t="s">
        <v>3062</v>
      </c>
      <c r="BG791" s="2" t="s">
        <v>3062</v>
      </c>
      <c r="BH791" s="2" t="s">
        <v>3062</v>
      </c>
      <c r="BI791" s="2" t="s">
        <v>2456</v>
      </c>
      <c r="BJ791" s="2" t="s">
        <v>3062</v>
      </c>
      <c r="BK791" s="2" t="s">
        <v>3062</v>
      </c>
      <c r="BL791" s="2" t="s">
        <v>3062</v>
      </c>
      <c r="BM791" s="2" t="s">
        <v>3062</v>
      </c>
      <c r="BN791" s="2" t="s">
        <v>3062</v>
      </c>
      <c r="BO791" s="2" t="s">
        <v>3062</v>
      </c>
      <c r="BP791" s="2" t="str">
        <f t="shared" si="12"/>
        <v>内・小・循内・皮・アレ</v>
      </c>
      <c r="BQ791" t="s">
        <v>3062</v>
      </c>
      <c r="BR791" t="s">
        <v>3062</v>
      </c>
      <c r="BS791" t="s">
        <v>3062</v>
      </c>
      <c r="BT791" s="2" t="s">
        <v>3062</v>
      </c>
      <c r="BU791" s="2" t="s">
        <v>3062</v>
      </c>
      <c r="BV791" s="2" t="s">
        <v>3062</v>
      </c>
      <c r="BW791" s="2" t="s">
        <v>3062</v>
      </c>
      <c r="BX791" s="2" t="s">
        <v>3062</v>
      </c>
      <c r="BY791" s="2" t="s">
        <v>3062</v>
      </c>
      <c r="BZ791" s="2" t="s">
        <v>3062</v>
      </c>
      <c r="CA791" s="2" t="s">
        <v>3062</v>
      </c>
      <c r="CB791" s="2" t="s">
        <v>3062</v>
      </c>
      <c r="CC791" s="2" t="s">
        <v>3062</v>
      </c>
      <c r="CD791" s="2" t="s">
        <v>3062</v>
      </c>
      <c r="CE791" s="2" t="s">
        <v>3062</v>
      </c>
      <c r="CF791" s="2" t="s">
        <v>3062</v>
      </c>
      <c r="CG791" s="2" t="s">
        <v>3319</v>
      </c>
      <c r="CH791" s="17">
        <v>0.375</v>
      </c>
      <c r="CI791" s="17">
        <v>0.5</v>
      </c>
      <c r="CJ791" s="17">
        <v>0.625</v>
      </c>
      <c r="CK791" s="17">
        <v>0.75</v>
      </c>
      <c r="CN791" s="17">
        <v>0.375</v>
      </c>
      <c r="CO791" s="17">
        <v>0.5</v>
      </c>
      <c r="CP791" s="17">
        <v>0.625</v>
      </c>
      <c r="CQ791" s="17">
        <v>0.83333333333333337</v>
      </c>
      <c r="CT791" s="17">
        <v>0.375</v>
      </c>
      <c r="CU791" s="17">
        <v>0.5</v>
      </c>
      <c r="CV791" s="17">
        <v>0.625</v>
      </c>
      <c r="CW791" s="17">
        <v>0.75</v>
      </c>
      <c r="CZ791" s="17">
        <v>0.29166666666666669</v>
      </c>
      <c r="DA791" s="17">
        <v>0.5</v>
      </c>
      <c r="DF791" s="17">
        <v>0.375</v>
      </c>
      <c r="DG791" s="17">
        <v>0.5</v>
      </c>
      <c r="DH791" s="17">
        <v>0.625</v>
      </c>
      <c r="DI791" s="17">
        <v>0.75</v>
      </c>
      <c r="DL791" s="17">
        <v>0.375</v>
      </c>
      <c r="DM791" s="17">
        <v>0.5</v>
      </c>
      <c r="DN791" s="17">
        <v>0.625</v>
      </c>
      <c r="DO791" s="17">
        <v>0.75</v>
      </c>
      <c r="DX791" s="2" t="s">
        <v>4182</v>
      </c>
    </row>
    <row r="792" spans="1:128" x14ac:dyDescent="0.45">
      <c r="A792" s="16">
        <v>790</v>
      </c>
      <c r="B792" s="2" t="s">
        <v>7636</v>
      </c>
      <c r="C792" s="2" t="s">
        <v>7637</v>
      </c>
      <c r="D792" s="2" t="s">
        <v>3208</v>
      </c>
      <c r="E792" s="2" t="s">
        <v>2666</v>
      </c>
      <c r="F792" s="2" t="s">
        <v>2591</v>
      </c>
      <c r="G792" s="2" t="s">
        <v>1018</v>
      </c>
      <c r="H792" s="2" t="s">
        <v>1028</v>
      </c>
      <c r="I792" s="2" t="s">
        <v>1027</v>
      </c>
      <c r="J792" s="2" t="s">
        <v>1027</v>
      </c>
      <c r="K792" s="2" t="s">
        <v>12</v>
      </c>
      <c r="L792" s="2" t="s">
        <v>3863</v>
      </c>
      <c r="M792" s="52" t="s">
        <v>3311</v>
      </c>
      <c r="N792" s="2" t="s">
        <v>12</v>
      </c>
      <c r="O792" s="2" t="s">
        <v>12</v>
      </c>
      <c r="P792" s="2" t="s">
        <v>12</v>
      </c>
      <c r="Q792" s="2" t="s">
        <v>12</v>
      </c>
      <c r="R792" s="2" t="s">
        <v>2471</v>
      </c>
      <c r="S792" s="2" t="s">
        <v>3062</v>
      </c>
      <c r="T792" s="2" t="s">
        <v>3062</v>
      </c>
      <c r="U792" s="2" t="s">
        <v>3062</v>
      </c>
      <c r="V792" s="2" t="s">
        <v>3062</v>
      </c>
      <c r="W792" s="2" t="s">
        <v>3062</v>
      </c>
      <c r="X792" s="2" t="s">
        <v>3062</v>
      </c>
      <c r="Y792" s="2" t="s">
        <v>3062</v>
      </c>
      <c r="Z792" s="2" t="s">
        <v>3062</v>
      </c>
      <c r="AA792" s="2" t="s">
        <v>3062</v>
      </c>
      <c r="AB792" s="2" t="s">
        <v>3062</v>
      </c>
      <c r="AC792" s="2" t="s">
        <v>2471</v>
      </c>
      <c r="AD792" s="2" t="s">
        <v>3062</v>
      </c>
      <c r="AE792" s="2" t="s">
        <v>3062</v>
      </c>
      <c r="AF792" s="2" t="s">
        <v>3062</v>
      </c>
      <c r="AG792" s="2" t="s">
        <v>3062</v>
      </c>
      <c r="AH792" s="2" t="s">
        <v>3062</v>
      </c>
      <c r="AI792" s="2" t="s">
        <v>3062</v>
      </c>
      <c r="AJ792" s="2" t="s">
        <v>3062</v>
      </c>
      <c r="AK792" s="2" t="s">
        <v>3062</v>
      </c>
      <c r="AL792" s="2" t="s">
        <v>3062</v>
      </c>
      <c r="AM792" s="2" t="s">
        <v>3062</v>
      </c>
      <c r="AN792" s="2" t="s">
        <v>3062</v>
      </c>
      <c r="AO792" s="2" t="s">
        <v>3062</v>
      </c>
      <c r="AP792" s="2" t="s">
        <v>3062</v>
      </c>
      <c r="AQ792" s="2" t="s">
        <v>3062</v>
      </c>
      <c r="AR792" s="2" t="s">
        <v>3062</v>
      </c>
      <c r="AS792" s="2" t="s">
        <v>3062</v>
      </c>
      <c r="AT792" s="2" t="s">
        <v>3062</v>
      </c>
      <c r="AU792" s="2" t="s">
        <v>3062</v>
      </c>
      <c r="AV792" s="2" t="s">
        <v>3062</v>
      </c>
      <c r="AW792" s="2" t="s">
        <v>3062</v>
      </c>
      <c r="AX792" s="2" t="s">
        <v>3062</v>
      </c>
      <c r="AY792" s="2" t="s">
        <v>3062</v>
      </c>
      <c r="AZ792" s="2" t="s">
        <v>3062</v>
      </c>
      <c r="BA792" s="2" t="s">
        <v>3062</v>
      </c>
      <c r="BB792" s="2" t="s">
        <v>3062</v>
      </c>
      <c r="BC792" s="2" t="s">
        <v>3062</v>
      </c>
      <c r="BD792" s="2" t="s">
        <v>3062</v>
      </c>
      <c r="BE792" s="2" t="s">
        <v>3062</v>
      </c>
      <c r="BF792" s="2" t="s">
        <v>3062</v>
      </c>
      <c r="BG792" s="2" t="s">
        <v>3062</v>
      </c>
      <c r="BH792" s="2" t="s">
        <v>3062</v>
      </c>
      <c r="BI792" s="2" t="s">
        <v>3062</v>
      </c>
      <c r="BJ792" s="2" t="s">
        <v>3062</v>
      </c>
      <c r="BK792" s="2" t="s">
        <v>3062</v>
      </c>
      <c r="BL792" s="2" t="s">
        <v>3062</v>
      </c>
      <c r="BM792" s="2" t="s">
        <v>3062</v>
      </c>
      <c r="BN792" s="2" t="s">
        <v>3062</v>
      </c>
      <c r="BO792" s="2" t="s">
        <v>3062</v>
      </c>
      <c r="BP792" s="2" t="str">
        <f t="shared" si="12"/>
        <v/>
      </c>
      <c r="BQ792" t="s">
        <v>3062</v>
      </c>
      <c r="BR792" t="s">
        <v>3062</v>
      </c>
      <c r="BS792" t="s">
        <v>3062</v>
      </c>
      <c r="BT792" s="2" t="s">
        <v>3062</v>
      </c>
      <c r="BU792" s="2" t="s">
        <v>3062</v>
      </c>
      <c r="BV792" s="2" t="s">
        <v>3062</v>
      </c>
      <c r="BW792" s="2" t="s">
        <v>3062</v>
      </c>
      <c r="BX792" s="2" t="s">
        <v>3062</v>
      </c>
      <c r="BY792" s="2" t="s">
        <v>3062</v>
      </c>
      <c r="BZ792" s="2" t="s">
        <v>3062</v>
      </c>
      <c r="CA792" s="2" t="s">
        <v>3062</v>
      </c>
      <c r="CB792" s="2" t="s">
        <v>3062</v>
      </c>
      <c r="CC792" s="2" t="s">
        <v>3062</v>
      </c>
      <c r="CD792" s="2" t="s">
        <v>3062</v>
      </c>
      <c r="CE792" s="2" t="s">
        <v>3062</v>
      </c>
      <c r="CF792" s="2" t="s">
        <v>3864</v>
      </c>
      <c r="CG792" s="2" t="s">
        <v>5350</v>
      </c>
      <c r="CH792" s="17">
        <v>0.40972222222222221</v>
      </c>
      <c r="CI792" s="17">
        <v>0.54166666666666663</v>
      </c>
      <c r="CJ792" s="17">
        <v>0.61805555555555558</v>
      </c>
      <c r="CK792" s="17">
        <v>0.72916666666666663</v>
      </c>
      <c r="CT792" s="17">
        <v>0.36805555555555558</v>
      </c>
      <c r="CU792" s="17">
        <v>0.5</v>
      </c>
      <c r="CV792" s="17">
        <v>0.57638888888888884</v>
      </c>
      <c r="CW792" s="17">
        <v>0.6875</v>
      </c>
      <c r="CZ792" s="17">
        <v>0.36805555555555558</v>
      </c>
      <c r="DA792" s="17">
        <v>0.5</v>
      </c>
      <c r="DB792" s="17">
        <v>0.57638888888888884</v>
      </c>
      <c r="DC792" s="17">
        <v>0.6875</v>
      </c>
      <c r="DF792" s="17">
        <v>0.36805555555555558</v>
      </c>
      <c r="DG792" s="17">
        <v>0.5</v>
      </c>
      <c r="DH792" s="17">
        <v>0.57638888888888884</v>
      </c>
      <c r="DI792" s="17">
        <v>0.6875</v>
      </c>
      <c r="DL792" s="17">
        <v>0.36805555555555558</v>
      </c>
      <c r="DM792" s="17">
        <v>0.5</v>
      </c>
      <c r="DN792" s="17">
        <v>0.57638888888888884</v>
      </c>
      <c r="DO792" s="17">
        <v>0.6875</v>
      </c>
      <c r="DX792" s="2" t="s">
        <v>4182</v>
      </c>
    </row>
    <row r="793" spans="1:128" x14ac:dyDescent="0.45">
      <c r="A793" s="16">
        <v>791</v>
      </c>
      <c r="B793" s="2" t="s">
        <v>7638</v>
      </c>
      <c r="C793" s="2" t="s">
        <v>5136</v>
      </c>
      <c r="D793" s="2" t="s">
        <v>3209</v>
      </c>
      <c r="E793" s="2" t="s">
        <v>2666</v>
      </c>
      <c r="F793" s="2" t="s">
        <v>2591</v>
      </c>
      <c r="G793" s="2" t="s">
        <v>1001</v>
      </c>
      <c r="H793" s="2" t="s">
        <v>1026</v>
      </c>
      <c r="I793" s="2" t="s">
        <v>1025</v>
      </c>
      <c r="J793" s="2" t="s">
        <v>1024</v>
      </c>
      <c r="K793" s="2" t="s">
        <v>12</v>
      </c>
      <c r="L793" s="2" t="s">
        <v>7639</v>
      </c>
      <c r="M793" s="52" t="s">
        <v>3311</v>
      </c>
      <c r="N793" s="2" t="s">
        <v>12</v>
      </c>
      <c r="O793" s="2" t="s">
        <v>12</v>
      </c>
      <c r="P793" s="2" t="s">
        <v>12</v>
      </c>
      <c r="Q793" s="2" t="s">
        <v>12</v>
      </c>
      <c r="R793" s="2" t="s">
        <v>3062</v>
      </c>
      <c r="S793" s="2" t="s">
        <v>3062</v>
      </c>
      <c r="T793" s="2" t="s">
        <v>3062</v>
      </c>
      <c r="U793" s="2" t="s">
        <v>3062</v>
      </c>
      <c r="V793" s="2" t="s">
        <v>3062</v>
      </c>
      <c r="W793" s="2" t="s">
        <v>3062</v>
      </c>
      <c r="X793" s="2" t="s">
        <v>3062</v>
      </c>
      <c r="Y793" s="2" t="s">
        <v>3062</v>
      </c>
      <c r="Z793" s="2" t="s">
        <v>3062</v>
      </c>
      <c r="AA793" s="2" t="s">
        <v>3062</v>
      </c>
      <c r="AB793" s="2" t="s">
        <v>3062</v>
      </c>
      <c r="AC793" s="2" t="s">
        <v>3062</v>
      </c>
      <c r="AD793" s="2" t="s">
        <v>3062</v>
      </c>
      <c r="AE793" s="2" t="s">
        <v>3062</v>
      </c>
      <c r="AF793" s="2" t="s">
        <v>3062</v>
      </c>
      <c r="AG793" s="2" t="s">
        <v>3062</v>
      </c>
      <c r="AH793" s="2" t="s">
        <v>3062</v>
      </c>
      <c r="AI793" s="2" t="s">
        <v>3062</v>
      </c>
      <c r="AJ793" s="2" t="s">
        <v>3062</v>
      </c>
      <c r="AK793" s="2" t="s">
        <v>3062</v>
      </c>
      <c r="AL793" s="2" t="s">
        <v>3062</v>
      </c>
      <c r="AM793" s="2" t="s">
        <v>3062</v>
      </c>
      <c r="AN793" s="2" t="s">
        <v>3062</v>
      </c>
      <c r="AO793" s="2" t="s">
        <v>3062</v>
      </c>
      <c r="AP793" s="2" t="s">
        <v>3062</v>
      </c>
      <c r="AQ793" s="2" t="s">
        <v>3062</v>
      </c>
      <c r="AR793" s="2" t="s">
        <v>3062</v>
      </c>
      <c r="AS793" s="2" t="s">
        <v>3062</v>
      </c>
      <c r="AT793" s="2" t="s">
        <v>3062</v>
      </c>
      <c r="AU793" s="2" t="s">
        <v>3062</v>
      </c>
      <c r="AV793" s="2" t="s">
        <v>3062</v>
      </c>
      <c r="AW793" s="2" t="s">
        <v>3062</v>
      </c>
      <c r="AX793" s="2" t="s">
        <v>3062</v>
      </c>
      <c r="AY793" s="2" t="s">
        <v>3062</v>
      </c>
      <c r="AZ793" s="2" t="s">
        <v>3062</v>
      </c>
      <c r="BA793" s="2" t="s">
        <v>3062</v>
      </c>
      <c r="BB793" s="2" t="s">
        <v>3062</v>
      </c>
      <c r="BC793" s="2" t="s">
        <v>3062</v>
      </c>
      <c r="BD793" s="2" t="s">
        <v>3062</v>
      </c>
      <c r="BE793" s="2" t="s">
        <v>3062</v>
      </c>
      <c r="BF793" s="2" t="s">
        <v>3062</v>
      </c>
      <c r="BG793" s="2" t="s">
        <v>3062</v>
      </c>
      <c r="BH793" s="2" t="s">
        <v>3062</v>
      </c>
      <c r="BI793" s="2" t="s">
        <v>3062</v>
      </c>
      <c r="BJ793" s="2" t="s">
        <v>3062</v>
      </c>
      <c r="BK793" s="2" t="s">
        <v>3062</v>
      </c>
      <c r="BL793" s="2" t="s">
        <v>3062</v>
      </c>
      <c r="BM793" s="2" t="s">
        <v>3062</v>
      </c>
      <c r="BN793" s="2" t="s">
        <v>3062</v>
      </c>
      <c r="BO793" s="2" t="s">
        <v>3062</v>
      </c>
      <c r="BP793" s="2" t="str">
        <f t="shared" si="12"/>
        <v/>
      </c>
      <c r="BQ793" t="s">
        <v>3062</v>
      </c>
      <c r="BR793" t="s">
        <v>3062</v>
      </c>
      <c r="BS793" t="s">
        <v>3062</v>
      </c>
      <c r="BT793" s="2" t="s">
        <v>3062</v>
      </c>
      <c r="BU793" s="2" t="s">
        <v>3062</v>
      </c>
      <c r="BV793" s="2" t="s">
        <v>3062</v>
      </c>
      <c r="BW793" s="2" t="s">
        <v>3062</v>
      </c>
      <c r="BX793" s="2" t="s">
        <v>3062</v>
      </c>
      <c r="BY793" s="2" t="s">
        <v>3062</v>
      </c>
      <c r="BZ793" s="2" t="s">
        <v>3062</v>
      </c>
      <c r="CA793" s="2" t="s">
        <v>3062</v>
      </c>
      <c r="CB793" s="2" t="s">
        <v>3062</v>
      </c>
      <c r="CC793" s="2" t="s">
        <v>5352</v>
      </c>
      <c r="CD793" s="2" t="s">
        <v>5353</v>
      </c>
      <c r="CE793" s="2" t="s">
        <v>5354</v>
      </c>
      <c r="CF793" s="2" t="s">
        <v>7640</v>
      </c>
      <c r="CG793" s="2" t="s">
        <v>5953</v>
      </c>
      <c r="CH793" s="17">
        <v>0.58333333333333337</v>
      </c>
      <c r="CI793" s="17">
        <v>0.70833333333333337</v>
      </c>
      <c r="CN793" s="17">
        <v>0.375</v>
      </c>
      <c r="CO793" s="17">
        <v>0.5</v>
      </c>
      <c r="CP793" s="17">
        <v>0.58333333333333337</v>
      </c>
      <c r="CQ793" s="17">
        <v>0.70833333333333337</v>
      </c>
      <c r="CT793" s="17">
        <v>0.375</v>
      </c>
      <c r="CU793" s="17">
        <v>0.5</v>
      </c>
      <c r="CV793" s="17">
        <v>0.58333333333333337</v>
      </c>
      <c r="CW793" s="17">
        <v>0.70833333333333337</v>
      </c>
      <c r="CZ793" s="17">
        <v>0.375</v>
      </c>
      <c r="DA793" s="17">
        <v>0.5</v>
      </c>
      <c r="DB793" s="17">
        <v>0.58333333333333337</v>
      </c>
      <c r="DC793" s="17">
        <v>0.70833333333333337</v>
      </c>
      <c r="DF793" s="17">
        <v>0.58333333333333337</v>
      </c>
      <c r="DG793" s="17">
        <v>0.70833333333333337</v>
      </c>
      <c r="DX793" s="2" t="s">
        <v>4182</v>
      </c>
    </row>
    <row r="794" spans="1:128" x14ac:dyDescent="0.45">
      <c r="A794" s="16">
        <v>792</v>
      </c>
      <c r="B794" s="2" t="s">
        <v>7641</v>
      </c>
      <c r="C794" s="2" t="s">
        <v>7642</v>
      </c>
      <c r="D794" s="2" t="s">
        <v>3210</v>
      </c>
      <c r="E794" s="2" t="s">
        <v>2666</v>
      </c>
      <c r="F794" s="2" t="s">
        <v>2591</v>
      </c>
      <c r="G794" s="2" t="s">
        <v>1009</v>
      </c>
      <c r="H794" s="2" t="s">
        <v>1023</v>
      </c>
      <c r="I794" s="2" t="s">
        <v>1022</v>
      </c>
      <c r="J794" s="2" t="s">
        <v>1021</v>
      </c>
      <c r="K794" s="2" t="s">
        <v>12</v>
      </c>
      <c r="L794" s="2" t="s">
        <v>3865</v>
      </c>
      <c r="M794" s="52" t="s">
        <v>3311</v>
      </c>
      <c r="N794" s="2" t="s">
        <v>12</v>
      </c>
      <c r="O794" s="2" t="s">
        <v>12</v>
      </c>
      <c r="P794" s="2" t="s">
        <v>12</v>
      </c>
      <c r="Q794" s="2" t="s">
        <v>12</v>
      </c>
      <c r="R794" s="2" t="s">
        <v>3062</v>
      </c>
      <c r="S794" s="2" t="s">
        <v>3062</v>
      </c>
      <c r="T794" s="2" t="s">
        <v>3062</v>
      </c>
      <c r="U794" s="2" t="s">
        <v>3062</v>
      </c>
      <c r="V794" s="2" t="s">
        <v>3062</v>
      </c>
      <c r="W794" s="2" t="s">
        <v>3062</v>
      </c>
      <c r="X794" s="2" t="s">
        <v>3062</v>
      </c>
      <c r="Y794" s="2" t="s">
        <v>3062</v>
      </c>
      <c r="Z794" s="2" t="s">
        <v>3062</v>
      </c>
      <c r="AA794" s="2" t="s">
        <v>3062</v>
      </c>
      <c r="AB794" s="2" t="s">
        <v>3062</v>
      </c>
      <c r="AC794" s="2" t="s">
        <v>3062</v>
      </c>
      <c r="AD794" s="2" t="s">
        <v>3062</v>
      </c>
      <c r="AE794" s="2" t="s">
        <v>3062</v>
      </c>
      <c r="AF794" s="2" t="s">
        <v>3062</v>
      </c>
      <c r="AG794" s="2" t="s">
        <v>3062</v>
      </c>
      <c r="AH794" s="2" t="s">
        <v>3062</v>
      </c>
      <c r="AI794" s="2" t="s">
        <v>3062</v>
      </c>
      <c r="AJ794" s="2" t="s">
        <v>3062</v>
      </c>
      <c r="AK794" s="2" t="s">
        <v>3062</v>
      </c>
      <c r="AL794" s="2" t="s">
        <v>3062</v>
      </c>
      <c r="AM794" s="2" t="s">
        <v>3062</v>
      </c>
      <c r="AN794" s="2" t="s">
        <v>3062</v>
      </c>
      <c r="AO794" s="2" t="s">
        <v>3062</v>
      </c>
      <c r="AP794" s="2" t="s">
        <v>3062</v>
      </c>
      <c r="AQ794" s="2" t="s">
        <v>3062</v>
      </c>
      <c r="AR794" s="2" t="s">
        <v>3062</v>
      </c>
      <c r="AS794" s="2" t="s">
        <v>3062</v>
      </c>
      <c r="AT794" s="2" t="s">
        <v>3062</v>
      </c>
      <c r="AU794" s="2" t="s">
        <v>3062</v>
      </c>
      <c r="AV794" s="2" t="s">
        <v>3062</v>
      </c>
      <c r="AW794" s="2" t="s">
        <v>3062</v>
      </c>
      <c r="AX794" s="2" t="s">
        <v>3062</v>
      </c>
      <c r="AY794" s="2" t="s">
        <v>3062</v>
      </c>
      <c r="AZ794" s="2" t="s">
        <v>3062</v>
      </c>
      <c r="BA794" s="2" t="s">
        <v>3062</v>
      </c>
      <c r="BB794" s="2" t="s">
        <v>3062</v>
      </c>
      <c r="BC794" s="2" t="s">
        <v>3062</v>
      </c>
      <c r="BD794" s="2" t="s">
        <v>3062</v>
      </c>
      <c r="BE794" s="2" t="s">
        <v>3062</v>
      </c>
      <c r="BF794" s="2" t="s">
        <v>3062</v>
      </c>
      <c r="BG794" s="2" t="s">
        <v>3062</v>
      </c>
      <c r="BH794" s="2" t="s">
        <v>3062</v>
      </c>
      <c r="BI794" s="2" t="s">
        <v>3062</v>
      </c>
      <c r="BJ794" s="2" t="s">
        <v>3062</v>
      </c>
      <c r="BK794" s="2" t="s">
        <v>3062</v>
      </c>
      <c r="BL794" s="2" t="s">
        <v>3062</v>
      </c>
      <c r="BM794" s="2" t="s">
        <v>3062</v>
      </c>
      <c r="BN794" s="2" t="s">
        <v>3062</v>
      </c>
      <c r="BO794" s="2" t="s">
        <v>3062</v>
      </c>
      <c r="BP794" s="2" t="str">
        <f t="shared" si="12"/>
        <v/>
      </c>
      <c r="BQ794" t="s">
        <v>3062</v>
      </c>
      <c r="BR794" t="s">
        <v>3062</v>
      </c>
      <c r="BS794" t="s">
        <v>3062</v>
      </c>
      <c r="BT794" s="2" t="s">
        <v>3062</v>
      </c>
      <c r="BU794" s="2" t="s">
        <v>12</v>
      </c>
      <c r="BV794" s="2" t="s">
        <v>3062</v>
      </c>
      <c r="BW794" s="2" t="s">
        <v>3062</v>
      </c>
      <c r="BX794" s="2" t="s">
        <v>3062</v>
      </c>
      <c r="BY794" s="2" t="s">
        <v>3062</v>
      </c>
      <c r="BZ794" s="2" t="s">
        <v>3062</v>
      </c>
      <c r="CA794" s="2" t="s">
        <v>3062</v>
      </c>
      <c r="CB794" s="2" t="s">
        <v>3062</v>
      </c>
      <c r="CC794" s="2" t="s">
        <v>3062</v>
      </c>
      <c r="CD794" s="2" t="s">
        <v>3062</v>
      </c>
      <c r="CE794" s="2" t="s">
        <v>3062</v>
      </c>
      <c r="CF794" s="2" t="s">
        <v>4895</v>
      </c>
      <c r="CG794" s="2" t="s">
        <v>5350</v>
      </c>
      <c r="CN794" s="17">
        <v>0.39583333333333331</v>
      </c>
      <c r="CO794" s="17">
        <v>0.54166666666666663</v>
      </c>
      <c r="CP794" s="17">
        <v>0.60416666666666663</v>
      </c>
      <c r="CQ794" s="17">
        <v>0.77083333333333337</v>
      </c>
      <c r="CT794" s="17">
        <v>0.39583333333333331</v>
      </c>
      <c r="CU794" s="17">
        <v>0.54166666666666663</v>
      </c>
      <c r="CV794" s="17">
        <v>0.60416666666666663</v>
      </c>
      <c r="CW794" s="17">
        <v>0.77083333333333337</v>
      </c>
      <c r="DF794" s="17">
        <v>0.39583333333333331</v>
      </c>
      <c r="DG794" s="17">
        <v>0.54166666666666663</v>
      </c>
      <c r="DH794" s="17">
        <v>0.60416666666666663</v>
      </c>
      <c r="DI794" s="17">
        <v>0.77083333333333337</v>
      </c>
      <c r="DL794" s="17">
        <v>0.39583333333333331</v>
      </c>
      <c r="DM794" s="17">
        <v>0.54166666666666663</v>
      </c>
      <c r="DN794" s="17">
        <v>0.5625</v>
      </c>
      <c r="DO794" s="17">
        <v>0.72916666666666663</v>
      </c>
      <c r="DX794" s="2" t="s">
        <v>4182</v>
      </c>
    </row>
    <row r="795" spans="1:128" x14ac:dyDescent="0.45">
      <c r="A795" s="16">
        <v>793</v>
      </c>
      <c r="B795" s="2" t="s">
        <v>7643</v>
      </c>
      <c r="C795" s="2" t="s">
        <v>7644</v>
      </c>
      <c r="D795" s="2" t="s">
        <v>7645</v>
      </c>
      <c r="E795" s="2" t="s">
        <v>2666</v>
      </c>
      <c r="F795" s="2" t="s">
        <v>2591</v>
      </c>
      <c r="G795" s="2" t="s">
        <v>1009</v>
      </c>
      <c r="H795" s="2" t="s">
        <v>8019</v>
      </c>
      <c r="I795" s="2" t="s">
        <v>7646</v>
      </c>
      <c r="J795" s="2" t="s">
        <v>7647</v>
      </c>
      <c r="K795" s="2" t="s">
        <v>12</v>
      </c>
      <c r="L795" s="2" t="s">
        <v>3936</v>
      </c>
      <c r="M795" s="52" t="s">
        <v>3311</v>
      </c>
      <c r="N795" s="2" t="s">
        <v>12</v>
      </c>
      <c r="O795" s="2" t="s">
        <v>12</v>
      </c>
      <c r="P795" s="2" t="s">
        <v>12</v>
      </c>
      <c r="Q795" s="2" t="s">
        <v>12</v>
      </c>
      <c r="R795" s="2" t="s">
        <v>3062</v>
      </c>
      <c r="S795" s="2" t="s">
        <v>3062</v>
      </c>
      <c r="T795" s="2" t="s">
        <v>3062</v>
      </c>
      <c r="U795" s="2" t="s">
        <v>3062</v>
      </c>
      <c r="V795" s="2" t="s">
        <v>3062</v>
      </c>
      <c r="W795" s="2" t="s">
        <v>3062</v>
      </c>
      <c r="X795" s="2" t="s">
        <v>3062</v>
      </c>
      <c r="Y795" s="2" t="s">
        <v>3062</v>
      </c>
      <c r="Z795" s="2" t="s">
        <v>3062</v>
      </c>
      <c r="AA795" s="2" t="s">
        <v>3062</v>
      </c>
      <c r="AB795" s="2" t="s">
        <v>3062</v>
      </c>
      <c r="AC795" s="2" t="s">
        <v>3062</v>
      </c>
      <c r="AD795" s="2" t="s">
        <v>3062</v>
      </c>
      <c r="AE795" s="2" t="s">
        <v>3062</v>
      </c>
      <c r="AF795" s="2" t="s">
        <v>3062</v>
      </c>
      <c r="AG795" s="2" t="s">
        <v>3062</v>
      </c>
      <c r="AH795" s="2" t="s">
        <v>3062</v>
      </c>
      <c r="AI795" s="2" t="s">
        <v>3062</v>
      </c>
      <c r="AJ795" s="2" t="s">
        <v>3062</v>
      </c>
      <c r="AK795" s="2" t="s">
        <v>3062</v>
      </c>
      <c r="AL795" s="2" t="s">
        <v>3062</v>
      </c>
      <c r="AM795" s="2" t="s">
        <v>3062</v>
      </c>
      <c r="AN795" s="2" t="s">
        <v>3062</v>
      </c>
      <c r="AO795" s="2" t="s">
        <v>3062</v>
      </c>
      <c r="AP795" s="2" t="s">
        <v>3062</v>
      </c>
      <c r="AQ795" s="2" t="s">
        <v>3062</v>
      </c>
      <c r="AR795" s="2" t="s">
        <v>3062</v>
      </c>
      <c r="AS795" s="2" t="s">
        <v>3062</v>
      </c>
      <c r="AT795" s="2" t="s">
        <v>3062</v>
      </c>
      <c r="AU795" s="2" t="s">
        <v>3062</v>
      </c>
      <c r="AV795" s="2" t="s">
        <v>3062</v>
      </c>
      <c r="AW795" s="2" t="s">
        <v>3062</v>
      </c>
      <c r="AX795" s="2" t="s">
        <v>3062</v>
      </c>
      <c r="AY795" s="2" t="s">
        <v>3062</v>
      </c>
      <c r="AZ795" s="2" t="s">
        <v>3062</v>
      </c>
      <c r="BA795" s="2" t="s">
        <v>3062</v>
      </c>
      <c r="BB795" s="2" t="s">
        <v>3062</v>
      </c>
      <c r="BC795" s="2" t="s">
        <v>3062</v>
      </c>
      <c r="BD795" s="2" t="s">
        <v>3062</v>
      </c>
      <c r="BE795" s="2" t="s">
        <v>3062</v>
      </c>
      <c r="BF795" s="2" t="s">
        <v>3062</v>
      </c>
      <c r="BG795" s="2" t="s">
        <v>3062</v>
      </c>
      <c r="BH795" s="2" t="s">
        <v>3062</v>
      </c>
      <c r="BI795" s="2" t="s">
        <v>3062</v>
      </c>
      <c r="BJ795" s="2" t="s">
        <v>3062</v>
      </c>
      <c r="BK795" s="2" t="s">
        <v>3062</v>
      </c>
      <c r="BL795" s="2" t="s">
        <v>3062</v>
      </c>
      <c r="BM795" s="2" t="s">
        <v>3062</v>
      </c>
      <c r="BN795" s="2" t="s">
        <v>3062</v>
      </c>
      <c r="BO795" s="2" t="s">
        <v>3062</v>
      </c>
      <c r="BP795" s="2" t="str">
        <f t="shared" si="12"/>
        <v/>
      </c>
      <c r="BQ795" t="s">
        <v>491</v>
      </c>
      <c r="BR795" t="s">
        <v>185</v>
      </c>
      <c r="BS795" t="s">
        <v>2185</v>
      </c>
      <c r="BT795" s="2" t="s">
        <v>2424</v>
      </c>
      <c r="BU795" s="2" t="s">
        <v>3062</v>
      </c>
      <c r="BV795" s="2" t="s">
        <v>3062</v>
      </c>
      <c r="BW795" s="2" t="s">
        <v>3062</v>
      </c>
      <c r="BX795" s="2" t="s">
        <v>5470</v>
      </c>
      <c r="BY795" s="2" t="s">
        <v>5818</v>
      </c>
      <c r="BZ795" s="2" t="s">
        <v>3062</v>
      </c>
      <c r="CA795" s="2" t="s">
        <v>3062</v>
      </c>
      <c r="CB795" s="2" t="s">
        <v>5898</v>
      </c>
      <c r="CC795" s="2" t="s">
        <v>3062</v>
      </c>
      <c r="CD795" s="2" t="s">
        <v>3062</v>
      </c>
      <c r="CE795" s="2" t="s">
        <v>3062</v>
      </c>
      <c r="CF795" s="2" t="s">
        <v>7648</v>
      </c>
      <c r="CG795" s="2" t="s">
        <v>5350</v>
      </c>
      <c r="CH795" s="17">
        <v>0.375</v>
      </c>
      <c r="CI795" s="17">
        <v>0.5</v>
      </c>
      <c r="DF795" s="17">
        <v>0.375</v>
      </c>
      <c r="DG795" s="17">
        <v>0.5</v>
      </c>
      <c r="DX795" s="2" t="s">
        <v>4182</v>
      </c>
    </row>
    <row r="796" spans="1:128" x14ac:dyDescent="0.45">
      <c r="A796" s="16">
        <v>794</v>
      </c>
      <c r="B796" s="2" t="s">
        <v>7649</v>
      </c>
      <c r="C796" s="2" t="s">
        <v>5137</v>
      </c>
      <c r="D796" s="2" t="s">
        <v>3211</v>
      </c>
      <c r="E796" s="2" t="s">
        <v>2666</v>
      </c>
      <c r="F796" s="2" t="s">
        <v>2591</v>
      </c>
      <c r="G796" s="2" t="s">
        <v>1018</v>
      </c>
      <c r="H796" s="2" t="s">
        <v>5138</v>
      </c>
      <c r="I796" s="2" t="s">
        <v>1020</v>
      </c>
      <c r="J796" s="2" t="s">
        <v>1019</v>
      </c>
      <c r="K796" s="2" t="s">
        <v>12</v>
      </c>
      <c r="L796" s="2" t="s">
        <v>3866</v>
      </c>
      <c r="M796" s="52" t="s">
        <v>3311</v>
      </c>
      <c r="N796" s="2" t="s">
        <v>12</v>
      </c>
      <c r="O796" s="2" t="s">
        <v>12</v>
      </c>
      <c r="P796" s="2" t="s">
        <v>12</v>
      </c>
      <c r="Q796" s="2" t="s">
        <v>12</v>
      </c>
      <c r="R796" s="2" t="s">
        <v>3062</v>
      </c>
      <c r="S796" s="2" t="s">
        <v>3062</v>
      </c>
      <c r="T796" s="2" t="s">
        <v>3062</v>
      </c>
      <c r="U796" s="2" t="s">
        <v>3062</v>
      </c>
      <c r="V796" s="2" t="s">
        <v>3062</v>
      </c>
      <c r="W796" s="2" t="s">
        <v>3062</v>
      </c>
      <c r="X796" s="2" t="s">
        <v>3062</v>
      </c>
      <c r="Y796" s="2" t="s">
        <v>3062</v>
      </c>
      <c r="Z796" s="2" t="s">
        <v>3062</v>
      </c>
      <c r="AA796" s="2" t="s">
        <v>3062</v>
      </c>
      <c r="AB796" s="2" t="s">
        <v>3062</v>
      </c>
      <c r="AC796" s="2" t="s">
        <v>3062</v>
      </c>
      <c r="AD796" s="2" t="s">
        <v>3062</v>
      </c>
      <c r="AE796" s="2" t="s">
        <v>3062</v>
      </c>
      <c r="AF796" s="2" t="s">
        <v>3062</v>
      </c>
      <c r="AG796" s="2" t="s">
        <v>3062</v>
      </c>
      <c r="AH796" s="2" t="s">
        <v>3062</v>
      </c>
      <c r="AI796" s="2" t="s">
        <v>3062</v>
      </c>
      <c r="AJ796" s="2" t="s">
        <v>3062</v>
      </c>
      <c r="AK796" s="2" t="s">
        <v>3062</v>
      </c>
      <c r="AL796" s="2" t="s">
        <v>3062</v>
      </c>
      <c r="AM796" s="2" t="s">
        <v>3062</v>
      </c>
      <c r="AN796" s="2" t="s">
        <v>3062</v>
      </c>
      <c r="AO796" s="2" t="s">
        <v>3062</v>
      </c>
      <c r="AP796" s="2" t="s">
        <v>3062</v>
      </c>
      <c r="AQ796" s="2" t="s">
        <v>3062</v>
      </c>
      <c r="AR796" s="2" t="s">
        <v>3062</v>
      </c>
      <c r="AS796" s="2" t="s">
        <v>3062</v>
      </c>
      <c r="AT796" s="2" t="s">
        <v>3062</v>
      </c>
      <c r="AU796" s="2" t="s">
        <v>3062</v>
      </c>
      <c r="AV796" s="2" t="s">
        <v>3062</v>
      </c>
      <c r="AW796" s="2" t="s">
        <v>3062</v>
      </c>
      <c r="AX796" s="2" t="s">
        <v>3062</v>
      </c>
      <c r="AY796" s="2" t="s">
        <v>3062</v>
      </c>
      <c r="AZ796" s="2" t="s">
        <v>3062</v>
      </c>
      <c r="BA796" s="2" t="s">
        <v>3062</v>
      </c>
      <c r="BB796" s="2" t="s">
        <v>3062</v>
      </c>
      <c r="BC796" s="2" t="s">
        <v>3062</v>
      </c>
      <c r="BD796" s="2" t="s">
        <v>3062</v>
      </c>
      <c r="BE796" s="2" t="s">
        <v>3062</v>
      </c>
      <c r="BF796" s="2" t="s">
        <v>3062</v>
      </c>
      <c r="BG796" s="2" t="s">
        <v>3062</v>
      </c>
      <c r="BH796" s="2" t="s">
        <v>3062</v>
      </c>
      <c r="BI796" s="2" t="s">
        <v>3062</v>
      </c>
      <c r="BJ796" s="2" t="s">
        <v>3062</v>
      </c>
      <c r="BK796" s="2" t="s">
        <v>3062</v>
      </c>
      <c r="BL796" s="2" t="s">
        <v>3062</v>
      </c>
      <c r="BM796" s="2" t="s">
        <v>3062</v>
      </c>
      <c r="BN796" s="2" t="s">
        <v>3062</v>
      </c>
      <c r="BO796" s="2" t="s">
        <v>3062</v>
      </c>
      <c r="BP796" s="2" t="str">
        <f t="shared" si="12"/>
        <v/>
      </c>
      <c r="BQ796" t="s">
        <v>3062</v>
      </c>
      <c r="BR796" t="s">
        <v>3062</v>
      </c>
      <c r="BS796" t="s">
        <v>3062</v>
      </c>
      <c r="BT796" s="2" t="s">
        <v>3062</v>
      </c>
      <c r="BU796" s="2" t="s">
        <v>3062</v>
      </c>
      <c r="BV796" s="2" t="s">
        <v>3062</v>
      </c>
      <c r="BW796" s="2" t="s">
        <v>3062</v>
      </c>
      <c r="BX796" s="2" t="s">
        <v>3062</v>
      </c>
      <c r="BY796" s="2" t="s">
        <v>3062</v>
      </c>
      <c r="BZ796" s="2" t="s">
        <v>3062</v>
      </c>
      <c r="CA796" s="2" t="s">
        <v>3062</v>
      </c>
      <c r="CB796" s="2" t="s">
        <v>3062</v>
      </c>
      <c r="CC796" s="2" t="s">
        <v>3062</v>
      </c>
      <c r="CD796" s="2" t="s">
        <v>3062</v>
      </c>
      <c r="CE796" s="2" t="s">
        <v>3062</v>
      </c>
      <c r="CF796" s="2" t="s">
        <v>7650</v>
      </c>
      <c r="CG796" s="2" t="s">
        <v>5350</v>
      </c>
      <c r="CN796" s="17">
        <v>0.375</v>
      </c>
      <c r="CO796" s="17">
        <v>0.52083333333333337</v>
      </c>
      <c r="CP796" s="17">
        <v>0.625</v>
      </c>
      <c r="CQ796" s="17">
        <v>0.77083333333333337</v>
      </c>
      <c r="CT796" s="17">
        <v>0.375</v>
      </c>
      <c r="CU796" s="17">
        <v>0.52083333333333337</v>
      </c>
      <c r="CV796" s="17">
        <v>0.625</v>
      </c>
      <c r="CW796" s="17">
        <v>0.77083333333333337</v>
      </c>
      <c r="CZ796" s="17">
        <v>0.375</v>
      </c>
      <c r="DA796" s="17">
        <v>0.52083333333333337</v>
      </c>
      <c r="DB796" s="17">
        <v>0.625</v>
      </c>
      <c r="DC796" s="17">
        <v>0.77083333333333337</v>
      </c>
      <c r="DF796" s="17">
        <v>0.375</v>
      </c>
      <c r="DG796" s="17">
        <v>0.52083333333333337</v>
      </c>
      <c r="DH796" s="17">
        <v>0.625</v>
      </c>
      <c r="DI796" s="17">
        <v>0.77083333333333337</v>
      </c>
      <c r="DL796" s="17">
        <v>0.375</v>
      </c>
      <c r="DM796" s="17">
        <v>0.52083333333333337</v>
      </c>
      <c r="DN796" s="17">
        <v>0.58333333333333337</v>
      </c>
      <c r="DO796" s="17">
        <v>0.6875</v>
      </c>
      <c r="DX796" s="2" t="s">
        <v>4182</v>
      </c>
    </row>
    <row r="797" spans="1:128" x14ac:dyDescent="0.45">
      <c r="A797" s="16">
        <v>795</v>
      </c>
      <c r="B797" s="2" t="s">
        <v>7651</v>
      </c>
      <c r="C797" s="2" t="s">
        <v>5139</v>
      </c>
      <c r="D797" s="2" t="s">
        <v>3212</v>
      </c>
      <c r="E797" s="2" t="s">
        <v>2666</v>
      </c>
      <c r="F797" s="2" t="s">
        <v>2591</v>
      </c>
      <c r="G797" s="2" t="s">
        <v>1018</v>
      </c>
      <c r="H797" s="2" t="s">
        <v>1017</v>
      </c>
      <c r="I797" s="2" t="s">
        <v>1016</v>
      </c>
      <c r="J797" s="2" t="s">
        <v>1015</v>
      </c>
      <c r="K797" s="2" t="s">
        <v>12</v>
      </c>
      <c r="L797" s="2" t="s">
        <v>3866</v>
      </c>
      <c r="M797" s="52" t="s">
        <v>3311</v>
      </c>
      <c r="N797" s="2" t="s">
        <v>12</v>
      </c>
      <c r="O797" s="2" t="s">
        <v>12</v>
      </c>
      <c r="P797" s="2" t="s">
        <v>12</v>
      </c>
      <c r="Q797" s="2" t="s">
        <v>12</v>
      </c>
      <c r="R797" s="2" t="s">
        <v>3062</v>
      </c>
      <c r="S797" s="2" t="s">
        <v>3062</v>
      </c>
      <c r="T797" s="2" t="s">
        <v>3062</v>
      </c>
      <c r="U797" s="2" t="s">
        <v>3062</v>
      </c>
      <c r="V797" s="2" t="s">
        <v>3062</v>
      </c>
      <c r="W797" s="2" t="s">
        <v>3062</v>
      </c>
      <c r="X797" s="2" t="s">
        <v>3062</v>
      </c>
      <c r="Y797" s="2" t="s">
        <v>3062</v>
      </c>
      <c r="Z797" s="2" t="s">
        <v>3062</v>
      </c>
      <c r="AA797" s="2" t="s">
        <v>3062</v>
      </c>
      <c r="AB797" s="2" t="s">
        <v>3062</v>
      </c>
      <c r="AC797" s="2" t="s">
        <v>3062</v>
      </c>
      <c r="AD797" s="2" t="s">
        <v>2419</v>
      </c>
      <c r="AE797" s="2" t="s">
        <v>3062</v>
      </c>
      <c r="AF797" s="2" t="s">
        <v>3062</v>
      </c>
      <c r="AG797" s="2" t="s">
        <v>3062</v>
      </c>
      <c r="AH797" s="2" t="s">
        <v>3062</v>
      </c>
      <c r="AI797" s="2" t="s">
        <v>3062</v>
      </c>
      <c r="AJ797" s="2" t="s">
        <v>3062</v>
      </c>
      <c r="AK797" s="2" t="s">
        <v>3062</v>
      </c>
      <c r="AL797" s="2" t="s">
        <v>3062</v>
      </c>
      <c r="AM797" s="2" t="s">
        <v>3062</v>
      </c>
      <c r="AN797" s="2" t="s">
        <v>3062</v>
      </c>
      <c r="AO797" s="2" t="s">
        <v>3062</v>
      </c>
      <c r="AP797" s="2" t="s">
        <v>3062</v>
      </c>
      <c r="AQ797" s="2" t="s">
        <v>3062</v>
      </c>
      <c r="AR797" s="2" t="s">
        <v>3062</v>
      </c>
      <c r="AS797" s="2" t="s">
        <v>3062</v>
      </c>
      <c r="AT797" s="2" t="s">
        <v>3062</v>
      </c>
      <c r="AU797" s="2" t="s">
        <v>3062</v>
      </c>
      <c r="AV797" s="2" t="s">
        <v>3062</v>
      </c>
      <c r="AW797" s="2" t="s">
        <v>3062</v>
      </c>
      <c r="AX797" s="2" t="s">
        <v>3062</v>
      </c>
      <c r="AY797" s="2" t="s">
        <v>3062</v>
      </c>
      <c r="AZ797" s="2" t="s">
        <v>3062</v>
      </c>
      <c r="BA797" s="2" t="s">
        <v>3062</v>
      </c>
      <c r="BB797" s="2" t="s">
        <v>3062</v>
      </c>
      <c r="BC797" s="2" t="s">
        <v>3062</v>
      </c>
      <c r="BD797" s="2" t="s">
        <v>3062</v>
      </c>
      <c r="BE797" s="2" t="s">
        <v>3062</v>
      </c>
      <c r="BF797" s="2" t="s">
        <v>3062</v>
      </c>
      <c r="BG797" s="2" t="s">
        <v>3062</v>
      </c>
      <c r="BH797" s="2" t="s">
        <v>3062</v>
      </c>
      <c r="BI797" s="2" t="s">
        <v>3062</v>
      </c>
      <c r="BJ797" s="2" t="s">
        <v>3062</v>
      </c>
      <c r="BK797" s="2" t="s">
        <v>3062</v>
      </c>
      <c r="BL797" s="2" t="s">
        <v>3062</v>
      </c>
      <c r="BM797" s="2" t="s">
        <v>3062</v>
      </c>
      <c r="BN797" s="2" t="s">
        <v>3062</v>
      </c>
      <c r="BO797" s="2" t="s">
        <v>3062</v>
      </c>
      <c r="BP797" s="2" t="str">
        <f t="shared" si="12"/>
        <v>内</v>
      </c>
      <c r="BQ797" t="s">
        <v>3062</v>
      </c>
      <c r="BR797" t="s">
        <v>3062</v>
      </c>
      <c r="BS797" t="s">
        <v>3062</v>
      </c>
      <c r="BT797" s="2" t="s">
        <v>3062</v>
      </c>
      <c r="BU797" s="2" t="s">
        <v>3062</v>
      </c>
      <c r="BV797" s="2" t="s">
        <v>3062</v>
      </c>
      <c r="BW797" s="2" t="s">
        <v>3062</v>
      </c>
      <c r="BX797" s="2" t="s">
        <v>3062</v>
      </c>
      <c r="BY797" s="2" t="s">
        <v>3062</v>
      </c>
      <c r="BZ797" s="2" t="s">
        <v>3062</v>
      </c>
      <c r="CA797" s="2" t="s">
        <v>3062</v>
      </c>
      <c r="CB797" s="2" t="s">
        <v>3062</v>
      </c>
      <c r="CC797" s="2" t="s">
        <v>3062</v>
      </c>
      <c r="CD797" s="2" t="s">
        <v>3062</v>
      </c>
      <c r="CE797" s="2" t="s">
        <v>3062</v>
      </c>
      <c r="CF797" s="2" t="s">
        <v>3867</v>
      </c>
      <c r="CG797" s="2" t="s">
        <v>5350</v>
      </c>
      <c r="CH797" s="17">
        <v>0.375</v>
      </c>
      <c r="CI797" s="17">
        <v>0.5</v>
      </c>
      <c r="CJ797" s="17">
        <v>0.58333333333333337</v>
      </c>
      <c r="CK797" s="17">
        <v>0.75</v>
      </c>
      <c r="CN797" s="17">
        <v>0.375</v>
      </c>
      <c r="CO797" s="17">
        <v>0.5</v>
      </c>
      <c r="CP797" s="17">
        <v>0.58333333333333337</v>
      </c>
      <c r="CQ797" s="17">
        <v>0.75</v>
      </c>
      <c r="CT797" s="17">
        <v>0.375</v>
      </c>
      <c r="CU797" s="17">
        <v>0.5</v>
      </c>
      <c r="CZ797" s="17">
        <v>0.375</v>
      </c>
      <c r="DA797" s="17">
        <v>0.5</v>
      </c>
      <c r="DB797" s="17">
        <v>0.58333333333333337</v>
      </c>
      <c r="DC797" s="17">
        <v>0.75</v>
      </c>
      <c r="DF797" s="17">
        <v>0.375</v>
      </c>
      <c r="DG797" s="17">
        <v>0.5</v>
      </c>
      <c r="DH797" s="17">
        <v>0.58333333333333337</v>
      </c>
      <c r="DI797" s="17">
        <v>0.75</v>
      </c>
      <c r="DL797" s="17">
        <v>0.375</v>
      </c>
      <c r="DM797" s="17">
        <v>0.5</v>
      </c>
      <c r="DX797" s="2" t="s">
        <v>4182</v>
      </c>
    </row>
    <row r="798" spans="1:128" x14ac:dyDescent="0.45">
      <c r="A798" s="16">
        <v>796</v>
      </c>
      <c r="B798" s="2" t="s">
        <v>7652</v>
      </c>
      <c r="C798" s="2" t="s">
        <v>5140</v>
      </c>
      <c r="D798" s="2" t="s">
        <v>5141</v>
      </c>
      <c r="E798" s="2" t="s">
        <v>2666</v>
      </c>
      <c r="F798" s="2" t="s">
        <v>2591</v>
      </c>
      <c r="G798" s="2" t="s">
        <v>1009</v>
      </c>
      <c r="H798" s="2" t="s">
        <v>5142</v>
      </c>
      <c r="I798" s="2" t="s">
        <v>5143</v>
      </c>
      <c r="J798" s="2" t="s">
        <v>5144</v>
      </c>
      <c r="K798" s="2" t="s">
        <v>12</v>
      </c>
      <c r="L798" s="2" t="s">
        <v>3936</v>
      </c>
      <c r="M798" s="52" t="s">
        <v>3311</v>
      </c>
      <c r="N798" s="2" t="s">
        <v>12</v>
      </c>
      <c r="O798" s="2" t="s">
        <v>12</v>
      </c>
      <c r="P798" s="2" t="s">
        <v>12</v>
      </c>
      <c r="Q798" s="2" t="s">
        <v>12</v>
      </c>
      <c r="R798" s="2" t="s">
        <v>3062</v>
      </c>
      <c r="S798" s="2" t="s">
        <v>3062</v>
      </c>
      <c r="T798" s="2" t="s">
        <v>3062</v>
      </c>
      <c r="U798" s="2" t="s">
        <v>3062</v>
      </c>
      <c r="V798" s="2" t="s">
        <v>3062</v>
      </c>
      <c r="W798" s="2" t="s">
        <v>3062</v>
      </c>
      <c r="X798" s="2" t="s">
        <v>3062</v>
      </c>
      <c r="Y798" s="2" t="s">
        <v>3062</v>
      </c>
      <c r="Z798" s="2" t="s">
        <v>3062</v>
      </c>
      <c r="AA798" s="2" t="s">
        <v>3062</v>
      </c>
      <c r="AB798" s="2" t="s">
        <v>3062</v>
      </c>
      <c r="AC798" s="2" t="s">
        <v>3062</v>
      </c>
      <c r="AD798" s="2" t="s">
        <v>3062</v>
      </c>
      <c r="AE798" s="2" t="s">
        <v>3062</v>
      </c>
      <c r="AF798" s="2" t="s">
        <v>3062</v>
      </c>
      <c r="AG798" s="2" t="s">
        <v>3062</v>
      </c>
      <c r="AH798" s="2" t="s">
        <v>3062</v>
      </c>
      <c r="AI798" s="2" t="s">
        <v>3062</v>
      </c>
      <c r="AJ798" s="2" t="s">
        <v>3062</v>
      </c>
      <c r="AK798" s="2" t="s">
        <v>3062</v>
      </c>
      <c r="AL798" s="2" t="s">
        <v>3062</v>
      </c>
      <c r="AM798" s="2" t="s">
        <v>3062</v>
      </c>
      <c r="AN798" s="2" t="s">
        <v>3062</v>
      </c>
      <c r="AO798" s="2" t="s">
        <v>3062</v>
      </c>
      <c r="AP798" s="2" t="s">
        <v>3062</v>
      </c>
      <c r="AQ798" s="2" t="s">
        <v>3062</v>
      </c>
      <c r="AR798" s="2" t="s">
        <v>3062</v>
      </c>
      <c r="AS798" s="2" t="s">
        <v>3062</v>
      </c>
      <c r="AT798" s="2" t="s">
        <v>3062</v>
      </c>
      <c r="AU798" s="2" t="s">
        <v>3062</v>
      </c>
      <c r="AV798" s="2" t="s">
        <v>3062</v>
      </c>
      <c r="AW798" s="2" t="s">
        <v>3062</v>
      </c>
      <c r="AX798" s="2" t="s">
        <v>3062</v>
      </c>
      <c r="AY798" s="2" t="s">
        <v>3062</v>
      </c>
      <c r="AZ798" s="2" t="s">
        <v>3062</v>
      </c>
      <c r="BA798" s="2" t="s">
        <v>3062</v>
      </c>
      <c r="BB798" s="2" t="s">
        <v>3062</v>
      </c>
      <c r="BC798" s="2" t="s">
        <v>3062</v>
      </c>
      <c r="BD798" s="2" t="s">
        <v>3062</v>
      </c>
      <c r="BE798" s="2" t="s">
        <v>3062</v>
      </c>
      <c r="BF798" s="2" t="s">
        <v>3062</v>
      </c>
      <c r="BG798" s="2" t="s">
        <v>3062</v>
      </c>
      <c r="BH798" s="2" t="s">
        <v>3062</v>
      </c>
      <c r="BI798" s="2" t="s">
        <v>3062</v>
      </c>
      <c r="BJ798" s="2" t="s">
        <v>3062</v>
      </c>
      <c r="BK798" s="2" t="s">
        <v>3062</v>
      </c>
      <c r="BL798" s="2" t="s">
        <v>3062</v>
      </c>
      <c r="BM798" s="2" t="s">
        <v>3062</v>
      </c>
      <c r="BN798" s="2" t="s">
        <v>3062</v>
      </c>
      <c r="BO798" s="2" t="s">
        <v>3062</v>
      </c>
      <c r="BP798" s="2" t="str">
        <f t="shared" si="12"/>
        <v/>
      </c>
      <c r="BQ798" t="s">
        <v>3062</v>
      </c>
      <c r="BR798" t="s">
        <v>3062</v>
      </c>
      <c r="BS798" t="s">
        <v>3062</v>
      </c>
      <c r="BT798" s="2" t="s">
        <v>3062</v>
      </c>
      <c r="BV798" s="2" t="s">
        <v>3062</v>
      </c>
      <c r="BW798" s="2" t="s">
        <v>3062</v>
      </c>
      <c r="BX798" s="2" t="s">
        <v>3062</v>
      </c>
      <c r="BY798" s="2" t="s">
        <v>3062</v>
      </c>
      <c r="BZ798" s="2" t="s">
        <v>3062</v>
      </c>
      <c r="CA798" s="2" t="s">
        <v>3062</v>
      </c>
      <c r="CB798" s="2" t="s">
        <v>3062</v>
      </c>
      <c r="CC798" s="2" t="s">
        <v>3062</v>
      </c>
      <c r="CD798" s="2" t="s">
        <v>3062</v>
      </c>
      <c r="CE798" s="2" t="s">
        <v>3062</v>
      </c>
      <c r="CF798" s="2" t="s">
        <v>7653</v>
      </c>
      <c r="CG798" s="2" t="s">
        <v>5448</v>
      </c>
      <c r="CH798" s="17">
        <v>0.375</v>
      </c>
      <c r="CI798" s="17">
        <v>0.5</v>
      </c>
      <c r="CJ798" s="17">
        <v>0.58333333333333337</v>
      </c>
      <c r="CK798" s="17">
        <v>0.75</v>
      </c>
      <c r="CN798" s="17">
        <v>0.375</v>
      </c>
      <c r="CO798" s="17">
        <v>0.5</v>
      </c>
      <c r="CP798" s="17">
        <v>0.58333333333333337</v>
      </c>
      <c r="CQ798" s="17">
        <v>0.75</v>
      </c>
      <c r="CZ798" s="17">
        <v>0.375</v>
      </c>
      <c r="DA798" s="17">
        <v>0.5</v>
      </c>
      <c r="DB798" s="17">
        <v>0.58333333333333337</v>
      </c>
      <c r="DC798" s="17">
        <v>0.75</v>
      </c>
      <c r="DF798" s="17">
        <v>0.375</v>
      </c>
      <c r="DG798" s="17">
        <v>0.5</v>
      </c>
      <c r="DH798" s="17">
        <v>0.58333333333333337</v>
      </c>
      <c r="DI798" s="17">
        <v>0.75</v>
      </c>
      <c r="DL798" s="17">
        <v>0.375</v>
      </c>
      <c r="DM798" s="17">
        <v>0.54166666666666663</v>
      </c>
      <c r="DX798" s="2" t="s">
        <v>4182</v>
      </c>
    </row>
    <row r="799" spans="1:128" x14ac:dyDescent="0.45">
      <c r="A799" s="16">
        <v>797</v>
      </c>
      <c r="B799" s="2" t="s">
        <v>7654</v>
      </c>
      <c r="C799" s="2" t="s">
        <v>1014</v>
      </c>
      <c r="D799" s="2" t="s">
        <v>3213</v>
      </c>
      <c r="E799" s="2" t="s">
        <v>2666</v>
      </c>
      <c r="F799" s="2" t="s">
        <v>2591</v>
      </c>
      <c r="G799" s="2" t="s">
        <v>1001</v>
      </c>
      <c r="H799" s="2" t="s">
        <v>1013</v>
      </c>
      <c r="I799" s="2" t="s">
        <v>1012</v>
      </c>
      <c r="J799" s="2" t="s">
        <v>1011</v>
      </c>
      <c r="K799" s="2" t="s">
        <v>12</v>
      </c>
      <c r="L799" s="2" t="s">
        <v>3860</v>
      </c>
      <c r="M799" s="52" t="s">
        <v>3311</v>
      </c>
      <c r="N799" s="2" t="s">
        <v>12</v>
      </c>
      <c r="O799" s="2" t="s">
        <v>12</v>
      </c>
      <c r="P799" s="2" t="s">
        <v>12</v>
      </c>
      <c r="Q799" s="2" t="s">
        <v>12</v>
      </c>
      <c r="R799" s="2" t="s">
        <v>3062</v>
      </c>
      <c r="S799" s="2" t="s">
        <v>3062</v>
      </c>
      <c r="T799" s="2" t="s">
        <v>3062</v>
      </c>
      <c r="U799" s="2" t="s">
        <v>3062</v>
      </c>
      <c r="V799" s="2" t="s">
        <v>3062</v>
      </c>
      <c r="W799" s="2" t="s">
        <v>3062</v>
      </c>
      <c r="X799" s="2" t="s">
        <v>3062</v>
      </c>
      <c r="Y799" s="2" t="s">
        <v>3062</v>
      </c>
      <c r="Z799" s="2" t="s">
        <v>3062</v>
      </c>
      <c r="AA799" s="2" t="s">
        <v>3062</v>
      </c>
      <c r="AB799" s="2" t="s">
        <v>3062</v>
      </c>
      <c r="AC799" s="2" t="s">
        <v>3062</v>
      </c>
      <c r="AD799" s="2" t="s">
        <v>3062</v>
      </c>
      <c r="AE799" s="2" t="s">
        <v>3062</v>
      </c>
      <c r="AF799" s="2" t="s">
        <v>3062</v>
      </c>
      <c r="AG799" s="2" t="s">
        <v>3062</v>
      </c>
      <c r="AH799" s="2" t="s">
        <v>3062</v>
      </c>
      <c r="AI799" s="2" t="s">
        <v>3062</v>
      </c>
      <c r="AJ799" s="2" t="s">
        <v>3062</v>
      </c>
      <c r="AK799" s="2" t="s">
        <v>3062</v>
      </c>
      <c r="AL799" s="2" t="s">
        <v>3062</v>
      </c>
      <c r="AM799" s="2" t="s">
        <v>3062</v>
      </c>
      <c r="AN799" s="2" t="s">
        <v>3062</v>
      </c>
      <c r="AO799" s="2" t="s">
        <v>3062</v>
      </c>
      <c r="AP799" s="2" t="s">
        <v>3062</v>
      </c>
      <c r="AQ799" s="2" t="s">
        <v>3062</v>
      </c>
      <c r="AR799" s="2" t="s">
        <v>3062</v>
      </c>
      <c r="AS799" s="2" t="s">
        <v>3062</v>
      </c>
      <c r="AT799" s="2" t="s">
        <v>3062</v>
      </c>
      <c r="AU799" s="2" t="s">
        <v>3062</v>
      </c>
      <c r="AV799" s="2" t="s">
        <v>3062</v>
      </c>
      <c r="AW799" s="2" t="s">
        <v>3062</v>
      </c>
      <c r="AX799" s="2" t="s">
        <v>3062</v>
      </c>
      <c r="AY799" s="2" t="s">
        <v>3062</v>
      </c>
      <c r="AZ799" s="2" t="s">
        <v>3062</v>
      </c>
      <c r="BA799" s="2" t="s">
        <v>3062</v>
      </c>
      <c r="BB799" s="2" t="s">
        <v>3062</v>
      </c>
      <c r="BC799" s="2" t="s">
        <v>3062</v>
      </c>
      <c r="BD799" s="2" t="s">
        <v>3062</v>
      </c>
      <c r="BE799" s="2" t="s">
        <v>3062</v>
      </c>
      <c r="BF799" s="2" t="s">
        <v>3062</v>
      </c>
      <c r="BG799" s="2" t="s">
        <v>3062</v>
      </c>
      <c r="BH799" s="2" t="s">
        <v>3062</v>
      </c>
      <c r="BI799" s="2" t="s">
        <v>3062</v>
      </c>
      <c r="BJ799" s="2" t="s">
        <v>3062</v>
      </c>
      <c r="BK799" s="2" t="s">
        <v>3062</v>
      </c>
      <c r="BL799" s="2" t="s">
        <v>3062</v>
      </c>
      <c r="BM799" s="2" t="s">
        <v>3062</v>
      </c>
      <c r="BN799" s="2" t="s">
        <v>3062</v>
      </c>
      <c r="BO799" s="2" t="s">
        <v>3062</v>
      </c>
      <c r="BP799" s="2" t="str">
        <f t="shared" si="12"/>
        <v/>
      </c>
      <c r="BQ799" t="s">
        <v>3062</v>
      </c>
      <c r="BR799" t="s">
        <v>3062</v>
      </c>
      <c r="BS799" t="s">
        <v>3062</v>
      </c>
      <c r="BT799" s="2" t="s">
        <v>3062</v>
      </c>
      <c r="BU799" s="2" t="s">
        <v>3062</v>
      </c>
      <c r="BV799" s="2" t="s">
        <v>3062</v>
      </c>
      <c r="BW799" s="2" t="s">
        <v>3062</v>
      </c>
      <c r="BX799" s="2" t="s">
        <v>3062</v>
      </c>
      <c r="BY799" s="2" t="s">
        <v>3062</v>
      </c>
      <c r="BZ799" s="2" t="s">
        <v>3062</v>
      </c>
      <c r="CA799" s="2" t="s">
        <v>3062</v>
      </c>
      <c r="CB799" s="2" t="s">
        <v>3062</v>
      </c>
      <c r="CC799" s="2" t="s">
        <v>3062</v>
      </c>
      <c r="CD799" s="2" t="s">
        <v>3062</v>
      </c>
      <c r="CE799" s="2" t="s">
        <v>3062</v>
      </c>
      <c r="CF799" s="2" t="s">
        <v>7655</v>
      </c>
      <c r="CG799" s="2" t="s">
        <v>5350</v>
      </c>
      <c r="CH799" s="17">
        <v>0.58333333333333337</v>
      </c>
      <c r="CI799" s="17">
        <v>0.70833333333333337</v>
      </c>
      <c r="CN799" s="17">
        <v>0.58333333333333337</v>
      </c>
      <c r="CO799" s="17">
        <v>0.83333333333333337</v>
      </c>
      <c r="CT799" s="17">
        <v>0.58333333333333337</v>
      </c>
      <c r="CU799" s="17">
        <v>0.79166666666666663</v>
      </c>
      <c r="CZ799" s="17">
        <v>0.375</v>
      </c>
      <c r="DA799" s="17">
        <v>0.5</v>
      </c>
      <c r="DB799" s="17">
        <v>0.58333333333333337</v>
      </c>
      <c r="DC799" s="17">
        <v>0.83333333333333337</v>
      </c>
      <c r="DL799" s="17">
        <v>0.375</v>
      </c>
      <c r="DM799" s="17">
        <v>0.5</v>
      </c>
      <c r="DN799" s="17">
        <v>0.58333333333333337</v>
      </c>
      <c r="DO799" s="17">
        <v>0.70833333333333337</v>
      </c>
      <c r="DX799" s="2" t="s">
        <v>4182</v>
      </c>
    </row>
    <row r="800" spans="1:128" x14ac:dyDescent="0.45">
      <c r="A800" s="16">
        <v>798</v>
      </c>
      <c r="B800" s="2" t="s">
        <v>7656</v>
      </c>
      <c r="C800" s="2" t="s">
        <v>7657</v>
      </c>
      <c r="D800" s="2" t="s">
        <v>7658</v>
      </c>
      <c r="E800" s="2" t="s">
        <v>2666</v>
      </c>
      <c r="F800" s="2" t="s">
        <v>2591</v>
      </c>
      <c r="G800" s="2" t="s">
        <v>7659</v>
      </c>
      <c r="H800" s="2" t="s">
        <v>7660</v>
      </c>
      <c r="I800" s="2" t="s">
        <v>7661</v>
      </c>
      <c r="J800" s="2" t="s">
        <v>7662</v>
      </c>
      <c r="K800" s="2" t="s">
        <v>12</v>
      </c>
      <c r="L800" s="2" t="s">
        <v>7663</v>
      </c>
      <c r="M800" s="52" t="s">
        <v>3311</v>
      </c>
      <c r="N800" s="2" t="s">
        <v>12</v>
      </c>
      <c r="O800" s="2" t="s">
        <v>12</v>
      </c>
      <c r="P800" s="2" t="s">
        <v>12</v>
      </c>
      <c r="Q800" s="2" t="s">
        <v>12</v>
      </c>
      <c r="R800" s="2" t="s">
        <v>3062</v>
      </c>
      <c r="S800" s="2" t="s">
        <v>3062</v>
      </c>
      <c r="T800" s="2" t="s">
        <v>3062</v>
      </c>
      <c r="U800" s="2" t="s">
        <v>3062</v>
      </c>
      <c r="V800" s="2" t="s">
        <v>3062</v>
      </c>
      <c r="W800" s="2" t="s">
        <v>3062</v>
      </c>
      <c r="X800" s="2" t="s">
        <v>3062</v>
      </c>
      <c r="Y800" s="2" t="s">
        <v>3062</v>
      </c>
      <c r="Z800" s="2" t="s">
        <v>3062</v>
      </c>
      <c r="AA800" s="2" t="s">
        <v>3062</v>
      </c>
      <c r="AB800" s="2" t="s">
        <v>3062</v>
      </c>
      <c r="AC800" s="2" t="s">
        <v>3062</v>
      </c>
      <c r="AD800" s="2" t="s">
        <v>3062</v>
      </c>
      <c r="AE800" s="2" t="s">
        <v>3062</v>
      </c>
      <c r="AF800" s="2" t="s">
        <v>3062</v>
      </c>
      <c r="AG800" s="2" t="s">
        <v>3062</v>
      </c>
      <c r="AH800" s="2" t="s">
        <v>3062</v>
      </c>
      <c r="AI800" s="2" t="s">
        <v>3062</v>
      </c>
      <c r="AJ800" s="2" t="s">
        <v>3062</v>
      </c>
      <c r="AK800" s="2" t="s">
        <v>3062</v>
      </c>
      <c r="AL800" s="2" t="s">
        <v>3062</v>
      </c>
      <c r="AM800" s="2" t="s">
        <v>3062</v>
      </c>
      <c r="AN800" s="2" t="s">
        <v>3062</v>
      </c>
      <c r="AO800" s="2" t="s">
        <v>3062</v>
      </c>
      <c r="AP800" s="2" t="s">
        <v>3062</v>
      </c>
      <c r="AQ800" s="2" t="s">
        <v>3062</v>
      </c>
      <c r="AR800" s="2" t="s">
        <v>3062</v>
      </c>
      <c r="AS800" s="2" t="s">
        <v>3062</v>
      </c>
      <c r="AT800" s="2" t="s">
        <v>3062</v>
      </c>
      <c r="AU800" s="2" t="s">
        <v>3062</v>
      </c>
      <c r="AV800" s="2" t="s">
        <v>3062</v>
      </c>
      <c r="AW800" s="2" t="s">
        <v>3062</v>
      </c>
      <c r="AX800" s="2" t="s">
        <v>3062</v>
      </c>
      <c r="AY800" s="2" t="s">
        <v>3062</v>
      </c>
      <c r="AZ800" s="2" t="s">
        <v>3062</v>
      </c>
      <c r="BA800" s="2" t="s">
        <v>3062</v>
      </c>
      <c r="BB800" s="2" t="s">
        <v>3062</v>
      </c>
      <c r="BC800" s="2" t="s">
        <v>3062</v>
      </c>
      <c r="BD800" s="2" t="s">
        <v>3062</v>
      </c>
      <c r="BE800" s="2" t="s">
        <v>3062</v>
      </c>
      <c r="BF800" s="2" t="s">
        <v>3062</v>
      </c>
      <c r="BG800" s="2" t="s">
        <v>3062</v>
      </c>
      <c r="BH800" s="2" t="s">
        <v>3062</v>
      </c>
      <c r="BI800" s="2" t="s">
        <v>3062</v>
      </c>
      <c r="BJ800" s="2" t="s">
        <v>3062</v>
      </c>
      <c r="BK800" s="2" t="s">
        <v>3062</v>
      </c>
      <c r="BL800" s="2" t="s">
        <v>3062</v>
      </c>
      <c r="BM800" s="2" t="s">
        <v>3062</v>
      </c>
      <c r="BN800" s="2" t="s">
        <v>3062</v>
      </c>
      <c r="BO800" s="2" t="s">
        <v>3062</v>
      </c>
      <c r="BP800" s="2" t="str">
        <f t="shared" si="12"/>
        <v/>
      </c>
      <c r="BQ800" t="s">
        <v>3062</v>
      </c>
      <c r="BR800" t="s">
        <v>3062</v>
      </c>
      <c r="BS800" t="s">
        <v>3062</v>
      </c>
      <c r="BT800" s="2" t="s">
        <v>3062</v>
      </c>
      <c r="BU800" s="2" t="s">
        <v>3062</v>
      </c>
      <c r="BV800" s="2" t="s">
        <v>3062</v>
      </c>
      <c r="BW800" s="2" t="s">
        <v>3062</v>
      </c>
      <c r="BX800" s="2" t="s">
        <v>3062</v>
      </c>
      <c r="BY800" s="2" t="s">
        <v>3062</v>
      </c>
      <c r="BZ800" s="2" t="s">
        <v>3062</v>
      </c>
      <c r="CA800" s="2" t="s">
        <v>3062</v>
      </c>
      <c r="CB800" s="2" t="s">
        <v>3062</v>
      </c>
      <c r="CC800" s="2" t="s">
        <v>3062</v>
      </c>
      <c r="CD800" s="2" t="s">
        <v>5353</v>
      </c>
      <c r="CE800" s="2" t="s">
        <v>5482</v>
      </c>
      <c r="CF800" s="2" t="s">
        <v>7664</v>
      </c>
      <c r="CG800" s="2" t="s">
        <v>5350</v>
      </c>
      <c r="CH800" s="17">
        <v>0.41666666666666669</v>
      </c>
      <c r="CI800" s="17">
        <v>0.54166666666666663</v>
      </c>
      <c r="CJ800" s="17">
        <v>0.625</v>
      </c>
      <c r="CK800" s="17">
        <v>0.75</v>
      </c>
      <c r="CN800" s="17">
        <v>0.41666666666666669</v>
      </c>
      <c r="CO800" s="17">
        <v>0.54166666666666663</v>
      </c>
      <c r="CP800" s="17">
        <v>0.625</v>
      </c>
      <c r="CQ800" s="17">
        <v>0.75</v>
      </c>
      <c r="CT800" s="17">
        <v>0.41666666666666669</v>
      </c>
      <c r="CU800" s="17">
        <v>0.54166666666666663</v>
      </c>
      <c r="CV800" s="17">
        <v>0.625</v>
      </c>
      <c r="CW800" s="17">
        <v>0.75</v>
      </c>
      <c r="CZ800" s="17">
        <v>0.41666666666666669</v>
      </c>
      <c r="DA800" s="17">
        <v>0.54166666666666663</v>
      </c>
      <c r="DF800" s="17">
        <v>0.41666666666666669</v>
      </c>
      <c r="DG800" s="17">
        <v>0.54166666666666663</v>
      </c>
      <c r="DH800" s="17">
        <v>0.625</v>
      </c>
      <c r="DI800" s="17">
        <v>0.75</v>
      </c>
      <c r="DL800" s="17">
        <v>0.41666666666666669</v>
      </c>
      <c r="DM800" s="17">
        <v>0.54166666666666663</v>
      </c>
      <c r="DX800" s="2" t="s">
        <v>4182</v>
      </c>
    </row>
    <row r="801" spans="1:128" x14ac:dyDescent="0.45">
      <c r="A801" s="16">
        <v>799</v>
      </c>
      <c r="B801" s="2" t="s">
        <v>7665</v>
      </c>
      <c r="C801" s="2" t="s">
        <v>7666</v>
      </c>
      <c r="D801" s="2" t="s">
        <v>5145</v>
      </c>
      <c r="E801" s="2" t="s">
        <v>2676</v>
      </c>
      <c r="F801" s="2" t="s">
        <v>2591</v>
      </c>
      <c r="G801" s="2" t="s">
        <v>1036</v>
      </c>
      <c r="H801" s="2" t="s">
        <v>5146</v>
      </c>
      <c r="I801" s="2" t="s">
        <v>1035</v>
      </c>
      <c r="J801" s="2" t="s">
        <v>1034</v>
      </c>
      <c r="K801" s="2" t="s">
        <v>12</v>
      </c>
      <c r="L801" s="2" t="s">
        <v>3868</v>
      </c>
      <c r="M801" s="52">
        <v>156</v>
      </c>
      <c r="N801" s="2" t="s">
        <v>12</v>
      </c>
      <c r="O801" s="2" t="s">
        <v>12</v>
      </c>
      <c r="P801" s="2" t="s">
        <v>12</v>
      </c>
      <c r="Q801" s="2" t="s">
        <v>12</v>
      </c>
      <c r="R801" s="2" t="s">
        <v>3062</v>
      </c>
      <c r="S801" s="2" t="s">
        <v>3062</v>
      </c>
      <c r="T801" s="2" t="s">
        <v>3062</v>
      </c>
      <c r="U801" s="2" t="s">
        <v>3062</v>
      </c>
      <c r="V801" s="2" t="s">
        <v>3062</v>
      </c>
      <c r="W801" s="2" t="s">
        <v>3062</v>
      </c>
      <c r="X801" s="2" t="s">
        <v>3062</v>
      </c>
      <c r="Y801" s="2" t="s">
        <v>3062</v>
      </c>
      <c r="Z801" s="2" t="s">
        <v>3062</v>
      </c>
      <c r="AA801" s="2" t="s">
        <v>3062</v>
      </c>
      <c r="AB801" s="2" t="s">
        <v>3062</v>
      </c>
      <c r="AC801" s="2" t="s">
        <v>3062</v>
      </c>
      <c r="AD801" s="2" t="s">
        <v>2419</v>
      </c>
      <c r="AE801" s="2" t="s">
        <v>3062</v>
      </c>
      <c r="AF801" s="2" t="s">
        <v>3062</v>
      </c>
      <c r="AG801" s="2" t="s">
        <v>3062</v>
      </c>
      <c r="AH801" s="2" t="s">
        <v>3062</v>
      </c>
      <c r="AI801" s="2" t="s">
        <v>3062</v>
      </c>
      <c r="AJ801" s="2" t="s">
        <v>3062</v>
      </c>
      <c r="AK801" s="2" t="s">
        <v>2431</v>
      </c>
      <c r="AL801" s="2" t="s">
        <v>3062</v>
      </c>
      <c r="AM801" s="2" t="s">
        <v>3062</v>
      </c>
      <c r="AN801" s="2" t="s">
        <v>3062</v>
      </c>
      <c r="AO801" s="2" t="s">
        <v>3062</v>
      </c>
      <c r="AP801" s="2" t="s">
        <v>3062</v>
      </c>
      <c r="AQ801" s="2" t="s">
        <v>3062</v>
      </c>
      <c r="AR801" s="2" t="s">
        <v>3062</v>
      </c>
      <c r="AS801" s="2" t="s">
        <v>3062</v>
      </c>
      <c r="AT801" s="2" t="s">
        <v>3062</v>
      </c>
      <c r="AU801" s="2" t="s">
        <v>3062</v>
      </c>
      <c r="AV801" s="2" t="s">
        <v>3062</v>
      </c>
      <c r="AW801" s="2" t="s">
        <v>3062</v>
      </c>
      <c r="AX801" s="2" t="s">
        <v>3062</v>
      </c>
      <c r="AY801" s="2" t="s">
        <v>3062</v>
      </c>
      <c r="AZ801" s="2" t="s">
        <v>3062</v>
      </c>
      <c r="BA801" s="2" t="s">
        <v>3062</v>
      </c>
      <c r="BB801" s="2" t="s">
        <v>3062</v>
      </c>
      <c r="BC801" s="2" t="s">
        <v>3062</v>
      </c>
      <c r="BD801" s="2" t="s">
        <v>3062</v>
      </c>
      <c r="BE801" s="2" t="s">
        <v>3062</v>
      </c>
      <c r="BF801" s="2" t="s">
        <v>3062</v>
      </c>
      <c r="BG801" s="2" t="s">
        <v>3062</v>
      </c>
      <c r="BH801" s="2" t="s">
        <v>3062</v>
      </c>
      <c r="BI801" s="2" t="s">
        <v>3062</v>
      </c>
      <c r="BJ801" s="2" t="s">
        <v>3062</v>
      </c>
      <c r="BK801" s="2" t="s">
        <v>3062</v>
      </c>
      <c r="BL801" s="2" t="s">
        <v>3062</v>
      </c>
      <c r="BM801" s="2" t="s">
        <v>2423</v>
      </c>
      <c r="BN801" s="2" t="s">
        <v>3062</v>
      </c>
      <c r="BO801" s="2" t="s">
        <v>3062</v>
      </c>
      <c r="BP801" s="2" t="str">
        <f t="shared" si="12"/>
        <v>内・小・リハ</v>
      </c>
      <c r="BQ801" t="s">
        <v>491</v>
      </c>
      <c r="BR801" t="s">
        <v>185</v>
      </c>
      <c r="BS801" t="s">
        <v>3062</v>
      </c>
      <c r="BT801" s="2" t="s">
        <v>2469</v>
      </c>
      <c r="BU801" s="2" t="s">
        <v>3062</v>
      </c>
      <c r="BV801" s="2" t="s">
        <v>12</v>
      </c>
      <c r="BW801" s="2" t="s">
        <v>12</v>
      </c>
      <c r="BX801" s="2" t="s">
        <v>3062</v>
      </c>
      <c r="BY801" s="2" t="s">
        <v>3062</v>
      </c>
      <c r="BZ801" s="2" t="s">
        <v>3062</v>
      </c>
      <c r="CA801" s="2" t="s">
        <v>3062</v>
      </c>
      <c r="CB801" s="2" t="s">
        <v>3062</v>
      </c>
      <c r="CC801" s="2" t="s">
        <v>5352</v>
      </c>
      <c r="CD801" s="2" t="s">
        <v>5353</v>
      </c>
      <c r="CE801" s="2" t="s">
        <v>5354</v>
      </c>
      <c r="CF801" s="2" t="s">
        <v>7667</v>
      </c>
      <c r="CG801" s="2" t="s">
        <v>7668</v>
      </c>
      <c r="CH801" s="17">
        <v>0.39583333333333331</v>
      </c>
      <c r="CI801" s="17">
        <v>0.5</v>
      </c>
      <c r="CJ801" s="17">
        <v>0.5625</v>
      </c>
      <c r="CK801" s="17">
        <v>0.66666666666666663</v>
      </c>
      <c r="CN801" s="17">
        <v>0.39583333333333331</v>
      </c>
      <c r="CO801" s="17">
        <v>0.5</v>
      </c>
      <c r="CP801" s="17">
        <v>0.5625</v>
      </c>
      <c r="CQ801" s="17">
        <v>0.66666666666666663</v>
      </c>
      <c r="CT801" s="17">
        <v>0.39583333333333331</v>
      </c>
      <c r="CU801" s="17">
        <v>0.5</v>
      </c>
      <c r="CV801" s="17">
        <v>0.5625</v>
      </c>
      <c r="CW801" s="17">
        <v>0.66666666666666663</v>
      </c>
      <c r="CZ801" s="17">
        <v>0.39583333333333331</v>
      </c>
      <c r="DA801" s="17">
        <v>0.5</v>
      </c>
      <c r="DB801" s="17">
        <v>0.5625</v>
      </c>
      <c r="DC801" s="17">
        <v>0.66666666666666663</v>
      </c>
      <c r="DF801" s="17">
        <v>0.39583333333333331</v>
      </c>
      <c r="DG801" s="17">
        <v>0.5</v>
      </c>
      <c r="DH801" s="17">
        <v>0.5625</v>
      </c>
      <c r="DI801" s="17">
        <v>0.66666666666666663</v>
      </c>
      <c r="DL801" s="17">
        <v>0.39583333333333331</v>
      </c>
      <c r="DM801" s="17">
        <v>0.5</v>
      </c>
      <c r="DX801" s="2" t="s">
        <v>4182</v>
      </c>
    </row>
    <row r="802" spans="1:128" x14ac:dyDescent="0.45">
      <c r="A802" s="16">
        <v>800</v>
      </c>
      <c r="B802" s="2" t="s">
        <v>7669</v>
      </c>
      <c r="C802" s="2" t="s">
        <v>1010</v>
      </c>
      <c r="D802" s="2" t="s">
        <v>3214</v>
      </c>
      <c r="E802" s="2" t="s">
        <v>2666</v>
      </c>
      <c r="F802" s="2" t="s">
        <v>2591</v>
      </c>
      <c r="G802" s="2" t="s">
        <v>1009</v>
      </c>
      <c r="H802" s="2" t="s">
        <v>1008</v>
      </c>
      <c r="I802" s="2" t="s">
        <v>1007</v>
      </c>
      <c r="J802" s="2" t="s">
        <v>3062</v>
      </c>
      <c r="K802" s="2" t="s">
        <v>12</v>
      </c>
      <c r="L802" s="2" t="s">
        <v>3869</v>
      </c>
      <c r="M802" s="52" t="s">
        <v>3311</v>
      </c>
      <c r="N802" s="2" t="s">
        <v>12</v>
      </c>
      <c r="O802" s="2" t="s">
        <v>12</v>
      </c>
      <c r="P802" s="2" t="s">
        <v>12</v>
      </c>
      <c r="Q802" s="2" t="s">
        <v>12</v>
      </c>
      <c r="R802" s="2" t="s">
        <v>3062</v>
      </c>
      <c r="S802" s="2" t="s">
        <v>3062</v>
      </c>
      <c r="T802" s="2" t="s">
        <v>3062</v>
      </c>
      <c r="U802" s="2" t="s">
        <v>3062</v>
      </c>
      <c r="V802" s="2" t="s">
        <v>3062</v>
      </c>
      <c r="W802" s="2" t="s">
        <v>3062</v>
      </c>
      <c r="X802" s="2" t="s">
        <v>3062</v>
      </c>
      <c r="Y802" s="2" t="s">
        <v>3062</v>
      </c>
      <c r="Z802" s="2" t="s">
        <v>3062</v>
      </c>
      <c r="AA802" s="2" t="s">
        <v>3062</v>
      </c>
      <c r="AB802" s="2" t="s">
        <v>3062</v>
      </c>
      <c r="AC802" s="2" t="s">
        <v>3062</v>
      </c>
      <c r="AD802" s="2" t="s">
        <v>3062</v>
      </c>
      <c r="AE802" s="2" t="s">
        <v>3062</v>
      </c>
      <c r="AF802" s="2" t="s">
        <v>3062</v>
      </c>
      <c r="AG802" s="2" t="s">
        <v>3062</v>
      </c>
      <c r="AH802" s="2" t="s">
        <v>3062</v>
      </c>
      <c r="AI802" s="2" t="s">
        <v>3062</v>
      </c>
      <c r="AJ802" s="2" t="s">
        <v>3062</v>
      </c>
      <c r="AK802" s="2" t="s">
        <v>3062</v>
      </c>
      <c r="AL802" s="2" t="s">
        <v>3062</v>
      </c>
      <c r="AM802" s="2" t="s">
        <v>3062</v>
      </c>
      <c r="AN802" s="2" t="s">
        <v>3062</v>
      </c>
      <c r="AO802" s="2" t="s">
        <v>3062</v>
      </c>
      <c r="AP802" s="2" t="s">
        <v>3062</v>
      </c>
      <c r="AQ802" s="2" t="s">
        <v>3062</v>
      </c>
      <c r="AR802" s="2" t="s">
        <v>3062</v>
      </c>
      <c r="AS802" s="2" t="s">
        <v>3062</v>
      </c>
      <c r="AT802" s="2" t="s">
        <v>3062</v>
      </c>
      <c r="AU802" s="2" t="s">
        <v>3062</v>
      </c>
      <c r="AV802" s="2" t="s">
        <v>3062</v>
      </c>
      <c r="AW802" s="2" t="s">
        <v>3062</v>
      </c>
      <c r="AX802" s="2" t="s">
        <v>3062</v>
      </c>
      <c r="AY802" s="2" t="s">
        <v>3062</v>
      </c>
      <c r="AZ802" s="2" t="s">
        <v>3062</v>
      </c>
      <c r="BA802" s="2" t="s">
        <v>3062</v>
      </c>
      <c r="BB802" s="2" t="s">
        <v>3062</v>
      </c>
      <c r="BC802" s="2" t="s">
        <v>3062</v>
      </c>
      <c r="BD802" s="2" t="s">
        <v>3062</v>
      </c>
      <c r="BE802" s="2" t="s">
        <v>3062</v>
      </c>
      <c r="BF802" s="2" t="s">
        <v>3062</v>
      </c>
      <c r="BG802" s="2" t="s">
        <v>3062</v>
      </c>
      <c r="BH802" s="2" t="s">
        <v>3062</v>
      </c>
      <c r="BI802" s="2" t="s">
        <v>3062</v>
      </c>
      <c r="BJ802" s="2" t="s">
        <v>3062</v>
      </c>
      <c r="BK802" s="2" t="s">
        <v>3062</v>
      </c>
      <c r="BL802" s="2" t="s">
        <v>3062</v>
      </c>
      <c r="BM802" s="2" t="s">
        <v>3062</v>
      </c>
      <c r="BN802" s="2" t="s">
        <v>3062</v>
      </c>
      <c r="BO802" s="2" t="s">
        <v>3062</v>
      </c>
      <c r="BP802" s="2" t="str">
        <f t="shared" si="12"/>
        <v/>
      </c>
      <c r="BQ802" t="s">
        <v>3062</v>
      </c>
      <c r="BR802" t="s">
        <v>3062</v>
      </c>
      <c r="BS802" t="s">
        <v>3062</v>
      </c>
      <c r="BT802" s="2" t="s">
        <v>3062</v>
      </c>
      <c r="BU802" s="2" t="s">
        <v>12</v>
      </c>
      <c r="BV802" s="2" t="s">
        <v>3062</v>
      </c>
      <c r="BW802" s="2" t="s">
        <v>3062</v>
      </c>
      <c r="BX802" s="2" t="s">
        <v>3062</v>
      </c>
      <c r="BY802" s="2" t="s">
        <v>3062</v>
      </c>
      <c r="BZ802" s="2" t="s">
        <v>3062</v>
      </c>
      <c r="CA802" s="2" t="s">
        <v>3062</v>
      </c>
      <c r="CB802" s="2" t="s">
        <v>3062</v>
      </c>
      <c r="CC802" s="2" t="s">
        <v>3062</v>
      </c>
      <c r="CD802" s="2" t="s">
        <v>3062</v>
      </c>
      <c r="CE802" s="2" t="s">
        <v>3062</v>
      </c>
      <c r="CF802" s="2" t="s">
        <v>1006</v>
      </c>
      <c r="CG802" s="2" t="s">
        <v>5350</v>
      </c>
      <c r="CH802" s="17">
        <v>0.41666666666666669</v>
      </c>
      <c r="CI802" s="17">
        <v>0.54166666666666663</v>
      </c>
      <c r="CJ802" s="17">
        <v>0.60416666666666663</v>
      </c>
      <c r="CK802" s="17">
        <v>0.75</v>
      </c>
      <c r="CT802" s="17">
        <v>0.41666666666666669</v>
      </c>
      <c r="CU802" s="17">
        <v>0.54166666666666663</v>
      </c>
      <c r="CV802" s="17">
        <v>0.60416666666666663</v>
      </c>
      <c r="CW802" s="17">
        <v>0.79166666666666663</v>
      </c>
      <c r="CZ802" s="17">
        <v>0.41666666666666669</v>
      </c>
      <c r="DA802" s="17">
        <v>0.54166666666666663</v>
      </c>
      <c r="DB802" s="17">
        <v>0.60416666666666663</v>
      </c>
      <c r="DC802" s="17">
        <v>0.79166666666666663</v>
      </c>
      <c r="DF802" s="17">
        <v>0.41666666666666669</v>
      </c>
      <c r="DG802" s="17">
        <v>0.54166666666666663</v>
      </c>
      <c r="DH802" s="17">
        <v>0.60416666666666663</v>
      </c>
      <c r="DI802" s="17">
        <v>0.75</v>
      </c>
      <c r="DL802" s="17">
        <v>0.375</v>
      </c>
      <c r="DM802" s="17">
        <v>0.5</v>
      </c>
      <c r="DX802" s="2" t="s">
        <v>4182</v>
      </c>
    </row>
    <row r="803" spans="1:128" x14ac:dyDescent="0.45">
      <c r="A803" s="16">
        <v>801</v>
      </c>
      <c r="B803" s="2" t="s">
        <v>7670</v>
      </c>
      <c r="C803" s="2" t="s">
        <v>1005</v>
      </c>
      <c r="D803" s="2" t="s">
        <v>3215</v>
      </c>
      <c r="E803" s="2" t="s">
        <v>2666</v>
      </c>
      <c r="F803" s="2" t="s">
        <v>2591</v>
      </c>
      <c r="G803" s="2" t="s">
        <v>1001</v>
      </c>
      <c r="H803" s="2" t="s">
        <v>5147</v>
      </c>
      <c r="I803" s="2" t="s">
        <v>1004</v>
      </c>
      <c r="J803" s="2" t="s">
        <v>1003</v>
      </c>
      <c r="K803" s="2" t="s">
        <v>12</v>
      </c>
      <c r="L803" s="2" t="s">
        <v>3860</v>
      </c>
      <c r="M803" s="52" t="s">
        <v>3311</v>
      </c>
      <c r="N803" s="2" t="s">
        <v>12</v>
      </c>
      <c r="O803" s="2" t="s">
        <v>12</v>
      </c>
      <c r="P803" s="2" t="s">
        <v>12</v>
      </c>
      <c r="Q803" s="2" t="s">
        <v>12</v>
      </c>
      <c r="R803" s="2" t="s">
        <v>3062</v>
      </c>
      <c r="S803" s="2" t="s">
        <v>3062</v>
      </c>
      <c r="T803" s="2" t="s">
        <v>3062</v>
      </c>
      <c r="U803" s="2" t="s">
        <v>3062</v>
      </c>
      <c r="V803" s="2" t="s">
        <v>3062</v>
      </c>
      <c r="W803" s="2" t="s">
        <v>3062</v>
      </c>
      <c r="X803" s="2" t="s">
        <v>3062</v>
      </c>
      <c r="Y803" s="2" t="s">
        <v>3062</v>
      </c>
      <c r="Z803" s="2" t="s">
        <v>3062</v>
      </c>
      <c r="AA803" s="2" t="s">
        <v>3062</v>
      </c>
      <c r="AB803" s="2" t="s">
        <v>3062</v>
      </c>
      <c r="AC803" s="2" t="s">
        <v>3062</v>
      </c>
      <c r="AD803" s="2" t="s">
        <v>2419</v>
      </c>
      <c r="AE803" s="2" t="s">
        <v>3062</v>
      </c>
      <c r="AF803" s="2" t="s">
        <v>3062</v>
      </c>
      <c r="AG803" s="2" t="s">
        <v>3062</v>
      </c>
      <c r="AH803" s="2" t="s">
        <v>3062</v>
      </c>
      <c r="AI803" s="2" t="s">
        <v>3062</v>
      </c>
      <c r="AJ803" s="2" t="s">
        <v>3062</v>
      </c>
      <c r="AK803" s="2" t="s">
        <v>3062</v>
      </c>
      <c r="AL803" s="2" t="s">
        <v>3062</v>
      </c>
      <c r="AM803" s="2" t="s">
        <v>3062</v>
      </c>
      <c r="AN803" s="2" t="s">
        <v>3062</v>
      </c>
      <c r="AO803" s="2" t="s">
        <v>3062</v>
      </c>
      <c r="AP803" s="2" t="s">
        <v>3062</v>
      </c>
      <c r="AQ803" s="2" t="s">
        <v>3062</v>
      </c>
      <c r="AR803" s="2" t="s">
        <v>3062</v>
      </c>
      <c r="AS803" s="2" t="s">
        <v>3062</v>
      </c>
      <c r="AT803" s="2" t="s">
        <v>3062</v>
      </c>
      <c r="AU803" s="2" t="s">
        <v>3062</v>
      </c>
      <c r="AV803" s="2" t="s">
        <v>3062</v>
      </c>
      <c r="AW803" s="2" t="s">
        <v>3062</v>
      </c>
      <c r="AX803" s="2" t="s">
        <v>3062</v>
      </c>
      <c r="AY803" s="2" t="s">
        <v>3062</v>
      </c>
      <c r="AZ803" s="2" t="s">
        <v>3062</v>
      </c>
      <c r="BA803" s="2" t="s">
        <v>3062</v>
      </c>
      <c r="BB803" s="2" t="s">
        <v>3062</v>
      </c>
      <c r="BC803" s="2" t="s">
        <v>3062</v>
      </c>
      <c r="BD803" s="2" t="s">
        <v>3062</v>
      </c>
      <c r="BE803" s="2" t="s">
        <v>3062</v>
      </c>
      <c r="BF803" s="2" t="s">
        <v>3062</v>
      </c>
      <c r="BG803" s="2" t="s">
        <v>3062</v>
      </c>
      <c r="BH803" s="2" t="s">
        <v>3062</v>
      </c>
      <c r="BI803" s="2" t="s">
        <v>3062</v>
      </c>
      <c r="BJ803" s="2" t="s">
        <v>3062</v>
      </c>
      <c r="BK803" s="2" t="s">
        <v>3062</v>
      </c>
      <c r="BL803" s="2" t="s">
        <v>3062</v>
      </c>
      <c r="BM803" s="2" t="s">
        <v>3062</v>
      </c>
      <c r="BN803" s="2" t="s">
        <v>3062</v>
      </c>
      <c r="BO803" s="2" t="s">
        <v>3062</v>
      </c>
      <c r="BP803" s="2" t="str">
        <f t="shared" si="12"/>
        <v>内</v>
      </c>
      <c r="BQ803" t="s">
        <v>3062</v>
      </c>
      <c r="BR803" t="s">
        <v>3062</v>
      </c>
      <c r="BS803" t="s">
        <v>3062</v>
      </c>
      <c r="BT803" s="2" t="s">
        <v>3062</v>
      </c>
      <c r="BU803" s="2" t="s">
        <v>3062</v>
      </c>
      <c r="BV803" s="2" t="s">
        <v>3062</v>
      </c>
      <c r="BW803" s="2" t="s">
        <v>3062</v>
      </c>
      <c r="BX803" s="2" t="s">
        <v>3062</v>
      </c>
      <c r="BY803" s="2" t="s">
        <v>3062</v>
      </c>
      <c r="BZ803" s="2" t="s">
        <v>3062</v>
      </c>
      <c r="CA803" s="2" t="s">
        <v>3062</v>
      </c>
      <c r="CB803" s="2" t="s">
        <v>3062</v>
      </c>
      <c r="CC803" s="2" t="s">
        <v>3062</v>
      </c>
      <c r="CD803" s="2" t="s">
        <v>3062</v>
      </c>
      <c r="CE803" s="2" t="s">
        <v>3062</v>
      </c>
      <c r="CF803" s="2" t="s">
        <v>1002</v>
      </c>
      <c r="CG803" s="2" t="s">
        <v>5350</v>
      </c>
      <c r="CH803" s="17">
        <v>0.4375</v>
      </c>
      <c r="CI803" s="17">
        <v>0.5</v>
      </c>
      <c r="CJ803" s="17">
        <v>0.54166666666666663</v>
      </c>
      <c r="CK803" s="17">
        <v>0.625</v>
      </c>
      <c r="CN803" s="17">
        <v>0.4375</v>
      </c>
      <c r="CO803" s="17">
        <v>0.5</v>
      </c>
      <c r="CP803" s="17">
        <v>0.54166666666666663</v>
      </c>
      <c r="CQ803" s="17">
        <v>0.625</v>
      </c>
      <c r="CT803" s="17">
        <v>0.4375</v>
      </c>
      <c r="CU803" s="17">
        <v>0.5</v>
      </c>
      <c r="DF803" s="17">
        <v>0.4375</v>
      </c>
      <c r="DG803" s="17">
        <v>0.5</v>
      </c>
      <c r="DH803" s="17">
        <v>0.54166666666666663</v>
      </c>
      <c r="DI803" s="17">
        <v>0.625</v>
      </c>
      <c r="DX803" s="2" t="s">
        <v>4182</v>
      </c>
    </row>
    <row r="804" spans="1:128" x14ac:dyDescent="0.45">
      <c r="A804" s="16">
        <v>802</v>
      </c>
      <c r="B804" s="2" t="s">
        <v>7671</v>
      </c>
      <c r="C804" s="2" t="s">
        <v>7672</v>
      </c>
      <c r="D804" s="2" t="s">
        <v>3216</v>
      </c>
      <c r="E804" s="2" t="s">
        <v>2676</v>
      </c>
      <c r="F804" s="2" t="s">
        <v>2592</v>
      </c>
      <c r="G804" s="2" t="s">
        <v>334</v>
      </c>
      <c r="H804" s="2" t="s">
        <v>401</v>
      </c>
      <c r="I804" s="2" t="s">
        <v>400</v>
      </c>
      <c r="J804" s="2" t="s">
        <v>399</v>
      </c>
      <c r="K804" s="2" t="s">
        <v>12</v>
      </c>
      <c r="L804" s="2" t="s">
        <v>5148</v>
      </c>
      <c r="M804" s="52">
        <v>261</v>
      </c>
      <c r="N804" s="2" t="s">
        <v>12</v>
      </c>
      <c r="O804" s="2" t="s">
        <v>12</v>
      </c>
      <c r="P804" s="2" t="s">
        <v>12</v>
      </c>
      <c r="Q804" s="2" t="s">
        <v>12</v>
      </c>
      <c r="R804" s="2" t="s">
        <v>3062</v>
      </c>
      <c r="S804" s="2" t="s">
        <v>3062</v>
      </c>
      <c r="T804" s="2" t="s">
        <v>2563</v>
      </c>
      <c r="U804" s="2" t="s">
        <v>3062</v>
      </c>
      <c r="V804" s="2" t="s">
        <v>3062</v>
      </c>
      <c r="W804" s="2" t="s">
        <v>3062</v>
      </c>
      <c r="X804" s="2" t="s">
        <v>3062</v>
      </c>
      <c r="Y804" s="2" t="s">
        <v>3062</v>
      </c>
      <c r="Z804" s="2" t="s">
        <v>3062</v>
      </c>
      <c r="AA804" s="2" t="s">
        <v>3062</v>
      </c>
      <c r="AB804" s="2" t="s">
        <v>3062</v>
      </c>
      <c r="AC804" s="2" t="s">
        <v>2563</v>
      </c>
      <c r="AD804" s="2" t="s">
        <v>2419</v>
      </c>
      <c r="AE804" s="2" t="s">
        <v>3062</v>
      </c>
      <c r="AF804" s="2" t="s">
        <v>3062</v>
      </c>
      <c r="AG804" s="2" t="s">
        <v>3062</v>
      </c>
      <c r="AH804" s="2" t="s">
        <v>3062</v>
      </c>
      <c r="AI804" s="2" t="s">
        <v>3062</v>
      </c>
      <c r="AJ804" s="2" t="s">
        <v>3062</v>
      </c>
      <c r="AK804" s="2" t="s">
        <v>3062</v>
      </c>
      <c r="AL804" s="2" t="s">
        <v>3062</v>
      </c>
      <c r="AM804" s="2" t="s">
        <v>3062</v>
      </c>
      <c r="AN804" s="2" t="s">
        <v>3062</v>
      </c>
      <c r="AO804" s="2" t="s">
        <v>3062</v>
      </c>
      <c r="AP804" s="2" t="s">
        <v>3062</v>
      </c>
      <c r="AQ804" s="2" t="s">
        <v>3062</v>
      </c>
      <c r="AR804" s="2" t="s">
        <v>3062</v>
      </c>
      <c r="AS804" s="2" t="s">
        <v>3062</v>
      </c>
      <c r="AT804" s="2" t="s">
        <v>3062</v>
      </c>
      <c r="AU804" s="2" t="s">
        <v>3062</v>
      </c>
      <c r="AV804" s="2" t="s">
        <v>3062</v>
      </c>
      <c r="AW804" s="2" t="s">
        <v>3062</v>
      </c>
      <c r="AX804" s="2" t="s">
        <v>3062</v>
      </c>
      <c r="AY804" s="2" t="s">
        <v>3062</v>
      </c>
      <c r="AZ804" s="2" t="s">
        <v>3062</v>
      </c>
      <c r="BA804" s="2" t="s">
        <v>3062</v>
      </c>
      <c r="BB804" s="2" t="s">
        <v>3062</v>
      </c>
      <c r="BC804" s="2" t="s">
        <v>3062</v>
      </c>
      <c r="BD804" s="2" t="s">
        <v>3062</v>
      </c>
      <c r="BE804" s="2" t="s">
        <v>3062</v>
      </c>
      <c r="BF804" s="2" t="s">
        <v>3062</v>
      </c>
      <c r="BG804" s="2" t="s">
        <v>3062</v>
      </c>
      <c r="BH804" s="2" t="s">
        <v>3062</v>
      </c>
      <c r="BI804" s="2" t="s">
        <v>3062</v>
      </c>
      <c r="BJ804" s="2" t="s">
        <v>3062</v>
      </c>
      <c r="BK804" s="2" t="s">
        <v>3062</v>
      </c>
      <c r="BL804" s="2" t="s">
        <v>3062</v>
      </c>
      <c r="BM804" s="2" t="s">
        <v>3062</v>
      </c>
      <c r="BN804" s="2" t="s">
        <v>3062</v>
      </c>
      <c r="BO804" s="2" t="s">
        <v>3062</v>
      </c>
      <c r="BP804" s="2" t="str">
        <f t="shared" si="12"/>
        <v>内</v>
      </c>
      <c r="BQ804" t="s">
        <v>491</v>
      </c>
      <c r="BR804" t="s">
        <v>3062</v>
      </c>
      <c r="BS804" t="s">
        <v>3062</v>
      </c>
      <c r="BT804" s="2" t="s">
        <v>491</v>
      </c>
      <c r="BU804" s="2" t="s">
        <v>3062</v>
      </c>
      <c r="BV804" s="2" t="s">
        <v>12</v>
      </c>
      <c r="BW804" s="2" t="s">
        <v>3062</v>
      </c>
      <c r="BX804" s="2" t="s">
        <v>3062</v>
      </c>
      <c r="BY804" s="2" t="s">
        <v>3062</v>
      </c>
      <c r="BZ804" s="2" t="s">
        <v>3062</v>
      </c>
      <c r="CA804" s="2" t="s">
        <v>3062</v>
      </c>
      <c r="CB804" s="2" t="s">
        <v>3062</v>
      </c>
      <c r="CC804" s="2" t="s">
        <v>3062</v>
      </c>
      <c r="CD804" s="2" t="s">
        <v>3062</v>
      </c>
      <c r="CE804" s="2" t="s">
        <v>3062</v>
      </c>
      <c r="CF804" s="2" t="s">
        <v>7673</v>
      </c>
      <c r="CG804" s="2" t="s">
        <v>5350</v>
      </c>
      <c r="CH804" s="17">
        <v>0.375</v>
      </c>
      <c r="CI804" s="17">
        <v>0.45833333333333331</v>
      </c>
      <c r="CN804" s="17">
        <v>0.375</v>
      </c>
      <c r="CO804" s="17">
        <v>0.45833333333333331</v>
      </c>
      <c r="CT804" s="17">
        <v>0.375</v>
      </c>
      <c r="CU804" s="17">
        <v>0.45833333333333331</v>
      </c>
      <c r="CZ804" s="17">
        <v>0.375</v>
      </c>
      <c r="DA804" s="17">
        <v>0.45833333333333331</v>
      </c>
      <c r="DF804" s="17">
        <v>0.375</v>
      </c>
      <c r="DG804" s="17">
        <v>0.45833333333333331</v>
      </c>
      <c r="DL804" s="17">
        <v>0.375</v>
      </c>
      <c r="DM804" s="17">
        <v>0.45833333333333331</v>
      </c>
      <c r="DX804" s="2" t="s">
        <v>4182</v>
      </c>
    </row>
    <row r="805" spans="1:128" x14ac:dyDescent="0.45">
      <c r="A805" s="16">
        <v>803</v>
      </c>
      <c r="B805" s="2" t="s">
        <v>7674</v>
      </c>
      <c r="C805" s="2" t="s">
        <v>5149</v>
      </c>
      <c r="D805" s="2" t="s">
        <v>2888</v>
      </c>
      <c r="E805" s="2" t="s">
        <v>2666</v>
      </c>
      <c r="F805" s="2" t="s">
        <v>2592</v>
      </c>
      <c r="G805" s="2" t="s">
        <v>326</v>
      </c>
      <c r="H805" s="2" t="s">
        <v>5150</v>
      </c>
      <c r="I805" s="2" t="s">
        <v>372</v>
      </c>
      <c r="J805" s="2" t="s">
        <v>372</v>
      </c>
      <c r="K805" s="2" t="s">
        <v>12</v>
      </c>
      <c r="L805" s="2" t="s">
        <v>3870</v>
      </c>
      <c r="M805" s="52" t="s">
        <v>3311</v>
      </c>
      <c r="N805" s="2" t="s">
        <v>12</v>
      </c>
      <c r="O805" s="2" t="s">
        <v>12</v>
      </c>
      <c r="P805" s="2" t="s">
        <v>12</v>
      </c>
      <c r="Q805" s="2" t="s">
        <v>12</v>
      </c>
      <c r="R805" s="2" t="s">
        <v>3062</v>
      </c>
      <c r="S805" s="2" t="s">
        <v>3062</v>
      </c>
      <c r="T805" s="2" t="s">
        <v>3062</v>
      </c>
      <c r="U805" s="2" t="s">
        <v>3062</v>
      </c>
      <c r="V805" s="2" t="s">
        <v>3062</v>
      </c>
      <c r="W805" s="2" t="s">
        <v>3062</v>
      </c>
      <c r="X805" s="2" t="s">
        <v>3062</v>
      </c>
      <c r="Y805" s="2" t="s">
        <v>3062</v>
      </c>
      <c r="Z805" s="2" t="s">
        <v>3062</v>
      </c>
      <c r="AA805" s="2" t="s">
        <v>3062</v>
      </c>
      <c r="AB805" s="2" t="s">
        <v>3062</v>
      </c>
      <c r="AC805" s="2" t="s">
        <v>3062</v>
      </c>
      <c r="AD805" s="2" t="s">
        <v>3062</v>
      </c>
      <c r="AE805" s="2" t="s">
        <v>3062</v>
      </c>
      <c r="AF805" s="2" t="s">
        <v>3062</v>
      </c>
      <c r="AG805" s="2" t="s">
        <v>3062</v>
      </c>
      <c r="AH805" s="2" t="s">
        <v>3062</v>
      </c>
      <c r="AI805" s="2" t="s">
        <v>3062</v>
      </c>
      <c r="AJ805" s="2" t="s">
        <v>3062</v>
      </c>
      <c r="AK805" s="2" t="s">
        <v>3062</v>
      </c>
      <c r="AL805" s="2" t="s">
        <v>3062</v>
      </c>
      <c r="AM805" s="2" t="s">
        <v>3062</v>
      </c>
      <c r="AN805" s="2" t="s">
        <v>3062</v>
      </c>
      <c r="AO805" s="2" t="s">
        <v>3062</v>
      </c>
      <c r="AP805" s="2" t="s">
        <v>3062</v>
      </c>
      <c r="AQ805" s="2" t="s">
        <v>3062</v>
      </c>
      <c r="AR805" s="2" t="s">
        <v>3062</v>
      </c>
      <c r="AS805" s="2" t="s">
        <v>3062</v>
      </c>
      <c r="AT805" s="2" t="s">
        <v>3062</v>
      </c>
      <c r="AU805" s="2" t="s">
        <v>3062</v>
      </c>
      <c r="AV805" s="2" t="s">
        <v>3062</v>
      </c>
      <c r="AW805" s="2" t="s">
        <v>3062</v>
      </c>
      <c r="AX805" s="2" t="s">
        <v>3062</v>
      </c>
      <c r="AY805" s="2" t="s">
        <v>3062</v>
      </c>
      <c r="AZ805" s="2" t="s">
        <v>3062</v>
      </c>
      <c r="BA805" s="2" t="s">
        <v>3062</v>
      </c>
      <c r="BB805" s="2" t="s">
        <v>3062</v>
      </c>
      <c r="BC805" s="2" t="s">
        <v>3062</v>
      </c>
      <c r="BD805" s="2" t="s">
        <v>3062</v>
      </c>
      <c r="BE805" s="2" t="s">
        <v>3062</v>
      </c>
      <c r="BF805" s="2" t="s">
        <v>3062</v>
      </c>
      <c r="BG805" s="2" t="s">
        <v>3062</v>
      </c>
      <c r="BH805" s="2" t="s">
        <v>3062</v>
      </c>
      <c r="BI805" s="2" t="s">
        <v>3062</v>
      </c>
      <c r="BJ805" s="2" t="s">
        <v>3062</v>
      </c>
      <c r="BK805" s="2" t="s">
        <v>3062</v>
      </c>
      <c r="BL805" s="2" t="s">
        <v>3062</v>
      </c>
      <c r="BM805" s="2" t="s">
        <v>3062</v>
      </c>
      <c r="BN805" s="2" t="s">
        <v>3062</v>
      </c>
      <c r="BO805" s="2" t="s">
        <v>3062</v>
      </c>
      <c r="BP805" s="2" t="str">
        <f t="shared" si="12"/>
        <v/>
      </c>
      <c r="BQ805" t="s">
        <v>3062</v>
      </c>
      <c r="BR805" t="s">
        <v>3062</v>
      </c>
      <c r="BS805" t="s">
        <v>3062</v>
      </c>
      <c r="BT805" s="2" t="s">
        <v>3062</v>
      </c>
      <c r="BU805" s="2" t="s">
        <v>3062</v>
      </c>
      <c r="BV805" s="2" t="s">
        <v>3062</v>
      </c>
      <c r="BW805" s="2" t="s">
        <v>3062</v>
      </c>
      <c r="BX805" s="2" t="s">
        <v>3062</v>
      </c>
      <c r="BY805" s="2" t="s">
        <v>3062</v>
      </c>
      <c r="BZ805" s="2" t="s">
        <v>3062</v>
      </c>
      <c r="CA805" s="2" t="s">
        <v>3062</v>
      </c>
      <c r="CB805" s="2" t="s">
        <v>3062</v>
      </c>
      <c r="CC805" s="2" t="s">
        <v>3062</v>
      </c>
      <c r="CD805" s="2" t="s">
        <v>3062</v>
      </c>
      <c r="CE805" s="2" t="s">
        <v>3062</v>
      </c>
      <c r="CF805" s="2" t="s">
        <v>7675</v>
      </c>
      <c r="CG805" s="2" t="s">
        <v>5350</v>
      </c>
      <c r="CH805" s="17">
        <v>0.375</v>
      </c>
      <c r="CI805" s="17">
        <v>0.47916666666666669</v>
      </c>
      <c r="CJ805" s="17">
        <v>0.625</v>
      </c>
      <c r="CK805" s="17">
        <v>0.77083333333333337</v>
      </c>
      <c r="CN805" s="17">
        <v>0.375</v>
      </c>
      <c r="CO805" s="17">
        <v>0.47916666666666669</v>
      </c>
      <c r="CT805" s="17">
        <v>0.375</v>
      </c>
      <c r="CU805" s="17">
        <v>0.47916666666666669</v>
      </c>
      <c r="CV805" s="17">
        <v>0.625</v>
      </c>
      <c r="CW805" s="17">
        <v>0.77083333333333337</v>
      </c>
      <c r="DF805" s="17">
        <v>0.375</v>
      </c>
      <c r="DG805" s="17">
        <v>0.47916666666666669</v>
      </c>
      <c r="DH805" s="17">
        <v>0.625</v>
      </c>
      <c r="DI805" s="17">
        <v>0.77083333333333337</v>
      </c>
      <c r="DL805" s="17">
        <v>0.375</v>
      </c>
      <c r="DM805" s="17">
        <v>0.47916666666666669</v>
      </c>
      <c r="DN805" s="17">
        <v>0.58333333333333337</v>
      </c>
      <c r="DO805" s="17">
        <v>0.64583333333333337</v>
      </c>
      <c r="DX805" s="2" t="s">
        <v>4182</v>
      </c>
    </row>
    <row r="806" spans="1:128" x14ac:dyDescent="0.45">
      <c r="A806" s="16">
        <v>804</v>
      </c>
      <c r="B806" s="2" t="s">
        <v>7676</v>
      </c>
      <c r="C806" s="2" t="s">
        <v>7677</v>
      </c>
      <c r="D806" s="2" t="s">
        <v>3217</v>
      </c>
      <c r="E806" s="2" t="s">
        <v>2666</v>
      </c>
      <c r="F806" s="2" t="s">
        <v>2592</v>
      </c>
      <c r="G806" s="2" t="s">
        <v>361</v>
      </c>
      <c r="H806" s="2" t="s">
        <v>371</v>
      </c>
      <c r="I806" s="2" t="s">
        <v>370</v>
      </c>
      <c r="J806" s="2" t="s">
        <v>369</v>
      </c>
      <c r="K806" s="2" t="s">
        <v>12</v>
      </c>
      <c r="L806" s="2" t="s">
        <v>3871</v>
      </c>
      <c r="M806" s="52" t="s">
        <v>3311</v>
      </c>
      <c r="N806" s="2" t="s">
        <v>12</v>
      </c>
      <c r="O806" s="2" t="s">
        <v>12</v>
      </c>
      <c r="P806" s="2" t="s">
        <v>12</v>
      </c>
      <c r="Q806" s="2" t="s">
        <v>12</v>
      </c>
      <c r="R806" s="2" t="s">
        <v>3062</v>
      </c>
      <c r="S806" s="2" t="s">
        <v>3062</v>
      </c>
      <c r="T806" s="2" t="s">
        <v>3062</v>
      </c>
      <c r="U806" s="2" t="s">
        <v>3062</v>
      </c>
      <c r="V806" s="2" t="s">
        <v>3062</v>
      </c>
      <c r="W806" s="2" t="s">
        <v>3062</v>
      </c>
      <c r="X806" s="2" t="s">
        <v>3062</v>
      </c>
      <c r="Y806" s="2" t="s">
        <v>3062</v>
      </c>
      <c r="Z806" s="2" t="s">
        <v>3062</v>
      </c>
      <c r="AA806" s="2" t="s">
        <v>3062</v>
      </c>
      <c r="AB806" s="2" t="s">
        <v>3062</v>
      </c>
      <c r="AC806" s="2" t="s">
        <v>3062</v>
      </c>
      <c r="AD806" s="2" t="s">
        <v>3062</v>
      </c>
      <c r="AE806" s="2" t="s">
        <v>3062</v>
      </c>
      <c r="AF806" s="2" t="s">
        <v>3062</v>
      </c>
      <c r="AG806" s="2" t="s">
        <v>3062</v>
      </c>
      <c r="AH806" s="2" t="s">
        <v>3062</v>
      </c>
      <c r="AI806" s="2" t="s">
        <v>3062</v>
      </c>
      <c r="AJ806" s="2" t="s">
        <v>3062</v>
      </c>
      <c r="AK806" s="2" t="s">
        <v>3062</v>
      </c>
      <c r="AL806" s="2" t="s">
        <v>3062</v>
      </c>
      <c r="AM806" s="2" t="s">
        <v>3062</v>
      </c>
      <c r="AN806" s="2" t="s">
        <v>3062</v>
      </c>
      <c r="AO806" s="2" t="s">
        <v>3062</v>
      </c>
      <c r="AP806" s="2" t="s">
        <v>3062</v>
      </c>
      <c r="AQ806" s="2" t="s">
        <v>3062</v>
      </c>
      <c r="AR806" s="2" t="s">
        <v>3062</v>
      </c>
      <c r="AS806" s="2" t="s">
        <v>3062</v>
      </c>
      <c r="AT806" s="2" t="s">
        <v>3062</v>
      </c>
      <c r="AU806" s="2" t="s">
        <v>3062</v>
      </c>
      <c r="AV806" s="2" t="s">
        <v>3062</v>
      </c>
      <c r="AW806" s="2" t="s">
        <v>3062</v>
      </c>
      <c r="AX806" s="2" t="s">
        <v>3062</v>
      </c>
      <c r="AY806" s="2" t="s">
        <v>3062</v>
      </c>
      <c r="AZ806" s="2" t="s">
        <v>3062</v>
      </c>
      <c r="BA806" s="2" t="s">
        <v>3062</v>
      </c>
      <c r="BB806" s="2" t="s">
        <v>3062</v>
      </c>
      <c r="BC806" s="2" t="s">
        <v>3062</v>
      </c>
      <c r="BD806" s="2" t="s">
        <v>3062</v>
      </c>
      <c r="BE806" s="2" t="s">
        <v>3062</v>
      </c>
      <c r="BF806" s="2" t="s">
        <v>3062</v>
      </c>
      <c r="BG806" s="2" t="s">
        <v>3062</v>
      </c>
      <c r="BH806" s="2" t="s">
        <v>3062</v>
      </c>
      <c r="BI806" s="2" t="s">
        <v>3062</v>
      </c>
      <c r="BJ806" s="2" t="s">
        <v>3062</v>
      </c>
      <c r="BK806" s="2" t="s">
        <v>3062</v>
      </c>
      <c r="BL806" s="2" t="s">
        <v>3062</v>
      </c>
      <c r="BM806" s="2" t="s">
        <v>3062</v>
      </c>
      <c r="BN806" s="2" t="s">
        <v>3062</v>
      </c>
      <c r="BO806" s="2" t="s">
        <v>3062</v>
      </c>
      <c r="BP806" s="2" t="str">
        <f t="shared" si="12"/>
        <v/>
      </c>
      <c r="BQ806" t="s">
        <v>491</v>
      </c>
      <c r="BR806" t="s">
        <v>185</v>
      </c>
      <c r="BS806" t="s">
        <v>3062</v>
      </c>
      <c r="BT806" s="2" t="s">
        <v>2469</v>
      </c>
      <c r="BU806" s="2" t="s">
        <v>3062</v>
      </c>
      <c r="BV806" s="2" t="s">
        <v>3062</v>
      </c>
      <c r="BW806" s="2" t="s">
        <v>3062</v>
      </c>
      <c r="BX806" s="2" t="s">
        <v>3062</v>
      </c>
      <c r="BY806" s="2" t="s">
        <v>3062</v>
      </c>
      <c r="BZ806" s="2" t="s">
        <v>3062</v>
      </c>
      <c r="CA806" s="2" t="s">
        <v>3062</v>
      </c>
      <c r="CB806" s="2" t="s">
        <v>3062</v>
      </c>
      <c r="CC806" s="2" t="s">
        <v>3062</v>
      </c>
      <c r="CD806" s="2" t="s">
        <v>3062</v>
      </c>
      <c r="CE806" s="2" t="s">
        <v>3062</v>
      </c>
      <c r="CF806" s="2" t="s">
        <v>3872</v>
      </c>
      <c r="CG806" s="2" t="s">
        <v>5350</v>
      </c>
      <c r="CH806" s="17">
        <v>0.375</v>
      </c>
      <c r="CI806" s="17">
        <v>0.54166666666666663</v>
      </c>
      <c r="CJ806" s="17">
        <v>0.58333333333333337</v>
      </c>
      <c r="CK806" s="17">
        <v>0.75</v>
      </c>
      <c r="CN806" s="17">
        <v>0.375</v>
      </c>
      <c r="CO806" s="17">
        <v>0.54166666666666663</v>
      </c>
      <c r="CP806" s="17">
        <v>0.58333333333333337</v>
      </c>
      <c r="CQ806" s="17">
        <v>0.75</v>
      </c>
      <c r="CT806" s="17">
        <v>0.375</v>
      </c>
      <c r="CU806" s="17">
        <v>0.54166666666666663</v>
      </c>
      <c r="CV806" s="17">
        <v>0.58333333333333337</v>
      </c>
      <c r="CW806" s="17">
        <v>0.75</v>
      </c>
      <c r="DF806" s="17">
        <v>0.375</v>
      </c>
      <c r="DG806" s="17">
        <v>0.54166666666666663</v>
      </c>
      <c r="DH806" s="17">
        <v>0.58333333333333337</v>
      </c>
      <c r="DI806" s="17">
        <v>0.75</v>
      </c>
      <c r="DL806" s="17">
        <v>0.375</v>
      </c>
      <c r="DM806" s="17">
        <v>0.54166666666666663</v>
      </c>
      <c r="DN806" s="17">
        <v>0.58333333333333337</v>
      </c>
      <c r="DO806" s="17">
        <v>0.75</v>
      </c>
      <c r="DX806" s="2" t="s">
        <v>4182</v>
      </c>
    </row>
    <row r="807" spans="1:128" x14ac:dyDescent="0.45">
      <c r="A807" s="16">
        <v>805</v>
      </c>
      <c r="B807" s="2" t="s">
        <v>7678</v>
      </c>
      <c r="C807" s="2" t="s">
        <v>7679</v>
      </c>
      <c r="D807" s="2" t="s">
        <v>3218</v>
      </c>
      <c r="E807" s="2" t="s">
        <v>2676</v>
      </c>
      <c r="F807" s="2" t="s">
        <v>2592</v>
      </c>
      <c r="G807" s="2" t="s">
        <v>383</v>
      </c>
      <c r="H807" s="2" t="s">
        <v>382</v>
      </c>
      <c r="I807" s="2" t="s">
        <v>381</v>
      </c>
      <c r="J807" s="2" t="s">
        <v>398</v>
      </c>
      <c r="K807" s="2" t="s">
        <v>12</v>
      </c>
      <c r="L807" s="2" t="s">
        <v>3873</v>
      </c>
      <c r="M807" s="52">
        <v>378</v>
      </c>
      <c r="N807" s="2" t="s">
        <v>12</v>
      </c>
      <c r="O807" s="2" t="s">
        <v>12</v>
      </c>
      <c r="P807" s="2" t="s">
        <v>12</v>
      </c>
      <c r="Q807" s="2" t="s">
        <v>12</v>
      </c>
      <c r="R807" s="2" t="s">
        <v>3062</v>
      </c>
      <c r="S807" s="2" t="s">
        <v>3062</v>
      </c>
      <c r="T807" s="2" t="s">
        <v>3062</v>
      </c>
      <c r="U807" s="2" t="s">
        <v>3062</v>
      </c>
      <c r="V807" s="2" t="s">
        <v>3062</v>
      </c>
      <c r="W807" s="2" t="s">
        <v>3062</v>
      </c>
      <c r="X807" s="2" t="s">
        <v>3062</v>
      </c>
      <c r="Y807" s="2" t="s">
        <v>3062</v>
      </c>
      <c r="Z807" s="2" t="s">
        <v>3062</v>
      </c>
      <c r="AA807" s="2" t="s">
        <v>3062</v>
      </c>
      <c r="AB807" s="2" t="s">
        <v>3062</v>
      </c>
      <c r="AC807" s="2" t="s">
        <v>3062</v>
      </c>
      <c r="AD807" s="2" t="s">
        <v>3062</v>
      </c>
      <c r="AE807" s="2" t="s">
        <v>3062</v>
      </c>
      <c r="AF807" s="2" t="s">
        <v>3062</v>
      </c>
      <c r="AG807" s="2" t="s">
        <v>3062</v>
      </c>
      <c r="AH807" s="2" t="s">
        <v>3062</v>
      </c>
      <c r="AI807" s="2" t="s">
        <v>3062</v>
      </c>
      <c r="AJ807" s="2" t="s">
        <v>3062</v>
      </c>
      <c r="AK807" s="2" t="s">
        <v>3062</v>
      </c>
      <c r="AL807" s="2" t="s">
        <v>3062</v>
      </c>
      <c r="AM807" s="2" t="s">
        <v>3062</v>
      </c>
      <c r="AN807" s="2" t="s">
        <v>3062</v>
      </c>
      <c r="AO807" s="2" t="s">
        <v>3062</v>
      </c>
      <c r="AP807" s="2" t="s">
        <v>3062</v>
      </c>
      <c r="AQ807" s="2" t="s">
        <v>3062</v>
      </c>
      <c r="AR807" s="2" t="s">
        <v>3062</v>
      </c>
      <c r="AS807" s="2" t="s">
        <v>3062</v>
      </c>
      <c r="AT807" s="2" t="s">
        <v>3062</v>
      </c>
      <c r="AU807" s="2" t="s">
        <v>3062</v>
      </c>
      <c r="AV807" s="2" t="s">
        <v>3062</v>
      </c>
      <c r="AW807" s="2" t="s">
        <v>3062</v>
      </c>
      <c r="AX807" s="2" t="s">
        <v>3062</v>
      </c>
      <c r="AY807" s="2" t="s">
        <v>3062</v>
      </c>
      <c r="AZ807" s="2" t="s">
        <v>3062</v>
      </c>
      <c r="BA807" s="2" t="s">
        <v>3062</v>
      </c>
      <c r="BB807" s="2" t="s">
        <v>3062</v>
      </c>
      <c r="BC807" s="2" t="s">
        <v>3062</v>
      </c>
      <c r="BD807" s="2" t="s">
        <v>3062</v>
      </c>
      <c r="BE807" s="2" t="s">
        <v>3062</v>
      </c>
      <c r="BF807" s="2" t="s">
        <v>3062</v>
      </c>
      <c r="BG807" s="2" t="s">
        <v>3062</v>
      </c>
      <c r="BH807" s="2" t="s">
        <v>3062</v>
      </c>
      <c r="BI807" s="2" t="s">
        <v>3062</v>
      </c>
      <c r="BJ807" s="2" t="s">
        <v>3062</v>
      </c>
      <c r="BK807" s="2" t="s">
        <v>3062</v>
      </c>
      <c r="BL807" s="2" t="s">
        <v>3062</v>
      </c>
      <c r="BM807" s="2" t="s">
        <v>3062</v>
      </c>
      <c r="BN807" s="2" t="s">
        <v>3062</v>
      </c>
      <c r="BO807" s="2" t="s">
        <v>3062</v>
      </c>
      <c r="BP807" s="2" t="str">
        <f t="shared" si="12"/>
        <v/>
      </c>
      <c r="BQ807" t="s">
        <v>3062</v>
      </c>
      <c r="BR807" t="s">
        <v>185</v>
      </c>
      <c r="BS807" t="s">
        <v>3062</v>
      </c>
      <c r="BT807" s="2" t="s">
        <v>185</v>
      </c>
      <c r="BU807" s="2" t="s">
        <v>3062</v>
      </c>
      <c r="BV807" s="2" t="s">
        <v>3062</v>
      </c>
      <c r="BW807" s="2" t="s">
        <v>3062</v>
      </c>
      <c r="BX807" s="2" t="s">
        <v>3062</v>
      </c>
      <c r="BY807" s="2" t="s">
        <v>3062</v>
      </c>
      <c r="BZ807" s="2" t="s">
        <v>3062</v>
      </c>
      <c r="CA807" s="2" t="s">
        <v>3062</v>
      </c>
      <c r="CB807" s="2" t="s">
        <v>3062</v>
      </c>
      <c r="CC807" s="2" t="s">
        <v>3062</v>
      </c>
      <c r="CD807" s="2" t="s">
        <v>3062</v>
      </c>
      <c r="CE807" s="2" t="s">
        <v>3062</v>
      </c>
      <c r="CF807" s="2" t="s">
        <v>3874</v>
      </c>
      <c r="CG807" s="2" t="s">
        <v>5350</v>
      </c>
      <c r="CH807" s="17">
        <v>0.375</v>
      </c>
      <c r="CI807" s="17">
        <v>0.5</v>
      </c>
      <c r="CJ807" s="17">
        <v>0.5625</v>
      </c>
      <c r="CK807" s="17">
        <v>0.64583333333333337</v>
      </c>
      <c r="CN807" s="17">
        <v>0.375</v>
      </c>
      <c r="CO807" s="17">
        <v>0.5</v>
      </c>
      <c r="CP807" s="17">
        <v>0.5625</v>
      </c>
      <c r="CQ807" s="17">
        <v>0.64583333333333337</v>
      </c>
      <c r="CT807" s="17">
        <v>0.375</v>
      </c>
      <c r="CU807" s="17">
        <v>0.5</v>
      </c>
      <c r="CV807" s="17">
        <v>0.5625</v>
      </c>
      <c r="CW807" s="17">
        <v>0.64583333333333337</v>
      </c>
      <c r="CZ807" s="17">
        <v>0.375</v>
      </c>
      <c r="DA807" s="17">
        <v>0.5</v>
      </c>
      <c r="DB807" s="17">
        <v>0.5625</v>
      </c>
      <c r="DC807" s="17">
        <v>0.64583333333333337</v>
      </c>
      <c r="DF807" s="17">
        <v>0.375</v>
      </c>
      <c r="DG807" s="17">
        <v>0.5</v>
      </c>
      <c r="DH807" s="17">
        <v>0.5625</v>
      </c>
      <c r="DI807" s="17">
        <v>0.64583333333333337</v>
      </c>
      <c r="DL807" s="17">
        <v>0.375</v>
      </c>
      <c r="DM807" s="17">
        <v>0.5</v>
      </c>
      <c r="DN807" s="17">
        <v>0.5625</v>
      </c>
      <c r="DO807" s="17">
        <v>0.64583333333333337</v>
      </c>
      <c r="DX807" s="2" t="s">
        <v>4182</v>
      </c>
    </row>
    <row r="808" spans="1:128" x14ac:dyDescent="0.45">
      <c r="A808" s="16">
        <v>806</v>
      </c>
      <c r="B808" s="2" t="s">
        <v>7680</v>
      </c>
      <c r="C808" s="2" t="s">
        <v>2537</v>
      </c>
      <c r="D808" s="2" t="s">
        <v>3219</v>
      </c>
      <c r="E808" s="2" t="s">
        <v>2666</v>
      </c>
      <c r="F808" s="2" t="s">
        <v>2592</v>
      </c>
      <c r="G808" s="2" t="s">
        <v>333</v>
      </c>
      <c r="H808" s="2" t="s">
        <v>5151</v>
      </c>
      <c r="I808" s="2" t="s">
        <v>368</v>
      </c>
      <c r="J808" s="2" t="s">
        <v>367</v>
      </c>
      <c r="K808" s="2" t="s">
        <v>12</v>
      </c>
      <c r="L808" s="2" t="s">
        <v>3875</v>
      </c>
      <c r="M808" s="52" t="s">
        <v>3311</v>
      </c>
      <c r="N808" s="2" t="s">
        <v>12</v>
      </c>
      <c r="O808" s="2" t="s">
        <v>12</v>
      </c>
      <c r="P808" s="2" t="s">
        <v>12</v>
      </c>
      <c r="Q808" s="2" t="s">
        <v>12</v>
      </c>
      <c r="R808" s="2" t="s">
        <v>3062</v>
      </c>
      <c r="S808" s="2" t="s">
        <v>3062</v>
      </c>
      <c r="T808" s="2" t="s">
        <v>3062</v>
      </c>
      <c r="U808" s="2" t="s">
        <v>3062</v>
      </c>
      <c r="V808" s="2" t="s">
        <v>3062</v>
      </c>
      <c r="W808" s="2" t="s">
        <v>3062</v>
      </c>
      <c r="X808" s="2" t="s">
        <v>3062</v>
      </c>
      <c r="Y808" s="2" t="s">
        <v>3062</v>
      </c>
      <c r="Z808" s="2" t="s">
        <v>3062</v>
      </c>
      <c r="AA808" s="2" t="s">
        <v>3062</v>
      </c>
      <c r="AB808" s="2" t="s">
        <v>3062</v>
      </c>
      <c r="AC808" s="2" t="s">
        <v>3062</v>
      </c>
      <c r="AD808" s="2" t="s">
        <v>2419</v>
      </c>
      <c r="AE808" s="2" t="s">
        <v>3062</v>
      </c>
      <c r="AF808" s="2" t="s">
        <v>3062</v>
      </c>
      <c r="AG808" s="2" t="s">
        <v>3062</v>
      </c>
      <c r="AH808" s="2" t="s">
        <v>3062</v>
      </c>
      <c r="AI808" s="2" t="s">
        <v>3062</v>
      </c>
      <c r="AJ808" s="2" t="s">
        <v>3062</v>
      </c>
      <c r="AK808" s="2" t="s">
        <v>3062</v>
      </c>
      <c r="AL808" s="2" t="s">
        <v>3062</v>
      </c>
      <c r="AM808" s="2" t="s">
        <v>3062</v>
      </c>
      <c r="AN808" s="2" t="s">
        <v>3062</v>
      </c>
      <c r="AO808" s="2" t="s">
        <v>3062</v>
      </c>
      <c r="AP808" s="2" t="s">
        <v>3062</v>
      </c>
      <c r="AQ808" s="2" t="s">
        <v>3062</v>
      </c>
      <c r="AR808" s="2" t="s">
        <v>3062</v>
      </c>
      <c r="AS808" s="2" t="s">
        <v>3062</v>
      </c>
      <c r="AT808" s="2" t="s">
        <v>3062</v>
      </c>
      <c r="AU808" s="2" t="s">
        <v>3062</v>
      </c>
      <c r="AV808" s="2" t="s">
        <v>3062</v>
      </c>
      <c r="AW808" s="2" t="s">
        <v>3062</v>
      </c>
      <c r="AX808" s="2" t="s">
        <v>3062</v>
      </c>
      <c r="AY808" s="2" t="s">
        <v>3062</v>
      </c>
      <c r="AZ808" s="2" t="s">
        <v>3062</v>
      </c>
      <c r="BA808" s="2" t="s">
        <v>3062</v>
      </c>
      <c r="BB808" s="2" t="s">
        <v>3062</v>
      </c>
      <c r="BC808" s="2" t="s">
        <v>3062</v>
      </c>
      <c r="BD808" s="2" t="s">
        <v>3062</v>
      </c>
      <c r="BE808" s="2" t="s">
        <v>3062</v>
      </c>
      <c r="BF808" s="2" t="s">
        <v>3062</v>
      </c>
      <c r="BG808" s="2" t="s">
        <v>3062</v>
      </c>
      <c r="BH808" s="2" t="s">
        <v>3062</v>
      </c>
      <c r="BI808" s="2" t="s">
        <v>3062</v>
      </c>
      <c r="BJ808" s="2" t="s">
        <v>3062</v>
      </c>
      <c r="BK808" s="2" t="s">
        <v>3062</v>
      </c>
      <c r="BL808" s="2" t="s">
        <v>3062</v>
      </c>
      <c r="BM808" s="2" t="s">
        <v>3062</v>
      </c>
      <c r="BN808" s="2" t="s">
        <v>3062</v>
      </c>
      <c r="BO808" s="2" t="s">
        <v>3062</v>
      </c>
      <c r="BP808" s="2" t="str">
        <f t="shared" si="12"/>
        <v>内</v>
      </c>
      <c r="BQ808" t="s">
        <v>3062</v>
      </c>
      <c r="BR808" t="s">
        <v>3062</v>
      </c>
      <c r="BS808" t="s">
        <v>3062</v>
      </c>
      <c r="BT808" s="2" t="s">
        <v>3062</v>
      </c>
      <c r="BU808" s="2" t="s">
        <v>3062</v>
      </c>
      <c r="BV808" s="2" t="s">
        <v>3062</v>
      </c>
      <c r="BW808" s="2" t="s">
        <v>3062</v>
      </c>
      <c r="BX808" s="2" t="s">
        <v>3062</v>
      </c>
      <c r="BY808" s="2" t="s">
        <v>3062</v>
      </c>
      <c r="BZ808" s="2" t="s">
        <v>3062</v>
      </c>
      <c r="CA808" s="2" t="s">
        <v>3062</v>
      </c>
      <c r="CB808" s="2" t="s">
        <v>3062</v>
      </c>
      <c r="CC808" s="2" t="s">
        <v>3062</v>
      </c>
      <c r="CD808" s="2" t="s">
        <v>3062</v>
      </c>
      <c r="CE808" s="2" t="s">
        <v>3062</v>
      </c>
      <c r="CF808" s="2" t="s">
        <v>366</v>
      </c>
      <c r="CG808" s="2" t="s">
        <v>5350</v>
      </c>
      <c r="CZ808" s="17">
        <v>0.35416666666666669</v>
      </c>
      <c r="DA808" s="17">
        <v>0.5</v>
      </c>
      <c r="DB808" s="17">
        <v>0.625</v>
      </c>
      <c r="DC808" s="17">
        <v>0.72916666666666663</v>
      </c>
      <c r="DF808" s="17">
        <v>0.35416666666666669</v>
      </c>
      <c r="DG808" s="17">
        <v>0.5</v>
      </c>
      <c r="DH808" s="17">
        <v>0.625</v>
      </c>
      <c r="DI808" s="17">
        <v>0.72916666666666663</v>
      </c>
      <c r="DL808" s="17">
        <v>0.35416666666666669</v>
      </c>
      <c r="DM808" s="17">
        <v>0.5</v>
      </c>
      <c r="DX808" s="2" t="s">
        <v>4182</v>
      </c>
    </row>
    <row r="809" spans="1:128" x14ac:dyDescent="0.45">
      <c r="A809" s="16">
        <v>807</v>
      </c>
      <c r="B809" s="2" t="s">
        <v>7681</v>
      </c>
      <c r="C809" s="2" t="s">
        <v>7682</v>
      </c>
      <c r="D809" s="2" t="s">
        <v>3220</v>
      </c>
      <c r="E809" s="2" t="s">
        <v>2666</v>
      </c>
      <c r="F809" s="2" t="s">
        <v>2592</v>
      </c>
      <c r="G809" s="2" t="s">
        <v>365</v>
      </c>
      <c r="H809" s="2" t="s">
        <v>364</v>
      </c>
      <c r="I809" s="2" t="s">
        <v>363</v>
      </c>
      <c r="J809" s="2" t="s">
        <v>362</v>
      </c>
      <c r="K809" s="2" t="s">
        <v>3062</v>
      </c>
      <c r="L809" s="2" t="s">
        <v>3876</v>
      </c>
      <c r="M809" s="52" t="s">
        <v>3311</v>
      </c>
      <c r="N809" s="2" t="s">
        <v>12</v>
      </c>
      <c r="O809" s="2" t="s">
        <v>12</v>
      </c>
      <c r="P809" s="2" t="s">
        <v>12</v>
      </c>
      <c r="Q809" s="2" t="s">
        <v>12</v>
      </c>
      <c r="R809" s="2" t="s">
        <v>3062</v>
      </c>
      <c r="S809" s="2" t="s">
        <v>3062</v>
      </c>
      <c r="T809" s="2" t="s">
        <v>3062</v>
      </c>
      <c r="U809" s="2" t="s">
        <v>3062</v>
      </c>
      <c r="V809" s="2" t="s">
        <v>3062</v>
      </c>
      <c r="W809" s="2" t="s">
        <v>3062</v>
      </c>
      <c r="X809" s="2" t="s">
        <v>3062</v>
      </c>
      <c r="Y809" s="2" t="s">
        <v>3062</v>
      </c>
      <c r="Z809" s="2" t="s">
        <v>3062</v>
      </c>
      <c r="AA809" s="2" t="s">
        <v>3062</v>
      </c>
      <c r="AB809" s="2" t="s">
        <v>3062</v>
      </c>
      <c r="AC809" s="2" t="s">
        <v>3062</v>
      </c>
      <c r="AD809" s="2" t="s">
        <v>3062</v>
      </c>
      <c r="AE809" s="2" t="s">
        <v>3062</v>
      </c>
      <c r="AF809" s="2" t="s">
        <v>3062</v>
      </c>
      <c r="AG809" s="2" t="s">
        <v>3062</v>
      </c>
      <c r="AH809" s="2" t="s">
        <v>3062</v>
      </c>
      <c r="AI809" s="2" t="s">
        <v>3062</v>
      </c>
      <c r="AJ809" s="2" t="s">
        <v>3062</v>
      </c>
      <c r="AK809" s="2" t="s">
        <v>3062</v>
      </c>
      <c r="AL809" s="2" t="s">
        <v>3062</v>
      </c>
      <c r="AM809" s="2" t="s">
        <v>3062</v>
      </c>
      <c r="AN809" s="2" t="s">
        <v>3062</v>
      </c>
      <c r="AO809" s="2" t="s">
        <v>3062</v>
      </c>
      <c r="AP809" s="2" t="s">
        <v>3062</v>
      </c>
      <c r="AQ809" s="2" t="s">
        <v>3062</v>
      </c>
      <c r="AR809" s="2" t="s">
        <v>3062</v>
      </c>
      <c r="AS809" s="2" t="s">
        <v>3062</v>
      </c>
      <c r="AT809" s="2" t="s">
        <v>3062</v>
      </c>
      <c r="AU809" s="2" t="s">
        <v>3062</v>
      </c>
      <c r="AV809" s="2" t="s">
        <v>3062</v>
      </c>
      <c r="AW809" s="2" t="s">
        <v>3062</v>
      </c>
      <c r="AX809" s="2" t="s">
        <v>3062</v>
      </c>
      <c r="AY809" s="2" t="s">
        <v>3062</v>
      </c>
      <c r="AZ809" s="2" t="s">
        <v>3062</v>
      </c>
      <c r="BA809" s="2" t="s">
        <v>3062</v>
      </c>
      <c r="BB809" s="2" t="s">
        <v>3062</v>
      </c>
      <c r="BC809" s="2" t="s">
        <v>3062</v>
      </c>
      <c r="BD809" s="2" t="s">
        <v>3062</v>
      </c>
      <c r="BE809" s="2" t="s">
        <v>3062</v>
      </c>
      <c r="BF809" s="2" t="s">
        <v>3062</v>
      </c>
      <c r="BG809" s="2" t="s">
        <v>3062</v>
      </c>
      <c r="BH809" s="2" t="s">
        <v>3062</v>
      </c>
      <c r="BI809" s="2" t="s">
        <v>3062</v>
      </c>
      <c r="BJ809" s="2" t="s">
        <v>3062</v>
      </c>
      <c r="BK809" s="2" t="s">
        <v>3062</v>
      </c>
      <c r="BL809" s="2" t="s">
        <v>3062</v>
      </c>
      <c r="BM809" s="2" t="s">
        <v>3062</v>
      </c>
      <c r="BN809" s="2" t="s">
        <v>3062</v>
      </c>
      <c r="BO809" s="2" t="s">
        <v>3062</v>
      </c>
      <c r="BP809" s="2" t="str">
        <f t="shared" si="12"/>
        <v/>
      </c>
      <c r="BQ809" t="s">
        <v>3062</v>
      </c>
      <c r="BR809" t="s">
        <v>3062</v>
      </c>
      <c r="BS809" t="s">
        <v>3062</v>
      </c>
      <c r="BT809" s="2" t="s">
        <v>3062</v>
      </c>
      <c r="BU809" s="2" t="s">
        <v>3062</v>
      </c>
      <c r="BV809" s="2" t="s">
        <v>3062</v>
      </c>
      <c r="BW809" s="2" t="s">
        <v>3062</v>
      </c>
      <c r="BX809" s="2" t="s">
        <v>3062</v>
      </c>
      <c r="BY809" s="2" t="s">
        <v>3062</v>
      </c>
      <c r="BZ809" s="2" t="s">
        <v>3062</v>
      </c>
      <c r="CA809" s="2" t="s">
        <v>3062</v>
      </c>
      <c r="CB809" s="2" t="s">
        <v>3062</v>
      </c>
      <c r="CC809" s="2" t="s">
        <v>3062</v>
      </c>
      <c r="CD809" s="2" t="s">
        <v>3062</v>
      </c>
      <c r="CE809" s="2" t="s">
        <v>3062</v>
      </c>
      <c r="CF809" s="2" t="s">
        <v>7683</v>
      </c>
      <c r="CG809" s="2" t="s">
        <v>3315</v>
      </c>
      <c r="CH809" s="17">
        <v>0.39583333333333331</v>
      </c>
      <c r="CI809" s="17">
        <v>0.54166666666666663</v>
      </c>
      <c r="CN809" s="17">
        <v>0.39583333333333331</v>
      </c>
      <c r="CO809" s="17">
        <v>0.54166666666666663</v>
      </c>
      <c r="CP809" s="17">
        <v>0.625</v>
      </c>
      <c r="CQ809" s="17">
        <v>0.79166666666666663</v>
      </c>
      <c r="CT809" s="17">
        <v>0.39583333333333331</v>
      </c>
      <c r="CU809" s="17">
        <v>0.54166666666666663</v>
      </c>
      <c r="CV809" s="17">
        <v>0.625</v>
      </c>
      <c r="CW809" s="17">
        <v>0.79166666666666663</v>
      </c>
      <c r="CZ809" s="17">
        <v>0.39583333333333331</v>
      </c>
      <c r="DA809" s="17">
        <v>0.54166666666666663</v>
      </c>
      <c r="DB809" s="17">
        <v>0.625</v>
      </c>
      <c r="DC809" s="17">
        <v>0.79166666666666663</v>
      </c>
      <c r="DF809" s="17">
        <v>0.39583333333333331</v>
      </c>
      <c r="DG809" s="17">
        <v>0.54166666666666663</v>
      </c>
      <c r="DL809" s="17">
        <v>0.39583333333333331</v>
      </c>
      <c r="DM809" s="17">
        <v>0.5</v>
      </c>
      <c r="DX809" s="2" t="s">
        <v>4182</v>
      </c>
    </row>
    <row r="810" spans="1:128" x14ac:dyDescent="0.45">
      <c r="A810" s="16">
        <v>808</v>
      </c>
      <c r="B810" s="2" t="s">
        <v>7684</v>
      </c>
      <c r="C810" s="2" t="s">
        <v>7685</v>
      </c>
      <c r="D810" s="2" t="s">
        <v>3221</v>
      </c>
      <c r="E810" s="2" t="s">
        <v>2676</v>
      </c>
      <c r="F810" s="2" t="s">
        <v>2592</v>
      </c>
      <c r="G810" s="2" t="s">
        <v>397</v>
      </c>
      <c r="H810" s="2" t="s">
        <v>396</v>
      </c>
      <c r="I810" s="2" t="s">
        <v>395</v>
      </c>
      <c r="J810" s="2" t="s">
        <v>394</v>
      </c>
      <c r="K810" s="2" t="s">
        <v>12</v>
      </c>
      <c r="L810" s="2" t="s">
        <v>3877</v>
      </c>
      <c r="M810" s="52">
        <v>200</v>
      </c>
      <c r="N810" s="2" t="s">
        <v>12</v>
      </c>
      <c r="O810" s="2" t="s">
        <v>12</v>
      </c>
      <c r="P810" s="2" t="s">
        <v>12</v>
      </c>
      <c r="Q810" s="2" t="s">
        <v>12</v>
      </c>
      <c r="R810" s="2" t="s">
        <v>2471</v>
      </c>
      <c r="S810" s="2" t="s">
        <v>3062</v>
      </c>
      <c r="T810" s="2" t="s">
        <v>3062</v>
      </c>
      <c r="U810" s="2" t="s">
        <v>3062</v>
      </c>
      <c r="V810" s="2" t="s">
        <v>3062</v>
      </c>
      <c r="W810" s="2" t="s">
        <v>3062</v>
      </c>
      <c r="X810" s="2" t="s">
        <v>3062</v>
      </c>
      <c r="Y810" s="2" t="s">
        <v>3062</v>
      </c>
      <c r="Z810" s="2" t="s">
        <v>3062</v>
      </c>
      <c r="AA810" s="2" t="s">
        <v>3062</v>
      </c>
      <c r="AB810" s="2" t="s">
        <v>3062</v>
      </c>
      <c r="AC810" s="2" t="s">
        <v>2471</v>
      </c>
      <c r="AD810" s="2" t="s">
        <v>2419</v>
      </c>
      <c r="AE810" s="2" t="s">
        <v>3062</v>
      </c>
      <c r="AF810" s="2" t="s">
        <v>3062</v>
      </c>
      <c r="AG810" s="2" t="s">
        <v>3062</v>
      </c>
      <c r="AH810" s="2" t="s">
        <v>3062</v>
      </c>
      <c r="AI810" s="2" t="s">
        <v>3062</v>
      </c>
      <c r="AJ810" s="2" t="s">
        <v>3062</v>
      </c>
      <c r="AK810" s="2" t="s">
        <v>3062</v>
      </c>
      <c r="AL810" s="2" t="s">
        <v>3062</v>
      </c>
      <c r="AM810" s="2" t="s">
        <v>3062</v>
      </c>
      <c r="AN810" s="2" t="s">
        <v>3062</v>
      </c>
      <c r="AO810" s="2" t="s">
        <v>3062</v>
      </c>
      <c r="AP810" s="2" t="s">
        <v>3062</v>
      </c>
      <c r="AQ810" s="2" t="s">
        <v>3062</v>
      </c>
      <c r="AR810" s="2" t="s">
        <v>3062</v>
      </c>
      <c r="AS810" s="2" t="s">
        <v>3062</v>
      </c>
      <c r="AT810" s="2" t="s">
        <v>3062</v>
      </c>
      <c r="AU810" s="2" t="s">
        <v>3062</v>
      </c>
      <c r="AV810" s="2" t="s">
        <v>3062</v>
      </c>
      <c r="AW810" s="2" t="s">
        <v>3062</v>
      </c>
      <c r="AX810" s="2" t="s">
        <v>3062</v>
      </c>
      <c r="AY810" s="2" t="s">
        <v>3062</v>
      </c>
      <c r="AZ810" s="2" t="s">
        <v>3062</v>
      </c>
      <c r="BA810" s="2" t="s">
        <v>3062</v>
      </c>
      <c r="BB810" s="2" t="s">
        <v>3062</v>
      </c>
      <c r="BC810" s="2" t="s">
        <v>3062</v>
      </c>
      <c r="BD810" s="2" t="s">
        <v>3062</v>
      </c>
      <c r="BE810" s="2" t="s">
        <v>3062</v>
      </c>
      <c r="BF810" s="2" t="s">
        <v>3062</v>
      </c>
      <c r="BG810" s="2" t="s">
        <v>3062</v>
      </c>
      <c r="BH810" s="2" t="s">
        <v>3062</v>
      </c>
      <c r="BI810" s="2" t="s">
        <v>3062</v>
      </c>
      <c r="BJ810" s="2" t="s">
        <v>3062</v>
      </c>
      <c r="BK810" s="2" t="s">
        <v>3062</v>
      </c>
      <c r="BL810" s="2" t="s">
        <v>3062</v>
      </c>
      <c r="BM810" s="2" t="s">
        <v>3062</v>
      </c>
      <c r="BN810" s="2" t="s">
        <v>3062</v>
      </c>
      <c r="BO810" s="2" t="s">
        <v>3062</v>
      </c>
      <c r="BP810" s="2" t="str">
        <f t="shared" si="12"/>
        <v>内</v>
      </c>
      <c r="BQ810" t="s">
        <v>491</v>
      </c>
      <c r="BR810" t="s">
        <v>3062</v>
      </c>
      <c r="BS810" t="s">
        <v>3062</v>
      </c>
      <c r="BT810" s="2" t="s">
        <v>491</v>
      </c>
      <c r="BU810" s="2" t="s">
        <v>3062</v>
      </c>
      <c r="BV810" s="2" t="s">
        <v>12</v>
      </c>
      <c r="BW810" s="2" t="s">
        <v>3062</v>
      </c>
      <c r="BX810" s="2" t="s">
        <v>3062</v>
      </c>
      <c r="BY810" s="2" t="s">
        <v>3062</v>
      </c>
      <c r="BZ810" s="2" t="s">
        <v>3062</v>
      </c>
      <c r="CA810" s="2" t="s">
        <v>3062</v>
      </c>
      <c r="CB810" s="2" t="s">
        <v>3062</v>
      </c>
      <c r="CC810" s="2" t="s">
        <v>3062</v>
      </c>
      <c r="CD810" s="2" t="s">
        <v>3062</v>
      </c>
      <c r="CE810" s="2" t="s">
        <v>3062</v>
      </c>
      <c r="CF810" s="2" t="s">
        <v>5152</v>
      </c>
      <c r="CG810" s="2" t="s">
        <v>5350</v>
      </c>
      <c r="CH810" s="17">
        <v>0.375</v>
      </c>
      <c r="CI810" s="17">
        <v>0.5</v>
      </c>
      <c r="CJ810" s="17">
        <v>0.54166666666666663</v>
      </c>
      <c r="CK810" s="17">
        <v>0.625</v>
      </c>
      <c r="CN810" s="17">
        <v>0.375</v>
      </c>
      <c r="CO810" s="17">
        <v>0.5</v>
      </c>
      <c r="CP810" s="17">
        <v>0.54166666666666663</v>
      </c>
      <c r="CQ810" s="17">
        <v>0.625</v>
      </c>
      <c r="CT810" s="17">
        <v>0.375</v>
      </c>
      <c r="CU810" s="17">
        <v>0.5</v>
      </c>
      <c r="CV810" s="17">
        <v>0.54166666666666663</v>
      </c>
      <c r="CW810" s="17">
        <v>0.625</v>
      </c>
      <c r="CZ810" s="17">
        <v>0.375</v>
      </c>
      <c r="DA810" s="17">
        <v>0.5</v>
      </c>
      <c r="DB810" s="17">
        <v>0.54166666666666663</v>
      </c>
      <c r="DC810" s="17">
        <v>0.625</v>
      </c>
      <c r="DF810" s="17">
        <v>0.375</v>
      </c>
      <c r="DG810" s="17">
        <v>0.5</v>
      </c>
      <c r="DH810" s="17">
        <v>0.54166666666666663</v>
      </c>
      <c r="DI810" s="17">
        <v>0.625</v>
      </c>
      <c r="DL810" s="17">
        <v>0.375</v>
      </c>
      <c r="DM810" s="17">
        <v>0.5</v>
      </c>
      <c r="DX810" s="2" t="s">
        <v>4182</v>
      </c>
    </row>
    <row r="811" spans="1:128" x14ac:dyDescent="0.45">
      <c r="A811" s="16">
        <v>809</v>
      </c>
      <c r="B811" s="2" t="s">
        <v>7686</v>
      </c>
      <c r="C811" s="2" t="s">
        <v>7687</v>
      </c>
      <c r="D811" s="2" t="s">
        <v>3222</v>
      </c>
      <c r="E811" s="2" t="s">
        <v>2676</v>
      </c>
      <c r="F811" s="2" t="s">
        <v>2592</v>
      </c>
      <c r="G811" s="2" t="s">
        <v>393</v>
      </c>
      <c r="H811" s="2" t="s">
        <v>392</v>
      </c>
      <c r="I811" s="2" t="s">
        <v>391</v>
      </c>
      <c r="J811" s="2" t="s">
        <v>390</v>
      </c>
      <c r="K811" s="2" t="s">
        <v>12</v>
      </c>
      <c r="L811" s="2" t="s">
        <v>3878</v>
      </c>
      <c r="M811" s="52">
        <v>118</v>
      </c>
      <c r="N811" s="2" t="s">
        <v>12</v>
      </c>
      <c r="O811" s="2" t="s">
        <v>12</v>
      </c>
      <c r="P811" s="2" t="s">
        <v>12</v>
      </c>
      <c r="Q811" s="2" t="s">
        <v>12</v>
      </c>
      <c r="R811" s="2" t="s">
        <v>3062</v>
      </c>
      <c r="S811" s="2" t="s">
        <v>3062</v>
      </c>
      <c r="T811" s="2" t="s">
        <v>3062</v>
      </c>
      <c r="U811" s="2" t="s">
        <v>3062</v>
      </c>
      <c r="V811" s="2" t="s">
        <v>3062</v>
      </c>
      <c r="W811" s="2" t="s">
        <v>3062</v>
      </c>
      <c r="X811" s="2" t="s">
        <v>3062</v>
      </c>
      <c r="Y811" s="2" t="s">
        <v>3062</v>
      </c>
      <c r="Z811" s="2" t="s">
        <v>3062</v>
      </c>
      <c r="AA811" s="2" t="s">
        <v>3062</v>
      </c>
      <c r="AB811" s="2" t="s">
        <v>3062</v>
      </c>
      <c r="AC811" s="2" t="s">
        <v>3062</v>
      </c>
      <c r="AD811" s="2" t="s">
        <v>2419</v>
      </c>
      <c r="AE811" s="2" t="s">
        <v>3062</v>
      </c>
      <c r="AF811" s="2" t="s">
        <v>3062</v>
      </c>
      <c r="AG811" s="2" t="s">
        <v>3062</v>
      </c>
      <c r="AH811" s="2" t="s">
        <v>3062</v>
      </c>
      <c r="AI811" s="2" t="s">
        <v>3062</v>
      </c>
      <c r="AJ811" s="2" t="s">
        <v>3062</v>
      </c>
      <c r="AK811" s="2" t="s">
        <v>3062</v>
      </c>
      <c r="AL811" s="2" t="s">
        <v>3062</v>
      </c>
      <c r="AM811" s="2" t="s">
        <v>3062</v>
      </c>
      <c r="AN811" s="2" t="s">
        <v>3062</v>
      </c>
      <c r="AO811" s="2" t="s">
        <v>3062</v>
      </c>
      <c r="AP811" s="2" t="s">
        <v>3062</v>
      </c>
      <c r="AQ811" s="2" t="s">
        <v>3062</v>
      </c>
      <c r="AR811" s="2" t="s">
        <v>3062</v>
      </c>
      <c r="AS811" s="2" t="s">
        <v>3062</v>
      </c>
      <c r="AT811" s="2" t="s">
        <v>3062</v>
      </c>
      <c r="AU811" s="2" t="s">
        <v>3062</v>
      </c>
      <c r="AV811" s="2" t="s">
        <v>3062</v>
      </c>
      <c r="AW811" s="2" t="s">
        <v>3062</v>
      </c>
      <c r="AX811" s="2" t="s">
        <v>3062</v>
      </c>
      <c r="AY811" s="2" t="s">
        <v>3062</v>
      </c>
      <c r="AZ811" s="2" t="s">
        <v>3062</v>
      </c>
      <c r="BA811" s="2" t="s">
        <v>3062</v>
      </c>
      <c r="BB811" s="2" t="s">
        <v>3062</v>
      </c>
      <c r="BC811" s="2" t="s">
        <v>3062</v>
      </c>
      <c r="BD811" s="2" t="s">
        <v>3062</v>
      </c>
      <c r="BE811" s="2" t="s">
        <v>3062</v>
      </c>
      <c r="BF811" s="2" t="s">
        <v>3062</v>
      </c>
      <c r="BG811" s="2" t="s">
        <v>3062</v>
      </c>
      <c r="BH811" s="2" t="s">
        <v>3062</v>
      </c>
      <c r="BI811" s="2" t="s">
        <v>3062</v>
      </c>
      <c r="BJ811" s="2" t="s">
        <v>3062</v>
      </c>
      <c r="BK811" s="2" t="s">
        <v>3062</v>
      </c>
      <c r="BL811" s="2" t="s">
        <v>3062</v>
      </c>
      <c r="BM811" s="2" t="s">
        <v>3062</v>
      </c>
      <c r="BN811" s="2" t="s">
        <v>3062</v>
      </c>
      <c r="BO811" s="2" t="s">
        <v>3062</v>
      </c>
      <c r="BP811" s="2" t="str">
        <f t="shared" si="12"/>
        <v>内</v>
      </c>
      <c r="BQ811" t="s">
        <v>3062</v>
      </c>
      <c r="BR811" t="s">
        <v>3062</v>
      </c>
      <c r="BS811" t="s">
        <v>3062</v>
      </c>
      <c r="BT811" s="2" t="s">
        <v>3062</v>
      </c>
      <c r="BU811" s="2" t="s">
        <v>3062</v>
      </c>
      <c r="BV811" s="2" t="s">
        <v>3062</v>
      </c>
      <c r="BW811" s="2" t="s">
        <v>3062</v>
      </c>
      <c r="BX811" s="2" t="s">
        <v>3062</v>
      </c>
      <c r="BY811" s="2" t="s">
        <v>3062</v>
      </c>
      <c r="BZ811" s="2" t="s">
        <v>3062</v>
      </c>
      <c r="CA811" s="2" t="s">
        <v>3062</v>
      </c>
      <c r="CB811" s="2" t="s">
        <v>3062</v>
      </c>
      <c r="CC811" s="2" t="s">
        <v>3062</v>
      </c>
      <c r="CD811" s="2" t="s">
        <v>3062</v>
      </c>
      <c r="CE811" s="2" t="s">
        <v>3062</v>
      </c>
      <c r="CF811" s="2" t="s">
        <v>389</v>
      </c>
      <c r="CG811" s="2" t="s">
        <v>5701</v>
      </c>
      <c r="CH811" s="17">
        <v>0.41666666666666669</v>
      </c>
      <c r="CI811" s="17">
        <v>0.625</v>
      </c>
      <c r="CN811" s="17">
        <v>0.41666666666666669</v>
      </c>
      <c r="CO811" s="17">
        <v>0.625</v>
      </c>
      <c r="CT811" s="17">
        <v>0.41666666666666669</v>
      </c>
      <c r="CU811" s="17">
        <v>0.625</v>
      </c>
      <c r="CZ811" s="17">
        <v>0.41666666666666669</v>
      </c>
      <c r="DA811" s="17">
        <v>0.625</v>
      </c>
      <c r="DF811" s="17">
        <v>0.41666666666666669</v>
      </c>
      <c r="DG811" s="17">
        <v>0.625</v>
      </c>
      <c r="DX811" s="2" t="s">
        <v>4182</v>
      </c>
    </row>
    <row r="812" spans="1:128" x14ac:dyDescent="0.45">
      <c r="A812" s="16">
        <v>810</v>
      </c>
      <c r="B812" s="2" t="s">
        <v>7688</v>
      </c>
      <c r="C812" s="2" t="s">
        <v>7689</v>
      </c>
      <c r="D812" s="2" t="s">
        <v>3223</v>
      </c>
      <c r="E812" s="2" t="s">
        <v>2676</v>
      </c>
      <c r="F812" s="2" t="s">
        <v>2592</v>
      </c>
      <c r="G812" s="2" t="s">
        <v>388</v>
      </c>
      <c r="H812" s="2" t="s">
        <v>387</v>
      </c>
      <c r="I812" s="2" t="s">
        <v>386</v>
      </c>
      <c r="J812" s="2" t="s">
        <v>385</v>
      </c>
      <c r="K812" s="2" t="s">
        <v>12</v>
      </c>
      <c r="L812" s="2" t="s">
        <v>3879</v>
      </c>
      <c r="M812" s="52">
        <v>378</v>
      </c>
      <c r="N812" s="2" t="s">
        <v>12</v>
      </c>
      <c r="O812" s="2" t="s">
        <v>12</v>
      </c>
      <c r="P812" s="2" t="s">
        <v>12</v>
      </c>
      <c r="Q812" s="2" t="s">
        <v>12</v>
      </c>
      <c r="R812" s="2" t="s">
        <v>3062</v>
      </c>
      <c r="S812" s="2" t="s">
        <v>3062</v>
      </c>
      <c r="T812" s="2" t="s">
        <v>3062</v>
      </c>
      <c r="U812" s="2" t="s">
        <v>3062</v>
      </c>
      <c r="V812" s="2" t="s">
        <v>3062</v>
      </c>
      <c r="W812" s="2" t="s">
        <v>3062</v>
      </c>
      <c r="X812" s="2" t="s">
        <v>3062</v>
      </c>
      <c r="Y812" s="2" t="s">
        <v>3062</v>
      </c>
      <c r="Z812" s="2" t="s">
        <v>3062</v>
      </c>
      <c r="AA812" s="2" t="s">
        <v>3062</v>
      </c>
      <c r="AB812" s="2" t="s">
        <v>3062</v>
      </c>
      <c r="AC812" s="2" t="s">
        <v>3062</v>
      </c>
      <c r="AD812" s="2" t="s">
        <v>2419</v>
      </c>
      <c r="AE812" s="2" t="s">
        <v>3062</v>
      </c>
      <c r="AF812" s="2" t="s">
        <v>3062</v>
      </c>
      <c r="AG812" s="2" t="s">
        <v>3062</v>
      </c>
      <c r="AH812" s="2" t="s">
        <v>3062</v>
      </c>
      <c r="AI812" s="2" t="s">
        <v>3062</v>
      </c>
      <c r="AJ812" s="2" t="s">
        <v>3062</v>
      </c>
      <c r="AK812" s="2" t="s">
        <v>3062</v>
      </c>
      <c r="AL812" s="2" t="s">
        <v>3062</v>
      </c>
      <c r="AM812" s="2" t="s">
        <v>3062</v>
      </c>
      <c r="AN812" s="2" t="s">
        <v>3062</v>
      </c>
      <c r="AO812" s="2" t="s">
        <v>3062</v>
      </c>
      <c r="AP812" s="2" t="s">
        <v>3062</v>
      </c>
      <c r="AQ812" s="2" t="s">
        <v>3062</v>
      </c>
      <c r="AR812" s="2" t="s">
        <v>3062</v>
      </c>
      <c r="AS812" s="2" t="s">
        <v>3062</v>
      </c>
      <c r="AT812" s="2" t="s">
        <v>3062</v>
      </c>
      <c r="AU812" s="2" t="s">
        <v>3062</v>
      </c>
      <c r="AV812" s="2" t="s">
        <v>3062</v>
      </c>
      <c r="AW812" s="2" t="s">
        <v>3062</v>
      </c>
      <c r="AX812" s="2" t="s">
        <v>3062</v>
      </c>
      <c r="AY812" s="2" t="s">
        <v>3062</v>
      </c>
      <c r="AZ812" s="2" t="s">
        <v>3062</v>
      </c>
      <c r="BA812" s="2" t="s">
        <v>3062</v>
      </c>
      <c r="BB812" s="2" t="s">
        <v>3062</v>
      </c>
      <c r="BC812" s="2" t="s">
        <v>3062</v>
      </c>
      <c r="BD812" s="2" t="s">
        <v>3062</v>
      </c>
      <c r="BE812" s="2" t="s">
        <v>3062</v>
      </c>
      <c r="BF812" s="2" t="s">
        <v>3062</v>
      </c>
      <c r="BG812" s="2" t="s">
        <v>3062</v>
      </c>
      <c r="BH812" s="2" t="s">
        <v>3062</v>
      </c>
      <c r="BI812" s="2" t="s">
        <v>3062</v>
      </c>
      <c r="BJ812" s="2" t="s">
        <v>3062</v>
      </c>
      <c r="BK812" s="2" t="s">
        <v>3062</v>
      </c>
      <c r="BL812" s="2" t="s">
        <v>3062</v>
      </c>
      <c r="BM812" s="2" t="s">
        <v>3062</v>
      </c>
      <c r="BN812" s="2" t="s">
        <v>3062</v>
      </c>
      <c r="BO812" s="2" t="s">
        <v>3062</v>
      </c>
      <c r="BP812" s="2" t="str">
        <f t="shared" si="12"/>
        <v>内</v>
      </c>
      <c r="BQ812" t="s">
        <v>3062</v>
      </c>
      <c r="BR812" t="s">
        <v>3062</v>
      </c>
      <c r="BS812" t="s">
        <v>3062</v>
      </c>
      <c r="BT812" s="2" t="s">
        <v>3062</v>
      </c>
      <c r="BU812" s="2" t="s">
        <v>3062</v>
      </c>
      <c r="BV812" s="2" t="s">
        <v>3062</v>
      </c>
      <c r="BW812" s="2" t="s">
        <v>3062</v>
      </c>
      <c r="BX812" s="2" t="s">
        <v>3062</v>
      </c>
      <c r="BY812" s="2" t="s">
        <v>3062</v>
      </c>
      <c r="BZ812" s="2" t="s">
        <v>3062</v>
      </c>
      <c r="CA812" s="2" t="s">
        <v>3062</v>
      </c>
      <c r="CB812" s="2" t="s">
        <v>3062</v>
      </c>
      <c r="CC812" s="2" t="s">
        <v>3062</v>
      </c>
      <c r="CD812" s="2" t="s">
        <v>3062</v>
      </c>
      <c r="CE812" s="2" t="s">
        <v>3062</v>
      </c>
      <c r="CF812" s="2" t="s">
        <v>384</v>
      </c>
      <c r="CG812" s="2" t="s">
        <v>3315</v>
      </c>
      <c r="CH812" s="17">
        <v>0.375</v>
      </c>
      <c r="CI812" s="17">
        <v>0.47916666666666669</v>
      </c>
      <c r="CJ812" s="17">
        <v>0.5625</v>
      </c>
      <c r="CK812" s="17">
        <v>0.64583333333333337</v>
      </c>
      <c r="CN812" s="17">
        <v>0.375</v>
      </c>
      <c r="CO812" s="17">
        <v>0.47916666666666669</v>
      </c>
      <c r="CP812" s="17">
        <v>0.5625</v>
      </c>
      <c r="CQ812" s="17">
        <v>0.64583333333333337</v>
      </c>
      <c r="CT812" s="17">
        <v>0.375</v>
      </c>
      <c r="CU812" s="17">
        <v>0.47916666666666669</v>
      </c>
      <c r="CV812" s="17">
        <v>0.5625</v>
      </c>
      <c r="CW812" s="17">
        <v>0.64583333333333337</v>
      </c>
      <c r="CZ812" s="17">
        <v>0.375</v>
      </c>
      <c r="DA812" s="17">
        <v>0.47916666666666669</v>
      </c>
      <c r="DB812" s="17">
        <v>0.5625</v>
      </c>
      <c r="DC812" s="17">
        <v>0.64583333333333337</v>
      </c>
      <c r="DF812" s="17">
        <v>0.375</v>
      </c>
      <c r="DG812" s="17">
        <v>0.47916666666666669</v>
      </c>
      <c r="DH812" s="17">
        <v>0.5625</v>
      </c>
      <c r="DI812" s="17">
        <v>0.64583333333333337</v>
      </c>
      <c r="DL812" s="17">
        <v>0.375</v>
      </c>
      <c r="DM812" s="17">
        <v>0.47916666666666669</v>
      </c>
      <c r="DX812" s="2" t="s">
        <v>4182</v>
      </c>
    </row>
    <row r="813" spans="1:128" x14ac:dyDescent="0.45">
      <c r="A813" s="16">
        <v>811</v>
      </c>
      <c r="B813" s="2" t="s">
        <v>7690</v>
      </c>
      <c r="C813" s="2" t="s">
        <v>5153</v>
      </c>
      <c r="D813" s="2" t="s">
        <v>3224</v>
      </c>
      <c r="E813" s="2" t="s">
        <v>2666</v>
      </c>
      <c r="F813" s="2" t="s">
        <v>2592</v>
      </c>
      <c r="G813" s="2" t="s">
        <v>326</v>
      </c>
      <c r="H813" s="2" t="s">
        <v>5154</v>
      </c>
      <c r="I813" s="2" t="s">
        <v>360</v>
      </c>
      <c r="J813" s="2" t="s">
        <v>359</v>
      </c>
      <c r="K813" s="2" t="s">
        <v>12</v>
      </c>
      <c r="L813" s="2" t="s">
        <v>3880</v>
      </c>
      <c r="M813" s="52" t="s">
        <v>3311</v>
      </c>
      <c r="N813" s="2" t="s">
        <v>12</v>
      </c>
      <c r="O813" s="2" t="s">
        <v>12</v>
      </c>
      <c r="P813" s="2" t="s">
        <v>12</v>
      </c>
      <c r="Q813" s="2" t="s">
        <v>12</v>
      </c>
      <c r="R813" s="2" t="s">
        <v>3062</v>
      </c>
      <c r="S813" s="2" t="s">
        <v>3062</v>
      </c>
      <c r="T813" s="2" t="s">
        <v>3062</v>
      </c>
      <c r="U813" s="2" t="s">
        <v>3062</v>
      </c>
      <c r="V813" s="2" t="s">
        <v>3062</v>
      </c>
      <c r="W813" s="2" t="s">
        <v>3062</v>
      </c>
      <c r="X813" s="2" t="s">
        <v>3062</v>
      </c>
      <c r="Y813" s="2" t="s">
        <v>3062</v>
      </c>
      <c r="Z813" s="2" t="s">
        <v>3062</v>
      </c>
      <c r="AA813" s="2" t="s">
        <v>3062</v>
      </c>
      <c r="AB813" s="2" t="s">
        <v>3062</v>
      </c>
      <c r="AC813" s="2" t="s">
        <v>3062</v>
      </c>
      <c r="AD813" s="2" t="s">
        <v>3062</v>
      </c>
      <c r="AE813" s="2" t="s">
        <v>3062</v>
      </c>
      <c r="AF813" s="2" t="s">
        <v>3062</v>
      </c>
      <c r="AG813" s="2" t="s">
        <v>3062</v>
      </c>
      <c r="AH813" s="2" t="s">
        <v>3062</v>
      </c>
      <c r="AI813" s="2" t="s">
        <v>3062</v>
      </c>
      <c r="AJ813" s="2" t="s">
        <v>3062</v>
      </c>
      <c r="AK813" s="2" t="s">
        <v>3062</v>
      </c>
      <c r="AL813" s="2" t="s">
        <v>3062</v>
      </c>
      <c r="AM813" s="2" t="s">
        <v>3062</v>
      </c>
      <c r="AN813" s="2" t="s">
        <v>3062</v>
      </c>
      <c r="AO813" s="2" t="s">
        <v>3062</v>
      </c>
      <c r="AP813" s="2" t="s">
        <v>3062</v>
      </c>
      <c r="AQ813" s="2" t="s">
        <v>3062</v>
      </c>
      <c r="AR813" s="2" t="s">
        <v>3062</v>
      </c>
      <c r="AS813" s="2" t="s">
        <v>3062</v>
      </c>
      <c r="AT813" s="2" t="s">
        <v>3062</v>
      </c>
      <c r="AU813" s="2" t="s">
        <v>3062</v>
      </c>
      <c r="AV813" s="2" t="s">
        <v>3062</v>
      </c>
      <c r="AW813" s="2" t="s">
        <v>3062</v>
      </c>
      <c r="AX813" s="2" t="s">
        <v>3062</v>
      </c>
      <c r="AY813" s="2" t="s">
        <v>3062</v>
      </c>
      <c r="AZ813" s="2" t="s">
        <v>3062</v>
      </c>
      <c r="BA813" s="2" t="s">
        <v>3062</v>
      </c>
      <c r="BB813" s="2" t="s">
        <v>3062</v>
      </c>
      <c r="BC813" s="2" t="s">
        <v>3062</v>
      </c>
      <c r="BD813" s="2" t="s">
        <v>3062</v>
      </c>
      <c r="BE813" s="2" t="s">
        <v>3062</v>
      </c>
      <c r="BF813" s="2" t="s">
        <v>3062</v>
      </c>
      <c r="BG813" s="2" t="s">
        <v>3062</v>
      </c>
      <c r="BH813" s="2" t="s">
        <v>3062</v>
      </c>
      <c r="BI813" s="2" t="s">
        <v>3062</v>
      </c>
      <c r="BJ813" s="2" t="s">
        <v>3062</v>
      </c>
      <c r="BK813" s="2" t="s">
        <v>3062</v>
      </c>
      <c r="BL813" s="2" t="s">
        <v>3062</v>
      </c>
      <c r="BM813" s="2" t="s">
        <v>3062</v>
      </c>
      <c r="BN813" s="2" t="s">
        <v>3062</v>
      </c>
      <c r="BO813" s="2" t="s">
        <v>3062</v>
      </c>
      <c r="BP813" s="2" t="str">
        <f t="shared" si="12"/>
        <v/>
      </c>
      <c r="BQ813" t="s">
        <v>3062</v>
      </c>
      <c r="BR813" t="s">
        <v>3062</v>
      </c>
      <c r="BS813" t="s">
        <v>3062</v>
      </c>
      <c r="BT813" s="2" t="s">
        <v>3062</v>
      </c>
      <c r="BU813" s="2" t="s">
        <v>3062</v>
      </c>
      <c r="BV813" s="2" t="s">
        <v>3062</v>
      </c>
      <c r="BW813" s="2" t="s">
        <v>3062</v>
      </c>
      <c r="BX813" s="2" t="s">
        <v>3062</v>
      </c>
      <c r="BY813" s="2" t="s">
        <v>3062</v>
      </c>
      <c r="BZ813" s="2" t="s">
        <v>3062</v>
      </c>
      <c r="CA813" s="2" t="s">
        <v>3062</v>
      </c>
      <c r="CB813" s="2" t="s">
        <v>3062</v>
      </c>
      <c r="CC813" s="2" t="s">
        <v>3062</v>
      </c>
      <c r="CD813" s="2" t="s">
        <v>3062</v>
      </c>
      <c r="CE813" s="2" t="s">
        <v>3062</v>
      </c>
      <c r="CF813" s="2" t="s">
        <v>3881</v>
      </c>
      <c r="CG813" s="2" t="s">
        <v>3315</v>
      </c>
      <c r="CH813" s="17">
        <v>0.375</v>
      </c>
      <c r="CI813" s="17">
        <v>0.52083333333333337</v>
      </c>
      <c r="CJ813" s="17">
        <v>0.60416666666666663</v>
      </c>
      <c r="CK813" s="17">
        <v>0.75</v>
      </c>
      <c r="CN813" s="17">
        <v>0.375</v>
      </c>
      <c r="CO813" s="17">
        <v>0.52083333333333337</v>
      </c>
      <c r="CP813" s="17">
        <v>0.60416666666666663</v>
      </c>
      <c r="CQ813" s="17">
        <v>0.75</v>
      </c>
      <c r="CZ813" s="17">
        <v>0.375</v>
      </c>
      <c r="DA813" s="17">
        <v>0.52083333333333337</v>
      </c>
      <c r="DB813" s="17">
        <v>0.60416666666666663</v>
      </c>
      <c r="DC813" s="17">
        <v>0.75</v>
      </c>
      <c r="DF813" s="17">
        <v>0.375</v>
      </c>
      <c r="DG813" s="17">
        <v>0.52083333333333337</v>
      </c>
      <c r="DH813" s="17">
        <v>0.60416666666666663</v>
      </c>
      <c r="DI813" s="17">
        <v>0.75</v>
      </c>
      <c r="DL813" s="17">
        <v>0.375</v>
      </c>
      <c r="DM813" s="17">
        <v>0.52083333333333337</v>
      </c>
      <c r="DX813" s="2" t="s">
        <v>4182</v>
      </c>
    </row>
    <row r="814" spans="1:128" x14ac:dyDescent="0.45">
      <c r="A814" s="16">
        <v>812</v>
      </c>
      <c r="B814" s="2" t="s">
        <v>7691</v>
      </c>
      <c r="C814" s="2" t="s">
        <v>2538</v>
      </c>
      <c r="D814" s="2" t="s">
        <v>3225</v>
      </c>
      <c r="E814" s="2" t="s">
        <v>2666</v>
      </c>
      <c r="F814" s="2" t="s">
        <v>2592</v>
      </c>
      <c r="G814" s="2" t="s">
        <v>333</v>
      </c>
      <c r="H814" s="2" t="s">
        <v>358</v>
      </c>
      <c r="I814" s="2" t="s">
        <v>357</v>
      </c>
      <c r="J814" s="2" t="s">
        <v>356</v>
      </c>
      <c r="K814" s="2" t="s">
        <v>12</v>
      </c>
      <c r="L814" s="2" t="s">
        <v>3875</v>
      </c>
      <c r="M814" s="52" t="s">
        <v>3311</v>
      </c>
      <c r="N814" s="2" t="s">
        <v>12</v>
      </c>
      <c r="O814" s="2" t="s">
        <v>12</v>
      </c>
      <c r="P814" s="2" t="s">
        <v>12</v>
      </c>
      <c r="Q814" s="2" t="s">
        <v>12</v>
      </c>
      <c r="R814" s="2" t="s">
        <v>3062</v>
      </c>
      <c r="S814" s="2" t="s">
        <v>3062</v>
      </c>
      <c r="T814" s="2" t="s">
        <v>3062</v>
      </c>
      <c r="U814" s="2" t="s">
        <v>3062</v>
      </c>
      <c r="V814" s="2" t="s">
        <v>3062</v>
      </c>
      <c r="W814" s="2" t="s">
        <v>3062</v>
      </c>
      <c r="X814" s="2" t="s">
        <v>3062</v>
      </c>
      <c r="Y814" s="2" t="s">
        <v>3062</v>
      </c>
      <c r="Z814" s="2" t="s">
        <v>3062</v>
      </c>
      <c r="AA814" s="2" t="s">
        <v>3062</v>
      </c>
      <c r="AB814" s="2" t="s">
        <v>3062</v>
      </c>
      <c r="AC814" s="2" t="s">
        <v>3062</v>
      </c>
      <c r="AD814" s="2" t="s">
        <v>3062</v>
      </c>
      <c r="AE814" s="2" t="s">
        <v>3062</v>
      </c>
      <c r="AF814" s="2" t="s">
        <v>3062</v>
      </c>
      <c r="AG814" s="2" t="s">
        <v>3062</v>
      </c>
      <c r="AH814" s="2" t="s">
        <v>3062</v>
      </c>
      <c r="AI814" s="2" t="s">
        <v>3062</v>
      </c>
      <c r="AJ814" s="2" t="s">
        <v>3062</v>
      </c>
      <c r="AK814" s="2" t="s">
        <v>3062</v>
      </c>
      <c r="AL814" s="2" t="s">
        <v>3062</v>
      </c>
      <c r="AM814" s="2" t="s">
        <v>3062</v>
      </c>
      <c r="AN814" s="2" t="s">
        <v>3062</v>
      </c>
      <c r="AO814" s="2" t="s">
        <v>3062</v>
      </c>
      <c r="AP814" s="2" t="s">
        <v>3062</v>
      </c>
      <c r="AQ814" s="2" t="s">
        <v>3062</v>
      </c>
      <c r="AR814" s="2" t="s">
        <v>3062</v>
      </c>
      <c r="AS814" s="2" t="s">
        <v>3062</v>
      </c>
      <c r="AT814" s="2" t="s">
        <v>3062</v>
      </c>
      <c r="AU814" s="2" t="s">
        <v>3062</v>
      </c>
      <c r="AV814" s="2" t="s">
        <v>3062</v>
      </c>
      <c r="AW814" s="2" t="s">
        <v>3062</v>
      </c>
      <c r="AX814" s="2" t="s">
        <v>3062</v>
      </c>
      <c r="AY814" s="2" t="s">
        <v>3062</v>
      </c>
      <c r="AZ814" s="2" t="s">
        <v>3062</v>
      </c>
      <c r="BA814" s="2" t="s">
        <v>3062</v>
      </c>
      <c r="BB814" s="2" t="s">
        <v>3062</v>
      </c>
      <c r="BC814" s="2" t="s">
        <v>3062</v>
      </c>
      <c r="BD814" s="2" t="s">
        <v>3062</v>
      </c>
      <c r="BE814" s="2" t="s">
        <v>3062</v>
      </c>
      <c r="BF814" s="2" t="s">
        <v>3062</v>
      </c>
      <c r="BG814" s="2" t="s">
        <v>3062</v>
      </c>
      <c r="BH814" s="2" t="s">
        <v>3062</v>
      </c>
      <c r="BI814" s="2" t="s">
        <v>3062</v>
      </c>
      <c r="BJ814" s="2" t="s">
        <v>3062</v>
      </c>
      <c r="BK814" s="2" t="s">
        <v>3062</v>
      </c>
      <c r="BL814" s="2" t="s">
        <v>3062</v>
      </c>
      <c r="BM814" s="2" t="s">
        <v>3062</v>
      </c>
      <c r="BN814" s="2" t="s">
        <v>3062</v>
      </c>
      <c r="BO814" s="2" t="s">
        <v>3062</v>
      </c>
      <c r="BP814" s="2" t="str">
        <f t="shared" si="12"/>
        <v/>
      </c>
      <c r="BQ814" t="s">
        <v>3062</v>
      </c>
      <c r="BR814" t="s">
        <v>3062</v>
      </c>
      <c r="BS814" t="s">
        <v>3062</v>
      </c>
      <c r="BT814" s="2" t="s">
        <v>3062</v>
      </c>
      <c r="BU814" s="2" t="s">
        <v>3062</v>
      </c>
      <c r="BV814" s="2" t="s">
        <v>3062</v>
      </c>
      <c r="BW814" s="2" t="s">
        <v>3062</v>
      </c>
      <c r="BX814" s="2" t="s">
        <v>3062</v>
      </c>
      <c r="BY814" s="2" t="s">
        <v>3062</v>
      </c>
      <c r="BZ814" s="2" t="s">
        <v>3062</v>
      </c>
      <c r="CA814" s="2" t="s">
        <v>3062</v>
      </c>
      <c r="CB814" s="2" t="s">
        <v>3062</v>
      </c>
      <c r="CC814" s="2" t="s">
        <v>3062</v>
      </c>
      <c r="CD814" s="2" t="s">
        <v>3062</v>
      </c>
      <c r="CE814" s="2" t="s">
        <v>3062</v>
      </c>
      <c r="CF814" s="2" t="s">
        <v>5155</v>
      </c>
      <c r="CG814" s="2" t="s">
        <v>3315</v>
      </c>
      <c r="CH814" s="17">
        <v>0.625</v>
      </c>
      <c r="CI814" s="17">
        <v>0.875</v>
      </c>
      <c r="CN814" s="17">
        <v>0.47916666666666669</v>
      </c>
      <c r="CO814" s="17">
        <v>0.77083333333333337</v>
      </c>
      <c r="CT814" s="17">
        <v>0.5625</v>
      </c>
      <c r="CU814" s="17">
        <v>0.875</v>
      </c>
      <c r="DF814" s="17">
        <v>0.6875</v>
      </c>
      <c r="DG814" s="17">
        <v>0.875</v>
      </c>
      <c r="DL814" s="17">
        <v>0.58333333333333337</v>
      </c>
      <c r="DM814" s="17">
        <v>0.79166666666666663</v>
      </c>
      <c r="DX814" s="2" t="s">
        <v>4182</v>
      </c>
    </row>
    <row r="815" spans="1:128" x14ac:dyDescent="0.45">
      <c r="A815" s="16">
        <v>813</v>
      </c>
      <c r="B815" s="2" t="s">
        <v>7692</v>
      </c>
      <c r="C815" s="2" t="s">
        <v>355</v>
      </c>
      <c r="D815" s="2" t="s">
        <v>3226</v>
      </c>
      <c r="E815" s="2" t="s">
        <v>2666</v>
      </c>
      <c r="F815" s="2" t="s">
        <v>2592</v>
      </c>
      <c r="G815" s="2" t="s">
        <v>343</v>
      </c>
      <c r="H815" s="2" t="s">
        <v>354</v>
      </c>
      <c r="I815" s="2" t="s">
        <v>353</v>
      </c>
      <c r="J815" s="2" t="s">
        <v>352</v>
      </c>
      <c r="K815" s="2" t="s">
        <v>12</v>
      </c>
      <c r="L815" s="2" t="s">
        <v>3882</v>
      </c>
      <c r="M815" s="52" t="s">
        <v>3311</v>
      </c>
      <c r="N815" s="2" t="s">
        <v>12</v>
      </c>
      <c r="O815" s="2" t="s">
        <v>12</v>
      </c>
      <c r="P815" s="2" t="s">
        <v>12</v>
      </c>
      <c r="Q815" s="2" t="s">
        <v>12</v>
      </c>
      <c r="R815" s="2" t="s">
        <v>3062</v>
      </c>
      <c r="S815" s="2" t="s">
        <v>3062</v>
      </c>
      <c r="T815" s="2" t="s">
        <v>3062</v>
      </c>
      <c r="U815" s="2" t="s">
        <v>3062</v>
      </c>
      <c r="V815" s="2" t="s">
        <v>3062</v>
      </c>
      <c r="W815" s="2" t="s">
        <v>3062</v>
      </c>
      <c r="X815" s="2" t="s">
        <v>3062</v>
      </c>
      <c r="Y815" s="2" t="s">
        <v>3062</v>
      </c>
      <c r="Z815" s="2" t="s">
        <v>3062</v>
      </c>
      <c r="AA815" s="2" t="s">
        <v>3062</v>
      </c>
      <c r="AB815" s="2" t="s">
        <v>3062</v>
      </c>
      <c r="AC815" s="2" t="s">
        <v>3062</v>
      </c>
      <c r="AD815" s="2" t="s">
        <v>3062</v>
      </c>
      <c r="AE815" s="2" t="s">
        <v>3062</v>
      </c>
      <c r="AF815" s="2" t="s">
        <v>3062</v>
      </c>
      <c r="AG815" s="2" t="s">
        <v>3062</v>
      </c>
      <c r="AH815" s="2" t="s">
        <v>3062</v>
      </c>
      <c r="AI815" s="2" t="s">
        <v>3062</v>
      </c>
      <c r="AJ815" s="2" t="s">
        <v>3062</v>
      </c>
      <c r="AK815" s="2" t="s">
        <v>3062</v>
      </c>
      <c r="AL815" s="2" t="s">
        <v>3062</v>
      </c>
      <c r="AM815" s="2" t="s">
        <v>3062</v>
      </c>
      <c r="AN815" s="2" t="s">
        <v>3062</v>
      </c>
      <c r="AO815" s="2" t="s">
        <v>3062</v>
      </c>
      <c r="AP815" s="2" t="s">
        <v>3062</v>
      </c>
      <c r="AQ815" s="2" t="s">
        <v>3062</v>
      </c>
      <c r="AR815" s="2" t="s">
        <v>3062</v>
      </c>
      <c r="AS815" s="2" t="s">
        <v>3062</v>
      </c>
      <c r="AT815" s="2" t="s">
        <v>3062</v>
      </c>
      <c r="AU815" s="2" t="s">
        <v>3062</v>
      </c>
      <c r="AV815" s="2" t="s">
        <v>3062</v>
      </c>
      <c r="AW815" s="2" t="s">
        <v>3062</v>
      </c>
      <c r="AX815" s="2" t="s">
        <v>3062</v>
      </c>
      <c r="AY815" s="2" t="s">
        <v>3062</v>
      </c>
      <c r="AZ815" s="2" t="s">
        <v>3062</v>
      </c>
      <c r="BA815" s="2" t="s">
        <v>3062</v>
      </c>
      <c r="BB815" s="2" t="s">
        <v>3062</v>
      </c>
      <c r="BC815" s="2" t="s">
        <v>3062</v>
      </c>
      <c r="BD815" s="2" t="s">
        <v>3062</v>
      </c>
      <c r="BE815" s="2" t="s">
        <v>3062</v>
      </c>
      <c r="BF815" s="2" t="s">
        <v>3062</v>
      </c>
      <c r="BG815" s="2" t="s">
        <v>3062</v>
      </c>
      <c r="BH815" s="2" t="s">
        <v>3062</v>
      </c>
      <c r="BI815" s="2" t="s">
        <v>3062</v>
      </c>
      <c r="BJ815" s="2" t="s">
        <v>3062</v>
      </c>
      <c r="BK815" s="2" t="s">
        <v>3062</v>
      </c>
      <c r="BL815" s="2" t="s">
        <v>3062</v>
      </c>
      <c r="BM815" s="2" t="s">
        <v>3062</v>
      </c>
      <c r="BN815" s="2" t="s">
        <v>3062</v>
      </c>
      <c r="BO815" s="2" t="s">
        <v>3062</v>
      </c>
      <c r="BP815" s="2" t="str">
        <f t="shared" si="12"/>
        <v/>
      </c>
      <c r="BQ815" t="s">
        <v>3062</v>
      </c>
      <c r="BR815" t="s">
        <v>3062</v>
      </c>
      <c r="BS815" t="s">
        <v>3062</v>
      </c>
      <c r="BT815" s="2" t="s">
        <v>3062</v>
      </c>
      <c r="BU815" s="2" t="s">
        <v>3062</v>
      </c>
      <c r="BV815" s="2" t="s">
        <v>3062</v>
      </c>
      <c r="BW815" s="2" t="s">
        <v>3062</v>
      </c>
      <c r="BX815" s="2" t="s">
        <v>3062</v>
      </c>
      <c r="BY815" s="2" t="s">
        <v>3062</v>
      </c>
      <c r="BZ815" s="2" t="s">
        <v>3062</v>
      </c>
      <c r="CA815" s="2" t="s">
        <v>3062</v>
      </c>
      <c r="CB815" s="2" t="s">
        <v>3062</v>
      </c>
      <c r="CC815" s="2" t="s">
        <v>3062</v>
      </c>
      <c r="CD815" s="2" t="s">
        <v>3062</v>
      </c>
      <c r="CE815" s="2" t="s">
        <v>3062</v>
      </c>
      <c r="CF815" s="2" t="s">
        <v>7693</v>
      </c>
      <c r="CG815" s="2" t="s">
        <v>5350</v>
      </c>
      <c r="CH815" s="17">
        <v>0.39583333333333331</v>
      </c>
      <c r="CI815" s="17">
        <v>0.52083333333333337</v>
      </c>
      <c r="CJ815" s="17">
        <v>0.60416666666666663</v>
      </c>
      <c r="CK815" s="17">
        <v>0.77083333333333337</v>
      </c>
      <c r="CN815" s="17">
        <v>0.39583333333333331</v>
      </c>
      <c r="CO815" s="17">
        <v>0.52083333333333337</v>
      </c>
      <c r="CP815" s="17">
        <v>0.58333333333333337</v>
      </c>
      <c r="CQ815" s="17">
        <v>0.6875</v>
      </c>
      <c r="CT815" s="17">
        <v>0.39583333333333331</v>
      </c>
      <c r="CU815" s="17">
        <v>0.52083333333333337</v>
      </c>
      <c r="CV815" s="17">
        <v>0.60416666666666663</v>
      </c>
      <c r="CW815" s="17">
        <v>0.72916666666666663</v>
      </c>
      <c r="CZ815" s="17">
        <v>0.39583333333333331</v>
      </c>
      <c r="DA815" s="17">
        <v>0.52083333333333337</v>
      </c>
      <c r="DB815" s="17">
        <v>0.58333333333333337</v>
      </c>
      <c r="DC815" s="17">
        <v>0.77083333333333337</v>
      </c>
      <c r="DF815" s="17">
        <v>0.39583333333333331</v>
      </c>
      <c r="DG815" s="17">
        <v>0.52083333333333337</v>
      </c>
      <c r="DH815" s="17">
        <v>0.58333333333333337</v>
      </c>
      <c r="DI815" s="17">
        <v>0.77083333333333337</v>
      </c>
      <c r="DX815" s="2" t="s">
        <v>4182</v>
      </c>
    </row>
    <row r="816" spans="1:128" x14ac:dyDescent="0.45">
      <c r="A816" s="16">
        <v>814</v>
      </c>
      <c r="B816" s="2" t="s">
        <v>7694</v>
      </c>
      <c r="C816" s="2" t="s">
        <v>5156</v>
      </c>
      <c r="D816" s="2" t="s">
        <v>3227</v>
      </c>
      <c r="E816" s="2" t="s">
        <v>2666</v>
      </c>
      <c r="F816" s="2" t="s">
        <v>2592</v>
      </c>
      <c r="G816" s="2" t="s">
        <v>329</v>
      </c>
      <c r="H816" s="2" t="s">
        <v>351</v>
      </c>
      <c r="I816" s="2" t="s">
        <v>3228</v>
      </c>
      <c r="J816" s="2" t="s">
        <v>350</v>
      </c>
      <c r="K816" s="2" t="s">
        <v>12</v>
      </c>
      <c r="L816" s="2" t="s">
        <v>3883</v>
      </c>
      <c r="M816" s="52" t="s">
        <v>3311</v>
      </c>
      <c r="N816" s="2" t="s">
        <v>12</v>
      </c>
      <c r="O816" s="2" t="s">
        <v>12</v>
      </c>
      <c r="P816" s="2" t="s">
        <v>12</v>
      </c>
      <c r="Q816" s="2" t="s">
        <v>12</v>
      </c>
      <c r="R816" s="2" t="s">
        <v>3062</v>
      </c>
      <c r="S816" s="2" t="s">
        <v>3062</v>
      </c>
      <c r="T816" s="2" t="s">
        <v>3062</v>
      </c>
      <c r="U816" s="2" t="s">
        <v>3062</v>
      </c>
      <c r="V816" s="2" t="s">
        <v>3062</v>
      </c>
      <c r="W816" s="2" t="s">
        <v>3062</v>
      </c>
      <c r="X816" s="2" t="s">
        <v>3062</v>
      </c>
      <c r="Y816" s="2" t="s">
        <v>3062</v>
      </c>
      <c r="Z816" s="2" t="s">
        <v>3062</v>
      </c>
      <c r="AA816" s="2" t="s">
        <v>3062</v>
      </c>
      <c r="AB816" s="2" t="s">
        <v>3062</v>
      </c>
      <c r="AC816" s="2" t="s">
        <v>3062</v>
      </c>
      <c r="AD816" s="2" t="s">
        <v>3062</v>
      </c>
      <c r="AE816" s="2" t="s">
        <v>3062</v>
      </c>
      <c r="AF816" s="2" t="s">
        <v>3062</v>
      </c>
      <c r="AG816" s="2" t="s">
        <v>3062</v>
      </c>
      <c r="AH816" s="2" t="s">
        <v>3062</v>
      </c>
      <c r="AI816" s="2" t="s">
        <v>3062</v>
      </c>
      <c r="AJ816" s="2" t="s">
        <v>3062</v>
      </c>
      <c r="AK816" s="2" t="s">
        <v>3062</v>
      </c>
      <c r="AL816" s="2" t="s">
        <v>3062</v>
      </c>
      <c r="AM816" s="2" t="s">
        <v>3062</v>
      </c>
      <c r="AN816" s="2" t="s">
        <v>3062</v>
      </c>
      <c r="AO816" s="2" t="s">
        <v>3062</v>
      </c>
      <c r="AP816" s="2" t="s">
        <v>3062</v>
      </c>
      <c r="AQ816" s="2" t="s">
        <v>3062</v>
      </c>
      <c r="AR816" s="2" t="s">
        <v>3062</v>
      </c>
      <c r="AS816" s="2" t="s">
        <v>3062</v>
      </c>
      <c r="AT816" s="2" t="s">
        <v>3062</v>
      </c>
      <c r="AU816" s="2" t="s">
        <v>3062</v>
      </c>
      <c r="AV816" s="2" t="s">
        <v>3062</v>
      </c>
      <c r="AW816" s="2" t="s">
        <v>3062</v>
      </c>
      <c r="AX816" s="2" t="s">
        <v>3062</v>
      </c>
      <c r="AY816" s="2" t="s">
        <v>3062</v>
      </c>
      <c r="AZ816" s="2" t="s">
        <v>3062</v>
      </c>
      <c r="BA816" s="2" t="s">
        <v>3062</v>
      </c>
      <c r="BB816" s="2" t="s">
        <v>3062</v>
      </c>
      <c r="BC816" s="2" t="s">
        <v>3062</v>
      </c>
      <c r="BD816" s="2" t="s">
        <v>3062</v>
      </c>
      <c r="BE816" s="2" t="s">
        <v>3062</v>
      </c>
      <c r="BF816" s="2" t="s">
        <v>3062</v>
      </c>
      <c r="BG816" s="2" t="s">
        <v>3062</v>
      </c>
      <c r="BH816" s="2" t="s">
        <v>3062</v>
      </c>
      <c r="BI816" s="2" t="s">
        <v>3062</v>
      </c>
      <c r="BJ816" s="2" t="s">
        <v>3062</v>
      </c>
      <c r="BK816" s="2" t="s">
        <v>3062</v>
      </c>
      <c r="BL816" s="2" t="s">
        <v>3062</v>
      </c>
      <c r="BM816" s="2" t="s">
        <v>3062</v>
      </c>
      <c r="BN816" s="2" t="s">
        <v>3062</v>
      </c>
      <c r="BO816" s="2" t="s">
        <v>3062</v>
      </c>
      <c r="BP816" s="2" t="str">
        <f t="shared" si="12"/>
        <v/>
      </c>
      <c r="BQ816" t="s">
        <v>3062</v>
      </c>
      <c r="BR816" t="s">
        <v>3062</v>
      </c>
      <c r="BS816" t="s">
        <v>3062</v>
      </c>
      <c r="BT816" s="2" t="s">
        <v>3062</v>
      </c>
      <c r="BU816" s="2" t="s">
        <v>3062</v>
      </c>
      <c r="BV816" s="2" t="s">
        <v>3062</v>
      </c>
      <c r="BW816" s="2" t="s">
        <v>3062</v>
      </c>
      <c r="BX816" s="2" t="s">
        <v>3062</v>
      </c>
      <c r="BY816" s="2" t="s">
        <v>3062</v>
      </c>
      <c r="BZ816" s="2" t="s">
        <v>3062</v>
      </c>
      <c r="CA816" s="2" t="s">
        <v>3062</v>
      </c>
      <c r="CB816" s="2" t="s">
        <v>3062</v>
      </c>
      <c r="CC816" s="2" t="s">
        <v>3062</v>
      </c>
      <c r="CD816" s="2" t="s">
        <v>3062</v>
      </c>
      <c r="CE816" s="2" t="s">
        <v>3062</v>
      </c>
      <c r="CF816" s="2" t="s">
        <v>349</v>
      </c>
      <c r="CG816" s="2" t="s">
        <v>5350</v>
      </c>
      <c r="CH816" s="17">
        <v>0.375</v>
      </c>
      <c r="CI816" s="17">
        <v>0.54166666666666663</v>
      </c>
      <c r="CJ816" s="17">
        <v>0.58333333333333337</v>
      </c>
      <c r="CK816" s="17">
        <v>0.83333333333333337</v>
      </c>
      <c r="CN816" s="17">
        <v>0.375</v>
      </c>
      <c r="CO816" s="17">
        <v>0.54166666666666663</v>
      </c>
      <c r="CP816" s="17">
        <v>0.58333333333333337</v>
      </c>
      <c r="CQ816" s="17">
        <v>0.83333333333333337</v>
      </c>
      <c r="CT816" s="17">
        <v>0.375</v>
      </c>
      <c r="CU816" s="17">
        <v>0.54166666666666663</v>
      </c>
      <c r="CV816" s="17">
        <v>0.58333333333333337</v>
      </c>
      <c r="CW816" s="17">
        <v>0.70833333333333337</v>
      </c>
      <c r="CZ816" s="17">
        <v>0.375</v>
      </c>
      <c r="DA816" s="17">
        <v>0.54166666666666663</v>
      </c>
      <c r="DB816" s="17">
        <v>0.58333333333333337</v>
      </c>
      <c r="DC816" s="17">
        <v>0.83333333333333337</v>
      </c>
      <c r="DF816" s="17">
        <v>0.375</v>
      </c>
      <c r="DG816" s="17">
        <v>0.54166666666666663</v>
      </c>
      <c r="DH816" s="17">
        <v>0.58333333333333337</v>
      </c>
      <c r="DI816" s="17">
        <v>0.83333333333333337</v>
      </c>
      <c r="DL816" s="17">
        <v>0.375</v>
      </c>
      <c r="DM816" s="17">
        <v>0.54166666666666663</v>
      </c>
      <c r="DN816" s="17">
        <v>0.58333333333333337</v>
      </c>
      <c r="DO816" s="17">
        <v>0.70833333333333337</v>
      </c>
      <c r="DR816" s="17">
        <v>0.375</v>
      </c>
      <c r="DS816" s="17">
        <v>0.54166666666666663</v>
      </c>
      <c r="DT816" s="17">
        <v>0.58333333333333337</v>
      </c>
      <c r="DU816" s="17">
        <v>0.70833333333333337</v>
      </c>
      <c r="DX816" s="2" t="s">
        <v>4182</v>
      </c>
    </row>
    <row r="817" spans="1:128" x14ac:dyDescent="0.45">
      <c r="A817" s="16">
        <v>815</v>
      </c>
      <c r="B817" s="2" t="s">
        <v>7695</v>
      </c>
      <c r="C817" s="2" t="s">
        <v>5157</v>
      </c>
      <c r="D817" s="2" t="s">
        <v>3229</v>
      </c>
      <c r="E817" s="2" t="s">
        <v>2666</v>
      </c>
      <c r="F817" s="2" t="s">
        <v>2592</v>
      </c>
      <c r="G817" s="2" t="s">
        <v>348</v>
      </c>
      <c r="H817" s="2" t="s">
        <v>347</v>
      </c>
      <c r="I817" s="2" t="s">
        <v>346</v>
      </c>
      <c r="J817" s="2" t="s">
        <v>345</v>
      </c>
      <c r="K817" s="2" t="s">
        <v>3062</v>
      </c>
      <c r="L817" s="2" t="s">
        <v>3885</v>
      </c>
      <c r="M817" s="52" t="s">
        <v>3311</v>
      </c>
      <c r="N817" s="2" t="s">
        <v>12</v>
      </c>
      <c r="O817" s="2" t="s">
        <v>12</v>
      </c>
      <c r="P817" s="2" t="s">
        <v>12</v>
      </c>
      <c r="Q817" s="2" t="s">
        <v>12</v>
      </c>
      <c r="R817" s="2" t="s">
        <v>3062</v>
      </c>
      <c r="S817" s="2" t="s">
        <v>3062</v>
      </c>
      <c r="T817" s="2" t="s">
        <v>3062</v>
      </c>
      <c r="U817" s="2" t="s">
        <v>3062</v>
      </c>
      <c r="V817" s="2" t="s">
        <v>3062</v>
      </c>
      <c r="W817" s="2" t="s">
        <v>3062</v>
      </c>
      <c r="X817" s="2" t="s">
        <v>3062</v>
      </c>
      <c r="Y817" s="2" t="s">
        <v>3062</v>
      </c>
      <c r="Z817" s="2" t="s">
        <v>3062</v>
      </c>
      <c r="AA817" s="2" t="s">
        <v>3062</v>
      </c>
      <c r="AB817" s="2" t="s">
        <v>3062</v>
      </c>
      <c r="AC817" s="2" t="s">
        <v>3062</v>
      </c>
      <c r="AD817" s="2" t="s">
        <v>3062</v>
      </c>
      <c r="AE817" s="2" t="s">
        <v>3062</v>
      </c>
      <c r="AF817" s="2" t="s">
        <v>3062</v>
      </c>
      <c r="AG817" s="2" t="s">
        <v>3062</v>
      </c>
      <c r="AH817" s="2" t="s">
        <v>3062</v>
      </c>
      <c r="AI817" s="2" t="s">
        <v>3062</v>
      </c>
      <c r="AJ817" s="2" t="s">
        <v>3062</v>
      </c>
      <c r="AK817" s="2" t="s">
        <v>3062</v>
      </c>
      <c r="AL817" s="2" t="s">
        <v>3062</v>
      </c>
      <c r="AM817" s="2" t="s">
        <v>3062</v>
      </c>
      <c r="AN817" s="2" t="s">
        <v>3062</v>
      </c>
      <c r="AO817" s="2" t="s">
        <v>3062</v>
      </c>
      <c r="AP817" s="2" t="s">
        <v>3062</v>
      </c>
      <c r="AQ817" s="2" t="s">
        <v>3062</v>
      </c>
      <c r="AR817" s="2" t="s">
        <v>3062</v>
      </c>
      <c r="AS817" s="2" t="s">
        <v>3062</v>
      </c>
      <c r="AT817" s="2" t="s">
        <v>3062</v>
      </c>
      <c r="AU817" s="2" t="s">
        <v>3062</v>
      </c>
      <c r="AV817" s="2" t="s">
        <v>3062</v>
      </c>
      <c r="AW817" s="2" t="s">
        <v>3062</v>
      </c>
      <c r="AX817" s="2" t="s">
        <v>3062</v>
      </c>
      <c r="AY817" s="2" t="s">
        <v>3062</v>
      </c>
      <c r="AZ817" s="2" t="s">
        <v>3062</v>
      </c>
      <c r="BA817" s="2" t="s">
        <v>3062</v>
      </c>
      <c r="BB817" s="2" t="s">
        <v>3062</v>
      </c>
      <c r="BC817" s="2" t="s">
        <v>3062</v>
      </c>
      <c r="BD817" s="2" t="s">
        <v>3062</v>
      </c>
      <c r="BE817" s="2" t="s">
        <v>3062</v>
      </c>
      <c r="BF817" s="2" t="s">
        <v>3062</v>
      </c>
      <c r="BG817" s="2" t="s">
        <v>3062</v>
      </c>
      <c r="BH817" s="2" t="s">
        <v>3062</v>
      </c>
      <c r="BI817" s="2" t="s">
        <v>3062</v>
      </c>
      <c r="BJ817" s="2" t="s">
        <v>3062</v>
      </c>
      <c r="BK817" s="2" t="s">
        <v>3062</v>
      </c>
      <c r="BL817" s="2" t="s">
        <v>3062</v>
      </c>
      <c r="BM817" s="2" t="s">
        <v>3062</v>
      </c>
      <c r="BN817" s="2" t="s">
        <v>3062</v>
      </c>
      <c r="BO817" s="2" t="s">
        <v>3062</v>
      </c>
      <c r="BP817" s="2" t="str">
        <f t="shared" si="12"/>
        <v/>
      </c>
      <c r="BQ817" t="s">
        <v>3062</v>
      </c>
      <c r="BR817" t="s">
        <v>3062</v>
      </c>
      <c r="BS817" t="s">
        <v>2185</v>
      </c>
      <c r="BT817" s="2" t="s">
        <v>2185</v>
      </c>
      <c r="BU817" s="2" t="s">
        <v>3062</v>
      </c>
      <c r="BV817" s="2" t="s">
        <v>3062</v>
      </c>
      <c r="BW817" s="2" t="s">
        <v>3062</v>
      </c>
      <c r="BX817" s="2" t="s">
        <v>3062</v>
      </c>
      <c r="BY817" s="2" t="s">
        <v>3062</v>
      </c>
      <c r="BZ817" s="2" t="s">
        <v>3062</v>
      </c>
      <c r="CA817" s="2" t="s">
        <v>3062</v>
      </c>
      <c r="CB817" s="2" t="s">
        <v>3062</v>
      </c>
      <c r="CC817" s="2" t="s">
        <v>3062</v>
      </c>
      <c r="CD817" s="2" t="s">
        <v>3062</v>
      </c>
      <c r="CE817" s="2" t="s">
        <v>3062</v>
      </c>
      <c r="CF817" s="2" t="s">
        <v>344</v>
      </c>
      <c r="CG817" s="2" t="s">
        <v>5350</v>
      </c>
      <c r="CH817" s="17">
        <v>0.375</v>
      </c>
      <c r="CI817" s="17">
        <v>0.5</v>
      </c>
      <c r="CJ817" s="17">
        <v>0.625</v>
      </c>
      <c r="CK817" s="17">
        <v>0.70833333333333337</v>
      </c>
      <c r="CN817" s="17">
        <v>0.375</v>
      </c>
      <c r="CO817" s="17">
        <v>0.5</v>
      </c>
      <c r="CP817" s="17">
        <v>0.54166666666666663</v>
      </c>
      <c r="CQ817" s="17">
        <v>0.70833333333333337</v>
      </c>
      <c r="CZ817" s="17">
        <v>0.375</v>
      </c>
      <c r="DA817" s="17">
        <v>0.5</v>
      </c>
      <c r="DB817" s="17">
        <v>0.54166666666666663</v>
      </c>
      <c r="DC817" s="17">
        <v>0.70833333333333337</v>
      </c>
      <c r="DF817" s="17">
        <v>0.375</v>
      </c>
      <c r="DG817" s="17">
        <v>0.5</v>
      </c>
      <c r="DH817" s="17">
        <v>0.54166666666666663</v>
      </c>
      <c r="DI817" s="17">
        <v>0.70833333333333337</v>
      </c>
      <c r="DL817" s="17">
        <v>0.375</v>
      </c>
      <c r="DM817" s="17">
        <v>0.5</v>
      </c>
      <c r="DN817" s="17">
        <v>0.54166666666666663</v>
      </c>
      <c r="DO817" s="17">
        <v>0.70833333333333337</v>
      </c>
      <c r="DX817" s="2" t="s">
        <v>4182</v>
      </c>
    </row>
    <row r="818" spans="1:128" x14ac:dyDescent="0.45">
      <c r="A818" s="16">
        <v>816</v>
      </c>
      <c r="B818" s="2" t="s">
        <v>7696</v>
      </c>
      <c r="C818" s="2" t="s">
        <v>5158</v>
      </c>
      <c r="D818" s="2" t="s">
        <v>3230</v>
      </c>
      <c r="E818" s="2" t="s">
        <v>2666</v>
      </c>
      <c r="F818" s="2" t="s">
        <v>2592</v>
      </c>
      <c r="G818" s="2" t="s">
        <v>343</v>
      </c>
      <c r="H818" s="2" t="s">
        <v>342</v>
      </c>
      <c r="I818" s="2" t="s">
        <v>341</v>
      </c>
      <c r="J818" s="2" t="s">
        <v>341</v>
      </c>
      <c r="K818" s="2" t="s">
        <v>3062</v>
      </c>
      <c r="L818" s="2" t="s">
        <v>3886</v>
      </c>
      <c r="M818" s="52" t="s">
        <v>3311</v>
      </c>
      <c r="N818" s="2" t="s">
        <v>12</v>
      </c>
      <c r="O818" s="2" t="s">
        <v>3062</v>
      </c>
      <c r="P818" s="2" t="s">
        <v>12</v>
      </c>
      <c r="Q818" s="2" t="s">
        <v>12</v>
      </c>
      <c r="R818" s="2" t="s">
        <v>3062</v>
      </c>
      <c r="S818" s="2" t="s">
        <v>3062</v>
      </c>
      <c r="T818" s="2" t="s">
        <v>3062</v>
      </c>
      <c r="U818" s="2" t="s">
        <v>3062</v>
      </c>
      <c r="V818" s="2" t="s">
        <v>3062</v>
      </c>
      <c r="W818" s="2" t="s">
        <v>3062</v>
      </c>
      <c r="X818" s="2" t="s">
        <v>3062</v>
      </c>
      <c r="Y818" s="2" t="s">
        <v>3062</v>
      </c>
      <c r="Z818" s="2" t="s">
        <v>3062</v>
      </c>
      <c r="AA818" s="2" t="s">
        <v>3062</v>
      </c>
      <c r="AB818" s="2" t="s">
        <v>3062</v>
      </c>
      <c r="AC818" s="2" t="s">
        <v>3062</v>
      </c>
      <c r="AD818" s="2" t="s">
        <v>3062</v>
      </c>
      <c r="AE818" s="2" t="s">
        <v>3062</v>
      </c>
      <c r="AF818" s="2" t="s">
        <v>3062</v>
      </c>
      <c r="AG818" s="2" t="s">
        <v>3062</v>
      </c>
      <c r="AH818" s="2" t="s">
        <v>3062</v>
      </c>
      <c r="AI818" s="2" t="s">
        <v>3062</v>
      </c>
      <c r="AJ818" s="2" t="s">
        <v>3062</v>
      </c>
      <c r="AK818" s="2" t="s">
        <v>3062</v>
      </c>
      <c r="AL818" s="2" t="s">
        <v>3062</v>
      </c>
      <c r="AM818" s="2" t="s">
        <v>3062</v>
      </c>
      <c r="AN818" s="2" t="s">
        <v>3062</v>
      </c>
      <c r="AO818" s="2" t="s">
        <v>3062</v>
      </c>
      <c r="AP818" s="2" t="s">
        <v>3062</v>
      </c>
      <c r="AQ818" s="2" t="s">
        <v>3062</v>
      </c>
      <c r="AR818" s="2" t="s">
        <v>3062</v>
      </c>
      <c r="AS818" s="2" t="s">
        <v>3062</v>
      </c>
      <c r="AT818" s="2" t="s">
        <v>3062</v>
      </c>
      <c r="AU818" s="2" t="s">
        <v>3062</v>
      </c>
      <c r="AV818" s="2" t="s">
        <v>3062</v>
      </c>
      <c r="AW818" s="2" t="s">
        <v>3062</v>
      </c>
      <c r="AX818" s="2" t="s">
        <v>3062</v>
      </c>
      <c r="AY818" s="2" t="s">
        <v>3062</v>
      </c>
      <c r="AZ818" s="2" t="s">
        <v>3062</v>
      </c>
      <c r="BA818" s="2" t="s">
        <v>3062</v>
      </c>
      <c r="BB818" s="2" t="s">
        <v>3062</v>
      </c>
      <c r="BC818" s="2" t="s">
        <v>3062</v>
      </c>
      <c r="BD818" s="2" t="s">
        <v>3062</v>
      </c>
      <c r="BE818" s="2" t="s">
        <v>3062</v>
      </c>
      <c r="BF818" s="2" t="s">
        <v>3062</v>
      </c>
      <c r="BG818" s="2" t="s">
        <v>3062</v>
      </c>
      <c r="BH818" s="2" t="s">
        <v>3062</v>
      </c>
      <c r="BI818" s="2" t="s">
        <v>3062</v>
      </c>
      <c r="BJ818" s="2" t="s">
        <v>3062</v>
      </c>
      <c r="BK818" s="2" t="s">
        <v>3062</v>
      </c>
      <c r="BL818" s="2" t="s">
        <v>3062</v>
      </c>
      <c r="BM818" s="2" t="s">
        <v>3062</v>
      </c>
      <c r="BN818" s="2" t="s">
        <v>3062</v>
      </c>
      <c r="BO818" s="2" t="s">
        <v>3062</v>
      </c>
      <c r="BP818" s="2" t="str">
        <f t="shared" si="12"/>
        <v/>
      </c>
      <c r="BQ818" t="s">
        <v>3062</v>
      </c>
      <c r="BR818" t="s">
        <v>3062</v>
      </c>
      <c r="BS818" t="s">
        <v>3062</v>
      </c>
      <c r="BT818" s="2" t="s">
        <v>3062</v>
      </c>
      <c r="BU818" s="2" t="s">
        <v>3062</v>
      </c>
      <c r="BV818" s="2" t="s">
        <v>3062</v>
      </c>
      <c r="BW818" s="2" t="s">
        <v>3062</v>
      </c>
      <c r="BX818" s="2" t="s">
        <v>3062</v>
      </c>
      <c r="BY818" s="2" t="s">
        <v>3062</v>
      </c>
      <c r="BZ818" s="2" t="s">
        <v>3062</v>
      </c>
      <c r="CA818" s="2" t="s">
        <v>3062</v>
      </c>
      <c r="CB818" s="2" t="s">
        <v>3062</v>
      </c>
      <c r="CC818" s="2" t="s">
        <v>3062</v>
      </c>
      <c r="CD818" s="2" t="s">
        <v>3062</v>
      </c>
      <c r="CE818" s="2" t="s">
        <v>3062</v>
      </c>
      <c r="CF818" s="2" t="s">
        <v>7697</v>
      </c>
      <c r="CG818" s="2" t="s">
        <v>3315</v>
      </c>
      <c r="CH818" s="17">
        <v>0.39583333333333331</v>
      </c>
      <c r="CI818" s="17">
        <v>0.5</v>
      </c>
      <c r="CJ818" s="17">
        <v>0.64583333333333337</v>
      </c>
      <c r="CK818" s="17">
        <v>0.72916666666666663</v>
      </c>
      <c r="CN818" s="17">
        <v>0.39583333333333331</v>
      </c>
      <c r="CO818" s="17">
        <v>0.5</v>
      </c>
      <c r="CP818" s="17">
        <v>0.64583333333333337</v>
      </c>
      <c r="CQ818" s="17">
        <v>0.72916666666666663</v>
      </c>
      <c r="DF818" s="17">
        <v>0.39583333333333331</v>
      </c>
      <c r="DG818" s="17">
        <v>0.5</v>
      </c>
      <c r="DH818" s="17">
        <v>0.64583333333333337</v>
      </c>
      <c r="DI818" s="17">
        <v>0.72916666666666663</v>
      </c>
      <c r="DL818" s="17">
        <v>0.39583333333333331</v>
      </c>
      <c r="DM818" s="17">
        <v>0.5</v>
      </c>
      <c r="DX818" s="2" t="s">
        <v>4182</v>
      </c>
    </row>
    <row r="819" spans="1:128" x14ac:dyDescent="0.45">
      <c r="A819" s="16">
        <v>817</v>
      </c>
      <c r="B819" s="2" t="s">
        <v>7698</v>
      </c>
      <c r="C819" s="2" t="s">
        <v>5159</v>
      </c>
      <c r="D819" s="2" t="s">
        <v>5160</v>
      </c>
      <c r="E819" s="2" t="s">
        <v>2666</v>
      </c>
      <c r="F819" s="2" t="s">
        <v>2592</v>
      </c>
      <c r="G819" s="2" t="s">
        <v>329</v>
      </c>
      <c r="H819" s="2" t="s">
        <v>3236</v>
      </c>
      <c r="I819" s="2" t="s">
        <v>328</v>
      </c>
      <c r="J819" s="2" t="s">
        <v>327</v>
      </c>
      <c r="K819" s="2" t="s">
        <v>12</v>
      </c>
      <c r="L819" s="2" t="s">
        <v>3875</v>
      </c>
      <c r="M819" s="52" t="s">
        <v>3311</v>
      </c>
      <c r="N819" s="2" t="s">
        <v>12</v>
      </c>
      <c r="O819" s="2" t="s">
        <v>12</v>
      </c>
      <c r="P819" s="2" t="s">
        <v>12</v>
      </c>
      <c r="Q819" s="2" t="s">
        <v>12</v>
      </c>
      <c r="R819" s="2" t="s">
        <v>3062</v>
      </c>
      <c r="S819" s="2" t="s">
        <v>3062</v>
      </c>
      <c r="T819" s="2" t="s">
        <v>3062</v>
      </c>
      <c r="U819" s="2" t="s">
        <v>3062</v>
      </c>
      <c r="V819" s="2" t="s">
        <v>3062</v>
      </c>
      <c r="W819" s="2" t="s">
        <v>3062</v>
      </c>
      <c r="X819" s="2" t="s">
        <v>3062</v>
      </c>
      <c r="Y819" s="2" t="s">
        <v>3062</v>
      </c>
      <c r="Z819" s="2" t="s">
        <v>3062</v>
      </c>
      <c r="AA819" s="2" t="s">
        <v>3062</v>
      </c>
      <c r="AB819" s="2" t="s">
        <v>3062</v>
      </c>
      <c r="AC819" s="2" t="s">
        <v>3062</v>
      </c>
      <c r="AD819" s="2" t="s">
        <v>3062</v>
      </c>
      <c r="AE819" s="2" t="s">
        <v>3062</v>
      </c>
      <c r="AF819" s="2" t="s">
        <v>3062</v>
      </c>
      <c r="AG819" s="2" t="s">
        <v>3062</v>
      </c>
      <c r="AH819" s="2" t="s">
        <v>3062</v>
      </c>
      <c r="AI819" s="2" t="s">
        <v>3062</v>
      </c>
      <c r="AJ819" s="2" t="s">
        <v>3062</v>
      </c>
      <c r="AK819" s="2" t="s">
        <v>3062</v>
      </c>
      <c r="AL819" s="2" t="s">
        <v>3062</v>
      </c>
      <c r="AM819" s="2" t="s">
        <v>3062</v>
      </c>
      <c r="AN819" s="2" t="s">
        <v>3062</v>
      </c>
      <c r="AO819" s="2" t="s">
        <v>3062</v>
      </c>
      <c r="AP819" s="2" t="s">
        <v>3062</v>
      </c>
      <c r="AQ819" s="2" t="s">
        <v>3062</v>
      </c>
      <c r="AR819" s="2" t="s">
        <v>3062</v>
      </c>
      <c r="AS819" s="2" t="s">
        <v>3062</v>
      </c>
      <c r="AT819" s="2" t="s">
        <v>3062</v>
      </c>
      <c r="AU819" s="2" t="s">
        <v>3062</v>
      </c>
      <c r="AV819" s="2" t="s">
        <v>3062</v>
      </c>
      <c r="AW819" s="2" t="s">
        <v>3062</v>
      </c>
      <c r="AX819" s="2" t="s">
        <v>3062</v>
      </c>
      <c r="AY819" s="2" t="s">
        <v>3062</v>
      </c>
      <c r="AZ819" s="2" t="s">
        <v>3062</v>
      </c>
      <c r="BA819" s="2" t="s">
        <v>3062</v>
      </c>
      <c r="BB819" s="2" t="s">
        <v>3062</v>
      </c>
      <c r="BC819" s="2" t="s">
        <v>3062</v>
      </c>
      <c r="BD819" s="2" t="s">
        <v>3062</v>
      </c>
      <c r="BE819" s="2" t="s">
        <v>3062</v>
      </c>
      <c r="BF819" s="2" t="s">
        <v>3062</v>
      </c>
      <c r="BG819" s="2" t="s">
        <v>3062</v>
      </c>
      <c r="BH819" s="2" t="s">
        <v>3062</v>
      </c>
      <c r="BI819" s="2" t="s">
        <v>3062</v>
      </c>
      <c r="BJ819" s="2" t="s">
        <v>3062</v>
      </c>
      <c r="BK819" s="2" t="s">
        <v>3062</v>
      </c>
      <c r="BL819" s="2" t="s">
        <v>3062</v>
      </c>
      <c r="BM819" s="2" t="s">
        <v>3062</v>
      </c>
      <c r="BN819" s="2" t="s">
        <v>3062</v>
      </c>
      <c r="BP819" s="2" t="str">
        <f t="shared" si="12"/>
        <v/>
      </c>
      <c r="BQ819" t="s">
        <v>3062</v>
      </c>
      <c r="BR819" t="s">
        <v>3062</v>
      </c>
      <c r="BS819" t="s">
        <v>3062</v>
      </c>
      <c r="BT819" s="2" t="s">
        <v>3062</v>
      </c>
      <c r="BU819" s="2" t="s">
        <v>3062</v>
      </c>
      <c r="BV819" s="2" t="s">
        <v>3062</v>
      </c>
      <c r="BW819" s="2" t="s">
        <v>3062</v>
      </c>
      <c r="BX819" s="2" t="s">
        <v>3062</v>
      </c>
      <c r="BY819" s="2" t="s">
        <v>3062</v>
      </c>
      <c r="BZ819" s="2" t="s">
        <v>3062</v>
      </c>
      <c r="CA819" s="2" t="s">
        <v>3062</v>
      </c>
      <c r="CB819" s="2" t="s">
        <v>3062</v>
      </c>
      <c r="CC819" s="2" t="s">
        <v>3062</v>
      </c>
      <c r="CD819" s="2" t="s">
        <v>3062</v>
      </c>
      <c r="CE819" s="2" t="s">
        <v>3062</v>
      </c>
      <c r="CF819" s="2" t="s">
        <v>3062</v>
      </c>
      <c r="CG819" s="2" t="s">
        <v>5350</v>
      </c>
      <c r="CN819" s="17">
        <v>0.375</v>
      </c>
      <c r="CO819" s="17">
        <v>0.54166666666666663</v>
      </c>
      <c r="CP819" s="17">
        <v>0.625</v>
      </c>
      <c r="CQ819" s="17">
        <v>0.79166666666666663</v>
      </c>
      <c r="CT819" s="17">
        <v>0.375</v>
      </c>
      <c r="CU819" s="17">
        <v>0.54166666666666663</v>
      </c>
      <c r="CV819" s="17">
        <v>0.625</v>
      </c>
      <c r="CW819" s="17">
        <v>0.79166666666666663</v>
      </c>
      <c r="CZ819" s="17">
        <v>0.375</v>
      </c>
      <c r="DA819" s="17">
        <v>0.54166666666666663</v>
      </c>
      <c r="DB819" s="17">
        <v>0.625</v>
      </c>
      <c r="DC819" s="17">
        <v>0.79166666666666663</v>
      </c>
      <c r="DF819" s="17">
        <v>0.375</v>
      </c>
      <c r="DG819" s="17">
        <v>0.54166666666666663</v>
      </c>
      <c r="DH819" s="17">
        <v>0.625</v>
      </c>
      <c r="DI819" s="17">
        <v>0.79166666666666663</v>
      </c>
      <c r="DL819" s="17">
        <v>0.375</v>
      </c>
      <c r="DM819" s="17">
        <v>0.5</v>
      </c>
      <c r="DN819" s="17">
        <v>0.58333333333333337</v>
      </c>
      <c r="DO819" s="17">
        <v>0.70833333333333337</v>
      </c>
      <c r="DX819" s="2" t="s">
        <v>4182</v>
      </c>
    </row>
    <row r="820" spans="1:128" x14ac:dyDescent="0.45">
      <c r="A820" s="16">
        <v>818</v>
      </c>
      <c r="B820" s="2" t="s">
        <v>7699</v>
      </c>
      <c r="C820" s="2" t="s">
        <v>380</v>
      </c>
      <c r="D820" s="2" t="s">
        <v>3231</v>
      </c>
      <c r="E820" s="2" t="s">
        <v>2676</v>
      </c>
      <c r="F820" s="2" t="s">
        <v>2592</v>
      </c>
      <c r="G820" s="2" t="s">
        <v>379</v>
      </c>
      <c r="H820" s="2" t="s">
        <v>378</v>
      </c>
      <c r="I820" s="2" t="s">
        <v>377</v>
      </c>
      <c r="J820" s="2" t="s">
        <v>376</v>
      </c>
      <c r="K820" s="2" t="s">
        <v>12</v>
      </c>
      <c r="L820" s="2" t="s">
        <v>3887</v>
      </c>
      <c r="M820" s="52" t="s">
        <v>3311</v>
      </c>
      <c r="N820" s="2" t="s">
        <v>12</v>
      </c>
      <c r="O820" s="2" t="s">
        <v>12</v>
      </c>
      <c r="P820" s="2" t="s">
        <v>12</v>
      </c>
      <c r="Q820" s="2" t="s">
        <v>12</v>
      </c>
      <c r="R820" s="2" t="s">
        <v>3062</v>
      </c>
      <c r="S820" s="2" t="s">
        <v>3062</v>
      </c>
      <c r="T820" s="2" t="s">
        <v>3062</v>
      </c>
      <c r="U820" s="2" t="s">
        <v>3062</v>
      </c>
      <c r="V820" s="2" t="s">
        <v>3062</v>
      </c>
      <c r="W820" s="2" t="s">
        <v>3062</v>
      </c>
      <c r="X820" s="2" t="s">
        <v>3062</v>
      </c>
      <c r="Y820" s="2" t="s">
        <v>3062</v>
      </c>
      <c r="Z820" s="2" t="s">
        <v>3062</v>
      </c>
      <c r="AA820" s="2" t="s">
        <v>3062</v>
      </c>
      <c r="AB820" s="2" t="s">
        <v>3062</v>
      </c>
      <c r="AC820" s="2" t="s">
        <v>3062</v>
      </c>
      <c r="AD820" s="2" t="s">
        <v>2419</v>
      </c>
      <c r="AE820" s="2" t="s">
        <v>3062</v>
      </c>
      <c r="AF820" s="2" t="s">
        <v>3062</v>
      </c>
      <c r="AG820" s="2" t="s">
        <v>3062</v>
      </c>
      <c r="AH820" s="2" t="s">
        <v>3062</v>
      </c>
      <c r="AI820" s="2" t="s">
        <v>3062</v>
      </c>
      <c r="AJ820" s="2" t="s">
        <v>3062</v>
      </c>
      <c r="AK820" s="2" t="s">
        <v>2431</v>
      </c>
      <c r="AL820" s="2" t="s">
        <v>3062</v>
      </c>
      <c r="AM820" s="2" t="s">
        <v>2425</v>
      </c>
      <c r="AN820" s="2" t="s">
        <v>2421</v>
      </c>
      <c r="AO820" s="2" t="s">
        <v>2441</v>
      </c>
      <c r="AP820" s="2" t="s">
        <v>2559</v>
      </c>
      <c r="AQ820" s="2" t="s">
        <v>4205</v>
      </c>
      <c r="AR820" s="2" t="s">
        <v>3062</v>
      </c>
      <c r="AS820" s="2" t="s">
        <v>3062</v>
      </c>
      <c r="AT820" s="2" t="s">
        <v>3062</v>
      </c>
      <c r="AU820" s="2" t="s">
        <v>3062</v>
      </c>
      <c r="AV820" s="2" t="s">
        <v>2442</v>
      </c>
      <c r="AW820" s="2" t="s">
        <v>17</v>
      </c>
      <c r="AX820" s="2" t="s">
        <v>3062</v>
      </c>
      <c r="AY820" s="2" t="s">
        <v>2443</v>
      </c>
      <c r="AZ820" s="2" t="s">
        <v>2439</v>
      </c>
      <c r="BA820" s="2" t="s">
        <v>3062</v>
      </c>
      <c r="BB820" s="2" t="s">
        <v>3062</v>
      </c>
      <c r="BC820" s="2" t="s">
        <v>2422</v>
      </c>
      <c r="BD820" s="2" t="s">
        <v>2438</v>
      </c>
      <c r="BE820" s="2" t="s">
        <v>3062</v>
      </c>
      <c r="BF820" s="2" t="s">
        <v>3062</v>
      </c>
      <c r="BG820" s="2" t="s">
        <v>3062</v>
      </c>
      <c r="BH820" s="2" t="s">
        <v>2436</v>
      </c>
      <c r="BI820" s="2" t="s">
        <v>3062</v>
      </c>
      <c r="BJ820" s="2" t="s">
        <v>2444</v>
      </c>
      <c r="BK820" s="2" t="s">
        <v>2445</v>
      </c>
      <c r="BL820" s="2" t="s">
        <v>2434</v>
      </c>
      <c r="BM820" s="2" t="s">
        <v>2423</v>
      </c>
      <c r="BN820" s="2" t="s">
        <v>3062</v>
      </c>
      <c r="BO820" s="2" t="s">
        <v>5161</v>
      </c>
      <c r="BP820" s="2" t="str">
        <f t="shared" si="12"/>
        <v>内・小・外・整・形・循内・消内・心外・脳外・眼・耳・泌・皮・産婦・放・麻・リウ・リハ　糖尿病・内分泌内科　腎臓内科　脳神経内科　歯科・歯科口腔外科</v>
      </c>
      <c r="BQ820" t="s">
        <v>3062</v>
      </c>
      <c r="BR820" t="s">
        <v>3062</v>
      </c>
      <c r="BS820" t="s">
        <v>3062</v>
      </c>
      <c r="BT820" s="2" t="s">
        <v>3062</v>
      </c>
      <c r="BU820" s="2" t="s">
        <v>3062</v>
      </c>
      <c r="BV820" s="2" t="s">
        <v>3062</v>
      </c>
      <c r="BW820" s="2" t="s">
        <v>3062</v>
      </c>
      <c r="BX820" s="2" t="s">
        <v>3062</v>
      </c>
      <c r="BY820" s="2" t="s">
        <v>3062</v>
      </c>
      <c r="BZ820" s="2" t="s">
        <v>3062</v>
      </c>
      <c r="CA820" s="2" t="s">
        <v>3062</v>
      </c>
      <c r="CB820" s="2" t="s">
        <v>3062</v>
      </c>
      <c r="CC820" s="2" t="s">
        <v>3062</v>
      </c>
      <c r="CD820" s="2" t="s">
        <v>3062</v>
      </c>
      <c r="CE820" s="2" t="s">
        <v>3062</v>
      </c>
      <c r="CF820" s="2" t="s">
        <v>5162</v>
      </c>
      <c r="CG820" s="2" t="s">
        <v>3315</v>
      </c>
      <c r="CH820" s="17">
        <v>0.375</v>
      </c>
      <c r="CI820" s="17">
        <v>0.47916666666666669</v>
      </c>
      <c r="CN820" s="17">
        <v>0.375</v>
      </c>
      <c r="CO820" s="17">
        <v>0.47916666666666669</v>
      </c>
      <c r="CT820" s="17">
        <v>0.375</v>
      </c>
      <c r="CU820" s="17">
        <v>0.47916666666666669</v>
      </c>
      <c r="CZ820" s="17">
        <v>0.375</v>
      </c>
      <c r="DA820" s="17">
        <v>0.47916666666666669</v>
      </c>
      <c r="DF820" s="17">
        <v>0.375</v>
      </c>
      <c r="DG820" s="17">
        <v>0.47916666666666669</v>
      </c>
      <c r="DX820" s="2" t="s">
        <v>4182</v>
      </c>
    </row>
    <row r="821" spans="1:128" x14ac:dyDescent="0.45">
      <c r="A821" s="16">
        <v>819</v>
      </c>
      <c r="B821" s="2" t="s">
        <v>7700</v>
      </c>
      <c r="C821" s="2" t="s">
        <v>5163</v>
      </c>
      <c r="D821" s="2" t="s">
        <v>3232</v>
      </c>
      <c r="E821" s="2" t="s">
        <v>2666</v>
      </c>
      <c r="F821" s="2" t="s">
        <v>2592</v>
      </c>
      <c r="G821" s="2" t="s">
        <v>333</v>
      </c>
      <c r="H821" s="2" t="s">
        <v>339</v>
      </c>
      <c r="I821" s="2" t="s">
        <v>338</v>
      </c>
      <c r="J821" s="2" t="s">
        <v>3062</v>
      </c>
      <c r="K821" s="2" t="s">
        <v>12</v>
      </c>
      <c r="L821" s="2" t="s">
        <v>3888</v>
      </c>
      <c r="M821" s="52" t="s">
        <v>3311</v>
      </c>
      <c r="N821" s="2" t="s">
        <v>12</v>
      </c>
      <c r="O821" s="2" t="s">
        <v>3062</v>
      </c>
      <c r="P821" s="2" t="s">
        <v>12</v>
      </c>
      <c r="Q821" s="2" t="s">
        <v>12</v>
      </c>
      <c r="R821" s="2" t="s">
        <v>2471</v>
      </c>
      <c r="S821" s="2" t="s">
        <v>3062</v>
      </c>
      <c r="T821" s="2" t="s">
        <v>3062</v>
      </c>
      <c r="U821" s="2" t="s">
        <v>3062</v>
      </c>
      <c r="V821" s="2" t="s">
        <v>3062</v>
      </c>
      <c r="W821" s="2" t="s">
        <v>3062</v>
      </c>
      <c r="X821" s="2" t="s">
        <v>3062</v>
      </c>
      <c r="Y821" s="2" t="s">
        <v>3062</v>
      </c>
      <c r="Z821" s="2" t="s">
        <v>3062</v>
      </c>
      <c r="AA821" s="2" t="s">
        <v>3062</v>
      </c>
      <c r="AB821" s="2" t="s">
        <v>3062</v>
      </c>
      <c r="AC821" s="2" t="s">
        <v>2471</v>
      </c>
      <c r="AD821" s="2" t="s">
        <v>3062</v>
      </c>
      <c r="AE821" s="2" t="s">
        <v>3062</v>
      </c>
      <c r="AF821" s="2" t="s">
        <v>3062</v>
      </c>
      <c r="AG821" s="2" t="s">
        <v>3062</v>
      </c>
      <c r="AH821" s="2" t="s">
        <v>3062</v>
      </c>
      <c r="AI821" s="2" t="s">
        <v>3062</v>
      </c>
      <c r="AJ821" s="2" t="s">
        <v>3062</v>
      </c>
      <c r="AK821" s="2" t="s">
        <v>3062</v>
      </c>
      <c r="AL821" s="2" t="s">
        <v>3062</v>
      </c>
      <c r="AM821" s="2" t="s">
        <v>3062</v>
      </c>
      <c r="AN821" s="2" t="s">
        <v>3062</v>
      </c>
      <c r="AO821" s="2" t="s">
        <v>3062</v>
      </c>
      <c r="AP821" s="2" t="s">
        <v>3062</v>
      </c>
      <c r="AQ821" s="2" t="s">
        <v>3062</v>
      </c>
      <c r="AR821" s="2" t="s">
        <v>3062</v>
      </c>
      <c r="AS821" s="2" t="s">
        <v>3062</v>
      </c>
      <c r="AT821" s="2" t="s">
        <v>3062</v>
      </c>
      <c r="AU821" s="2" t="s">
        <v>3062</v>
      </c>
      <c r="AV821" s="2" t="s">
        <v>3062</v>
      </c>
      <c r="AW821" s="2" t="s">
        <v>3062</v>
      </c>
      <c r="AX821" s="2" t="s">
        <v>3062</v>
      </c>
      <c r="AY821" s="2" t="s">
        <v>3062</v>
      </c>
      <c r="AZ821" s="2" t="s">
        <v>3062</v>
      </c>
      <c r="BA821" s="2" t="s">
        <v>3062</v>
      </c>
      <c r="BB821" s="2" t="s">
        <v>3062</v>
      </c>
      <c r="BC821" s="2" t="s">
        <v>3062</v>
      </c>
      <c r="BD821" s="2" t="s">
        <v>3062</v>
      </c>
      <c r="BE821" s="2" t="s">
        <v>3062</v>
      </c>
      <c r="BF821" s="2" t="s">
        <v>3062</v>
      </c>
      <c r="BG821" s="2" t="s">
        <v>3062</v>
      </c>
      <c r="BH821" s="2" t="s">
        <v>3062</v>
      </c>
      <c r="BI821" s="2" t="s">
        <v>3062</v>
      </c>
      <c r="BJ821" s="2" t="s">
        <v>3062</v>
      </c>
      <c r="BK821" s="2" t="s">
        <v>3062</v>
      </c>
      <c r="BL821" s="2" t="s">
        <v>3062</v>
      </c>
      <c r="BM821" s="2" t="s">
        <v>3062</v>
      </c>
      <c r="BN821" s="2" t="s">
        <v>3062</v>
      </c>
      <c r="BO821" s="2" t="s">
        <v>3062</v>
      </c>
      <c r="BP821" s="2" t="str">
        <f t="shared" si="12"/>
        <v/>
      </c>
      <c r="BQ821" t="s">
        <v>3062</v>
      </c>
      <c r="BR821" t="s">
        <v>3062</v>
      </c>
      <c r="BS821" t="s">
        <v>3062</v>
      </c>
      <c r="BT821" s="2" t="s">
        <v>3062</v>
      </c>
      <c r="BU821" s="2" t="s">
        <v>3062</v>
      </c>
      <c r="BV821" s="2" t="s">
        <v>3062</v>
      </c>
      <c r="BW821" s="2" t="s">
        <v>3062</v>
      </c>
      <c r="BX821" s="2" t="s">
        <v>3062</v>
      </c>
      <c r="BY821" s="2" t="s">
        <v>3062</v>
      </c>
      <c r="BZ821" s="2" t="s">
        <v>3062</v>
      </c>
      <c r="CA821" s="2" t="s">
        <v>3062</v>
      </c>
      <c r="CB821" s="2" t="s">
        <v>3062</v>
      </c>
      <c r="CC821" s="2" t="s">
        <v>3062</v>
      </c>
      <c r="CD821" s="2" t="s">
        <v>3062</v>
      </c>
      <c r="CE821" s="2" t="s">
        <v>3062</v>
      </c>
      <c r="CF821" s="2" t="s">
        <v>5164</v>
      </c>
      <c r="CG821" s="2" t="s">
        <v>5350</v>
      </c>
      <c r="CT821" s="17">
        <v>0.41666666666666669</v>
      </c>
      <c r="CU821" s="17">
        <v>0.54166666666666663</v>
      </c>
      <c r="CV821" s="17">
        <v>0.625</v>
      </c>
      <c r="CW821" s="17">
        <v>0.79166666666666663</v>
      </c>
      <c r="CZ821" s="17">
        <v>0.41666666666666669</v>
      </c>
      <c r="DA821" s="17">
        <v>0.54166666666666663</v>
      </c>
      <c r="DB821" s="17">
        <v>0.625</v>
      </c>
      <c r="DC821" s="17">
        <v>0.79166666666666663</v>
      </c>
      <c r="DF821" s="17">
        <v>0.41666666666666669</v>
      </c>
      <c r="DG821" s="17">
        <v>0.54166666666666663</v>
      </c>
      <c r="DH821" s="17">
        <v>0.625</v>
      </c>
      <c r="DI821" s="17">
        <v>0.79166666666666663</v>
      </c>
      <c r="DL821" s="17">
        <v>0.41666666666666669</v>
      </c>
      <c r="DM821" s="17">
        <v>0.54166666666666663</v>
      </c>
      <c r="DN821" s="17">
        <v>0.625</v>
      </c>
      <c r="DO821" s="17">
        <v>0.79166666666666663</v>
      </c>
      <c r="DX821" s="2" t="s">
        <v>4182</v>
      </c>
    </row>
    <row r="822" spans="1:128" x14ac:dyDescent="0.45">
      <c r="A822" s="16">
        <v>820</v>
      </c>
      <c r="B822" s="2" t="s">
        <v>7701</v>
      </c>
      <c r="C822" s="2" t="s">
        <v>7702</v>
      </c>
      <c r="D822" s="2" t="s">
        <v>3233</v>
      </c>
      <c r="E822" s="2" t="s">
        <v>2666</v>
      </c>
      <c r="F822" s="2" t="s">
        <v>2592</v>
      </c>
      <c r="G822" s="2" t="s">
        <v>333</v>
      </c>
      <c r="H822" s="2" t="s">
        <v>5165</v>
      </c>
      <c r="I822" s="2" t="s">
        <v>336</v>
      </c>
      <c r="J822" s="2" t="s">
        <v>335</v>
      </c>
      <c r="K822" s="2" t="s">
        <v>12</v>
      </c>
      <c r="L822" s="2" t="s">
        <v>3884</v>
      </c>
      <c r="M822" s="52" t="s">
        <v>3311</v>
      </c>
      <c r="N822" s="2" t="s">
        <v>12</v>
      </c>
      <c r="O822" s="2" t="s">
        <v>12</v>
      </c>
      <c r="P822" s="2" t="s">
        <v>12</v>
      </c>
      <c r="Q822" s="2" t="s">
        <v>12</v>
      </c>
      <c r="R822" s="2" t="s">
        <v>3062</v>
      </c>
      <c r="S822" s="2" t="s">
        <v>3062</v>
      </c>
      <c r="T822" s="2" t="s">
        <v>3062</v>
      </c>
      <c r="U822" s="2" t="s">
        <v>3062</v>
      </c>
      <c r="V822" s="2" t="s">
        <v>3062</v>
      </c>
      <c r="W822" s="2" t="s">
        <v>3062</v>
      </c>
      <c r="X822" s="2" t="s">
        <v>3062</v>
      </c>
      <c r="Y822" s="2" t="s">
        <v>3062</v>
      </c>
      <c r="Z822" s="2" t="s">
        <v>3062</v>
      </c>
      <c r="AA822" s="2" t="s">
        <v>3062</v>
      </c>
      <c r="AB822" s="2" t="s">
        <v>3062</v>
      </c>
      <c r="AC822" s="2" t="s">
        <v>3062</v>
      </c>
      <c r="AD822" s="2" t="s">
        <v>3062</v>
      </c>
      <c r="AE822" s="2" t="s">
        <v>3062</v>
      </c>
      <c r="AF822" s="2" t="s">
        <v>3062</v>
      </c>
      <c r="AG822" s="2" t="s">
        <v>3062</v>
      </c>
      <c r="AH822" s="2" t="s">
        <v>3062</v>
      </c>
      <c r="AI822" s="2" t="s">
        <v>3062</v>
      </c>
      <c r="AJ822" s="2" t="s">
        <v>3062</v>
      </c>
      <c r="AK822" s="2" t="s">
        <v>3062</v>
      </c>
      <c r="AL822" s="2" t="s">
        <v>3062</v>
      </c>
      <c r="AM822" s="2" t="s">
        <v>3062</v>
      </c>
      <c r="AN822" s="2" t="s">
        <v>3062</v>
      </c>
      <c r="AO822" s="2" t="s">
        <v>3062</v>
      </c>
      <c r="AP822" s="2" t="s">
        <v>3062</v>
      </c>
      <c r="AQ822" s="2" t="s">
        <v>3062</v>
      </c>
      <c r="AR822" s="2" t="s">
        <v>3062</v>
      </c>
      <c r="AS822" s="2" t="s">
        <v>3062</v>
      </c>
      <c r="AT822" s="2" t="s">
        <v>3062</v>
      </c>
      <c r="AU822" s="2" t="s">
        <v>3062</v>
      </c>
      <c r="AV822" s="2" t="s">
        <v>3062</v>
      </c>
      <c r="AW822" s="2" t="s">
        <v>3062</v>
      </c>
      <c r="AX822" s="2" t="s">
        <v>3062</v>
      </c>
      <c r="AY822" s="2" t="s">
        <v>3062</v>
      </c>
      <c r="AZ822" s="2" t="s">
        <v>3062</v>
      </c>
      <c r="BA822" s="2" t="s">
        <v>3062</v>
      </c>
      <c r="BB822" s="2" t="s">
        <v>3062</v>
      </c>
      <c r="BC822" s="2" t="s">
        <v>3062</v>
      </c>
      <c r="BD822" s="2" t="s">
        <v>3062</v>
      </c>
      <c r="BE822" s="2" t="s">
        <v>3062</v>
      </c>
      <c r="BF822" s="2" t="s">
        <v>3062</v>
      </c>
      <c r="BG822" s="2" t="s">
        <v>3062</v>
      </c>
      <c r="BH822" s="2" t="s">
        <v>3062</v>
      </c>
      <c r="BI822" s="2" t="s">
        <v>3062</v>
      </c>
      <c r="BJ822" s="2" t="s">
        <v>3062</v>
      </c>
      <c r="BK822" s="2" t="s">
        <v>3062</v>
      </c>
      <c r="BL822" s="2" t="s">
        <v>3062</v>
      </c>
      <c r="BM822" s="2" t="s">
        <v>3062</v>
      </c>
      <c r="BN822" s="2" t="s">
        <v>3062</v>
      </c>
      <c r="BO822" s="2" t="s">
        <v>3062</v>
      </c>
      <c r="BP822" s="2" t="str">
        <f t="shared" si="12"/>
        <v/>
      </c>
      <c r="BQ822" t="s">
        <v>3062</v>
      </c>
      <c r="BR822" t="s">
        <v>3062</v>
      </c>
      <c r="BS822" t="s">
        <v>3062</v>
      </c>
      <c r="BT822" s="2" t="s">
        <v>3062</v>
      </c>
      <c r="BU822" s="2" t="s">
        <v>3062</v>
      </c>
      <c r="BV822" s="2" t="s">
        <v>12</v>
      </c>
      <c r="BW822" s="2" t="s">
        <v>3062</v>
      </c>
      <c r="BX822" s="2" t="s">
        <v>3062</v>
      </c>
      <c r="BY822" s="2" t="s">
        <v>3062</v>
      </c>
      <c r="BZ822" s="2" t="s">
        <v>3062</v>
      </c>
      <c r="CA822" s="2" t="s">
        <v>3062</v>
      </c>
      <c r="CB822" s="2" t="s">
        <v>3062</v>
      </c>
      <c r="CC822" s="2" t="s">
        <v>3062</v>
      </c>
      <c r="CD822" s="2" t="s">
        <v>3062</v>
      </c>
      <c r="CE822" s="2" t="s">
        <v>3062</v>
      </c>
      <c r="CF822" s="2" t="s">
        <v>3889</v>
      </c>
      <c r="CG822" s="2" t="s">
        <v>5350</v>
      </c>
      <c r="CH822" s="17">
        <v>0.39583333333333331</v>
      </c>
      <c r="CI822" s="17">
        <v>0.52083333333333337</v>
      </c>
      <c r="CJ822" s="17">
        <v>0.58333333333333337</v>
      </c>
      <c r="CK822" s="17">
        <v>0.77083333333333337</v>
      </c>
      <c r="CN822" s="17">
        <v>0.39583333333333331</v>
      </c>
      <c r="CO822" s="17">
        <v>0.52083333333333337</v>
      </c>
      <c r="CP822" s="17">
        <v>0.58333333333333337</v>
      </c>
      <c r="CQ822" s="17">
        <v>0.77083333333333337</v>
      </c>
      <c r="CT822" s="17">
        <v>0.39583333333333331</v>
      </c>
      <c r="CU822" s="17">
        <v>0.52083333333333337</v>
      </c>
      <c r="CV822" s="17">
        <v>0.58333333333333337</v>
      </c>
      <c r="CW822" s="17">
        <v>0.77083333333333337</v>
      </c>
      <c r="CZ822" s="17">
        <v>0.39583333333333331</v>
      </c>
      <c r="DA822" s="17">
        <v>0.52083333333333337</v>
      </c>
      <c r="DB822" s="17">
        <v>0.58333333333333337</v>
      </c>
      <c r="DC822" s="17">
        <v>0.77083333333333337</v>
      </c>
      <c r="DF822" s="17">
        <v>0.39583333333333331</v>
      </c>
      <c r="DG822" s="17">
        <v>0.52083333333333337</v>
      </c>
      <c r="DH822" s="17">
        <v>0.58333333333333337</v>
      </c>
      <c r="DI822" s="17">
        <v>0.77083333333333337</v>
      </c>
      <c r="DL822" s="17">
        <v>0.39583333333333331</v>
      </c>
      <c r="DM822" s="17">
        <v>0.52083333333333337</v>
      </c>
      <c r="DN822" s="17">
        <v>0.58333333333333337</v>
      </c>
      <c r="DO822" s="17">
        <v>0.75</v>
      </c>
      <c r="DR822" s="17">
        <v>0.39583333333333331</v>
      </c>
      <c r="DS822" s="17">
        <v>0.52083333333333337</v>
      </c>
      <c r="DT822" s="17">
        <v>0.58333333333333337</v>
      </c>
      <c r="DU822" s="17">
        <v>0.70833333333333337</v>
      </c>
      <c r="DX822" s="2" t="s">
        <v>4182</v>
      </c>
    </row>
    <row r="823" spans="1:128" x14ac:dyDescent="0.45">
      <c r="A823" s="16">
        <v>821</v>
      </c>
      <c r="B823" s="2" t="s">
        <v>7703</v>
      </c>
      <c r="C823" s="2" t="s">
        <v>5166</v>
      </c>
      <c r="D823" s="2" t="s">
        <v>3234</v>
      </c>
      <c r="E823" s="2" t="s">
        <v>2666</v>
      </c>
      <c r="F823" s="2" t="s">
        <v>2592</v>
      </c>
      <c r="G823" s="2" t="s">
        <v>333</v>
      </c>
      <c r="H823" s="2" t="s">
        <v>3235</v>
      </c>
      <c r="I823" s="2" t="s">
        <v>332</v>
      </c>
      <c r="J823" s="2" t="s">
        <v>331</v>
      </c>
      <c r="K823" s="2" t="s">
        <v>12</v>
      </c>
      <c r="L823" s="2" t="s">
        <v>3890</v>
      </c>
      <c r="M823" s="52" t="s">
        <v>3311</v>
      </c>
      <c r="N823" s="2" t="s">
        <v>12</v>
      </c>
      <c r="O823" s="2" t="s">
        <v>12</v>
      </c>
      <c r="P823" s="2" t="s">
        <v>12</v>
      </c>
      <c r="Q823" s="2" t="s">
        <v>12</v>
      </c>
      <c r="R823" s="2" t="s">
        <v>3062</v>
      </c>
      <c r="S823" s="2" t="s">
        <v>3062</v>
      </c>
      <c r="T823" s="2" t="s">
        <v>3062</v>
      </c>
      <c r="U823" s="2" t="s">
        <v>3062</v>
      </c>
      <c r="V823" s="2" t="s">
        <v>3062</v>
      </c>
      <c r="W823" s="2" t="s">
        <v>3062</v>
      </c>
      <c r="X823" s="2" t="s">
        <v>3062</v>
      </c>
      <c r="Y823" s="2" t="s">
        <v>3062</v>
      </c>
      <c r="Z823" s="2" t="s">
        <v>3062</v>
      </c>
      <c r="AA823" s="2" t="s">
        <v>3062</v>
      </c>
      <c r="AB823" s="2" t="s">
        <v>3062</v>
      </c>
      <c r="AC823" s="2" t="s">
        <v>3062</v>
      </c>
      <c r="AD823" s="2" t="s">
        <v>2419</v>
      </c>
      <c r="AE823" s="2" t="s">
        <v>3062</v>
      </c>
      <c r="AF823" s="2" t="s">
        <v>3062</v>
      </c>
      <c r="AG823" s="2" t="s">
        <v>3062</v>
      </c>
      <c r="AH823" s="2" t="s">
        <v>3062</v>
      </c>
      <c r="AI823" s="2" t="s">
        <v>3062</v>
      </c>
      <c r="AJ823" s="2" t="s">
        <v>2420</v>
      </c>
      <c r="AK823" s="2" t="s">
        <v>3062</v>
      </c>
      <c r="AL823" s="2" t="s">
        <v>3062</v>
      </c>
      <c r="AM823" s="2" t="s">
        <v>3062</v>
      </c>
      <c r="AN823" s="2" t="s">
        <v>3062</v>
      </c>
      <c r="AO823" s="2" t="s">
        <v>3062</v>
      </c>
      <c r="AP823" s="2" t="s">
        <v>3062</v>
      </c>
      <c r="AQ823" s="2" t="s">
        <v>3062</v>
      </c>
      <c r="AR823" s="2" t="s">
        <v>3062</v>
      </c>
      <c r="AS823" s="2" t="s">
        <v>3062</v>
      </c>
      <c r="AT823" s="2" t="s">
        <v>3062</v>
      </c>
      <c r="AU823" s="2" t="s">
        <v>3062</v>
      </c>
      <c r="AV823" s="2" t="s">
        <v>3062</v>
      </c>
      <c r="AW823" s="2" t="s">
        <v>3062</v>
      </c>
      <c r="AX823" s="2" t="s">
        <v>3062</v>
      </c>
      <c r="AY823" s="2" t="s">
        <v>3062</v>
      </c>
      <c r="AZ823" s="2" t="s">
        <v>3062</v>
      </c>
      <c r="BA823" s="2" t="s">
        <v>3062</v>
      </c>
      <c r="BB823" s="2" t="s">
        <v>3062</v>
      </c>
      <c r="BC823" s="2" t="s">
        <v>3062</v>
      </c>
      <c r="BD823" s="2" t="s">
        <v>3062</v>
      </c>
      <c r="BE823" s="2" t="s">
        <v>3062</v>
      </c>
      <c r="BF823" s="2" t="s">
        <v>3062</v>
      </c>
      <c r="BG823" s="2" t="s">
        <v>3062</v>
      </c>
      <c r="BH823" s="2" t="s">
        <v>3062</v>
      </c>
      <c r="BI823" s="2" t="s">
        <v>3062</v>
      </c>
      <c r="BJ823" s="2" t="s">
        <v>3062</v>
      </c>
      <c r="BK823" s="2" t="s">
        <v>3062</v>
      </c>
      <c r="BL823" s="2" t="s">
        <v>3062</v>
      </c>
      <c r="BM823" s="2" t="s">
        <v>3062</v>
      </c>
      <c r="BN823" s="2" t="s">
        <v>3062</v>
      </c>
      <c r="BO823" s="2" t="s">
        <v>3062</v>
      </c>
      <c r="BP823" s="2" t="str">
        <f t="shared" si="12"/>
        <v>内・神内</v>
      </c>
      <c r="BQ823" t="s">
        <v>3062</v>
      </c>
      <c r="BR823" t="s">
        <v>3062</v>
      </c>
      <c r="BS823" t="s">
        <v>3062</v>
      </c>
      <c r="BT823" s="2" t="s">
        <v>3062</v>
      </c>
      <c r="BV823" s="2" t="s">
        <v>3062</v>
      </c>
      <c r="BW823" s="2" t="s">
        <v>3062</v>
      </c>
      <c r="BX823" s="2" t="s">
        <v>3062</v>
      </c>
      <c r="BY823" s="2" t="s">
        <v>3062</v>
      </c>
      <c r="BZ823" s="2" t="s">
        <v>3062</v>
      </c>
      <c r="CA823" s="2" t="s">
        <v>3062</v>
      </c>
      <c r="CB823" s="2" t="s">
        <v>3062</v>
      </c>
      <c r="CC823" s="2" t="s">
        <v>5427</v>
      </c>
      <c r="CD823" s="2" t="s">
        <v>5482</v>
      </c>
      <c r="CE823" s="2" t="s">
        <v>5354</v>
      </c>
      <c r="CF823" s="2" t="s">
        <v>330</v>
      </c>
      <c r="CG823" s="2" t="s">
        <v>5350</v>
      </c>
      <c r="CH823" s="17">
        <v>0.375</v>
      </c>
      <c r="CI823" s="17">
        <v>0.52083333333333337</v>
      </c>
      <c r="CJ823" s="17">
        <v>0.58333333333333337</v>
      </c>
      <c r="CK823" s="17">
        <v>0.75</v>
      </c>
      <c r="CN823" s="17">
        <v>0.375</v>
      </c>
      <c r="CO823" s="17">
        <v>0.52083333333333337</v>
      </c>
      <c r="CP823" s="17">
        <v>0.58333333333333337</v>
      </c>
      <c r="CQ823" s="17">
        <v>0.75</v>
      </c>
      <c r="CT823" s="17">
        <v>0.58333333333333337</v>
      </c>
      <c r="CU823" s="17">
        <v>0.75</v>
      </c>
      <c r="CZ823" s="17">
        <v>0.375</v>
      </c>
      <c r="DA823" s="17">
        <v>0.52083333333333337</v>
      </c>
      <c r="DB823" s="17">
        <v>0.58333333333333337</v>
      </c>
      <c r="DC823" s="17">
        <v>0.75</v>
      </c>
      <c r="DF823" s="17">
        <v>0.375</v>
      </c>
      <c r="DG823" s="17">
        <v>0.52083333333333337</v>
      </c>
      <c r="DH823" s="17">
        <v>0.58333333333333337</v>
      </c>
      <c r="DI823" s="17">
        <v>0.75</v>
      </c>
      <c r="DL823" s="17">
        <v>0.375</v>
      </c>
      <c r="DM823" s="17">
        <v>0.52083333333333337</v>
      </c>
      <c r="DN823" s="17">
        <v>0.58333333333333337</v>
      </c>
      <c r="DO823" s="17">
        <v>0.70833333333333337</v>
      </c>
      <c r="DX823" s="2" t="s">
        <v>4182</v>
      </c>
    </row>
    <row r="824" spans="1:128" x14ac:dyDescent="0.45">
      <c r="A824" s="16">
        <v>822</v>
      </c>
      <c r="B824" s="2" t="s">
        <v>7704</v>
      </c>
      <c r="C824" s="2" t="s">
        <v>7705</v>
      </c>
      <c r="D824" s="2" t="s">
        <v>3237</v>
      </c>
      <c r="E824" s="2" t="s">
        <v>2676</v>
      </c>
      <c r="F824" s="2" t="s">
        <v>2592</v>
      </c>
      <c r="G824" s="2" t="s">
        <v>337</v>
      </c>
      <c r="H824" s="2" t="s">
        <v>375</v>
      </c>
      <c r="I824" s="2" t="s">
        <v>374</v>
      </c>
      <c r="J824" s="2" t="s">
        <v>373</v>
      </c>
      <c r="K824" s="2" t="s">
        <v>12</v>
      </c>
      <c r="L824" s="2" t="s">
        <v>3891</v>
      </c>
      <c r="M824" s="52">
        <v>166</v>
      </c>
      <c r="N824" s="2" t="s">
        <v>12</v>
      </c>
      <c r="O824" s="2" t="s">
        <v>12</v>
      </c>
      <c r="P824" s="2" t="s">
        <v>12</v>
      </c>
      <c r="Q824" s="2" t="s">
        <v>12</v>
      </c>
      <c r="R824" s="2" t="s">
        <v>3062</v>
      </c>
      <c r="S824" s="2" t="s">
        <v>3062</v>
      </c>
      <c r="T824" s="2" t="s">
        <v>3062</v>
      </c>
      <c r="U824" s="2" t="s">
        <v>3062</v>
      </c>
      <c r="V824" s="2" t="s">
        <v>3062</v>
      </c>
      <c r="W824" s="2" t="s">
        <v>3062</v>
      </c>
      <c r="X824" s="2" t="s">
        <v>3062</v>
      </c>
      <c r="Y824" s="2" t="s">
        <v>3062</v>
      </c>
      <c r="Z824" s="2" t="s">
        <v>3062</v>
      </c>
      <c r="AA824" s="2" t="s">
        <v>3062</v>
      </c>
      <c r="AB824" s="2" t="s">
        <v>3062</v>
      </c>
      <c r="AC824" s="2" t="s">
        <v>3062</v>
      </c>
      <c r="AD824" s="2" t="s">
        <v>3062</v>
      </c>
      <c r="AE824" s="2" t="s">
        <v>3062</v>
      </c>
      <c r="AF824" s="2" t="s">
        <v>3062</v>
      </c>
      <c r="AG824" s="2" t="s">
        <v>3062</v>
      </c>
      <c r="AH824" s="2" t="s">
        <v>3062</v>
      </c>
      <c r="AI824" s="2" t="s">
        <v>3062</v>
      </c>
      <c r="AJ824" s="2" t="s">
        <v>3062</v>
      </c>
      <c r="AK824" s="2" t="s">
        <v>3062</v>
      </c>
      <c r="AL824" s="2" t="s">
        <v>3062</v>
      </c>
      <c r="AM824" s="2" t="s">
        <v>3062</v>
      </c>
      <c r="AN824" s="2" t="s">
        <v>3062</v>
      </c>
      <c r="AO824" s="2" t="s">
        <v>3062</v>
      </c>
      <c r="AP824" s="2" t="s">
        <v>3062</v>
      </c>
      <c r="AQ824" s="2" t="s">
        <v>3062</v>
      </c>
      <c r="AR824" s="2" t="s">
        <v>3062</v>
      </c>
      <c r="AS824" s="2" t="s">
        <v>3062</v>
      </c>
      <c r="AT824" s="2" t="s">
        <v>3062</v>
      </c>
      <c r="AU824" s="2" t="s">
        <v>3062</v>
      </c>
      <c r="AV824" s="2" t="s">
        <v>3062</v>
      </c>
      <c r="AW824" s="2" t="s">
        <v>3062</v>
      </c>
      <c r="AX824" s="2" t="s">
        <v>3062</v>
      </c>
      <c r="AY824" s="2" t="s">
        <v>3062</v>
      </c>
      <c r="AZ824" s="2" t="s">
        <v>3062</v>
      </c>
      <c r="BA824" s="2" t="s">
        <v>3062</v>
      </c>
      <c r="BB824" s="2" t="s">
        <v>3062</v>
      </c>
      <c r="BC824" s="2" t="s">
        <v>3062</v>
      </c>
      <c r="BD824" s="2" t="s">
        <v>3062</v>
      </c>
      <c r="BE824" s="2" t="s">
        <v>3062</v>
      </c>
      <c r="BF824" s="2" t="s">
        <v>3062</v>
      </c>
      <c r="BG824" s="2" t="s">
        <v>3062</v>
      </c>
      <c r="BH824" s="2" t="s">
        <v>3062</v>
      </c>
      <c r="BI824" s="2" t="s">
        <v>3062</v>
      </c>
      <c r="BJ824" s="2" t="s">
        <v>3062</v>
      </c>
      <c r="BK824" s="2" t="s">
        <v>3062</v>
      </c>
      <c r="BL824" s="2" t="s">
        <v>3062</v>
      </c>
      <c r="BM824" s="2" t="s">
        <v>3062</v>
      </c>
      <c r="BN824" s="2" t="s">
        <v>3062</v>
      </c>
      <c r="BO824" s="2" t="s">
        <v>3062</v>
      </c>
      <c r="BP824" s="2" t="str">
        <f t="shared" si="12"/>
        <v/>
      </c>
      <c r="BQ824" t="s">
        <v>491</v>
      </c>
      <c r="BR824" t="s">
        <v>3062</v>
      </c>
      <c r="BS824" t="s">
        <v>3062</v>
      </c>
      <c r="BT824" s="2" t="s">
        <v>491</v>
      </c>
      <c r="BU824" s="2" t="s">
        <v>3062</v>
      </c>
      <c r="BV824" s="2" t="s">
        <v>12</v>
      </c>
      <c r="BW824" s="2" t="s">
        <v>3062</v>
      </c>
      <c r="BX824" s="2" t="s">
        <v>3062</v>
      </c>
      <c r="BY824" s="2" t="s">
        <v>3062</v>
      </c>
      <c r="BZ824" s="2" t="s">
        <v>3062</v>
      </c>
      <c r="CA824" s="2" t="s">
        <v>3062</v>
      </c>
      <c r="CB824" s="2" t="s">
        <v>3062</v>
      </c>
      <c r="CC824" s="2" t="s">
        <v>3062</v>
      </c>
      <c r="CD824" s="2" t="s">
        <v>3062</v>
      </c>
      <c r="CE824" s="2" t="s">
        <v>3062</v>
      </c>
      <c r="CF824" s="2" t="s">
        <v>3892</v>
      </c>
      <c r="CG824" s="2" t="s">
        <v>3315</v>
      </c>
      <c r="CH824" s="17">
        <v>0.39583333333333331</v>
      </c>
      <c r="CI824" s="17">
        <v>0.5</v>
      </c>
      <c r="CN824" s="17">
        <v>0.39583333333333331</v>
      </c>
      <c r="CO824" s="17">
        <v>0.5</v>
      </c>
      <c r="CT824" s="17">
        <v>0.39583333333333331</v>
      </c>
      <c r="CU824" s="17">
        <v>0.5</v>
      </c>
      <c r="CZ824" s="17">
        <v>0.39583333333333331</v>
      </c>
      <c r="DA824" s="17">
        <v>0.5</v>
      </c>
      <c r="DF824" s="17">
        <v>0.39583333333333331</v>
      </c>
      <c r="DG824" s="17">
        <v>0.5</v>
      </c>
      <c r="DL824" s="17">
        <v>0.39583333333333331</v>
      </c>
      <c r="DM824" s="17">
        <v>0.5</v>
      </c>
      <c r="DX824" s="2" t="s">
        <v>4182</v>
      </c>
    </row>
    <row r="825" spans="1:128" x14ac:dyDescent="0.45">
      <c r="A825" s="16">
        <v>823</v>
      </c>
      <c r="B825" s="2" t="s">
        <v>7706</v>
      </c>
      <c r="C825" s="2" t="s">
        <v>5167</v>
      </c>
      <c r="D825" s="2" t="s">
        <v>3238</v>
      </c>
      <c r="E825" s="2" t="s">
        <v>2666</v>
      </c>
      <c r="F825" s="2" t="s">
        <v>2593</v>
      </c>
      <c r="G825" s="2" t="s">
        <v>1868</v>
      </c>
      <c r="H825" s="2" t="s">
        <v>7983</v>
      </c>
      <c r="I825" s="2" t="s">
        <v>1873</v>
      </c>
      <c r="J825" s="2" t="s">
        <v>1872</v>
      </c>
      <c r="K825" s="2" t="s">
        <v>12</v>
      </c>
      <c r="L825" s="2" t="s">
        <v>3894</v>
      </c>
      <c r="M825" s="52" t="s">
        <v>3311</v>
      </c>
      <c r="N825" s="2" t="s">
        <v>12</v>
      </c>
      <c r="O825" s="2" t="s">
        <v>12</v>
      </c>
      <c r="P825" s="2" t="s">
        <v>3062</v>
      </c>
      <c r="Q825" s="2" t="s">
        <v>12</v>
      </c>
      <c r="R825" s="2" t="s">
        <v>3062</v>
      </c>
      <c r="S825" s="2" t="s">
        <v>3062</v>
      </c>
      <c r="T825" s="2" t="s">
        <v>3062</v>
      </c>
      <c r="U825" s="2" t="s">
        <v>3062</v>
      </c>
      <c r="V825" s="2" t="s">
        <v>3062</v>
      </c>
      <c r="W825" s="2" t="s">
        <v>3062</v>
      </c>
      <c r="X825" s="2" t="s">
        <v>3062</v>
      </c>
      <c r="Y825" s="2" t="s">
        <v>3062</v>
      </c>
      <c r="Z825" s="2" t="s">
        <v>3062</v>
      </c>
      <c r="AA825" s="2" t="s">
        <v>3062</v>
      </c>
      <c r="AB825" s="2" t="s">
        <v>3062</v>
      </c>
      <c r="AC825" s="2" t="s">
        <v>3062</v>
      </c>
      <c r="AD825" s="2" t="s">
        <v>2419</v>
      </c>
      <c r="AE825" s="2" t="s">
        <v>3062</v>
      </c>
      <c r="AF825" s="2" t="s">
        <v>3062</v>
      </c>
      <c r="AG825" s="2" t="s">
        <v>3062</v>
      </c>
      <c r="AH825" s="2" t="s">
        <v>3062</v>
      </c>
      <c r="AI825" s="2" t="s">
        <v>3062</v>
      </c>
      <c r="AJ825" s="2" t="s">
        <v>3062</v>
      </c>
      <c r="AK825" s="2" t="s">
        <v>3062</v>
      </c>
      <c r="AL825" s="2" t="s">
        <v>3062</v>
      </c>
      <c r="AM825" s="2" t="s">
        <v>3062</v>
      </c>
      <c r="AN825" s="2" t="s">
        <v>3062</v>
      </c>
      <c r="AO825" s="2" t="s">
        <v>3062</v>
      </c>
      <c r="AP825" s="2" t="s">
        <v>3062</v>
      </c>
      <c r="AQ825" s="2" t="s">
        <v>3062</v>
      </c>
      <c r="AR825" s="2" t="s">
        <v>3062</v>
      </c>
      <c r="AS825" s="2" t="s">
        <v>3062</v>
      </c>
      <c r="AT825" s="2" t="s">
        <v>3062</v>
      </c>
      <c r="AU825" s="2" t="s">
        <v>3062</v>
      </c>
      <c r="AV825" s="2" t="s">
        <v>3062</v>
      </c>
      <c r="AW825" s="2" t="s">
        <v>3062</v>
      </c>
      <c r="AX825" s="2" t="s">
        <v>3062</v>
      </c>
      <c r="AY825" s="2" t="s">
        <v>3062</v>
      </c>
      <c r="AZ825" s="2" t="s">
        <v>3062</v>
      </c>
      <c r="BA825" s="2" t="s">
        <v>3062</v>
      </c>
      <c r="BB825" s="2" t="s">
        <v>3062</v>
      </c>
      <c r="BC825" s="2" t="s">
        <v>3062</v>
      </c>
      <c r="BD825" s="2" t="s">
        <v>3062</v>
      </c>
      <c r="BE825" s="2" t="s">
        <v>3062</v>
      </c>
      <c r="BF825" s="2" t="s">
        <v>3062</v>
      </c>
      <c r="BG825" s="2" t="s">
        <v>3062</v>
      </c>
      <c r="BH825" s="2" t="s">
        <v>3062</v>
      </c>
      <c r="BI825" s="2" t="s">
        <v>2456</v>
      </c>
      <c r="BJ825" s="2" t="s">
        <v>3062</v>
      </c>
      <c r="BK825" s="2" t="s">
        <v>3062</v>
      </c>
      <c r="BL825" s="2" t="s">
        <v>3062</v>
      </c>
      <c r="BM825" s="2" t="s">
        <v>3062</v>
      </c>
      <c r="BN825" s="2" t="s">
        <v>3062</v>
      </c>
      <c r="BO825" s="2" t="s">
        <v>3062</v>
      </c>
      <c r="BP825" s="2" t="str">
        <f t="shared" si="12"/>
        <v>内・アレ</v>
      </c>
      <c r="BQ825" t="s">
        <v>3062</v>
      </c>
      <c r="BR825" t="s">
        <v>3062</v>
      </c>
      <c r="BS825" t="s">
        <v>3062</v>
      </c>
      <c r="BT825" s="2" t="s">
        <v>3062</v>
      </c>
      <c r="BU825" s="2" t="s">
        <v>3062</v>
      </c>
      <c r="BV825" s="2" t="s">
        <v>3062</v>
      </c>
      <c r="BW825" s="2" t="s">
        <v>3062</v>
      </c>
      <c r="BX825" s="2" t="s">
        <v>3062</v>
      </c>
      <c r="BY825" s="2" t="s">
        <v>3062</v>
      </c>
      <c r="BZ825" s="2" t="s">
        <v>3062</v>
      </c>
      <c r="CA825" s="2" t="s">
        <v>5529</v>
      </c>
      <c r="CB825" s="2" t="s">
        <v>5529</v>
      </c>
      <c r="CC825" s="2" t="s">
        <v>3062</v>
      </c>
      <c r="CD825" s="2" t="s">
        <v>5482</v>
      </c>
      <c r="CE825" s="2" t="s">
        <v>5482</v>
      </c>
      <c r="CF825" s="2" t="s">
        <v>7707</v>
      </c>
      <c r="CG825" s="2" t="s">
        <v>3319</v>
      </c>
      <c r="CH825" s="17">
        <v>0.41666666666666669</v>
      </c>
      <c r="CI825" s="17">
        <v>0.54166666666666663</v>
      </c>
      <c r="CJ825" s="17">
        <v>0.60416666666666663</v>
      </c>
      <c r="CK825" s="17">
        <v>0.66666666666666663</v>
      </c>
      <c r="CN825" s="17">
        <v>0.41666666666666669</v>
      </c>
      <c r="CO825" s="17">
        <v>0.54166666666666663</v>
      </c>
      <c r="CT825" s="17">
        <v>0.41666666666666669</v>
      </c>
      <c r="CU825" s="17">
        <v>0.54166666666666663</v>
      </c>
      <c r="CV825" s="17">
        <v>0.60416666666666663</v>
      </c>
      <c r="CW825" s="17">
        <v>0.79166666666666663</v>
      </c>
      <c r="DF825" s="17">
        <v>0.41666666666666669</v>
      </c>
      <c r="DG825" s="17">
        <v>0.54166666666666663</v>
      </c>
      <c r="DH825" s="17">
        <v>0.60416666666666663</v>
      </c>
      <c r="DI825" s="17">
        <v>0.70833333333333337</v>
      </c>
      <c r="DL825" s="17">
        <v>0.375</v>
      </c>
      <c r="DM825" s="17">
        <v>0.54166666666666663</v>
      </c>
      <c r="DN825" s="17">
        <v>0.60416666666666663</v>
      </c>
      <c r="DO825" s="17">
        <v>0.66666666666666663</v>
      </c>
      <c r="DX825" s="2" t="s">
        <v>4182</v>
      </c>
    </row>
    <row r="826" spans="1:128" x14ac:dyDescent="0.45">
      <c r="A826" s="16">
        <v>824</v>
      </c>
      <c r="B826" s="2" t="s">
        <v>7708</v>
      </c>
      <c r="C826" s="2" t="s">
        <v>7709</v>
      </c>
      <c r="D826" s="2" t="s">
        <v>3239</v>
      </c>
      <c r="E826" s="2" t="s">
        <v>2676</v>
      </c>
      <c r="F826" s="2" t="s">
        <v>2593</v>
      </c>
      <c r="G826" s="2" t="s">
        <v>1881</v>
      </c>
      <c r="H826" s="2" t="s">
        <v>1880</v>
      </c>
      <c r="I826" s="2" t="s">
        <v>1879</v>
      </c>
      <c r="J826" s="2" t="s">
        <v>1878</v>
      </c>
      <c r="K826" s="2" t="s">
        <v>12</v>
      </c>
      <c r="L826" s="2" t="s">
        <v>3893</v>
      </c>
      <c r="M826" s="52">
        <v>300</v>
      </c>
      <c r="N826" s="2" t="s">
        <v>12</v>
      </c>
      <c r="O826" s="2" t="s">
        <v>12</v>
      </c>
      <c r="P826" s="2" t="s">
        <v>12</v>
      </c>
      <c r="Q826" s="2" t="s">
        <v>12</v>
      </c>
      <c r="R826" s="2" t="s">
        <v>3062</v>
      </c>
      <c r="S826" s="2" t="s">
        <v>3062</v>
      </c>
      <c r="T826" s="2" t="s">
        <v>3062</v>
      </c>
      <c r="U826" s="2" t="s">
        <v>3062</v>
      </c>
      <c r="V826" s="2" t="s">
        <v>3062</v>
      </c>
      <c r="W826" s="2" t="s">
        <v>3062</v>
      </c>
      <c r="X826" s="2" t="s">
        <v>3062</v>
      </c>
      <c r="Y826" s="2" t="s">
        <v>3062</v>
      </c>
      <c r="Z826" s="2" t="s">
        <v>3062</v>
      </c>
      <c r="AA826" s="2" t="s">
        <v>3062</v>
      </c>
      <c r="AB826" s="2" t="s">
        <v>3062</v>
      </c>
      <c r="AC826" s="2" t="s">
        <v>3062</v>
      </c>
      <c r="AD826" s="2" t="s">
        <v>3062</v>
      </c>
      <c r="AE826" s="2" t="s">
        <v>3062</v>
      </c>
      <c r="AF826" s="2" t="s">
        <v>3062</v>
      </c>
      <c r="AG826" s="2" t="s">
        <v>3062</v>
      </c>
      <c r="AH826" s="2" t="s">
        <v>3062</v>
      </c>
      <c r="AI826" s="2" t="s">
        <v>3062</v>
      </c>
      <c r="AJ826" s="2" t="s">
        <v>3062</v>
      </c>
      <c r="AK826" s="2" t="s">
        <v>3062</v>
      </c>
      <c r="AL826" s="2" t="s">
        <v>3062</v>
      </c>
      <c r="AM826" s="2" t="s">
        <v>3062</v>
      </c>
      <c r="AN826" s="2" t="s">
        <v>3062</v>
      </c>
      <c r="AO826" s="2" t="s">
        <v>3062</v>
      </c>
      <c r="AP826" s="2" t="s">
        <v>3062</v>
      </c>
      <c r="AQ826" s="2" t="s">
        <v>3062</v>
      </c>
      <c r="AR826" s="2" t="s">
        <v>3062</v>
      </c>
      <c r="AS826" s="2" t="s">
        <v>3062</v>
      </c>
      <c r="AT826" s="2" t="s">
        <v>3062</v>
      </c>
      <c r="AU826" s="2" t="s">
        <v>3062</v>
      </c>
      <c r="AV826" s="2" t="s">
        <v>3062</v>
      </c>
      <c r="AW826" s="2" t="s">
        <v>3062</v>
      </c>
      <c r="AX826" s="2" t="s">
        <v>3062</v>
      </c>
      <c r="AY826" s="2" t="s">
        <v>3062</v>
      </c>
      <c r="AZ826" s="2" t="s">
        <v>3062</v>
      </c>
      <c r="BA826" s="2" t="s">
        <v>3062</v>
      </c>
      <c r="BB826" s="2" t="s">
        <v>3062</v>
      </c>
      <c r="BC826" s="2" t="s">
        <v>3062</v>
      </c>
      <c r="BD826" s="2" t="s">
        <v>3062</v>
      </c>
      <c r="BE826" s="2" t="s">
        <v>3062</v>
      </c>
      <c r="BF826" s="2" t="s">
        <v>3062</v>
      </c>
      <c r="BG826" s="2" t="s">
        <v>3062</v>
      </c>
      <c r="BH826" s="2" t="s">
        <v>3062</v>
      </c>
      <c r="BI826" s="2" t="s">
        <v>3062</v>
      </c>
      <c r="BJ826" s="2" t="s">
        <v>3062</v>
      </c>
      <c r="BK826" s="2" t="s">
        <v>3062</v>
      </c>
      <c r="BL826" s="2" t="s">
        <v>3062</v>
      </c>
      <c r="BM826" s="2" t="s">
        <v>3062</v>
      </c>
      <c r="BN826" s="2" t="s">
        <v>3062</v>
      </c>
      <c r="BO826" s="2" t="s">
        <v>3062</v>
      </c>
      <c r="BP826" s="2" t="str">
        <f t="shared" si="12"/>
        <v/>
      </c>
      <c r="BQ826" t="s">
        <v>491</v>
      </c>
      <c r="BR826" t="s">
        <v>3062</v>
      </c>
      <c r="BS826" t="s">
        <v>3062</v>
      </c>
      <c r="BT826" s="2" t="s">
        <v>491</v>
      </c>
      <c r="BU826" s="2" t="s">
        <v>3062</v>
      </c>
      <c r="BV826" s="2" t="s">
        <v>12</v>
      </c>
      <c r="BW826" s="2" t="s">
        <v>3062</v>
      </c>
      <c r="BX826" s="2" t="s">
        <v>3062</v>
      </c>
      <c r="BY826" s="2" t="s">
        <v>3062</v>
      </c>
      <c r="BZ826" s="2" t="s">
        <v>3062</v>
      </c>
      <c r="CA826" s="2" t="s">
        <v>3062</v>
      </c>
      <c r="CB826" s="2" t="s">
        <v>3062</v>
      </c>
      <c r="CC826" s="2" t="s">
        <v>3062</v>
      </c>
      <c r="CD826" s="2" t="s">
        <v>3062</v>
      </c>
      <c r="CE826" s="2" t="s">
        <v>3062</v>
      </c>
      <c r="CF826" s="2" t="s">
        <v>5168</v>
      </c>
      <c r="CG826" s="2" t="s">
        <v>3315</v>
      </c>
      <c r="CH826" s="17">
        <v>0.375</v>
      </c>
      <c r="CI826" s="17">
        <v>0.5</v>
      </c>
      <c r="CJ826" s="17">
        <v>0.54166666666666663</v>
      </c>
      <c r="CK826" s="17">
        <v>0.625</v>
      </c>
      <c r="CN826" s="17">
        <v>0.375</v>
      </c>
      <c r="CO826" s="17">
        <v>0.5</v>
      </c>
      <c r="CP826" s="17">
        <v>0.54166666666666663</v>
      </c>
      <c r="CQ826" s="17">
        <v>0.625</v>
      </c>
      <c r="CT826" s="17">
        <v>0.375</v>
      </c>
      <c r="CU826" s="17">
        <v>0.5</v>
      </c>
      <c r="CV826" s="17">
        <v>0.54166666666666663</v>
      </c>
      <c r="CW826" s="17">
        <v>0.625</v>
      </c>
      <c r="CZ826" s="17">
        <v>0.375</v>
      </c>
      <c r="DA826" s="17">
        <v>0.5</v>
      </c>
      <c r="DB826" s="17">
        <v>0.54166666666666663</v>
      </c>
      <c r="DC826" s="17">
        <v>0.625</v>
      </c>
      <c r="DF826" s="17">
        <v>0.375</v>
      </c>
      <c r="DG826" s="17">
        <v>0.5</v>
      </c>
      <c r="DH826" s="17">
        <v>0.54166666666666663</v>
      </c>
      <c r="DI826" s="17">
        <v>0.625</v>
      </c>
      <c r="DX826" s="2" t="s">
        <v>4182</v>
      </c>
    </row>
    <row r="827" spans="1:128" x14ac:dyDescent="0.45">
      <c r="A827" s="16">
        <v>825</v>
      </c>
      <c r="B827" s="2" t="s">
        <v>7710</v>
      </c>
      <c r="C827" s="2" t="s">
        <v>2470</v>
      </c>
      <c r="D827" s="2" t="s">
        <v>3240</v>
      </c>
      <c r="E827" s="2" t="s">
        <v>2666</v>
      </c>
      <c r="F827" s="2" t="s">
        <v>2593</v>
      </c>
      <c r="G827" s="2" t="s">
        <v>1868</v>
      </c>
      <c r="H827" s="2" t="s">
        <v>1871</v>
      </c>
      <c r="I827" s="2" t="s">
        <v>1870</v>
      </c>
      <c r="J827" s="2" t="s">
        <v>3062</v>
      </c>
      <c r="K827" s="2" t="s">
        <v>12</v>
      </c>
      <c r="L827" s="2" t="s">
        <v>3894</v>
      </c>
      <c r="M827" s="52" t="s">
        <v>3311</v>
      </c>
      <c r="N827" s="2" t="s">
        <v>12</v>
      </c>
      <c r="O827" s="2" t="s">
        <v>3062</v>
      </c>
      <c r="P827" s="2" t="s">
        <v>12</v>
      </c>
      <c r="Q827" s="2" t="s">
        <v>12</v>
      </c>
      <c r="R827" s="2" t="s">
        <v>3062</v>
      </c>
      <c r="S827" s="2" t="s">
        <v>3062</v>
      </c>
      <c r="T827" s="2" t="s">
        <v>3062</v>
      </c>
      <c r="U827" s="2" t="s">
        <v>3062</v>
      </c>
      <c r="V827" s="2" t="s">
        <v>3062</v>
      </c>
      <c r="W827" s="2" t="s">
        <v>3062</v>
      </c>
      <c r="X827" s="2" t="s">
        <v>3062</v>
      </c>
      <c r="Y827" s="2" t="s">
        <v>3062</v>
      </c>
      <c r="Z827" s="2" t="s">
        <v>3062</v>
      </c>
      <c r="AA827" s="2" t="s">
        <v>3062</v>
      </c>
      <c r="AB827" s="2" t="s">
        <v>3062</v>
      </c>
      <c r="AC827" s="2" t="s">
        <v>3062</v>
      </c>
      <c r="AD827" s="2" t="s">
        <v>3062</v>
      </c>
      <c r="AE827" s="2" t="s">
        <v>3062</v>
      </c>
      <c r="AF827" s="2" t="s">
        <v>3062</v>
      </c>
      <c r="AG827" s="2" t="s">
        <v>3062</v>
      </c>
      <c r="AH827" s="2" t="s">
        <v>3062</v>
      </c>
      <c r="AI827" s="2" t="s">
        <v>3062</v>
      </c>
      <c r="AJ827" s="2" t="s">
        <v>3062</v>
      </c>
      <c r="AK827" s="2" t="s">
        <v>3062</v>
      </c>
      <c r="AL827" s="2" t="s">
        <v>3062</v>
      </c>
      <c r="AM827" s="2" t="s">
        <v>3062</v>
      </c>
      <c r="AN827" s="2" t="s">
        <v>3062</v>
      </c>
      <c r="AO827" s="2" t="s">
        <v>3062</v>
      </c>
      <c r="AP827" s="2" t="s">
        <v>3062</v>
      </c>
      <c r="AQ827" s="2" t="s">
        <v>3062</v>
      </c>
      <c r="AR827" s="2" t="s">
        <v>3062</v>
      </c>
      <c r="AS827" s="2" t="s">
        <v>3062</v>
      </c>
      <c r="AT827" s="2" t="s">
        <v>3062</v>
      </c>
      <c r="AU827" s="2" t="s">
        <v>3062</v>
      </c>
      <c r="AV827" s="2" t="s">
        <v>3062</v>
      </c>
      <c r="AW827" s="2" t="s">
        <v>3062</v>
      </c>
      <c r="AX827" s="2" t="s">
        <v>3062</v>
      </c>
      <c r="AY827" s="2" t="s">
        <v>3062</v>
      </c>
      <c r="AZ827" s="2" t="s">
        <v>3062</v>
      </c>
      <c r="BA827" s="2" t="s">
        <v>3062</v>
      </c>
      <c r="BB827" s="2" t="s">
        <v>3062</v>
      </c>
      <c r="BC827" s="2" t="s">
        <v>3062</v>
      </c>
      <c r="BD827" s="2" t="s">
        <v>3062</v>
      </c>
      <c r="BE827" s="2" t="s">
        <v>3062</v>
      </c>
      <c r="BF827" s="2" t="s">
        <v>3062</v>
      </c>
      <c r="BG827" s="2" t="s">
        <v>3062</v>
      </c>
      <c r="BH827" s="2" t="s">
        <v>3062</v>
      </c>
      <c r="BI827" s="2" t="s">
        <v>3062</v>
      </c>
      <c r="BJ827" s="2" t="s">
        <v>3062</v>
      </c>
      <c r="BK827" s="2" t="s">
        <v>3062</v>
      </c>
      <c r="BL827" s="2" t="s">
        <v>3062</v>
      </c>
      <c r="BM827" s="2" t="s">
        <v>3062</v>
      </c>
      <c r="BN827" s="2" t="s">
        <v>3062</v>
      </c>
      <c r="BO827" s="2" t="s">
        <v>3062</v>
      </c>
      <c r="BP827" s="2" t="str">
        <f t="shared" si="12"/>
        <v/>
      </c>
      <c r="BQ827" t="s">
        <v>3062</v>
      </c>
      <c r="BR827" t="s">
        <v>3062</v>
      </c>
      <c r="BS827" t="s">
        <v>3062</v>
      </c>
      <c r="BT827" s="2" t="s">
        <v>3062</v>
      </c>
      <c r="BU827" s="2" t="s">
        <v>3062</v>
      </c>
      <c r="BV827" s="2" t="s">
        <v>3062</v>
      </c>
      <c r="BW827" s="2" t="s">
        <v>3062</v>
      </c>
      <c r="BX827" s="2" t="s">
        <v>3062</v>
      </c>
      <c r="BY827" s="2" t="s">
        <v>3062</v>
      </c>
      <c r="BZ827" s="2" t="s">
        <v>3062</v>
      </c>
      <c r="CA827" s="2" t="s">
        <v>3062</v>
      </c>
      <c r="CB827" s="2" t="s">
        <v>3062</v>
      </c>
      <c r="CC827" s="2" t="s">
        <v>3062</v>
      </c>
      <c r="CD827" s="2" t="s">
        <v>3062</v>
      </c>
      <c r="CE827" s="2" t="s">
        <v>3062</v>
      </c>
      <c r="CF827" s="2" t="s">
        <v>1869</v>
      </c>
      <c r="CG827" s="2" t="s">
        <v>5350</v>
      </c>
      <c r="CH827" s="17">
        <v>0.41666666666666669</v>
      </c>
      <c r="CI827" s="17">
        <v>0.54166666666666663</v>
      </c>
      <c r="CJ827" s="17">
        <v>0.625</v>
      </c>
      <c r="CK827" s="17">
        <v>0.79166666666666663</v>
      </c>
      <c r="CN827" s="17">
        <v>0.41666666666666669</v>
      </c>
      <c r="CO827" s="17">
        <v>0.54166666666666663</v>
      </c>
      <c r="CP827" s="17">
        <v>0.625</v>
      </c>
      <c r="CQ827" s="17">
        <v>0.79166666666666663</v>
      </c>
      <c r="CZ827" s="17">
        <v>0.41666666666666669</v>
      </c>
      <c r="DA827" s="17">
        <v>0.54166666666666663</v>
      </c>
      <c r="DB827" s="17">
        <v>0.625</v>
      </c>
      <c r="DC827" s="17">
        <v>0.79166666666666663</v>
      </c>
      <c r="DF827" s="17">
        <v>0.41666666666666669</v>
      </c>
      <c r="DG827" s="17">
        <v>0.54166666666666663</v>
      </c>
      <c r="DH827" s="17">
        <v>0.625</v>
      </c>
      <c r="DI827" s="17">
        <v>0.79166666666666663</v>
      </c>
      <c r="DL827" s="17">
        <v>0.41666666666666669</v>
      </c>
      <c r="DM827" s="17">
        <v>0.54166666666666663</v>
      </c>
      <c r="DX827" s="2" t="s">
        <v>4182</v>
      </c>
    </row>
    <row r="828" spans="1:128" x14ac:dyDescent="0.45">
      <c r="A828" s="16">
        <v>826</v>
      </c>
      <c r="B828" s="2" t="s">
        <v>7711</v>
      </c>
      <c r="C828" s="2" t="s">
        <v>5169</v>
      </c>
      <c r="D828" s="2" t="s">
        <v>5170</v>
      </c>
      <c r="E828" s="2" t="s">
        <v>2666</v>
      </c>
      <c r="F828" s="2" t="s">
        <v>2593</v>
      </c>
      <c r="G828" s="2" t="s">
        <v>5171</v>
      </c>
      <c r="H828" s="2" t="s">
        <v>5172</v>
      </c>
      <c r="I828" s="2" t="s">
        <v>5173</v>
      </c>
      <c r="J828" s="2" t="s">
        <v>5174</v>
      </c>
      <c r="K828" s="2" t="s">
        <v>12</v>
      </c>
      <c r="L828" s="2" t="s">
        <v>5175</v>
      </c>
      <c r="M828" s="52" t="s">
        <v>3311</v>
      </c>
      <c r="N828" s="2" t="s">
        <v>12</v>
      </c>
      <c r="P828" s="2" t="s">
        <v>12</v>
      </c>
      <c r="Q828" s="2" t="s">
        <v>12</v>
      </c>
      <c r="R828" s="2" t="s">
        <v>3062</v>
      </c>
      <c r="S828" s="2" t="s">
        <v>3062</v>
      </c>
      <c r="T828" s="2" t="s">
        <v>3062</v>
      </c>
      <c r="U828" s="2" t="s">
        <v>3062</v>
      </c>
      <c r="V828" s="2" t="s">
        <v>3062</v>
      </c>
      <c r="W828" s="2" t="s">
        <v>3062</v>
      </c>
      <c r="X828" s="2" t="s">
        <v>3062</v>
      </c>
      <c r="Y828" s="2" t="s">
        <v>3062</v>
      </c>
      <c r="Z828" s="2" t="s">
        <v>3062</v>
      </c>
      <c r="AA828" s="2" t="s">
        <v>3062</v>
      </c>
      <c r="AB828" s="2" t="s">
        <v>3062</v>
      </c>
      <c r="AC828" s="2" t="s">
        <v>3062</v>
      </c>
      <c r="AD828" s="2" t="s">
        <v>3062</v>
      </c>
      <c r="AE828" s="2" t="s">
        <v>3062</v>
      </c>
      <c r="AF828" s="2" t="s">
        <v>3062</v>
      </c>
      <c r="AG828" s="2" t="s">
        <v>3062</v>
      </c>
      <c r="AH828" s="2" t="s">
        <v>3062</v>
      </c>
      <c r="AI828" s="2" t="s">
        <v>3062</v>
      </c>
      <c r="AJ828" s="2" t="s">
        <v>3062</v>
      </c>
      <c r="AK828" s="2" t="s">
        <v>3062</v>
      </c>
      <c r="AL828" s="2" t="s">
        <v>3062</v>
      </c>
      <c r="AM828" s="2" t="s">
        <v>3062</v>
      </c>
      <c r="AN828" s="2" t="s">
        <v>3062</v>
      </c>
      <c r="AO828" s="2" t="s">
        <v>3062</v>
      </c>
      <c r="AP828" s="2" t="s">
        <v>3062</v>
      </c>
      <c r="AQ828" s="2" t="s">
        <v>3062</v>
      </c>
      <c r="AR828" s="2" t="s">
        <v>3062</v>
      </c>
      <c r="AS828" s="2" t="s">
        <v>3062</v>
      </c>
      <c r="AT828" s="2" t="s">
        <v>3062</v>
      </c>
      <c r="AU828" s="2" t="s">
        <v>3062</v>
      </c>
      <c r="AV828" s="2" t="s">
        <v>3062</v>
      </c>
      <c r="AW828" s="2" t="s">
        <v>3062</v>
      </c>
      <c r="AX828" s="2" t="s">
        <v>3062</v>
      </c>
      <c r="AY828" s="2" t="s">
        <v>3062</v>
      </c>
      <c r="AZ828" s="2" t="s">
        <v>3062</v>
      </c>
      <c r="BA828" s="2" t="s">
        <v>3062</v>
      </c>
      <c r="BB828" s="2" t="s">
        <v>3062</v>
      </c>
      <c r="BC828" s="2" t="s">
        <v>3062</v>
      </c>
      <c r="BD828" s="2" t="s">
        <v>3062</v>
      </c>
      <c r="BE828" s="2" t="s">
        <v>3062</v>
      </c>
      <c r="BF828" s="2" t="s">
        <v>3062</v>
      </c>
      <c r="BG828" s="2" t="s">
        <v>3062</v>
      </c>
      <c r="BH828" s="2" t="s">
        <v>3062</v>
      </c>
      <c r="BI828" s="2" t="s">
        <v>3062</v>
      </c>
      <c r="BJ828" s="2" t="s">
        <v>3062</v>
      </c>
      <c r="BK828" s="2" t="s">
        <v>3062</v>
      </c>
      <c r="BL828" s="2" t="s">
        <v>3062</v>
      </c>
      <c r="BM828" s="2" t="s">
        <v>3062</v>
      </c>
      <c r="BN828" s="2" t="s">
        <v>3062</v>
      </c>
      <c r="BO828" s="2" t="s">
        <v>3062</v>
      </c>
      <c r="BP828" s="2" t="str">
        <f t="shared" si="12"/>
        <v/>
      </c>
      <c r="BQ828" t="s">
        <v>3062</v>
      </c>
      <c r="BR828" t="s">
        <v>3062</v>
      </c>
      <c r="BS828" t="s">
        <v>3062</v>
      </c>
      <c r="BT828" s="2" t="s">
        <v>3062</v>
      </c>
      <c r="BU828" s="2" t="s">
        <v>3062</v>
      </c>
      <c r="BV828" s="2" t="s">
        <v>3062</v>
      </c>
      <c r="BW828" s="2" t="s">
        <v>3062</v>
      </c>
      <c r="BX828" s="2" t="s">
        <v>3062</v>
      </c>
      <c r="BY828" s="2" t="s">
        <v>3062</v>
      </c>
      <c r="BZ828" s="2" t="s">
        <v>3062</v>
      </c>
      <c r="CA828" s="2" t="s">
        <v>3062</v>
      </c>
      <c r="CB828" s="2" t="s">
        <v>3062</v>
      </c>
      <c r="CC828" s="2" t="s">
        <v>3062</v>
      </c>
      <c r="CD828" s="2" t="s">
        <v>3062</v>
      </c>
      <c r="CE828" s="2" t="s">
        <v>3062</v>
      </c>
      <c r="CF828" s="2" t="s">
        <v>5176</v>
      </c>
      <c r="CG828" s="2" t="s">
        <v>7712</v>
      </c>
      <c r="CN828" s="17">
        <v>0.375</v>
      </c>
      <c r="CO828" s="17">
        <v>0.54166666666666663</v>
      </c>
      <c r="CP828" s="17">
        <v>0.58333333333333337</v>
      </c>
      <c r="CQ828" s="17">
        <v>0.77083333333333337</v>
      </c>
      <c r="CT828" s="17">
        <v>0.375</v>
      </c>
      <c r="CU828" s="17">
        <v>0.54166666666666663</v>
      </c>
      <c r="CV828" s="17">
        <v>0.58333333333333337</v>
      </c>
      <c r="CW828" s="17">
        <v>0.77083333333333337</v>
      </c>
      <c r="CZ828" s="17">
        <v>0.58333333333333337</v>
      </c>
      <c r="DA828" s="17">
        <v>0.77083333333333337</v>
      </c>
      <c r="DF828" s="17">
        <v>0.375</v>
      </c>
      <c r="DG828" s="17">
        <v>0.54166666666666663</v>
      </c>
      <c r="DH828" s="17">
        <v>0.58333333333333337</v>
      </c>
      <c r="DI828" s="17">
        <v>0.77083333333333337</v>
      </c>
      <c r="DL828" s="17">
        <v>0.375</v>
      </c>
      <c r="DM828" s="17">
        <v>0.54166666666666663</v>
      </c>
      <c r="DN828" s="17">
        <v>0.58333333333333337</v>
      </c>
      <c r="DO828" s="17">
        <v>0.70833333333333337</v>
      </c>
      <c r="DX828" s="2" t="s">
        <v>4182</v>
      </c>
    </row>
    <row r="829" spans="1:128" x14ac:dyDescent="0.45">
      <c r="A829" s="16">
        <v>827</v>
      </c>
      <c r="B829" s="2" t="s">
        <v>7713</v>
      </c>
      <c r="C829" s="2" t="s">
        <v>7714</v>
      </c>
      <c r="D829" s="2" t="s">
        <v>3241</v>
      </c>
      <c r="E829" s="2" t="s">
        <v>2666</v>
      </c>
      <c r="F829" s="2" t="s">
        <v>2593</v>
      </c>
      <c r="G829" s="2" t="s">
        <v>1868</v>
      </c>
      <c r="H829" s="2" t="s">
        <v>1867</v>
      </c>
      <c r="I829" s="2" t="s">
        <v>1866</v>
      </c>
      <c r="J829" s="2" t="s">
        <v>1865</v>
      </c>
      <c r="K829" s="2" t="s">
        <v>12</v>
      </c>
      <c r="L829" s="2" t="s">
        <v>3894</v>
      </c>
      <c r="M829" s="52" t="s">
        <v>3311</v>
      </c>
      <c r="N829" s="2" t="s">
        <v>12</v>
      </c>
      <c r="O829" s="2" t="s">
        <v>12</v>
      </c>
      <c r="P829" s="2" t="s">
        <v>12</v>
      </c>
      <c r="Q829" s="2" t="s">
        <v>12</v>
      </c>
      <c r="R829" s="2" t="s">
        <v>3062</v>
      </c>
      <c r="S829" s="2" t="s">
        <v>3062</v>
      </c>
      <c r="T829" s="2" t="s">
        <v>3062</v>
      </c>
      <c r="U829" s="2" t="s">
        <v>3062</v>
      </c>
      <c r="V829" s="2" t="s">
        <v>3062</v>
      </c>
      <c r="W829" s="2" t="s">
        <v>3062</v>
      </c>
      <c r="X829" s="2" t="s">
        <v>3062</v>
      </c>
      <c r="Y829" s="2" t="s">
        <v>3062</v>
      </c>
      <c r="Z829" s="2" t="s">
        <v>3062</v>
      </c>
      <c r="AA829" s="2" t="s">
        <v>3062</v>
      </c>
      <c r="AB829" s="2" t="s">
        <v>3062</v>
      </c>
      <c r="AC829" s="2" t="s">
        <v>3062</v>
      </c>
      <c r="AD829" s="2" t="s">
        <v>3062</v>
      </c>
      <c r="AE829" s="2" t="s">
        <v>3062</v>
      </c>
      <c r="AF829" s="2" t="s">
        <v>3062</v>
      </c>
      <c r="AG829" s="2" t="s">
        <v>3062</v>
      </c>
      <c r="AH829" s="2" t="s">
        <v>3062</v>
      </c>
      <c r="AI829" s="2" t="s">
        <v>3062</v>
      </c>
      <c r="AJ829" s="2" t="s">
        <v>3062</v>
      </c>
      <c r="AK829" s="2" t="s">
        <v>3062</v>
      </c>
      <c r="AL829" s="2" t="s">
        <v>3062</v>
      </c>
      <c r="AM829" s="2" t="s">
        <v>3062</v>
      </c>
      <c r="AN829" s="2" t="s">
        <v>3062</v>
      </c>
      <c r="AO829" s="2" t="s">
        <v>3062</v>
      </c>
      <c r="AP829" s="2" t="s">
        <v>3062</v>
      </c>
      <c r="AQ829" s="2" t="s">
        <v>3062</v>
      </c>
      <c r="AR829" s="2" t="s">
        <v>3062</v>
      </c>
      <c r="AS829" s="2" t="s">
        <v>3062</v>
      </c>
      <c r="AT829" s="2" t="s">
        <v>3062</v>
      </c>
      <c r="AU829" s="2" t="s">
        <v>3062</v>
      </c>
      <c r="AV829" s="2" t="s">
        <v>3062</v>
      </c>
      <c r="AW829" s="2" t="s">
        <v>3062</v>
      </c>
      <c r="AX829" s="2" t="s">
        <v>3062</v>
      </c>
      <c r="AY829" s="2" t="s">
        <v>3062</v>
      </c>
      <c r="AZ829" s="2" t="s">
        <v>3062</v>
      </c>
      <c r="BA829" s="2" t="s">
        <v>3062</v>
      </c>
      <c r="BB829" s="2" t="s">
        <v>3062</v>
      </c>
      <c r="BC829" s="2" t="s">
        <v>3062</v>
      </c>
      <c r="BD829" s="2" t="s">
        <v>3062</v>
      </c>
      <c r="BE829" s="2" t="s">
        <v>3062</v>
      </c>
      <c r="BF829" s="2" t="s">
        <v>3062</v>
      </c>
      <c r="BG829" s="2" t="s">
        <v>3062</v>
      </c>
      <c r="BH829" s="2" t="s">
        <v>3062</v>
      </c>
      <c r="BI829" s="2" t="s">
        <v>3062</v>
      </c>
      <c r="BJ829" s="2" t="s">
        <v>3062</v>
      </c>
      <c r="BK829" s="2" t="s">
        <v>3062</v>
      </c>
      <c r="BL829" s="2" t="s">
        <v>3062</v>
      </c>
      <c r="BM829" s="2" t="s">
        <v>3062</v>
      </c>
      <c r="BN829" s="2" t="s">
        <v>3062</v>
      </c>
      <c r="BO829" s="2" t="s">
        <v>3062</v>
      </c>
      <c r="BP829" s="2" t="str">
        <f t="shared" si="12"/>
        <v/>
      </c>
      <c r="BQ829" t="s">
        <v>3062</v>
      </c>
      <c r="BR829" t="s">
        <v>3062</v>
      </c>
      <c r="BS829" t="s">
        <v>3062</v>
      </c>
      <c r="BT829" s="2" t="s">
        <v>3062</v>
      </c>
      <c r="BU829" s="2" t="s">
        <v>3062</v>
      </c>
      <c r="BV829" s="2" t="s">
        <v>3062</v>
      </c>
      <c r="BW829" s="2" t="s">
        <v>3062</v>
      </c>
      <c r="BX829" s="2" t="s">
        <v>3062</v>
      </c>
      <c r="BY829" s="2" t="s">
        <v>3062</v>
      </c>
      <c r="BZ829" s="2" t="s">
        <v>3062</v>
      </c>
      <c r="CA829" s="2" t="s">
        <v>3062</v>
      </c>
      <c r="CB829" s="2" t="s">
        <v>3062</v>
      </c>
      <c r="CC829" s="2" t="s">
        <v>3062</v>
      </c>
      <c r="CD829" s="2" t="s">
        <v>3062</v>
      </c>
      <c r="CE829" s="2" t="s">
        <v>3062</v>
      </c>
      <c r="CF829" s="2" t="s">
        <v>1864</v>
      </c>
      <c r="CG829" s="2" t="s">
        <v>5350</v>
      </c>
      <c r="CH829" s="17">
        <v>0.375</v>
      </c>
      <c r="CI829" s="17">
        <v>0.5</v>
      </c>
      <c r="CJ829" s="17">
        <v>0.5625</v>
      </c>
      <c r="CK829" s="17">
        <v>0.77083333333333337</v>
      </c>
      <c r="CT829" s="17">
        <v>0.375</v>
      </c>
      <c r="CU829" s="17">
        <v>0.5</v>
      </c>
      <c r="CV829" s="17">
        <v>0.5625</v>
      </c>
      <c r="CW829" s="17">
        <v>0.77083333333333337</v>
      </c>
      <c r="CZ829" s="17">
        <v>0.375</v>
      </c>
      <c r="DA829" s="17">
        <v>0.5</v>
      </c>
      <c r="DB829" s="17">
        <v>0.5625</v>
      </c>
      <c r="DC829" s="17">
        <v>0.77083333333333337</v>
      </c>
      <c r="DL829" s="17">
        <v>0.375</v>
      </c>
      <c r="DM829" s="17">
        <v>0.5</v>
      </c>
      <c r="DN829" s="17">
        <v>0.5625</v>
      </c>
      <c r="DO829" s="17">
        <v>0.77083333333333337</v>
      </c>
      <c r="DX829" s="2" t="s">
        <v>4182</v>
      </c>
    </row>
    <row r="830" spans="1:128" x14ac:dyDescent="0.45">
      <c r="A830" s="16">
        <v>828</v>
      </c>
      <c r="B830" s="2" t="s">
        <v>7715</v>
      </c>
      <c r="C830" s="2" t="s">
        <v>5177</v>
      </c>
      <c r="D830" s="2" t="s">
        <v>3242</v>
      </c>
      <c r="E830" s="2" t="s">
        <v>2666</v>
      </c>
      <c r="F830" s="2" t="s">
        <v>2593</v>
      </c>
      <c r="G830" s="2" t="s">
        <v>1863</v>
      </c>
      <c r="H830" s="2" t="s">
        <v>7984</v>
      </c>
      <c r="I830" s="2" t="s">
        <v>1862</v>
      </c>
      <c r="J830" s="2" t="s">
        <v>1861</v>
      </c>
      <c r="K830" s="2" t="s">
        <v>3062</v>
      </c>
      <c r="L830" s="2" t="s">
        <v>3895</v>
      </c>
      <c r="M830" s="52" t="s">
        <v>3311</v>
      </c>
      <c r="N830" s="2" t="s">
        <v>12</v>
      </c>
      <c r="O830" s="2" t="s">
        <v>12</v>
      </c>
      <c r="P830" s="2" t="s">
        <v>12</v>
      </c>
      <c r="Q830" s="2" t="s">
        <v>12</v>
      </c>
      <c r="R830" s="2" t="s">
        <v>3062</v>
      </c>
      <c r="S830" s="2" t="s">
        <v>3062</v>
      </c>
      <c r="T830" s="2" t="s">
        <v>3062</v>
      </c>
      <c r="U830" s="2" t="s">
        <v>3062</v>
      </c>
      <c r="V830" s="2" t="s">
        <v>3062</v>
      </c>
      <c r="W830" s="2" t="s">
        <v>3062</v>
      </c>
      <c r="X830" s="2" t="s">
        <v>3062</v>
      </c>
      <c r="Y830" s="2" t="s">
        <v>3062</v>
      </c>
      <c r="Z830" s="2" t="s">
        <v>3062</v>
      </c>
      <c r="AA830" s="2" t="s">
        <v>3062</v>
      </c>
      <c r="AB830" s="2" t="s">
        <v>3062</v>
      </c>
      <c r="AC830" s="2" t="s">
        <v>3062</v>
      </c>
      <c r="AD830" s="2" t="s">
        <v>3062</v>
      </c>
      <c r="AE830" s="2" t="s">
        <v>3062</v>
      </c>
      <c r="AF830" s="2" t="s">
        <v>3062</v>
      </c>
      <c r="AG830" s="2" t="s">
        <v>3062</v>
      </c>
      <c r="AH830" s="2" t="s">
        <v>3062</v>
      </c>
      <c r="AI830" s="2" t="s">
        <v>3062</v>
      </c>
      <c r="AJ830" s="2" t="s">
        <v>3062</v>
      </c>
      <c r="AK830" s="2" t="s">
        <v>3062</v>
      </c>
      <c r="AL830" s="2" t="s">
        <v>3062</v>
      </c>
      <c r="AM830" s="2" t="s">
        <v>3062</v>
      </c>
      <c r="AN830" s="2" t="s">
        <v>3062</v>
      </c>
      <c r="AO830" s="2" t="s">
        <v>3062</v>
      </c>
      <c r="AP830" s="2" t="s">
        <v>3062</v>
      </c>
      <c r="AQ830" s="2" t="s">
        <v>3062</v>
      </c>
      <c r="AR830" s="2" t="s">
        <v>3062</v>
      </c>
      <c r="AS830" s="2" t="s">
        <v>3062</v>
      </c>
      <c r="AT830" s="2" t="s">
        <v>3062</v>
      </c>
      <c r="AU830" s="2" t="s">
        <v>3062</v>
      </c>
      <c r="AV830" s="2" t="s">
        <v>3062</v>
      </c>
      <c r="AW830" s="2" t="s">
        <v>3062</v>
      </c>
      <c r="AX830" s="2" t="s">
        <v>3062</v>
      </c>
      <c r="AY830" s="2" t="s">
        <v>3062</v>
      </c>
      <c r="AZ830" s="2" t="s">
        <v>3062</v>
      </c>
      <c r="BA830" s="2" t="s">
        <v>3062</v>
      </c>
      <c r="BB830" s="2" t="s">
        <v>3062</v>
      </c>
      <c r="BC830" s="2" t="s">
        <v>3062</v>
      </c>
      <c r="BD830" s="2" t="s">
        <v>3062</v>
      </c>
      <c r="BE830" s="2" t="s">
        <v>3062</v>
      </c>
      <c r="BF830" s="2" t="s">
        <v>3062</v>
      </c>
      <c r="BG830" s="2" t="s">
        <v>3062</v>
      </c>
      <c r="BH830" s="2" t="s">
        <v>3062</v>
      </c>
      <c r="BI830" s="2" t="s">
        <v>3062</v>
      </c>
      <c r="BJ830" s="2" t="s">
        <v>3062</v>
      </c>
      <c r="BK830" s="2" t="s">
        <v>3062</v>
      </c>
      <c r="BL830" s="2" t="s">
        <v>3062</v>
      </c>
      <c r="BM830" s="2" t="s">
        <v>3062</v>
      </c>
      <c r="BN830" s="2" t="s">
        <v>3062</v>
      </c>
      <c r="BO830" s="2" t="s">
        <v>3062</v>
      </c>
      <c r="BP830" s="2" t="str">
        <f t="shared" si="12"/>
        <v/>
      </c>
      <c r="BQ830" t="s">
        <v>3062</v>
      </c>
      <c r="BR830" t="s">
        <v>3062</v>
      </c>
      <c r="BS830" t="s">
        <v>3062</v>
      </c>
      <c r="BT830" s="2" t="s">
        <v>3062</v>
      </c>
      <c r="BU830" s="2" t="s">
        <v>3062</v>
      </c>
      <c r="BV830" s="2" t="s">
        <v>3062</v>
      </c>
      <c r="BW830" s="2" t="s">
        <v>3062</v>
      </c>
      <c r="BX830" s="2" t="s">
        <v>3062</v>
      </c>
      <c r="BY830" s="2" t="s">
        <v>3062</v>
      </c>
      <c r="BZ830" s="2" t="s">
        <v>3062</v>
      </c>
      <c r="CA830" s="2" t="s">
        <v>3062</v>
      </c>
      <c r="CB830" s="2" t="s">
        <v>3062</v>
      </c>
      <c r="CC830" s="2" t="s">
        <v>3062</v>
      </c>
      <c r="CD830" s="2" t="s">
        <v>3062</v>
      </c>
      <c r="CE830" s="2" t="s">
        <v>3062</v>
      </c>
      <c r="CF830" s="2" t="s">
        <v>1860</v>
      </c>
      <c r="CG830" s="2" t="s">
        <v>3315</v>
      </c>
      <c r="CH830" s="17">
        <v>0.375</v>
      </c>
      <c r="CI830" s="17">
        <v>0.5</v>
      </c>
      <c r="CJ830" s="17">
        <v>0.5625</v>
      </c>
      <c r="CK830" s="17">
        <v>0.70833333333333337</v>
      </c>
      <c r="CN830" s="17">
        <v>0.375</v>
      </c>
      <c r="CO830" s="17">
        <v>0.5</v>
      </c>
      <c r="CP830" s="17">
        <v>0.5625</v>
      </c>
      <c r="CQ830" s="17">
        <v>0.70833333333333337</v>
      </c>
      <c r="CT830" s="17">
        <v>0.375</v>
      </c>
      <c r="CU830" s="17">
        <v>0.5</v>
      </c>
      <c r="CV830" s="17">
        <v>0.5625</v>
      </c>
      <c r="CW830" s="17">
        <v>0.70833333333333337</v>
      </c>
      <c r="CZ830" s="17">
        <v>0.375</v>
      </c>
      <c r="DA830" s="17">
        <v>0.5</v>
      </c>
      <c r="DB830" s="17">
        <v>0.5625</v>
      </c>
      <c r="DC830" s="17">
        <v>0.70833333333333337</v>
      </c>
      <c r="DL830" s="17">
        <v>0.375</v>
      </c>
      <c r="DM830" s="17">
        <v>0.5</v>
      </c>
      <c r="DN830" s="17">
        <v>0.5625</v>
      </c>
      <c r="DO830" s="17">
        <v>0.70833333333333337</v>
      </c>
      <c r="DX830" s="2" t="s">
        <v>4182</v>
      </c>
    </row>
    <row r="831" spans="1:128" x14ac:dyDescent="0.45">
      <c r="A831" s="16">
        <v>829</v>
      </c>
      <c r="B831" s="2" t="s">
        <v>7716</v>
      </c>
      <c r="C831" s="2" t="s">
        <v>7717</v>
      </c>
      <c r="D831" s="2" t="s">
        <v>3243</v>
      </c>
      <c r="E831" s="2" t="s">
        <v>2676</v>
      </c>
      <c r="F831" s="2" t="s">
        <v>2593</v>
      </c>
      <c r="G831" s="2" t="s">
        <v>1877</v>
      </c>
      <c r="H831" s="2" t="s">
        <v>1876</v>
      </c>
      <c r="I831" s="2" t="s">
        <v>1875</v>
      </c>
      <c r="J831" s="2" t="s">
        <v>1874</v>
      </c>
      <c r="K831" s="2" t="s">
        <v>12</v>
      </c>
      <c r="L831" s="2" t="s">
        <v>3896</v>
      </c>
      <c r="M831" s="52">
        <v>208</v>
      </c>
      <c r="N831" s="2" t="s">
        <v>12</v>
      </c>
      <c r="O831" s="2" t="s">
        <v>12</v>
      </c>
      <c r="P831" s="2" t="s">
        <v>12</v>
      </c>
      <c r="Q831" s="2" t="s">
        <v>12</v>
      </c>
      <c r="R831" s="2" t="s">
        <v>3062</v>
      </c>
      <c r="S831" s="2" t="s">
        <v>3062</v>
      </c>
      <c r="T831" s="2" t="s">
        <v>3062</v>
      </c>
      <c r="U831" s="2" t="s">
        <v>3062</v>
      </c>
      <c r="V831" s="2" t="s">
        <v>3062</v>
      </c>
      <c r="W831" s="2" t="s">
        <v>3062</v>
      </c>
      <c r="X831" s="2" t="s">
        <v>3062</v>
      </c>
      <c r="Y831" s="2" t="s">
        <v>3062</v>
      </c>
      <c r="Z831" s="2" t="s">
        <v>3062</v>
      </c>
      <c r="AA831" s="2" t="s">
        <v>3062</v>
      </c>
      <c r="AB831" s="2" t="s">
        <v>3062</v>
      </c>
      <c r="AC831" s="2" t="s">
        <v>3062</v>
      </c>
      <c r="AD831" s="2" t="s">
        <v>2419</v>
      </c>
      <c r="AE831" s="2" t="s">
        <v>3062</v>
      </c>
      <c r="AF831" s="2" t="s">
        <v>3062</v>
      </c>
      <c r="AG831" s="2" t="s">
        <v>3062</v>
      </c>
      <c r="AH831" s="2" t="s">
        <v>3062</v>
      </c>
      <c r="AI831" s="2" t="s">
        <v>3062</v>
      </c>
      <c r="AJ831" s="2" t="s">
        <v>2420</v>
      </c>
      <c r="AK831" s="2" t="s">
        <v>3062</v>
      </c>
      <c r="AL831" s="2" t="s">
        <v>3062</v>
      </c>
      <c r="AM831" s="2" t="s">
        <v>3062</v>
      </c>
      <c r="AN831" s="2" t="s">
        <v>3062</v>
      </c>
      <c r="AO831" s="2" t="s">
        <v>3062</v>
      </c>
      <c r="AP831" s="2" t="s">
        <v>3062</v>
      </c>
      <c r="AQ831" s="2" t="s">
        <v>3062</v>
      </c>
      <c r="AR831" s="2" t="s">
        <v>3062</v>
      </c>
      <c r="AS831" s="2" t="s">
        <v>3062</v>
      </c>
      <c r="AT831" s="2" t="s">
        <v>3062</v>
      </c>
      <c r="AU831" s="2" t="s">
        <v>3062</v>
      </c>
      <c r="AV831" s="2" t="s">
        <v>3062</v>
      </c>
      <c r="AW831" s="2" t="s">
        <v>3062</v>
      </c>
      <c r="AX831" s="2" t="s">
        <v>3062</v>
      </c>
      <c r="AY831" s="2" t="s">
        <v>3062</v>
      </c>
      <c r="AZ831" s="2" t="s">
        <v>3062</v>
      </c>
      <c r="BA831" s="2" t="s">
        <v>3062</v>
      </c>
      <c r="BB831" s="2" t="s">
        <v>3062</v>
      </c>
      <c r="BC831" s="2" t="s">
        <v>3062</v>
      </c>
      <c r="BD831" s="2" t="s">
        <v>3062</v>
      </c>
      <c r="BE831" s="2" t="s">
        <v>3062</v>
      </c>
      <c r="BF831" s="2" t="s">
        <v>3062</v>
      </c>
      <c r="BG831" s="2" t="s">
        <v>3062</v>
      </c>
      <c r="BH831" s="2" t="s">
        <v>3062</v>
      </c>
      <c r="BI831" s="2" t="s">
        <v>3062</v>
      </c>
      <c r="BJ831" s="2" t="s">
        <v>3062</v>
      </c>
      <c r="BK831" s="2" t="s">
        <v>3062</v>
      </c>
      <c r="BL831" s="2" t="s">
        <v>3062</v>
      </c>
      <c r="BM831" s="2" t="s">
        <v>2423</v>
      </c>
      <c r="BN831" s="2" t="s">
        <v>3062</v>
      </c>
      <c r="BO831" s="2" t="s">
        <v>3062</v>
      </c>
      <c r="BP831" s="2" t="str">
        <f t="shared" si="12"/>
        <v>内・神内・リハ</v>
      </c>
      <c r="BQ831" t="s">
        <v>491</v>
      </c>
      <c r="BR831" t="s">
        <v>3062</v>
      </c>
      <c r="BS831" t="s">
        <v>3062</v>
      </c>
      <c r="BT831" s="2" t="s">
        <v>491</v>
      </c>
      <c r="BU831" s="2" t="s">
        <v>3062</v>
      </c>
      <c r="BV831" s="2" t="s">
        <v>12</v>
      </c>
      <c r="BW831" s="2" t="s">
        <v>3062</v>
      </c>
      <c r="BX831" s="2" t="s">
        <v>3062</v>
      </c>
      <c r="BY831" s="2" t="s">
        <v>3062</v>
      </c>
      <c r="BZ831" s="2" t="s">
        <v>3062</v>
      </c>
      <c r="CA831" s="2" t="s">
        <v>3062</v>
      </c>
      <c r="CB831" s="2" t="s">
        <v>3062</v>
      </c>
      <c r="CC831" s="2" t="s">
        <v>3062</v>
      </c>
      <c r="CD831" s="2" t="s">
        <v>3062</v>
      </c>
      <c r="CE831" s="2" t="s">
        <v>3062</v>
      </c>
      <c r="CF831" s="2" t="s">
        <v>7718</v>
      </c>
      <c r="CG831" s="2" t="s">
        <v>3315</v>
      </c>
      <c r="CH831" s="17">
        <v>0.375</v>
      </c>
      <c r="CI831" s="17">
        <v>0.45833333333333331</v>
      </c>
      <c r="CJ831" s="17">
        <v>0.54166666666666663</v>
      </c>
      <c r="CK831" s="17">
        <v>0.625</v>
      </c>
      <c r="CN831" s="17">
        <v>0.375</v>
      </c>
      <c r="CO831" s="17">
        <v>0.45833333333333331</v>
      </c>
      <c r="CP831" s="17">
        <v>0.54166666666666663</v>
      </c>
      <c r="CQ831" s="17">
        <v>0.625</v>
      </c>
      <c r="CT831" s="17">
        <v>0.375</v>
      </c>
      <c r="CU831" s="17">
        <v>0.45833333333333331</v>
      </c>
      <c r="CV831" s="17">
        <v>0.54166666666666663</v>
      </c>
      <c r="CW831" s="17">
        <v>0.625</v>
      </c>
      <c r="CZ831" s="17">
        <v>0.375</v>
      </c>
      <c r="DA831" s="17">
        <v>0.45833333333333331</v>
      </c>
      <c r="DB831" s="17">
        <v>0.54166666666666663</v>
      </c>
      <c r="DC831" s="17">
        <v>0.625</v>
      </c>
      <c r="DF831" s="17">
        <v>0.375</v>
      </c>
      <c r="DG831" s="17">
        <v>0.45833333333333331</v>
      </c>
      <c r="DH831" s="17">
        <v>0.54166666666666663</v>
      </c>
      <c r="DI831" s="17">
        <v>0.625</v>
      </c>
      <c r="DL831" s="17">
        <v>0.375</v>
      </c>
      <c r="DM831" s="17">
        <v>0.45833333333333331</v>
      </c>
      <c r="DN831" s="17">
        <v>0.54166666666666663</v>
      </c>
      <c r="DO831" s="17">
        <v>0.625</v>
      </c>
      <c r="DX831" s="2" t="s">
        <v>4182</v>
      </c>
    </row>
    <row r="832" spans="1:128" x14ac:dyDescent="0.45">
      <c r="A832" s="16">
        <v>830</v>
      </c>
      <c r="B832" s="2" t="s">
        <v>7719</v>
      </c>
      <c r="C832" s="2" t="s">
        <v>5178</v>
      </c>
      <c r="D832" s="2" t="s">
        <v>5179</v>
      </c>
      <c r="E832" s="2" t="s">
        <v>2676</v>
      </c>
      <c r="F832" s="2" t="s">
        <v>2594</v>
      </c>
      <c r="G832" s="2" t="s">
        <v>1834</v>
      </c>
      <c r="H832" s="2" t="s">
        <v>1833</v>
      </c>
      <c r="I832" s="2" t="s">
        <v>1832</v>
      </c>
      <c r="J832" s="2" t="s">
        <v>1831</v>
      </c>
      <c r="K832" s="2" t="s">
        <v>12</v>
      </c>
      <c r="L832" s="2" t="s">
        <v>3897</v>
      </c>
      <c r="M832" s="52">
        <v>191</v>
      </c>
      <c r="N832" s="2" t="s">
        <v>12</v>
      </c>
      <c r="O832" s="2" t="s">
        <v>12</v>
      </c>
      <c r="P832" s="2" t="s">
        <v>12</v>
      </c>
      <c r="Q832" s="2" t="s">
        <v>12</v>
      </c>
      <c r="R832" s="2" t="s">
        <v>3062</v>
      </c>
      <c r="S832" s="2" t="s">
        <v>3062</v>
      </c>
      <c r="T832" s="2" t="s">
        <v>3062</v>
      </c>
      <c r="U832" s="2" t="s">
        <v>3062</v>
      </c>
      <c r="V832" s="2" t="s">
        <v>3062</v>
      </c>
      <c r="W832" s="2" t="s">
        <v>3062</v>
      </c>
      <c r="X832" s="2" t="s">
        <v>3062</v>
      </c>
      <c r="Y832" s="2" t="s">
        <v>3062</v>
      </c>
      <c r="Z832" s="2" t="s">
        <v>3062</v>
      </c>
      <c r="AA832" s="2" t="s">
        <v>3062</v>
      </c>
      <c r="AB832" s="2" t="s">
        <v>3062</v>
      </c>
      <c r="AC832" s="2" t="s">
        <v>3062</v>
      </c>
      <c r="AD832" s="2" t="s">
        <v>2419</v>
      </c>
      <c r="AE832" s="2" t="s">
        <v>3062</v>
      </c>
      <c r="AF832" s="2" t="s">
        <v>3062</v>
      </c>
      <c r="AG832" s="2" t="s">
        <v>3062</v>
      </c>
      <c r="AH832" s="2" t="s">
        <v>3062</v>
      </c>
      <c r="AI832" s="2" t="s">
        <v>3062</v>
      </c>
      <c r="AJ832" s="2" t="s">
        <v>3062</v>
      </c>
      <c r="AK832" s="2" t="s">
        <v>2431</v>
      </c>
      <c r="AL832" s="2" t="s">
        <v>3062</v>
      </c>
      <c r="AM832" s="2" t="s">
        <v>2425</v>
      </c>
      <c r="AN832" s="2" t="s">
        <v>2421</v>
      </c>
      <c r="AO832" s="2" t="s">
        <v>3062</v>
      </c>
      <c r="AP832" s="2" t="s">
        <v>2559</v>
      </c>
      <c r="AR832" s="2" t="s">
        <v>3062</v>
      </c>
      <c r="AS832" s="2" t="s">
        <v>3062</v>
      </c>
      <c r="AT832" s="2" t="s">
        <v>3062</v>
      </c>
      <c r="AU832" s="2" t="s">
        <v>3062</v>
      </c>
      <c r="AV832" s="2" t="s">
        <v>3062</v>
      </c>
      <c r="AW832" s="2" t="s">
        <v>17</v>
      </c>
      <c r="AX832" s="2" t="s">
        <v>3062</v>
      </c>
      <c r="AY832" s="2" t="s">
        <v>3062</v>
      </c>
      <c r="BA832" s="2" t="s">
        <v>3062</v>
      </c>
      <c r="BB832" s="2" t="s">
        <v>3062</v>
      </c>
      <c r="BC832" s="2" t="s">
        <v>3062</v>
      </c>
      <c r="BD832" s="2" t="s">
        <v>3062</v>
      </c>
      <c r="BE832" s="2" t="s">
        <v>3062</v>
      </c>
      <c r="BF832" s="2" t="s">
        <v>3062</v>
      </c>
      <c r="BG832" s="2" t="s">
        <v>3062</v>
      </c>
      <c r="BH832" s="2" t="s">
        <v>3062</v>
      </c>
      <c r="BI832" s="2" t="s">
        <v>3062</v>
      </c>
      <c r="BJ832" s="2" t="s">
        <v>2444</v>
      </c>
      <c r="BK832" s="2" t="s">
        <v>6805</v>
      </c>
      <c r="BL832" s="2" t="s">
        <v>3062</v>
      </c>
      <c r="BM832" s="2" t="s">
        <v>2423</v>
      </c>
      <c r="BN832" s="2" t="s">
        <v>3062</v>
      </c>
      <c r="BO832" s="2" t="s">
        <v>7720</v>
      </c>
      <c r="BP832" s="2" t="str">
        <f t="shared" si="12"/>
        <v>内・小・外・整・循内・脳外・放・麻・リハ　脳神経内科　歯科</v>
      </c>
      <c r="BQ832" t="s">
        <v>491</v>
      </c>
      <c r="BR832" t="s">
        <v>3062</v>
      </c>
      <c r="BS832" t="s">
        <v>3062</v>
      </c>
      <c r="BT832" s="2" t="s">
        <v>491</v>
      </c>
      <c r="BU832" s="2" t="s">
        <v>3062</v>
      </c>
      <c r="BV832" s="2" t="s">
        <v>12</v>
      </c>
      <c r="BW832" s="2" t="s">
        <v>3062</v>
      </c>
      <c r="BX832" s="2" t="s">
        <v>3062</v>
      </c>
      <c r="BY832" s="2" t="s">
        <v>5471</v>
      </c>
      <c r="BZ832" s="2" t="s">
        <v>3062</v>
      </c>
      <c r="CA832" s="2" t="s">
        <v>3062</v>
      </c>
      <c r="CB832" s="2" t="s">
        <v>5818</v>
      </c>
      <c r="CC832" s="2" t="s">
        <v>5352</v>
      </c>
      <c r="CD832" s="2" t="s">
        <v>5353</v>
      </c>
      <c r="CE832" s="2" t="s">
        <v>5354</v>
      </c>
      <c r="CF832" s="2" t="s">
        <v>7721</v>
      </c>
      <c r="CG832" s="2" t="s">
        <v>5350</v>
      </c>
      <c r="CH832" s="17">
        <v>0.35416666666666669</v>
      </c>
      <c r="CI832" s="17">
        <v>0.71875</v>
      </c>
      <c r="CN832" s="17">
        <v>0.35416666666666669</v>
      </c>
      <c r="CO832" s="17">
        <v>0.71875</v>
      </c>
      <c r="CT832" s="17">
        <v>0.35416666666666669</v>
      </c>
      <c r="CU832" s="17">
        <v>0.71875</v>
      </c>
      <c r="CZ832" s="17">
        <v>0.35416666666666669</v>
      </c>
      <c r="DA832" s="17">
        <v>0.71875</v>
      </c>
      <c r="DF832" s="17">
        <v>0.35416666666666669</v>
      </c>
      <c r="DG832" s="17">
        <v>0.71875</v>
      </c>
      <c r="DX832" s="2" t="s">
        <v>4182</v>
      </c>
    </row>
    <row r="833" spans="1:128" x14ac:dyDescent="0.45">
      <c r="A833" s="16">
        <v>831</v>
      </c>
      <c r="B833" s="2" t="s">
        <v>7722</v>
      </c>
      <c r="C833" s="2" t="s">
        <v>7723</v>
      </c>
      <c r="D833" s="2" t="s">
        <v>7724</v>
      </c>
      <c r="E833" s="2" t="s">
        <v>2666</v>
      </c>
      <c r="F833" s="2" t="s">
        <v>2594</v>
      </c>
      <c r="G833" s="2" t="s">
        <v>7725</v>
      </c>
      <c r="H833" s="2" t="s">
        <v>8020</v>
      </c>
      <c r="I833" s="2" t="s">
        <v>7726</v>
      </c>
      <c r="J833" s="2" t="s">
        <v>7727</v>
      </c>
      <c r="K833" s="2" t="s">
        <v>12</v>
      </c>
      <c r="L833" s="2" t="s">
        <v>7728</v>
      </c>
      <c r="M833" s="52" t="s">
        <v>3311</v>
      </c>
      <c r="N833" s="2" t="s">
        <v>12</v>
      </c>
      <c r="O833" s="2" t="s">
        <v>12</v>
      </c>
      <c r="P833" s="2" t="s">
        <v>12</v>
      </c>
      <c r="Q833" s="2" t="s">
        <v>12</v>
      </c>
      <c r="R833" s="2" t="s">
        <v>3062</v>
      </c>
      <c r="S833" s="2" t="s">
        <v>3062</v>
      </c>
      <c r="T833" s="2" t="s">
        <v>3062</v>
      </c>
      <c r="U833" s="2" t="s">
        <v>3062</v>
      </c>
      <c r="V833" s="2" t="s">
        <v>3062</v>
      </c>
      <c r="W833" s="2" t="s">
        <v>3062</v>
      </c>
      <c r="X833" s="2" t="s">
        <v>3062</v>
      </c>
      <c r="Y833" s="2" t="s">
        <v>3062</v>
      </c>
      <c r="Z833" s="2" t="s">
        <v>3062</v>
      </c>
      <c r="AA833" s="2" t="s">
        <v>3062</v>
      </c>
      <c r="AB833" s="2" t="s">
        <v>3062</v>
      </c>
      <c r="AC833" s="2" t="s">
        <v>3062</v>
      </c>
      <c r="AD833" s="2" t="s">
        <v>3062</v>
      </c>
      <c r="AE833" s="2" t="s">
        <v>3062</v>
      </c>
      <c r="AF833" s="2" t="s">
        <v>3062</v>
      </c>
      <c r="AG833" s="2" t="s">
        <v>3062</v>
      </c>
      <c r="AH833" s="2" t="s">
        <v>3062</v>
      </c>
      <c r="AI833" s="2" t="s">
        <v>3062</v>
      </c>
      <c r="AJ833" s="2" t="s">
        <v>3062</v>
      </c>
      <c r="AK833" s="2" t="s">
        <v>3062</v>
      </c>
      <c r="AL833" s="2" t="s">
        <v>3062</v>
      </c>
      <c r="AM833" s="2" t="s">
        <v>3062</v>
      </c>
      <c r="AN833" s="2" t="s">
        <v>3062</v>
      </c>
      <c r="AO833" s="2" t="s">
        <v>3062</v>
      </c>
      <c r="AP833" s="2" t="s">
        <v>3062</v>
      </c>
      <c r="AQ833" s="2" t="s">
        <v>3062</v>
      </c>
      <c r="AR833" s="2" t="s">
        <v>3062</v>
      </c>
      <c r="AS833" s="2" t="s">
        <v>3062</v>
      </c>
      <c r="AT833" s="2" t="s">
        <v>3062</v>
      </c>
      <c r="AU833" s="2" t="s">
        <v>3062</v>
      </c>
      <c r="AV833" s="2" t="s">
        <v>3062</v>
      </c>
      <c r="AW833" s="2" t="s">
        <v>3062</v>
      </c>
      <c r="AX833" s="2" t="s">
        <v>3062</v>
      </c>
      <c r="AY833" s="2" t="s">
        <v>3062</v>
      </c>
      <c r="AZ833" s="2" t="s">
        <v>3062</v>
      </c>
      <c r="BA833" s="2" t="s">
        <v>3062</v>
      </c>
      <c r="BB833" s="2" t="s">
        <v>3062</v>
      </c>
      <c r="BC833" s="2" t="s">
        <v>3062</v>
      </c>
      <c r="BD833" s="2" t="s">
        <v>3062</v>
      </c>
      <c r="BE833" s="2" t="s">
        <v>3062</v>
      </c>
      <c r="BF833" s="2" t="s">
        <v>3062</v>
      </c>
      <c r="BG833" s="2" t="s">
        <v>3062</v>
      </c>
      <c r="BH833" s="2" t="s">
        <v>3062</v>
      </c>
      <c r="BI833" s="2" t="s">
        <v>3062</v>
      </c>
      <c r="BJ833" s="2" t="s">
        <v>3062</v>
      </c>
      <c r="BK833" s="2" t="s">
        <v>3062</v>
      </c>
      <c r="BL833" s="2" t="s">
        <v>3062</v>
      </c>
      <c r="BM833" s="2" t="s">
        <v>3062</v>
      </c>
      <c r="BN833" s="2" t="s">
        <v>3062</v>
      </c>
      <c r="BO833" s="2" t="s">
        <v>3062</v>
      </c>
      <c r="BP833" s="2" t="str">
        <f t="shared" si="12"/>
        <v/>
      </c>
      <c r="BQ833" t="s">
        <v>3062</v>
      </c>
      <c r="BR833" t="s">
        <v>3062</v>
      </c>
      <c r="BS833" t="s">
        <v>3062</v>
      </c>
      <c r="BX833" s="2" t="s">
        <v>5470</v>
      </c>
      <c r="BY833" s="2" t="s">
        <v>5818</v>
      </c>
      <c r="BZ833" s="2" t="s">
        <v>5472</v>
      </c>
      <c r="CA833" s="2" t="s">
        <v>5529</v>
      </c>
      <c r="CB833" s="2" t="s">
        <v>5796</v>
      </c>
      <c r="CC833" s="2" t="s">
        <v>3062</v>
      </c>
      <c r="CD833" s="2" t="s">
        <v>5482</v>
      </c>
      <c r="CE833" s="2" t="s">
        <v>5482</v>
      </c>
      <c r="CF833" s="2" t="s">
        <v>7729</v>
      </c>
      <c r="CG833" s="2" t="s">
        <v>5448</v>
      </c>
      <c r="CH833" s="17">
        <v>0.34375</v>
      </c>
      <c r="CI833" s="17">
        <v>0.54166666666666663</v>
      </c>
      <c r="CJ833" s="17">
        <v>0.60416666666666663</v>
      </c>
      <c r="CK833" s="17">
        <v>0.79166666666666663</v>
      </c>
      <c r="CZ833" s="17">
        <v>0.34375</v>
      </c>
      <c r="DA833" s="17">
        <v>0.54166666666666663</v>
      </c>
      <c r="DB833" s="17">
        <v>0.60416666666666663</v>
      </c>
      <c r="DC833" s="17">
        <v>0.79166666666666663</v>
      </c>
      <c r="DF833" s="17">
        <v>0.34375</v>
      </c>
      <c r="DG833" s="17">
        <v>0.54166666666666663</v>
      </c>
      <c r="DH833" s="17">
        <v>0.60416666666666663</v>
      </c>
      <c r="DI833" s="17">
        <v>0.79166666666666663</v>
      </c>
      <c r="DL833" s="17">
        <v>0.34375</v>
      </c>
      <c r="DM833" s="17">
        <v>0.54166666666666663</v>
      </c>
      <c r="DR833" s="17">
        <v>0.34375</v>
      </c>
      <c r="DS833" s="17">
        <v>0.54166666666666663</v>
      </c>
      <c r="DX833" s="2" t="s">
        <v>4182</v>
      </c>
    </row>
    <row r="834" spans="1:128" x14ac:dyDescent="0.45">
      <c r="A834" s="16">
        <v>832</v>
      </c>
      <c r="B834" s="2" t="s">
        <v>7730</v>
      </c>
      <c r="C834" s="2" t="s">
        <v>7731</v>
      </c>
      <c r="D834" s="2" t="s">
        <v>3244</v>
      </c>
      <c r="E834" s="2" t="s">
        <v>2666</v>
      </c>
      <c r="F834" s="2" t="s">
        <v>2594</v>
      </c>
      <c r="G834" s="2" t="s">
        <v>1822</v>
      </c>
      <c r="H834" s="2" t="s">
        <v>1821</v>
      </c>
      <c r="I834" s="2" t="s">
        <v>1820</v>
      </c>
      <c r="J834" s="2" t="s">
        <v>1819</v>
      </c>
      <c r="K834" s="2" t="s">
        <v>12</v>
      </c>
      <c r="L834" s="2" t="s">
        <v>3898</v>
      </c>
      <c r="M834" s="52" t="s">
        <v>3311</v>
      </c>
      <c r="N834" s="2" t="s">
        <v>12</v>
      </c>
      <c r="O834" s="2" t="s">
        <v>12</v>
      </c>
      <c r="P834" s="2" t="s">
        <v>12</v>
      </c>
      <c r="Q834" s="2" t="s">
        <v>12</v>
      </c>
      <c r="R834" s="2" t="s">
        <v>3062</v>
      </c>
      <c r="S834" s="2" t="s">
        <v>3062</v>
      </c>
      <c r="T834" s="2" t="s">
        <v>3062</v>
      </c>
      <c r="U834" s="2" t="s">
        <v>3062</v>
      </c>
      <c r="V834" s="2" t="s">
        <v>3062</v>
      </c>
      <c r="W834" s="2" t="s">
        <v>3062</v>
      </c>
      <c r="X834" s="2" t="s">
        <v>3062</v>
      </c>
      <c r="Y834" s="2" t="s">
        <v>3062</v>
      </c>
      <c r="Z834" s="2" t="s">
        <v>3062</v>
      </c>
      <c r="AA834" s="2" t="s">
        <v>3062</v>
      </c>
      <c r="AB834" s="2" t="s">
        <v>3062</v>
      </c>
      <c r="AC834" s="2" t="s">
        <v>3062</v>
      </c>
      <c r="AD834" s="2" t="s">
        <v>3062</v>
      </c>
      <c r="AE834" s="2" t="s">
        <v>3062</v>
      </c>
      <c r="AF834" s="2" t="s">
        <v>3062</v>
      </c>
      <c r="AG834" s="2" t="s">
        <v>3062</v>
      </c>
      <c r="AH834" s="2" t="s">
        <v>3062</v>
      </c>
      <c r="AI834" s="2" t="s">
        <v>3062</v>
      </c>
      <c r="AJ834" s="2" t="s">
        <v>3062</v>
      </c>
      <c r="AK834" s="2" t="s">
        <v>3062</v>
      </c>
      <c r="AL834" s="2" t="s">
        <v>3062</v>
      </c>
      <c r="AM834" s="2" t="s">
        <v>3062</v>
      </c>
      <c r="AN834" s="2" t="s">
        <v>3062</v>
      </c>
      <c r="AO834" s="2" t="s">
        <v>3062</v>
      </c>
      <c r="AP834" s="2" t="s">
        <v>3062</v>
      </c>
      <c r="AQ834" s="2" t="s">
        <v>3062</v>
      </c>
      <c r="AR834" s="2" t="s">
        <v>3062</v>
      </c>
      <c r="AS834" s="2" t="s">
        <v>3062</v>
      </c>
      <c r="AT834" s="2" t="s">
        <v>3062</v>
      </c>
      <c r="AU834" s="2" t="s">
        <v>3062</v>
      </c>
      <c r="AV834" s="2" t="s">
        <v>3062</v>
      </c>
      <c r="AW834" s="2" t="s">
        <v>3062</v>
      </c>
      <c r="AX834" s="2" t="s">
        <v>3062</v>
      </c>
      <c r="AY834" s="2" t="s">
        <v>3062</v>
      </c>
      <c r="AZ834" s="2" t="s">
        <v>3062</v>
      </c>
      <c r="BA834" s="2" t="s">
        <v>3062</v>
      </c>
      <c r="BB834" s="2" t="s">
        <v>3062</v>
      </c>
      <c r="BC834" s="2" t="s">
        <v>3062</v>
      </c>
      <c r="BD834" s="2" t="s">
        <v>3062</v>
      </c>
      <c r="BE834" s="2" t="s">
        <v>3062</v>
      </c>
      <c r="BF834" s="2" t="s">
        <v>3062</v>
      </c>
      <c r="BG834" s="2" t="s">
        <v>3062</v>
      </c>
      <c r="BH834" s="2" t="s">
        <v>3062</v>
      </c>
      <c r="BI834" s="2" t="s">
        <v>3062</v>
      </c>
      <c r="BJ834" s="2" t="s">
        <v>3062</v>
      </c>
      <c r="BK834" s="2" t="s">
        <v>3062</v>
      </c>
      <c r="BL834" s="2" t="s">
        <v>3062</v>
      </c>
      <c r="BM834" s="2" t="s">
        <v>3062</v>
      </c>
      <c r="BN834" s="2" t="s">
        <v>3062</v>
      </c>
      <c r="BO834" s="2" t="s">
        <v>3062</v>
      </c>
      <c r="BP834" s="2" t="str">
        <f t="shared" si="12"/>
        <v/>
      </c>
      <c r="BQ834" t="s">
        <v>491</v>
      </c>
      <c r="BR834" t="s">
        <v>3062</v>
      </c>
      <c r="BS834" t="s">
        <v>3062</v>
      </c>
      <c r="BT834" s="2" t="s">
        <v>491</v>
      </c>
      <c r="BU834" s="2" t="s">
        <v>3062</v>
      </c>
      <c r="BV834" s="2" t="s">
        <v>12</v>
      </c>
      <c r="BW834" s="2" t="s">
        <v>3062</v>
      </c>
      <c r="BX834" s="2" t="s">
        <v>3062</v>
      </c>
      <c r="BY834" s="2" t="s">
        <v>3062</v>
      </c>
      <c r="BZ834" s="2" t="s">
        <v>3062</v>
      </c>
      <c r="CA834" s="2" t="s">
        <v>3062</v>
      </c>
      <c r="CB834" s="2" t="s">
        <v>3062</v>
      </c>
      <c r="CC834" s="2" t="s">
        <v>3062</v>
      </c>
      <c r="CD834" s="2" t="s">
        <v>3062</v>
      </c>
      <c r="CE834" s="2" t="s">
        <v>3062</v>
      </c>
      <c r="CF834" s="2" t="s">
        <v>3899</v>
      </c>
      <c r="CG834" s="2" t="s">
        <v>5350</v>
      </c>
      <c r="CH834" s="17">
        <v>0.39583333333333331</v>
      </c>
      <c r="CI834" s="17">
        <v>0.5</v>
      </c>
      <c r="CJ834" s="17">
        <v>0.58333333333333337</v>
      </c>
      <c r="CK834" s="17">
        <v>0.75</v>
      </c>
      <c r="CN834" s="17">
        <v>0.39583333333333331</v>
      </c>
      <c r="CO834" s="17">
        <v>0.5</v>
      </c>
      <c r="CP834" s="17">
        <v>0.58333333333333337</v>
      </c>
      <c r="CQ834" s="17">
        <v>0.75</v>
      </c>
      <c r="CT834" s="17">
        <v>0.39583333333333331</v>
      </c>
      <c r="CU834" s="17">
        <v>0.5</v>
      </c>
      <c r="CV834" s="17">
        <v>0.58333333333333337</v>
      </c>
      <c r="CW834" s="17">
        <v>0.75</v>
      </c>
      <c r="DF834" s="17">
        <v>0.39583333333333331</v>
      </c>
      <c r="DG834" s="17">
        <v>0.5</v>
      </c>
      <c r="DH834" s="17">
        <v>0.58333333333333337</v>
      </c>
      <c r="DI834" s="17">
        <v>0.75</v>
      </c>
      <c r="DL834" s="17">
        <v>0.39583333333333331</v>
      </c>
      <c r="DM834" s="17">
        <v>0.5</v>
      </c>
      <c r="DN834" s="17">
        <v>0.58333333333333337</v>
      </c>
      <c r="DO834" s="17">
        <v>0.75</v>
      </c>
      <c r="DX834" s="2" t="s">
        <v>4182</v>
      </c>
    </row>
    <row r="835" spans="1:128" x14ac:dyDescent="0.45">
      <c r="A835" s="16">
        <v>833</v>
      </c>
      <c r="B835" s="2" t="s">
        <v>7732</v>
      </c>
      <c r="C835" s="2" t="s">
        <v>5180</v>
      </c>
      <c r="D835" s="2" t="s">
        <v>3245</v>
      </c>
      <c r="E835" s="2" t="s">
        <v>2666</v>
      </c>
      <c r="F835" s="2" t="s">
        <v>2594</v>
      </c>
      <c r="G835" s="2" t="s">
        <v>1804</v>
      </c>
      <c r="H835" s="2" t="s">
        <v>1818</v>
      </c>
      <c r="I835" s="2" t="s">
        <v>1817</v>
      </c>
      <c r="J835" s="2" t="s">
        <v>1817</v>
      </c>
      <c r="K835" s="2" t="s">
        <v>12</v>
      </c>
      <c r="L835" s="2" t="s">
        <v>3900</v>
      </c>
      <c r="M835" s="52" t="s">
        <v>3311</v>
      </c>
      <c r="N835" s="2" t="s">
        <v>12</v>
      </c>
      <c r="O835" s="2" t="s">
        <v>12</v>
      </c>
      <c r="P835" s="2" t="s">
        <v>3062</v>
      </c>
      <c r="Q835" s="2" t="s">
        <v>3062</v>
      </c>
      <c r="R835" s="2" t="s">
        <v>2471</v>
      </c>
      <c r="S835" s="2" t="s">
        <v>3062</v>
      </c>
      <c r="T835" s="2" t="s">
        <v>3062</v>
      </c>
      <c r="U835" s="2" t="s">
        <v>3062</v>
      </c>
      <c r="V835" s="2" t="s">
        <v>3062</v>
      </c>
      <c r="W835" s="2" t="s">
        <v>3062</v>
      </c>
      <c r="X835" s="2" t="s">
        <v>3062</v>
      </c>
      <c r="Y835" s="2" t="s">
        <v>3062</v>
      </c>
      <c r="Z835" s="2" t="s">
        <v>3062</v>
      </c>
      <c r="AA835" s="2" t="s">
        <v>3062</v>
      </c>
      <c r="AB835" s="2" t="s">
        <v>3062</v>
      </c>
      <c r="AC835" s="2" t="s">
        <v>2471</v>
      </c>
      <c r="AD835" s="2" t="s">
        <v>2419</v>
      </c>
      <c r="AE835" s="2" t="s">
        <v>3062</v>
      </c>
      <c r="AF835" s="2" t="s">
        <v>3062</v>
      </c>
      <c r="AG835" s="2" t="s">
        <v>3062</v>
      </c>
      <c r="AH835" s="2" t="s">
        <v>3062</v>
      </c>
      <c r="AI835" s="2" t="s">
        <v>3062</v>
      </c>
      <c r="AJ835" s="2" t="s">
        <v>3062</v>
      </c>
      <c r="AK835" s="2" t="s">
        <v>3062</v>
      </c>
      <c r="AL835" s="2" t="s">
        <v>3062</v>
      </c>
      <c r="AM835" s="2" t="s">
        <v>3062</v>
      </c>
      <c r="AN835" s="2" t="s">
        <v>3062</v>
      </c>
      <c r="AO835" s="2" t="s">
        <v>2441</v>
      </c>
      <c r="AP835" s="2" t="s">
        <v>3062</v>
      </c>
      <c r="AQ835" s="2" t="s">
        <v>3062</v>
      </c>
      <c r="AR835" s="2" t="s">
        <v>3062</v>
      </c>
      <c r="AS835" s="2" t="s">
        <v>3062</v>
      </c>
      <c r="AT835" s="2" t="s">
        <v>3062</v>
      </c>
      <c r="AU835" s="2" t="s">
        <v>3062</v>
      </c>
      <c r="AV835" s="2" t="s">
        <v>3062</v>
      </c>
      <c r="AW835" s="2" t="s">
        <v>3062</v>
      </c>
      <c r="AX835" s="2" t="s">
        <v>3062</v>
      </c>
      <c r="AY835" s="2" t="s">
        <v>3062</v>
      </c>
      <c r="AZ835" s="2" t="s">
        <v>3062</v>
      </c>
      <c r="BA835" s="2" t="s">
        <v>3062</v>
      </c>
      <c r="BB835" s="2" t="s">
        <v>3062</v>
      </c>
      <c r="BC835" s="2" t="s">
        <v>3062</v>
      </c>
      <c r="BD835" s="2" t="s">
        <v>2438</v>
      </c>
      <c r="BE835" s="2" t="s">
        <v>3062</v>
      </c>
      <c r="BF835" s="2" t="s">
        <v>3062</v>
      </c>
      <c r="BG835" s="2" t="s">
        <v>3062</v>
      </c>
      <c r="BH835" s="2" t="s">
        <v>3062</v>
      </c>
      <c r="BI835" s="2" t="s">
        <v>3062</v>
      </c>
      <c r="BJ835" s="2" t="s">
        <v>3062</v>
      </c>
      <c r="BK835" s="2" t="s">
        <v>3062</v>
      </c>
      <c r="BL835" s="2" t="s">
        <v>3062</v>
      </c>
      <c r="BM835" s="2" t="s">
        <v>3062</v>
      </c>
      <c r="BN835" s="2" t="s">
        <v>3062</v>
      </c>
      <c r="BO835" s="2" t="s">
        <v>3062</v>
      </c>
      <c r="BP835" s="2" t="str">
        <f t="shared" si="12"/>
        <v>内・形・皮</v>
      </c>
      <c r="BQ835" t="s">
        <v>3062</v>
      </c>
      <c r="BR835" t="s">
        <v>3062</v>
      </c>
      <c r="BS835" t="s">
        <v>2185</v>
      </c>
      <c r="BT835" s="2" t="s">
        <v>2185</v>
      </c>
      <c r="BU835" s="2" t="s">
        <v>3062</v>
      </c>
      <c r="BV835" s="2" t="s">
        <v>3062</v>
      </c>
      <c r="BW835" s="2" t="s">
        <v>3062</v>
      </c>
      <c r="BX835" s="2" t="s">
        <v>3062</v>
      </c>
      <c r="BY835" s="2" t="s">
        <v>3062</v>
      </c>
      <c r="BZ835" s="2" t="s">
        <v>3062</v>
      </c>
      <c r="CA835" s="2" t="s">
        <v>3062</v>
      </c>
      <c r="CB835" s="2" t="s">
        <v>3062</v>
      </c>
      <c r="CC835" s="2" t="s">
        <v>3062</v>
      </c>
      <c r="CD835" s="2" t="s">
        <v>3062</v>
      </c>
      <c r="CE835" s="2" t="s">
        <v>3062</v>
      </c>
      <c r="CF835" s="2" t="s">
        <v>1816</v>
      </c>
      <c r="CG835" s="2" t="s">
        <v>3319</v>
      </c>
      <c r="CT835" s="17">
        <v>0.375</v>
      </c>
      <c r="CU835" s="17">
        <v>0.5</v>
      </c>
      <c r="CV835" s="17">
        <v>0.625</v>
      </c>
      <c r="CW835" s="17">
        <v>0.75</v>
      </c>
      <c r="CZ835" s="17">
        <v>0.375</v>
      </c>
      <c r="DA835" s="17">
        <v>0.5</v>
      </c>
      <c r="DB835" s="17">
        <v>0.625</v>
      </c>
      <c r="DC835" s="17">
        <v>0.75</v>
      </c>
      <c r="DL835" s="17">
        <v>0.375</v>
      </c>
      <c r="DM835" s="17">
        <v>0.5</v>
      </c>
      <c r="DN835" s="17">
        <v>0.625</v>
      </c>
      <c r="DO835" s="17">
        <v>0.75</v>
      </c>
      <c r="DR835" s="17">
        <v>0.375</v>
      </c>
      <c r="DS835" s="17">
        <v>0.5</v>
      </c>
      <c r="DT835" s="17">
        <v>0.625</v>
      </c>
      <c r="DU835" s="17">
        <v>0.75</v>
      </c>
      <c r="DX835" s="2" t="s">
        <v>4182</v>
      </c>
    </row>
    <row r="836" spans="1:128" x14ac:dyDescent="0.45">
      <c r="A836" s="16">
        <v>834</v>
      </c>
      <c r="B836" s="2" t="s">
        <v>7733</v>
      </c>
      <c r="C836" s="2" t="s">
        <v>7734</v>
      </c>
      <c r="D836" s="2" t="s">
        <v>3246</v>
      </c>
      <c r="E836" s="2" t="s">
        <v>2666</v>
      </c>
      <c r="F836" s="2" t="s">
        <v>2594</v>
      </c>
      <c r="G836" s="2" t="s">
        <v>1815</v>
      </c>
      <c r="H836" s="2" t="s">
        <v>1814</v>
      </c>
      <c r="I836" s="2" t="s">
        <v>1813</v>
      </c>
      <c r="J836" s="2" t="s">
        <v>1812</v>
      </c>
      <c r="K836" s="2" t="s">
        <v>12</v>
      </c>
      <c r="L836" s="2" t="s">
        <v>3901</v>
      </c>
      <c r="M836" s="52" t="s">
        <v>3311</v>
      </c>
      <c r="N836" s="2" t="s">
        <v>12</v>
      </c>
      <c r="O836" s="2" t="s">
        <v>12</v>
      </c>
      <c r="P836" s="2" t="s">
        <v>3062</v>
      </c>
      <c r="Q836" s="2" t="s">
        <v>12</v>
      </c>
      <c r="R836" s="2" t="s">
        <v>2471</v>
      </c>
      <c r="S836" s="2" t="s">
        <v>3062</v>
      </c>
      <c r="T836" s="2" t="s">
        <v>3062</v>
      </c>
      <c r="U836" s="2" t="s">
        <v>3062</v>
      </c>
      <c r="V836" s="2" t="s">
        <v>3062</v>
      </c>
      <c r="W836" s="2" t="s">
        <v>3062</v>
      </c>
      <c r="X836" s="2" t="s">
        <v>3062</v>
      </c>
      <c r="Y836" s="2" t="s">
        <v>3062</v>
      </c>
      <c r="Z836" s="2" t="s">
        <v>3062</v>
      </c>
      <c r="AA836" s="2" t="s">
        <v>3062</v>
      </c>
      <c r="AB836" s="2" t="s">
        <v>3062</v>
      </c>
      <c r="AC836" s="2" t="s">
        <v>2471</v>
      </c>
      <c r="AD836" s="2" t="s">
        <v>2419</v>
      </c>
      <c r="AE836" s="2" t="s">
        <v>3062</v>
      </c>
      <c r="AF836" s="2" t="s">
        <v>3062</v>
      </c>
      <c r="AG836" s="2" t="s">
        <v>3062</v>
      </c>
      <c r="AH836" s="2" t="s">
        <v>3062</v>
      </c>
      <c r="AI836" s="2" t="s">
        <v>3062</v>
      </c>
      <c r="AJ836" s="2" t="s">
        <v>3062</v>
      </c>
      <c r="AK836" s="2" t="s">
        <v>3062</v>
      </c>
      <c r="AL836" s="2" t="s">
        <v>3062</v>
      </c>
      <c r="AM836" s="2" t="s">
        <v>3062</v>
      </c>
      <c r="AN836" s="2" t="s">
        <v>3062</v>
      </c>
      <c r="AO836" s="2" t="s">
        <v>3062</v>
      </c>
      <c r="AP836" s="2" t="s">
        <v>3062</v>
      </c>
      <c r="AQ836" s="2" t="s">
        <v>3062</v>
      </c>
      <c r="AR836" s="2" t="s">
        <v>3062</v>
      </c>
      <c r="AS836" s="2" t="s">
        <v>3062</v>
      </c>
      <c r="AT836" s="2" t="s">
        <v>3062</v>
      </c>
      <c r="AU836" s="2" t="s">
        <v>3062</v>
      </c>
      <c r="AV836" s="2" t="s">
        <v>3062</v>
      </c>
      <c r="AW836" s="2" t="s">
        <v>3062</v>
      </c>
      <c r="AX836" s="2" t="s">
        <v>3062</v>
      </c>
      <c r="AY836" s="2" t="s">
        <v>3062</v>
      </c>
      <c r="AZ836" s="2" t="s">
        <v>3062</v>
      </c>
      <c r="BA836" s="2" t="s">
        <v>3062</v>
      </c>
      <c r="BB836" s="2" t="s">
        <v>3062</v>
      </c>
      <c r="BC836" s="2" t="s">
        <v>2422</v>
      </c>
      <c r="BD836" s="2" t="s">
        <v>2438</v>
      </c>
      <c r="BE836" s="2" t="s">
        <v>3062</v>
      </c>
      <c r="BF836" s="2" t="s">
        <v>3062</v>
      </c>
      <c r="BG836" s="2" t="s">
        <v>3062</v>
      </c>
      <c r="BH836" s="2" t="s">
        <v>3062</v>
      </c>
      <c r="BI836" s="2" t="s">
        <v>2456</v>
      </c>
      <c r="BJ836" s="2" t="s">
        <v>3062</v>
      </c>
      <c r="BK836" s="2" t="s">
        <v>3062</v>
      </c>
      <c r="BL836" s="2" t="s">
        <v>3062</v>
      </c>
      <c r="BM836" s="2" t="s">
        <v>3062</v>
      </c>
      <c r="BN836" s="2" t="s">
        <v>3062</v>
      </c>
      <c r="BO836" s="2" t="s">
        <v>1811</v>
      </c>
      <c r="BP836" s="2" t="str">
        <f t="shared" ref="BP836:BP899" si="13">_xlfn.TEXTJOIN("・",TRUE,AD836:BN836)&amp; IF(BO836&lt;&gt;"","　" &amp; BO836,"")</f>
        <v>内・泌・皮・アレ　漢方内科　糖尿病内科</v>
      </c>
      <c r="BQ836" t="s">
        <v>3062</v>
      </c>
      <c r="BR836" t="s">
        <v>3062</v>
      </c>
      <c r="BS836" t="s">
        <v>2185</v>
      </c>
      <c r="BT836" s="2" t="s">
        <v>2185</v>
      </c>
      <c r="BU836" s="2" t="s">
        <v>3062</v>
      </c>
      <c r="BV836" s="2" t="s">
        <v>3062</v>
      </c>
      <c r="BW836" s="2" t="s">
        <v>3062</v>
      </c>
      <c r="BX836" s="2" t="s">
        <v>3062</v>
      </c>
      <c r="BY836" s="2" t="s">
        <v>3062</v>
      </c>
      <c r="BZ836" s="2" t="s">
        <v>3062</v>
      </c>
      <c r="CA836" s="2" t="s">
        <v>3062</v>
      </c>
      <c r="CB836" s="2" t="s">
        <v>3062</v>
      </c>
      <c r="CC836" s="2" t="s">
        <v>3062</v>
      </c>
      <c r="CD836" s="2" t="s">
        <v>3062</v>
      </c>
      <c r="CE836" s="2" t="s">
        <v>3062</v>
      </c>
      <c r="CF836" s="2" t="s">
        <v>1810</v>
      </c>
      <c r="CG836" s="2" t="s">
        <v>5350</v>
      </c>
      <c r="CH836" s="17">
        <v>0.34375</v>
      </c>
      <c r="CI836" s="17">
        <v>0.875</v>
      </c>
      <c r="CN836" s="17">
        <v>0.34375</v>
      </c>
      <c r="CO836" s="17">
        <v>0.875</v>
      </c>
      <c r="CT836" s="17">
        <v>0.34375</v>
      </c>
      <c r="CU836" s="17">
        <v>0.875</v>
      </c>
      <c r="CZ836" s="17">
        <v>0.34375</v>
      </c>
      <c r="DA836" s="17">
        <v>0.875</v>
      </c>
      <c r="DF836" s="17">
        <v>0.375</v>
      </c>
      <c r="DG836" s="17">
        <v>0.5</v>
      </c>
      <c r="DH836" s="17">
        <v>0.5625</v>
      </c>
      <c r="DI836" s="17">
        <v>0.70833333333333337</v>
      </c>
      <c r="DL836" s="17">
        <v>0.5625</v>
      </c>
      <c r="DM836" s="17">
        <v>0.875</v>
      </c>
      <c r="DX836" s="2" t="s">
        <v>4182</v>
      </c>
    </row>
    <row r="837" spans="1:128" x14ac:dyDescent="0.45">
      <c r="A837" s="16">
        <v>835</v>
      </c>
      <c r="B837" s="2" t="s">
        <v>7735</v>
      </c>
      <c r="C837" s="2" t="s">
        <v>7736</v>
      </c>
      <c r="D837" s="2" t="s">
        <v>3247</v>
      </c>
      <c r="E837" s="2" t="s">
        <v>2676</v>
      </c>
      <c r="F837" s="2" t="s">
        <v>2594</v>
      </c>
      <c r="G837" s="2" t="s">
        <v>1802</v>
      </c>
      <c r="H837" s="2" t="s">
        <v>1830</v>
      </c>
      <c r="I837" s="2" t="s">
        <v>1829</v>
      </c>
      <c r="J837" s="2" t="s">
        <v>1828</v>
      </c>
      <c r="K837" s="2" t="s">
        <v>12</v>
      </c>
      <c r="L837" s="2" t="s">
        <v>3902</v>
      </c>
      <c r="M837" s="52">
        <v>168</v>
      </c>
      <c r="N837" s="2" t="s">
        <v>12</v>
      </c>
      <c r="O837" s="2" t="s">
        <v>12</v>
      </c>
      <c r="P837" s="2" t="s">
        <v>12</v>
      </c>
      <c r="Q837" s="2" t="s">
        <v>12</v>
      </c>
      <c r="R837" s="2" t="s">
        <v>3062</v>
      </c>
      <c r="S837" s="2" t="s">
        <v>3062</v>
      </c>
      <c r="T837" s="2" t="s">
        <v>3062</v>
      </c>
      <c r="U837" s="2" t="s">
        <v>3062</v>
      </c>
      <c r="V837" s="2" t="s">
        <v>3062</v>
      </c>
      <c r="W837" s="2" t="s">
        <v>3062</v>
      </c>
      <c r="X837" s="2" t="s">
        <v>3062</v>
      </c>
      <c r="Y837" s="2" t="s">
        <v>3062</v>
      </c>
      <c r="Z837" s="2" t="s">
        <v>3062</v>
      </c>
      <c r="AA837" s="2" t="s">
        <v>3062</v>
      </c>
      <c r="AB837" s="2" t="s">
        <v>3062</v>
      </c>
      <c r="AC837" s="2" t="s">
        <v>3062</v>
      </c>
      <c r="AD837" s="2" t="s">
        <v>2419</v>
      </c>
      <c r="AE837" s="2" t="s">
        <v>3062</v>
      </c>
      <c r="AF837" s="2" t="s">
        <v>3062</v>
      </c>
      <c r="AG837" s="2" t="s">
        <v>3062</v>
      </c>
      <c r="AH837" s="2" t="s">
        <v>3062</v>
      </c>
      <c r="AI837" s="2" t="s">
        <v>3062</v>
      </c>
      <c r="AJ837" s="2" t="s">
        <v>3062</v>
      </c>
      <c r="AK837" s="2" t="s">
        <v>3062</v>
      </c>
      <c r="AL837" s="2" t="s">
        <v>3062</v>
      </c>
      <c r="AM837" s="2" t="s">
        <v>2425</v>
      </c>
      <c r="AN837" s="2" t="s">
        <v>2421</v>
      </c>
      <c r="AO837" s="2" t="s">
        <v>3062</v>
      </c>
      <c r="AP837" s="2" t="s">
        <v>2559</v>
      </c>
      <c r="AQ837" s="2" t="s">
        <v>3062</v>
      </c>
      <c r="AR837" s="2" t="s">
        <v>4309</v>
      </c>
      <c r="AS837" s="2" t="s">
        <v>3062</v>
      </c>
      <c r="AT837" s="2" t="s">
        <v>3062</v>
      </c>
      <c r="AU837" s="2" t="s">
        <v>3062</v>
      </c>
      <c r="AV837" s="2" t="s">
        <v>3062</v>
      </c>
      <c r="AW837" s="2" t="s">
        <v>3062</v>
      </c>
      <c r="AX837" s="2" t="s">
        <v>3062</v>
      </c>
      <c r="AY837" s="2" t="s">
        <v>3062</v>
      </c>
      <c r="AZ837" s="2" t="s">
        <v>3062</v>
      </c>
      <c r="BA837" s="2" t="s">
        <v>3062</v>
      </c>
      <c r="BB837" s="2" t="s">
        <v>3062</v>
      </c>
      <c r="BC837" s="2" t="s">
        <v>3062</v>
      </c>
      <c r="BD837" s="2" t="s">
        <v>2438</v>
      </c>
      <c r="BE837" s="2" t="s">
        <v>3062</v>
      </c>
      <c r="BF837" s="2" t="s">
        <v>3062</v>
      </c>
      <c r="BG837" s="2" t="s">
        <v>3062</v>
      </c>
      <c r="BH837" s="2" t="s">
        <v>3062</v>
      </c>
      <c r="BI837" s="2" t="s">
        <v>3062</v>
      </c>
      <c r="BJ837" s="2" t="s">
        <v>3062</v>
      </c>
      <c r="BK837" s="2" t="s">
        <v>3062</v>
      </c>
      <c r="BL837" s="2" t="s">
        <v>3062</v>
      </c>
      <c r="BM837" s="2" t="s">
        <v>2423</v>
      </c>
      <c r="BN837" s="2" t="s">
        <v>3062</v>
      </c>
      <c r="BO837" s="2" t="s">
        <v>1827</v>
      </c>
      <c r="BP837" s="2" t="str">
        <f t="shared" si="13"/>
        <v>内・外・整・循内・呼内・皮・リハ　糖尿病科</v>
      </c>
      <c r="BQ837" t="s">
        <v>3062</v>
      </c>
      <c r="BR837" t="s">
        <v>3062</v>
      </c>
      <c r="BS837" t="s">
        <v>3062</v>
      </c>
      <c r="BT837" s="2" t="s">
        <v>3062</v>
      </c>
      <c r="BU837" s="2" t="s">
        <v>3062</v>
      </c>
      <c r="BV837" s="2" t="s">
        <v>3062</v>
      </c>
      <c r="BW837" s="2" t="s">
        <v>3062</v>
      </c>
      <c r="BX837" s="2" t="s">
        <v>3062</v>
      </c>
      <c r="BY837" s="2" t="s">
        <v>3062</v>
      </c>
      <c r="BZ837" s="2" t="s">
        <v>3062</v>
      </c>
      <c r="CA837" s="2" t="s">
        <v>3062</v>
      </c>
      <c r="CB837" s="2" t="s">
        <v>3062</v>
      </c>
      <c r="CC837" s="2" t="s">
        <v>3062</v>
      </c>
      <c r="CD837" s="2" t="s">
        <v>3062</v>
      </c>
      <c r="CE837" s="2" t="s">
        <v>3062</v>
      </c>
      <c r="CF837" s="2" t="s">
        <v>3903</v>
      </c>
      <c r="CG837" s="2" t="s">
        <v>3315</v>
      </c>
      <c r="CH837" s="17">
        <v>0.375</v>
      </c>
      <c r="CI837" s="17">
        <v>0.47916666666666669</v>
      </c>
      <c r="CN837" s="17">
        <v>0.375</v>
      </c>
      <c r="CO837" s="17">
        <v>0.47916666666666669</v>
      </c>
      <c r="DF837" s="17">
        <v>0.375</v>
      </c>
      <c r="DG837" s="17">
        <v>0.47916666666666669</v>
      </c>
      <c r="DX837" s="2" t="s">
        <v>4182</v>
      </c>
    </row>
    <row r="838" spans="1:128" x14ac:dyDescent="0.45">
      <c r="A838" s="16">
        <v>836</v>
      </c>
      <c r="B838" s="2" t="s">
        <v>7737</v>
      </c>
      <c r="C838" s="2" t="s">
        <v>7738</v>
      </c>
      <c r="D838" s="2" t="s">
        <v>3248</v>
      </c>
      <c r="E838" s="2" t="s">
        <v>2666</v>
      </c>
      <c r="F838" s="2" t="s">
        <v>2594</v>
      </c>
      <c r="G838" s="2" t="s">
        <v>1809</v>
      </c>
      <c r="H838" s="2" t="s">
        <v>1808</v>
      </c>
      <c r="I838" s="2" t="s">
        <v>1807</v>
      </c>
      <c r="J838" s="2" t="s">
        <v>1806</v>
      </c>
      <c r="K838" s="2" t="s">
        <v>12</v>
      </c>
      <c r="L838" s="2" t="s">
        <v>3904</v>
      </c>
      <c r="M838" s="52" t="s">
        <v>3311</v>
      </c>
      <c r="N838" s="2" t="s">
        <v>12</v>
      </c>
      <c r="O838" s="2" t="s">
        <v>3062</v>
      </c>
      <c r="P838" s="2" t="s">
        <v>12</v>
      </c>
      <c r="Q838" s="2" t="s">
        <v>12</v>
      </c>
      <c r="R838" s="2" t="s">
        <v>2471</v>
      </c>
      <c r="S838" s="2" t="s">
        <v>3062</v>
      </c>
      <c r="T838" s="2" t="s">
        <v>3062</v>
      </c>
      <c r="U838" s="2" t="s">
        <v>3062</v>
      </c>
      <c r="V838" s="2" t="s">
        <v>3062</v>
      </c>
      <c r="W838" s="2" t="s">
        <v>3062</v>
      </c>
      <c r="X838" s="2" t="s">
        <v>3062</v>
      </c>
      <c r="Y838" s="2" t="s">
        <v>3062</v>
      </c>
      <c r="Z838" s="2" t="s">
        <v>3062</v>
      </c>
      <c r="AA838" s="2" t="s">
        <v>3062</v>
      </c>
      <c r="AB838" s="2" t="s">
        <v>3062</v>
      </c>
      <c r="AC838" s="2" t="s">
        <v>2471</v>
      </c>
      <c r="AD838" s="2" t="s">
        <v>3062</v>
      </c>
      <c r="AE838" s="2" t="s">
        <v>3062</v>
      </c>
      <c r="AF838" s="2" t="s">
        <v>3062</v>
      </c>
      <c r="AG838" s="2" t="s">
        <v>3062</v>
      </c>
      <c r="AH838" s="2" t="s">
        <v>3062</v>
      </c>
      <c r="AI838" s="2" t="s">
        <v>3062</v>
      </c>
      <c r="AJ838" s="2" t="s">
        <v>3062</v>
      </c>
      <c r="AK838" s="2" t="s">
        <v>3062</v>
      </c>
      <c r="AL838" s="2" t="s">
        <v>3062</v>
      </c>
      <c r="AM838" s="2" t="s">
        <v>3062</v>
      </c>
      <c r="AN838" s="2" t="s">
        <v>3062</v>
      </c>
      <c r="AO838" s="2" t="s">
        <v>3062</v>
      </c>
      <c r="AP838" s="2" t="s">
        <v>3062</v>
      </c>
      <c r="AQ838" s="2" t="s">
        <v>3062</v>
      </c>
      <c r="AR838" s="2" t="s">
        <v>3062</v>
      </c>
      <c r="AS838" s="2" t="s">
        <v>3062</v>
      </c>
      <c r="AT838" s="2" t="s">
        <v>3062</v>
      </c>
      <c r="AU838" s="2" t="s">
        <v>3062</v>
      </c>
      <c r="AV838" s="2" t="s">
        <v>3062</v>
      </c>
      <c r="AW838" s="2" t="s">
        <v>3062</v>
      </c>
      <c r="AX838" s="2" t="s">
        <v>3062</v>
      </c>
      <c r="AY838" s="2" t="s">
        <v>3062</v>
      </c>
      <c r="AZ838" s="2" t="s">
        <v>3062</v>
      </c>
      <c r="BA838" s="2" t="s">
        <v>3062</v>
      </c>
      <c r="BB838" s="2" t="s">
        <v>3062</v>
      </c>
      <c r="BC838" s="2" t="s">
        <v>3062</v>
      </c>
      <c r="BD838" s="2" t="s">
        <v>3062</v>
      </c>
      <c r="BE838" s="2" t="s">
        <v>3062</v>
      </c>
      <c r="BF838" s="2" t="s">
        <v>3062</v>
      </c>
      <c r="BG838" s="2" t="s">
        <v>3062</v>
      </c>
      <c r="BH838" s="2" t="s">
        <v>3062</v>
      </c>
      <c r="BI838" s="2" t="s">
        <v>3062</v>
      </c>
      <c r="BJ838" s="2" t="s">
        <v>3062</v>
      </c>
      <c r="BK838" s="2" t="s">
        <v>3062</v>
      </c>
      <c r="BL838" s="2" t="s">
        <v>3062</v>
      </c>
      <c r="BM838" s="2" t="s">
        <v>3062</v>
      </c>
      <c r="BN838" s="2" t="s">
        <v>3062</v>
      </c>
      <c r="BO838" s="2" t="s">
        <v>3062</v>
      </c>
      <c r="BP838" s="2" t="str">
        <f t="shared" si="13"/>
        <v/>
      </c>
      <c r="BQ838" t="s">
        <v>3062</v>
      </c>
      <c r="BR838" t="s">
        <v>3062</v>
      </c>
      <c r="BS838" t="s">
        <v>3062</v>
      </c>
      <c r="BT838" s="2" t="s">
        <v>3062</v>
      </c>
      <c r="BU838" s="2" t="s">
        <v>3062</v>
      </c>
      <c r="BV838" s="2" t="s">
        <v>3062</v>
      </c>
      <c r="BW838" s="2" t="s">
        <v>3062</v>
      </c>
      <c r="BX838" s="2" t="s">
        <v>3062</v>
      </c>
      <c r="BY838" s="2" t="s">
        <v>3062</v>
      </c>
      <c r="BZ838" s="2" t="s">
        <v>3062</v>
      </c>
      <c r="CA838" s="2" t="s">
        <v>3062</v>
      </c>
      <c r="CB838" s="2" t="s">
        <v>3062</v>
      </c>
      <c r="CC838" s="2" t="s">
        <v>3062</v>
      </c>
      <c r="CD838" s="2" t="s">
        <v>3062</v>
      </c>
      <c r="CE838" s="2" t="s">
        <v>3062</v>
      </c>
      <c r="CF838" s="2" t="s">
        <v>1805</v>
      </c>
      <c r="CG838" s="2" t="s">
        <v>5350</v>
      </c>
      <c r="CN838" s="17">
        <v>0.39583333333333331</v>
      </c>
      <c r="CO838" s="17">
        <v>0.52083333333333337</v>
      </c>
      <c r="CP838" s="17">
        <v>0.60416666666666663</v>
      </c>
      <c r="CQ838" s="17">
        <v>0.77083333333333337</v>
      </c>
      <c r="CT838" s="17">
        <v>0.39583333333333331</v>
      </c>
      <c r="CU838" s="17">
        <v>0.52083333333333337</v>
      </c>
      <c r="CV838" s="17">
        <v>0.60416666666666663</v>
      </c>
      <c r="CW838" s="17">
        <v>0.77083333333333337</v>
      </c>
      <c r="CZ838" s="17">
        <v>0.39583333333333331</v>
      </c>
      <c r="DA838" s="17">
        <v>0.52083333333333337</v>
      </c>
      <c r="DB838" s="17">
        <v>0.60416666666666663</v>
      </c>
      <c r="DC838" s="17">
        <v>0.77083333333333337</v>
      </c>
      <c r="DF838" s="17">
        <v>0.39583333333333331</v>
      </c>
      <c r="DG838" s="17">
        <v>0.52083333333333337</v>
      </c>
      <c r="DH838" s="17">
        <v>0.60416666666666663</v>
      </c>
      <c r="DI838" s="17">
        <v>0.77083333333333337</v>
      </c>
      <c r="DL838" s="17">
        <v>0.39583333333333331</v>
      </c>
      <c r="DM838" s="17">
        <v>0.52083333333333337</v>
      </c>
      <c r="DN838" s="17">
        <v>0.60416666666666663</v>
      </c>
      <c r="DO838" s="17">
        <v>0.66666666666666663</v>
      </c>
      <c r="DX838" s="2" t="s">
        <v>4182</v>
      </c>
    </row>
    <row r="839" spans="1:128" x14ac:dyDescent="0.45">
      <c r="A839" s="16">
        <v>837</v>
      </c>
      <c r="B839" s="2" t="s">
        <v>7739</v>
      </c>
      <c r="C839" s="2" t="s">
        <v>7740</v>
      </c>
      <c r="D839" s="2" t="s">
        <v>7741</v>
      </c>
      <c r="E839" s="2" t="s">
        <v>2666</v>
      </c>
      <c r="F839" s="2" t="s">
        <v>2594</v>
      </c>
      <c r="G839" s="2" t="s">
        <v>1802</v>
      </c>
      <c r="H839" s="2" t="s">
        <v>7742</v>
      </c>
      <c r="I839" s="2" t="s">
        <v>7743</v>
      </c>
      <c r="J839" s="2" t="s">
        <v>7744</v>
      </c>
      <c r="K839" s="2" t="s">
        <v>12</v>
      </c>
      <c r="L839" s="2" t="s">
        <v>7745</v>
      </c>
      <c r="M839" s="52" t="s">
        <v>3311</v>
      </c>
      <c r="N839" s="2" t="s">
        <v>12</v>
      </c>
      <c r="O839" s="2" t="s">
        <v>12</v>
      </c>
      <c r="P839" s="2" t="s">
        <v>12</v>
      </c>
      <c r="Q839" s="2" t="s">
        <v>12</v>
      </c>
      <c r="R839" s="2" t="s">
        <v>3062</v>
      </c>
      <c r="S839" s="2" t="s">
        <v>3062</v>
      </c>
      <c r="T839" s="2" t="s">
        <v>3062</v>
      </c>
      <c r="U839" s="2" t="s">
        <v>3062</v>
      </c>
      <c r="V839" s="2" t="s">
        <v>3062</v>
      </c>
      <c r="W839" s="2" t="s">
        <v>3062</v>
      </c>
      <c r="X839" s="2" t="s">
        <v>3062</v>
      </c>
      <c r="Y839" s="2" t="s">
        <v>3062</v>
      </c>
      <c r="Z839" s="2" t="s">
        <v>3062</v>
      </c>
      <c r="AA839" s="2" t="s">
        <v>3062</v>
      </c>
      <c r="AB839" s="2" t="s">
        <v>3062</v>
      </c>
      <c r="AC839" s="2" t="s">
        <v>3062</v>
      </c>
      <c r="AD839" s="2" t="s">
        <v>2419</v>
      </c>
      <c r="AE839" s="2" t="s">
        <v>3062</v>
      </c>
      <c r="AF839" s="2" t="s">
        <v>3062</v>
      </c>
      <c r="AG839" s="2" t="s">
        <v>3062</v>
      </c>
      <c r="AH839" s="2" t="s">
        <v>3062</v>
      </c>
      <c r="AI839" s="2" t="s">
        <v>3062</v>
      </c>
      <c r="AJ839" s="2" t="s">
        <v>3062</v>
      </c>
      <c r="AK839" s="2" t="s">
        <v>3062</v>
      </c>
      <c r="AL839" s="2" t="s">
        <v>3062</v>
      </c>
      <c r="AM839" s="2" t="s">
        <v>3062</v>
      </c>
      <c r="AN839" s="2" t="s">
        <v>3062</v>
      </c>
      <c r="AO839" s="2" t="s">
        <v>3062</v>
      </c>
      <c r="AP839" s="2" t="s">
        <v>3062</v>
      </c>
      <c r="AQ839" s="2" t="s">
        <v>3062</v>
      </c>
      <c r="AR839" s="2" t="s">
        <v>3062</v>
      </c>
      <c r="AS839" s="2" t="s">
        <v>3062</v>
      </c>
      <c r="AT839" s="2" t="s">
        <v>3062</v>
      </c>
      <c r="AU839" s="2" t="s">
        <v>3062</v>
      </c>
      <c r="AV839" s="2" t="s">
        <v>3062</v>
      </c>
      <c r="AW839" s="2" t="s">
        <v>3062</v>
      </c>
      <c r="AX839" s="2" t="s">
        <v>3062</v>
      </c>
      <c r="AY839" s="2" t="s">
        <v>3062</v>
      </c>
      <c r="AZ839" s="2" t="s">
        <v>3062</v>
      </c>
      <c r="BA839" s="2" t="s">
        <v>3062</v>
      </c>
      <c r="BB839" s="2" t="s">
        <v>3062</v>
      </c>
      <c r="BC839" s="2" t="s">
        <v>3062</v>
      </c>
      <c r="BD839" s="2" t="s">
        <v>3062</v>
      </c>
      <c r="BE839" s="2" t="s">
        <v>3062</v>
      </c>
      <c r="BF839" s="2" t="s">
        <v>3062</v>
      </c>
      <c r="BG839" s="2" t="s">
        <v>3062</v>
      </c>
      <c r="BH839" s="2" t="s">
        <v>3062</v>
      </c>
      <c r="BI839" s="2" t="s">
        <v>3062</v>
      </c>
      <c r="BJ839" s="2" t="s">
        <v>3062</v>
      </c>
      <c r="BK839" s="2" t="s">
        <v>3062</v>
      </c>
      <c r="BL839" s="2" t="s">
        <v>3062</v>
      </c>
      <c r="BM839" s="2" t="s">
        <v>3062</v>
      </c>
      <c r="BN839" s="2" t="s">
        <v>3062</v>
      </c>
      <c r="BO839" s="2" t="s">
        <v>3062</v>
      </c>
      <c r="BP839" s="2" t="str">
        <f t="shared" si="13"/>
        <v>内</v>
      </c>
      <c r="BQ839" t="s">
        <v>3062</v>
      </c>
      <c r="BR839" t="s">
        <v>185</v>
      </c>
      <c r="BS839" t="s">
        <v>3062</v>
      </c>
      <c r="BT839" s="2" t="s">
        <v>185</v>
      </c>
      <c r="BU839" s="2" t="s">
        <v>3062</v>
      </c>
      <c r="BV839" s="2" t="s">
        <v>3062</v>
      </c>
      <c r="BW839" s="2" t="s">
        <v>3062</v>
      </c>
      <c r="BX839" s="2" t="s">
        <v>3062</v>
      </c>
      <c r="BY839" s="2" t="s">
        <v>3062</v>
      </c>
      <c r="BZ839" s="2" t="s">
        <v>3062</v>
      </c>
      <c r="CA839" s="2" t="s">
        <v>3062</v>
      </c>
      <c r="CB839" s="2" t="s">
        <v>3062</v>
      </c>
      <c r="CC839" s="2" t="s">
        <v>3062</v>
      </c>
      <c r="CD839" s="2" t="s">
        <v>3062</v>
      </c>
      <c r="CE839" s="2" t="s">
        <v>3062</v>
      </c>
      <c r="CF839" s="2" t="s">
        <v>7746</v>
      </c>
      <c r="CG839" s="2" t="s">
        <v>7273</v>
      </c>
      <c r="DX839" s="2" t="s">
        <v>4182</v>
      </c>
    </row>
    <row r="840" spans="1:128" x14ac:dyDescent="0.45">
      <c r="A840" s="16">
        <v>838</v>
      </c>
      <c r="B840" s="2" t="s">
        <v>7747</v>
      </c>
      <c r="C840" s="2" t="s">
        <v>7748</v>
      </c>
      <c r="D840" s="2" t="s">
        <v>3249</v>
      </c>
      <c r="E840" s="2" t="s">
        <v>2676</v>
      </c>
      <c r="F840" s="2" t="s">
        <v>2594</v>
      </c>
      <c r="G840" s="2" t="s">
        <v>1815</v>
      </c>
      <c r="H840" s="2" t="s">
        <v>1826</v>
      </c>
      <c r="I840" s="2" t="s">
        <v>1825</v>
      </c>
      <c r="J840" s="2" t="s">
        <v>1824</v>
      </c>
      <c r="K840" s="2" t="s">
        <v>12</v>
      </c>
      <c r="L840" s="2" t="s">
        <v>3905</v>
      </c>
      <c r="M840" s="52" t="s">
        <v>3311</v>
      </c>
      <c r="N840" s="2" t="s">
        <v>12</v>
      </c>
      <c r="O840" s="2" t="s">
        <v>12</v>
      </c>
      <c r="P840" s="2" t="s">
        <v>3062</v>
      </c>
      <c r="Q840" s="2" t="s">
        <v>12</v>
      </c>
      <c r="R840" s="2" t="s">
        <v>3062</v>
      </c>
      <c r="S840" s="2" t="s">
        <v>3062</v>
      </c>
      <c r="T840" s="2" t="s">
        <v>3062</v>
      </c>
      <c r="U840" s="2" t="s">
        <v>3062</v>
      </c>
      <c r="V840" s="2" t="s">
        <v>3062</v>
      </c>
      <c r="W840" s="2" t="s">
        <v>3062</v>
      </c>
      <c r="X840" s="2" t="s">
        <v>3062</v>
      </c>
      <c r="Y840" s="2" t="s">
        <v>3062</v>
      </c>
      <c r="Z840" s="2" t="s">
        <v>3062</v>
      </c>
      <c r="AA840" s="2" t="s">
        <v>3062</v>
      </c>
      <c r="AB840" s="2" t="s">
        <v>3062</v>
      </c>
      <c r="AC840" s="2" t="s">
        <v>3062</v>
      </c>
      <c r="AD840" s="2" t="s">
        <v>2419</v>
      </c>
      <c r="AE840" s="2" t="s">
        <v>3062</v>
      </c>
      <c r="AF840" s="2" t="s">
        <v>3062</v>
      </c>
      <c r="AG840" s="2" t="s">
        <v>3062</v>
      </c>
      <c r="AH840" s="2" t="s">
        <v>3062</v>
      </c>
      <c r="AI840" s="2" t="s">
        <v>3062</v>
      </c>
      <c r="AK840" s="2" t="s">
        <v>3062</v>
      </c>
      <c r="AL840" s="2" t="s">
        <v>3062</v>
      </c>
      <c r="AM840" s="2" t="s">
        <v>3062</v>
      </c>
      <c r="AO840" s="2" t="s">
        <v>3062</v>
      </c>
      <c r="AP840" s="2" t="s">
        <v>2559</v>
      </c>
      <c r="AQ840" s="2" t="s">
        <v>4205</v>
      </c>
      <c r="AR840" s="2" t="s">
        <v>3062</v>
      </c>
      <c r="AS840" s="2" t="s">
        <v>3062</v>
      </c>
      <c r="AT840" s="2" t="s">
        <v>3062</v>
      </c>
      <c r="AU840" s="2" t="s">
        <v>3062</v>
      </c>
      <c r="AV840" s="2" t="s">
        <v>3062</v>
      </c>
      <c r="AW840" s="2" t="s">
        <v>3062</v>
      </c>
      <c r="AX840" s="2" t="s">
        <v>3062</v>
      </c>
      <c r="AY840" s="2" t="s">
        <v>3062</v>
      </c>
      <c r="AZ840" s="2" t="s">
        <v>3062</v>
      </c>
      <c r="BA840" s="2" t="s">
        <v>3062</v>
      </c>
      <c r="BB840" s="2" t="s">
        <v>3062</v>
      </c>
      <c r="BC840" s="2" t="s">
        <v>3062</v>
      </c>
      <c r="BD840" s="2" t="s">
        <v>2438</v>
      </c>
      <c r="BE840" s="2" t="s">
        <v>3062</v>
      </c>
      <c r="BF840" s="2" t="s">
        <v>3062</v>
      </c>
      <c r="BG840" s="2" t="s">
        <v>3062</v>
      </c>
      <c r="BH840" s="2" t="s">
        <v>3062</v>
      </c>
      <c r="BI840" s="2" t="s">
        <v>3062</v>
      </c>
      <c r="BK840" s="2" t="s">
        <v>3062</v>
      </c>
      <c r="BL840" s="2" t="s">
        <v>2434</v>
      </c>
      <c r="BM840" s="2" t="s">
        <v>2423</v>
      </c>
      <c r="BN840" s="2" t="s">
        <v>2560</v>
      </c>
      <c r="BO840" s="2" t="s">
        <v>3062</v>
      </c>
      <c r="BP840" s="2" t="str">
        <f t="shared" si="13"/>
        <v>内・循内・消内・皮・リウ・リハ・歯</v>
      </c>
      <c r="BQ840" t="s">
        <v>3062</v>
      </c>
      <c r="BR840" t="s">
        <v>3062</v>
      </c>
      <c r="BS840" t="s">
        <v>3062</v>
      </c>
      <c r="BT840" s="2" t="s">
        <v>3062</v>
      </c>
      <c r="BU840" s="2" t="s">
        <v>3062</v>
      </c>
      <c r="BV840" s="2" t="s">
        <v>3062</v>
      </c>
      <c r="BW840" s="2" t="s">
        <v>3062</v>
      </c>
      <c r="BX840" s="2" t="s">
        <v>3062</v>
      </c>
      <c r="BY840" s="2" t="s">
        <v>3062</v>
      </c>
      <c r="BZ840" s="2" t="s">
        <v>3062</v>
      </c>
      <c r="CA840" s="2" t="s">
        <v>3062</v>
      </c>
      <c r="CB840" s="2" t="s">
        <v>3062</v>
      </c>
      <c r="CC840" s="2" t="s">
        <v>3062</v>
      </c>
      <c r="CD840" s="2" t="s">
        <v>3062</v>
      </c>
      <c r="CE840" s="2" t="s">
        <v>3062</v>
      </c>
      <c r="CF840" s="2" t="s">
        <v>1823</v>
      </c>
      <c r="CG840" s="2" t="s">
        <v>5350</v>
      </c>
      <c r="DX840" s="2" t="s">
        <v>4182</v>
      </c>
    </row>
    <row r="841" spans="1:128" x14ac:dyDescent="0.45">
      <c r="A841" s="16">
        <v>839</v>
      </c>
      <c r="B841" s="2" t="s">
        <v>7749</v>
      </c>
      <c r="C841" s="2" t="s">
        <v>1803</v>
      </c>
      <c r="D841" s="2" t="s">
        <v>3250</v>
      </c>
      <c r="E841" s="2" t="s">
        <v>2666</v>
      </c>
      <c r="F841" s="2" t="s">
        <v>2594</v>
      </c>
      <c r="G841" s="2" t="s">
        <v>1802</v>
      </c>
      <c r="H841" s="2" t="s">
        <v>1801</v>
      </c>
      <c r="I841" s="2" t="s">
        <v>1800</v>
      </c>
      <c r="J841" s="2" t="s">
        <v>1799</v>
      </c>
      <c r="K841" s="2" t="s">
        <v>12</v>
      </c>
      <c r="L841" s="2" t="s">
        <v>3906</v>
      </c>
      <c r="M841" s="52" t="s">
        <v>3311</v>
      </c>
      <c r="N841" s="2" t="s">
        <v>12</v>
      </c>
      <c r="O841" s="2" t="s">
        <v>12</v>
      </c>
      <c r="P841" s="2" t="s">
        <v>12</v>
      </c>
      <c r="Q841" s="2" t="s">
        <v>12</v>
      </c>
      <c r="R841" s="2" t="s">
        <v>3062</v>
      </c>
      <c r="S841" s="2" t="s">
        <v>3062</v>
      </c>
      <c r="T841" s="2" t="s">
        <v>3062</v>
      </c>
      <c r="U841" s="2" t="s">
        <v>3062</v>
      </c>
      <c r="V841" s="2" t="s">
        <v>3062</v>
      </c>
      <c r="W841" s="2" t="s">
        <v>3062</v>
      </c>
      <c r="X841" s="2" t="s">
        <v>3062</v>
      </c>
      <c r="Y841" s="2" t="s">
        <v>3062</v>
      </c>
      <c r="Z841" s="2" t="s">
        <v>3062</v>
      </c>
      <c r="AA841" s="2" t="s">
        <v>3062</v>
      </c>
      <c r="AB841" s="2" t="s">
        <v>3062</v>
      </c>
      <c r="AC841" s="2" t="s">
        <v>3062</v>
      </c>
      <c r="AD841" s="2" t="s">
        <v>3062</v>
      </c>
      <c r="AE841" s="2" t="s">
        <v>3062</v>
      </c>
      <c r="AF841" s="2" t="s">
        <v>3062</v>
      </c>
      <c r="AG841" s="2" t="s">
        <v>3062</v>
      </c>
      <c r="AH841" s="2" t="s">
        <v>3062</v>
      </c>
      <c r="AI841" s="2" t="s">
        <v>3062</v>
      </c>
      <c r="AJ841" s="2" t="s">
        <v>3062</v>
      </c>
      <c r="AK841" s="2" t="s">
        <v>3062</v>
      </c>
      <c r="AL841" s="2" t="s">
        <v>3062</v>
      </c>
      <c r="AM841" s="2" t="s">
        <v>3062</v>
      </c>
      <c r="AN841" s="2" t="s">
        <v>3062</v>
      </c>
      <c r="AO841" s="2" t="s">
        <v>3062</v>
      </c>
      <c r="AP841" s="2" t="s">
        <v>3062</v>
      </c>
      <c r="AQ841" s="2" t="s">
        <v>3062</v>
      </c>
      <c r="AR841" s="2" t="s">
        <v>3062</v>
      </c>
      <c r="AS841" s="2" t="s">
        <v>3062</v>
      </c>
      <c r="AT841" s="2" t="s">
        <v>3062</v>
      </c>
      <c r="AU841" s="2" t="s">
        <v>3062</v>
      </c>
      <c r="AV841" s="2" t="s">
        <v>3062</v>
      </c>
      <c r="AW841" s="2" t="s">
        <v>3062</v>
      </c>
      <c r="AX841" s="2" t="s">
        <v>3062</v>
      </c>
      <c r="AY841" s="2" t="s">
        <v>3062</v>
      </c>
      <c r="AZ841" s="2" t="s">
        <v>3062</v>
      </c>
      <c r="BA841" s="2" t="s">
        <v>3062</v>
      </c>
      <c r="BB841" s="2" t="s">
        <v>3062</v>
      </c>
      <c r="BC841" s="2" t="s">
        <v>3062</v>
      </c>
      <c r="BD841" s="2" t="s">
        <v>3062</v>
      </c>
      <c r="BE841" s="2" t="s">
        <v>3062</v>
      </c>
      <c r="BF841" s="2" t="s">
        <v>3062</v>
      </c>
      <c r="BG841" s="2" t="s">
        <v>3062</v>
      </c>
      <c r="BH841" s="2" t="s">
        <v>3062</v>
      </c>
      <c r="BI841" s="2" t="s">
        <v>3062</v>
      </c>
      <c r="BJ841" s="2" t="s">
        <v>3062</v>
      </c>
      <c r="BK841" s="2" t="s">
        <v>3062</v>
      </c>
      <c r="BL841" s="2" t="s">
        <v>3062</v>
      </c>
      <c r="BM841" s="2" t="s">
        <v>3062</v>
      </c>
      <c r="BN841" s="2" t="s">
        <v>3062</v>
      </c>
      <c r="BO841" s="2" t="s">
        <v>3062</v>
      </c>
      <c r="BP841" s="2" t="str">
        <f t="shared" si="13"/>
        <v/>
      </c>
      <c r="BQ841" t="s">
        <v>3062</v>
      </c>
      <c r="BR841" t="s">
        <v>3062</v>
      </c>
      <c r="BS841" t="s">
        <v>3062</v>
      </c>
      <c r="BT841" s="2" t="s">
        <v>3062</v>
      </c>
      <c r="BU841" s="2" t="s">
        <v>3062</v>
      </c>
      <c r="BV841" s="2" t="s">
        <v>3062</v>
      </c>
      <c r="BW841" s="2" t="s">
        <v>3062</v>
      </c>
      <c r="BX841" s="2" t="s">
        <v>3062</v>
      </c>
      <c r="BY841" s="2" t="s">
        <v>3062</v>
      </c>
      <c r="BZ841" s="2" t="s">
        <v>3062</v>
      </c>
      <c r="CA841" s="2" t="s">
        <v>3062</v>
      </c>
      <c r="CB841" s="2" t="s">
        <v>3062</v>
      </c>
      <c r="CC841" s="2" t="s">
        <v>3062</v>
      </c>
      <c r="CD841" s="2" t="s">
        <v>3062</v>
      </c>
      <c r="CE841" s="2" t="s">
        <v>3062</v>
      </c>
      <c r="CF841" s="2" t="s">
        <v>3907</v>
      </c>
      <c r="CG841" s="2" t="s">
        <v>5350</v>
      </c>
      <c r="CN841" s="17">
        <v>0.375</v>
      </c>
      <c r="CO841" s="17">
        <v>0.5</v>
      </c>
      <c r="CP841" s="17">
        <v>0.58333333333333337</v>
      </c>
      <c r="CQ841" s="17">
        <v>0.79166666666666663</v>
      </c>
      <c r="CT841" s="17">
        <v>0.375</v>
      </c>
      <c r="CU841" s="17">
        <v>0.5</v>
      </c>
      <c r="CZ841" s="17">
        <v>0.375</v>
      </c>
      <c r="DA841" s="17">
        <v>0.5</v>
      </c>
      <c r="DB841" s="17">
        <v>0.58333333333333337</v>
      </c>
      <c r="DC841" s="17">
        <v>0.70833333333333337</v>
      </c>
      <c r="DF841" s="17">
        <v>0.375</v>
      </c>
      <c r="DG841" s="17">
        <v>0.5</v>
      </c>
      <c r="DH841" s="17">
        <v>0.58333333333333337</v>
      </c>
      <c r="DI841" s="17">
        <v>0.79166666666666663</v>
      </c>
      <c r="DL841" s="17">
        <v>0.375</v>
      </c>
      <c r="DM841" s="17">
        <v>0.5</v>
      </c>
      <c r="DX841" s="2" t="s">
        <v>4182</v>
      </c>
    </row>
    <row r="842" spans="1:128" x14ac:dyDescent="0.45">
      <c r="A842" s="16">
        <v>840</v>
      </c>
      <c r="B842" s="2" t="s">
        <v>7750</v>
      </c>
      <c r="C842" s="2" t="s">
        <v>5181</v>
      </c>
      <c r="D842" s="2" t="s">
        <v>3251</v>
      </c>
      <c r="E842" s="2" t="s">
        <v>2666</v>
      </c>
      <c r="F842" s="2" t="s">
        <v>2595</v>
      </c>
      <c r="G842" s="2" t="s">
        <v>523</v>
      </c>
      <c r="H842" s="2" t="s">
        <v>527</v>
      </c>
      <c r="I842" s="2" t="s">
        <v>526</v>
      </c>
      <c r="J842" s="2" t="s">
        <v>526</v>
      </c>
      <c r="K842" s="2" t="s">
        <v>12</v>
      </c>
      <c r="L842" s="2" t="s">
        <v>3908</v>
      </c>
      <c r="M842" s="52" t="s">
        <v>3311</v>
      </c>
      <c r="N842" s="2" t="s">
        <v>12</v>
      </c>
      <c r="O842" s="2" t="s">
        <v>12</v>
      </c>
      <c r="P842" s="2" t="s">
        <v>12</v>
      </c>
      <c r="Q842" s="2" t="s">
        <v>12</v>
      </c>
      <c r="R842" s="2" t="s">
        <v>2471</v>
      </c>
      <c r="S842" s="2" t="s">
        <v>3062</v>
      </c>
      <c r="T842" s="2" t="s">
        <v>3062</v>
      </c>
      <c r="U842" s="2" t="s">
        <v>3062</v>
      </c>
      <c r="V842" s="2" t="s">
        <v>3062</v>
      </c>
      <c r="W842" s="2" t="s">
        <v>3062</v>
      </c>
      <c r="X842" s="2" t="s">
        <v>3062</v>
      </c>
      <c r="Y842" s="2" t="s">
        <v>3062</v>
      </c>
      <c r="Z842" s="2" t="s">
        <v>3062</v>
      </c>
      <c r="AA842" s="2" t="s">
        <v>3062</v>
      </c>
      <c r="AB842" s="2" t="s">
        <v>3062</v>
      </c>
      <c r="AC842" s="2" t="s">
        <v>2471</v>
      </c>
      <c r="AD842" s="2" t="s">
        <v>3062</v>
      </c>
      <c r="AE842" s="2" t="s">
        <v>3062</v>
      </c>
      <c r="AF842" s="2" t="s">
        <v>3062</v>
      </c>
      <c r="AG842" s="2" t="s">
        <v>3062</v>
      </c>
      <c r="AH842" s="2" t="s">
        <v>3062</v>
      </c>
      <c r="AI842" s="2" t="s">
        <v>3062</v>
      </c>
      <c r="AJ842" s="2" t="s">
        <v>3062</v>
      </c>
      <c r="AK842" s="2" t="s">
        <v>3062</v>
      </c>
      <c r="AL842" s="2" t="s">
        <v>3062</v>
      </c>
      <c r="AM842" s="2" t="s">
        <v>3062</v>
      </c>
      <c r="AN842" s="2" t="s">
        <v>3062</v>
      </c>
      <c r="AO842" s="2" t="s">
        <v>3062</v>
      </c>
      <c r="AP842" s="2" t="s">
        <v>3062</v>
      </c>
      <c r="AQ842" s="2" t="s">
        <v>3062</v>
      </c>
      <c r="AR842" s="2" t="s">
        <v>3062</v>
      </c>
      <c r="AS842" s="2" t="s">
        <v>3062</v>
      </c>
      <c r="AT842" s="2" t="s">
        <v>3062</v>
      </c>
      <c r="AU842" s="2" t="s">
        <v>3062</v>
      </c>
      <c r="AV842" s="2" t="s">
        <v>3062</v>
      </c>
      <c r="AW842" s="2" t="s">
        <v>3062</v>
      </c>
      <c r="AX842" s="2" t="s">
        <v>3062</v>
      </c>
      <c r="AY842" s="2" t="s">
        <v>3062</v>
      </c>
      <c r="AZ842" s="2" t="s">
        <v>3062</v>
      </c>
      <c r="BA842" s="2" t="s">
        <v>3062</v>
      </c>
      <c r="BB842" s="2" t="s">
        <v>3062</v>
      </c>
      <c r="BC842" s="2" t="s">
        <v>3062</v>
      </c>
      <c r="BD842" s="2" t="s">
        <v>3062</v>
      </c>
      <c r="BE842" s="2" t="s">
        <v>3062</v>
      </c>
      <c r="BF842" s="2" t="s">
        <v>3062</v>
      </c>
      <c r="BG842" s="2" t="s">
        <v>3062</v>
      </c>
      <c r="BH842" s="2" t="s">
        <v>3062</v>
      </c>
      <c r="BI842" s="2" t="s">
        <v>3062</v>
      </c>
      <c r="BJ842" s="2" t="s">
        <v>3062</v>
      </c>
      <c r="BK842" s="2" t="s">
        <v>3062</v>
      </c>
      <c r="BL842" s="2" t="s">
        <v>3062</v>
      </c>
      <c r="BM842" s="2" t="s">
        <v>3062</v>
      </c>
      <c r="BN842" s="2" t="s">
        <v>3062</v>
      </c>
      <c r="BO842" s="2" t="s">
        <v>3062</v>
      </c>
      <c r="BP842" s="2" t="str">
        <f t="shared" si="13"/>
        <v/>
      </c>
      <c r="BQ842" t="s">
        <v>3062</v>
      </c>
      <c r="BR842" t="s">
        <v>3062</v>
      </c>
      <c r="BS842" t="s">
        <v>3062</v>
      </c>
      <c r="BT842" s="2" t="s">
        <v>3062</v>
      </c>
      <c r="BU842" s="2" t="s">
        <v>3062</v>
      </c>
      <c r="BV842" s="2" t="s">
        <v>3062</v>
      </c>
      <c r="BW842" s="2" t="s">
        <v>3062</v>
      </c>
      <c r="BX842" s="2" t="s">
        <v>3062</v>
      </c>
      <c r="BY842" s="2" t="s">
        <v>3062</v>
      </c>
      <c r="BZ842" s="2" t="s">
        <v>3062</v>
      </c>
      <c r="CA842" s="2" t="s">
        <v>3062</v>
      </c>
      <c r="CB842" s="2" t="s">
        <v>3062</v>
      </c>
      <c r="CC842" s="2" t="s">
        <v>3062</v>
      </c>
      <c r="CD842" s="2" t="s">
        <v>3062</v>
      </c>
      <c r="CE842" s="2" t="s">
        <v>3062</v>
      </c>
      <c r="CF842" s="2" t="s">
        <v>5182</v>
      </c>
      <c r="CG842" s="2" t="s">
        <v>5350</v>
      </c>
      <c r="CH842" s="17">
        <v>0.39583333333333331</v>
      </c>
      <c r="CI842" s="17">
        <v>0.52083333333333337</v>
      </c>
      <c r="CJ842" s="17">
        <v>0.58333333333333337</v>
      </c>
      <c r="CK842" s="17">
        <v>0.75</v>
      </c>
      <c r="CN842" s="17">
        <v>0.39583333333333331</v>
      </c>
      <c r="CO842" s="17">
        <v>0.52083333333333337</v>
      </c>
      <c r="CP842" s="17">
        <v>0.58333333333333337</v>
      </c>
      <c r="CQ842" s="17">
        <v>0.75</v>
      </c>
      <c r="CT842" s="17">
        <v>0.39583333333333331</v>
      </c>
      <c r="CU842" s="17">
        <v>0.52083333333333337</v>
      </c>
      <c r="CV842" s="17">
        <v>0.58333333333333337</v>
      </c>
      <c r="CW842" s="17">
        <v>0.75</v>
      </c>
      <c r="CZ842" s="17">
        <v>0.39583333333333331</v>
      </c>
      <c r="DA842" s="17">
        <v>0.52083333333333337</v>
      </c>
      <c r="DB842" s="17">
        <v>0.58333333333333337</v>
      </c>
      <c r="DC842" s="17">
        <v>0.75</v>
      </c>
      <c r="DF842" s="17">
        <v>0.39583333333333331</v>
      </c>
      <c r="DG842" s="17">
        <v>0.52083333333333337</v>
      </c>
      <c r="DH842" s="17">
        <v>0.58333333333333337</v>
      </c>
      <c r="DI842" s="17">
        <v>0.75</v>
      </c>
      <c r="DX842" s="2" t="s">
        <v>4182</v>
      </c>
    </row>
    <row r="843" spans="1:128" x14ac:dyDescent="0.45">
      <c r="A843" s="16">
        <v>841</v>
      </c>
      <c r="B843" s="2" t="s">
        <v>7751</v>
      </c>
      <c r="C843" s="2" t="s">
        <v>2531</v>
      </c>
      <c r="D843" s="2" t="s">
        <v>3252</v>
      </c>
      <c r="E843" s="2" t="s">
        <v>2666</v>
      </c>
      <c r="F843" s="2" t="s">
        <v>2595</v>
      </c>
      <c r="G843" s="2" t="s">
        <v>522</v>
      </c>
      <c r="H843" s="2" t="s">
        <v>525</v>
      </c>
      <c r="I843" s="2" t="s">
        <v>524</v>
      </c>
      <c r="J843" s="2" t="s">
        <v>524</v>
      </c>
      <c r="K843" s="2" t="s">
        <v>12</v>
      </c>
      <c r="L843" s="2" t="s">
        <v>3909</v>
      </c>
      <c r="M843" s="52" t="s">
        <v>3311</v>
      </c>
      <c r="N843" s="2" t="s">
        <v>12</v>
      </c>
      <c r="O843" s="2" t="s">
        <v>3062</v>
      </c>
      <c r="P843" s="2" t="s">
        <v>12</v>
      </c>
      <c r="Q843" s="2" t="s">
        <v>12</v>
      </c>
      <c r="R843" s="2" t="s">
        <v>3062</v>
      </c>
      <c r="S843" s="2" t="s">
        <v>3062</v>
      </c>
      <c r="T843" s="2" t="s">
        <v>3062</v>
      </c>
      <c r="U843" s="2" t="s">
        <v>3062</v>
      </c>
      <c r="V843" s="2" t="s">
        <v>3062</v>
      </c>
      <c r="W843" s="2" t="s">
        <v>3062</v>
      </c>
      <c r="X843" s="2" t="s">
        <v>3062</v>
      </c>
      <c r="Y843" s="2" t="s">
        <v>3062</v>
      </c>
      <c r="Z843" s="2" t="s">
        <v>3062</v>
      </c>
      <c r="AA843" s="2" t="s">
        <v>3062</v>
      </c>
      <c r="AB843" s="2" t="s">
        <v>3062</v>
      </c>
      <c r="AC843" s="2" t="s">
        <v>3062</v>
      </c>
      <c r="AD843" s="2" t="s">
        <v>3062</v>
      </c>
      <c r="AE843" s="2" t="s">
        <v>3062</v>
      </c>
      <c r="AF843" s="2" t="s">
        <v>3062</v>
      </c>
      <c r="AG843" s="2" t="s">
        <v>3062</v>
      </c>
      <c r="AH843" s="2" t="s">
        <v>3062</v>
      </c>
      <c r="AI843" s="2" t="s">
        <v>3062</v>
      </c>
      <c r="AJ843" s="2" t="s">
        <v>3062</v>
      </c>
      <c r="AK843" s="2" t="s">
        <v>3062</v>
      </c>
      <c r="AL843" s="2" t="s">
        <v>3062</v>
      </c>
      <c r="AM843" s="2" t="s">
        <v>3062</v>
      </c>
      <c r="AN843" s="2" t="s">
        <v>3062</v>
      </c>
      <c r="AO843" s="2" t="s">
        <v>3062</v>
      </c>
      <c r="AP843" s="2" t="s">
        <v>3062</v>
      </c>
      <c r="AQ843" s="2" t="s">
        <v>3062</v>
      </c>
      <c r="AR843" s="2" t="s">
        <v>3062</v>
      </c>
      <c r="AS843" s="2" t="s">
        <v>3062</v>
      </c>
      <c r="AT843" s="2" t="s">
        <v>3062</v>
      </c>
      <c r="AU843" s="2" t="s">
        <v>3062</v>
      </c>
      <c r="AV843" s="2" t="s">
        <v>3062</v>
      </c>
      <c r="AW843" s="2" t="s">
        <v>3062</v>
      </c>
      <c r="AX843" s="2" t="s">
        <v>3062</v>
      </c>
      <c r="AY843" s="2" t="s">
        <v>3062</v>
      </c>
      <c r="AZ843" s="2" t="s">
        <v>3062</v>
      </c>
      <c r="BA843" s="2" t="s">
        <v>3062</v>
      </c>
      <c r="BB843" s="2" t="s">
        <v>3062</v>
      </c>
      <c r="BC843" s="2" t="s">
        <v>3062</v>
      </c>
      <c r="BD843" s="2" t="s">
        <v>3062</v>
      </c>
      <c r="BE843" s="2" t="s">
        <v>3062</v>
      </c>
      <c r="BF843" s="2" t="s">
        <v>3062</v>
      </c>
      <c r="BG843" s="2" t="s">
        <v>3062</v>
      </c>
      <c r="BH843" s="2" t="s">
        <v>3062</v>
      </c>
      <c r="BI843" s="2" t="s">
        <v>3062</v>
      </c>
      <c r="BJ843" s="2" t="s">
        <v>3062</v>
      </c>
      <c r="BK843" s="2" t="s">
        <v>3062</v>
      </c>
      <c r="BL843" s="2" t="s">
        <v>3062</v>
      </c>
      <c r="BM843" s="2" t="s">
        <v>3062</v>
      </c>
      <c r="BN843" s="2" t="s">
        <v>3062</v>
      </c>
      <c r="BO843" s="2" t="s">
        <v>3062</v>
      </c>
      <c r="BP843" s="2" t="str">
        <f t="shared" si="13"/>
        <v/>
      </c>
      <c r="BQ843" t="s">
        <v>3062</v>
      </c>
      <c r="BR843" t="s">
        <v>3062</v>
      </c>
      <c r="BS843" t="s">
        <v>3062</v>
      </c>
      <c r="BT843" s="2" t="s">
        <v>3062</v>
      </c>
      <c r="BU843" s="2" t="s">
        <v>3062</v>
      </c>
      <c r="BV843" s="2" t="s">
        <v>3062</v>
      </c>
      <c r="BW843" s="2" t="s">
        <v>3062</v>
      </c>
      <c r="BX843" s="2" t="s">
        <v>3062</v>
      </c>
      <c r="BY843" s="2" t="s">
        <v>3062</v>
      </c>
      <c r="BZ843" s="2" t="s">
        <v>3062</v>
      </c>
      <c r="CA843" s="2" t="s">
        <v>3062</v>
      </c>
      <c r="CB843" s="2" t="s">
        <v>3062</v>
      </c>
      <c r="CC843" s="2" t="s">
        <v>3062</v>
      </c>
      <c r="CD843" s="2" t="s">
        <v>3062</v>
      </c>
      <c r="CE843" s="2" t="s">
        <v>3062</v>
      </c>
      <c r="CF843" s="2" t="s">
        <v>5183</v>
      </c>
      <c r="CG843" s="2" t="s">
        <v>5350</v>
      </c>
      <c r="CN843" s="17">
        <v>0.41666666666666669</v>
      </c>
      <c r="CO843" s="17">
        <v>0.54166666666666663</v>
      </c>
      <c r="CP843" s="17">
        <v>0.625</v>
      </c>
      <c r="CQ843" s="17">
        <v>0.75</v>
      </c>
      <c r="CT843" s="17">
        <v>0.41666666666666669</v>
      </c>
      <c r="CU843" s="17">
        <v>0.54166666666666663</v>
      </c>
      <c r="CV843" s="17">
        <v>0.625</v>
      </c>
      <c r="CW843" s="17">
        <v>0.75</v>
      </c>
      <c r="DL843" s="17">
        <v>0.41666666666666669</v>
      </c>
      <c r="DM843" s="17">
        <v>0.54166666666666663</v>
      </c>
      <c r="DX843" s="2" t="s">
        <v>4182</v>
      </c>
    </row>
    <row r="844" spans="1:128" x14ac:dyDescent="0.45">
      <c r="A844" s="16">
        <v>842</v>
      </c>
      <c r="B844" s="2" t="s">
        <v>7752</v>
      </c>
      <c r="C844" s="2" t="s">
        <v>7753</v>
      </c>
      <c r="D844" s="2" t="s">
        <v>3253</v>
      </c>
      <c r="E844" s="2" t="s">
        <v>2676</v>
      </c>
      <c r="F844" s="2" t="s">
        <v>2595</v>
      </c>
      <c r="G844" s="2" t="s">
        <v>536</v>
      </c>
      <c r="H844" s="2" t="s">
        <v>535</v>
      </c>
      <c r="I844" s="2" t="s">
        <v>534</v>
      </c>
      <c r="J844" s="2" t="s">
        <v>533</v>
      </c>
      <c r="K844" s="2" t="s">
        <v>12</v>
      </c>
      <c r="L844" s="2" t="s">
        <v>3910</v>
      </c>
      <c r="M844" s="52">
        <v>268</v>
      </c>
      <c r="N844" s="2" t="s">
        <v>12</v>
      </c>
      <c r="O844" s="2" t="s">
        <v>12</v>
      </c>
      <c r="P844" s="2" t="s">
        <v>12</v>
      </c>
      <c r="Q844" s="2" t="s">
        <v>12</v>
      </c>
      <c r="R844" s="2" t="s">
        <v>3062</v>
      </c>
      <c r="S844" s="2" t="s">
        <v>3062</v>
      </c>
      <c r="T844" s="2" t="s">
        <v>3062</v>
      </c>
      <c r="U844" s="2" t="s">
        <v>3062</v>
      </c>
      <c r="V844" s="2" t="s">
        <v>3062</v>
      </c>
      <c r="W844" s="2" t="s">
        <v>3062</v>
      </c>
      <c r="X844" s="2" t="s">
        <v>3062</v>
      </c>
      <c r="Y844" s="2" t="s">
        <v>3062</v>
      </c>
      <c r="Z844" s="2" t="s">
        <v>3062</v>
      </c>
      <c r="AA844" s="2" t="s">
        <v>3062</v>
      </c>
      <c r="AB844" s="2" t="s">
        <v>3062</v>
      </c>
      <c r="AC844" s="2" t="s">
        <v>3062</v>
      </c>
      <c r="AD844" s="2" t="s">
        <v>3062</v>
      </c>
      <c r="AE844" s="2" t="s">
        <v>3062</v>
      </c>
      <c r="AF844" s="2" t="s">
        <v>3062</v>
      </c>
      <c r="AG844" s="2" t="s">
        <v>3062</v>
      </c>
      <c r="AH844" s="2" t="s">
        <v>3062</v>
      </c>
      <c r="AI844" s="2" t="s">
        <v>3062</v>
      </c>
      <c r="AJ844" s="2" t="s">
        <v>3062</v>
      </c>
      <c r="AK844" s="2" t="s">
        <v>3062</v>
      </c>
      <c r="AL844" s="2" t="s">
        <v>3062</v>
      </c>
      <c r="AM844" s="2" t="s">
        <v>3062</v>
      </c>
      <c r="AN844" s="2" t="s">
        <v>3062</v>
      </c>
      <c r="AO844" s="2" t="s">
        <v>3062</v>
      </c>
      <c r="AP844" s="2" t="s">
        <v>3062</v>
      </c>
      <c r="AQ844" s="2" t="s">
        <v>3062</v>
      </c>
      <c r="AR844" s="2" t="s">
        <v>3062</v>
      </c>
      <c r="AS844" s="2" t="s">
        <v>3062</v>
      </c>
      <c r="AT844" s="2" t="s">
        <v>3062</v>
      </c>
      <c r="AU844" s="2" t="s">
        <v>3062</v>
      </c>
      <c r="AV844" s="2" t="s">
        <v>3062</v>
      </c>
      <c r="AW844" s="2" t="s">
        <v>3062</v>
      </c>
      <c r="AX844" s="2" t="s">
        <v>3062</v>
      </c>
      <c r="AY844" s="2" t="s">
        <v>3062</v>
      </c>
      <c r="AZ844" s="2" t="s">
        <v>3062</v>
      </c>
      <c r="BA844" s="2" t="s">
        <v>3062</v>
      </c>
      <c r="BB844" s="2" t="s">
        <v>3062</v>
      </c>
      <c r="BC844" s="2" t="s">
        <v>3062</v>
      </c>
      <c r="BD844" s="2" t="s">
        <v>3062</v>
      </c>
      <c r="BE844" s="2" t="s">
        <v>3062</v>
      </c>
      <c r="BF844" s="2" t="s">
        <v>3062</v>
      </c>
      <c r="BG844" s="2" t="s">
        <v>3062</v>
      </c>
      <c r="BH844" s="2" t="s">
        <v>3062</v>
      </c>
      <c r="BI844" s="2" t="s">
        <v>3062</v>
      </c>
      <c r="BJ844" s="2" t="s">
        <v>3062</v>
      </c>
      <c r="BK844" s="2" t="s">
        <v>3062</v>
      </c>
      <c r="BL844" s="2" t="s">
        <v>3062</v>
      </c>
      <c r="BM844" s="2" t="s">
        <v>3062</v>
      </c>
      <c r="BN844" s="2" t="s">
        <v>3062</v>
      </c>
      <c r="BO844" s="2" t="s">
        <v>3062</v>
      </c>
      <c r="BP844" s="2" t="str">
        <f t="shared" si="13"/>
        <v/>
      </c>
      <c r="BQ844" t="s">
        <v>491</v>
      </c>
      <c r="BR844" t="s">
        <v>185</v>
      </c>
      <c r="BS844" t="s">
        <v>3062</v>
      </c>
      <c r="BT844" s="2" t="s">
        <v>2469</v>
      </c>
      <c r="BU844" s="2" t="s">
        <v>3062</v>
      </c>
      <c r="BV844" s="2" t="s">
        <v>12</v>
      </c>
      <c r="BW844" s="2" t="s">
        <v>3062</v>
      </c>
      <c r="BX844" s="2" t="s">
        <v>3062</v>
      </c>
      <c r="BY844" s="2" t="s">
        <v>3062</v>
      </c>
      <c r="BZ844" s="2" t="s">
        <v>3062</v>
      </c>
      <c r="CA844" s="2" t="s">
        <v>3062</v>
      </c>
      <c r="CB844" s="2" t="s">
        <v>3062</v>
      </c>
      <c r="CC844" s="2" t="s">
        <v>3062</v>
      </c>
      <c r="CD844" s="2" t="s">
        <v>3062</v>
      </c>
      <c r="CE844" s="2" t="s">
        <v>3062</v>
      </c>
      <c r="CF844" s="2" t="s">
        <v>532</v>
      </c>
      <c r="CG844" s="2" t="s">
        <v>5350</v>
      </c>
      <c r="CH844" s="17">
        <v>0.375</v>
      </c>
      <c r="CI844" s="17">
        <v>0.47916666666666669</v>
      </c>
      <c r="CJ844" s="17">
        <v>0.54166666666666663</v>
      </c>
      <c r="CK844" s="17">
        <v>0.625</v>
      </c>
      <c r="CN844" s="17">
        <v>0.375</v>
      </c>
      <c r="CO844" s="17">
        <v>0.47916666666666669</v>
      </c>
      <c r="CP844" s="17">
        <v>0.54166666666666663</v>
      </c>
      <c r="CQ844" s="17">
        <v>0.625</v>
      </c>
      <c r="CT844" s="17">
        <v>0.375</v>
      </c>
      <c r="CU844" s="17">
        <v>0.47916666666666669</v>
      </c>
      <c r="CV844" s="17">
        <v>0.54166666666666663</v>
      </c>
      <c r="CW844" s="17">
        <v>0.625</v>
      </c>
      <c r="CZ844" s="17">
        <v>0.375</v>
      </c>
      <c r="DA844" s="17">
        <v>0.47916666666666669</v>
      </c>
      <c r="DB844" s="17">
        <v>0.54166666666666663</v>
      </c>
      <c r="DC844" s="17">
        <v>0.625</v>
      </c>
      <c r="DF844" s="17">
        <v>0.375</v>
      </c>
      <c r="DG844" s="17">
        <v>0.47916666666666669</v>
      </c>
      <c r="DH844" s="17">
        <v>0.54166666666666663</v>
      </c>
      <c r="DI844" s="17">
        <v>0.625</v>
      </c>
      <c r="DL844" s="17">
        <v>0.375</v>
      </c>
      <c r="DM844" s="17">
        <v>0.47916666666666669</v>
      </c>
      <c r="DX844" s="2" t="s">
        <v>4182</v>
      </c>
    </row>
    <row r="845" spans="1:128" x14ac:dyDescent="0.45">
      <c r="A845" s="16">
        <v>843</v>
      </c>
      <c r="B845" s="2" t="s">
        <v>7754</v>
      </c>
      <c r="C845" s="2" t="s">
        <v>5184</v>
      </c>
      <c r="D845" s="2" t="s">
        <v>3254</v>
      </c>
      <c r="E845" s="2" t="s">
        <v>2666</v>
      </c>
      <c r="F845" s="2" t="s">
        <v>2595</v>
      </c>
      <c r="G845" s="2" t="s">
        <v>522</v>
      </c>
      <c r="H845" s="2" t="s">
        <v>521</v>
      </c>
      <c r="I845" s="2" t="s">
        <v>520</v>
      </c>
      <c r="J845" s="2" t="s">
        <v>3062</v>
      </c>
      <c r="K845" s="2" t="s">
        <v>12</v>
      </c>
      <c r="L845" s="2" t="s">
        <v>7755</v>
      </c>
      <c r="M845" s="52" t="s">
        <v>3311</v>
      </c>
      <c r="N845" s="2" t="s">
        <v>12</v>
      </c>
      <c r="O845" s="2" t="s">
        <v>12</v>
      </c>
      <c r="P845" s="2" t="s">
        <v>12</v>
      </c>
      <c r="Q845" s="2" t="s">
        <v>12</v>
      </c>
      <c r="R845" s="2" t="s">
        <v>3062</v>
      </c>
      <c r="S845" s="2" t="s">
        <v>3062</v>
      </c>
      <c r="T845" s="2" t="s">
        <v>3062</v>
      </c>
      <c r="U845" s="2" t="s">
        <v>3062</v>
      </c>
      <c r="V845" s="2" t="s">
        <v>3062</v>
      </c>
      <c r="W845" s="2" t="s">
        <v>3062</v>
      </c>
      <c r="X845" s="2" t="s">
        <v>3062</v>
      </c>
      <c r="Y845" s="2" t="s">
        <v>3062</v>
      </c>
      <c r="Z845" s="2" t="s">
        <v>3062</v>
      </c>
      <c r="AA845" s="2" t="s">
        <v>3062</v>
      </c>
      <c r="AB845" s="2" t="s">
        <v>3062</v>
      </c>
      <c r="AC845" s="2" t="s">
        <v>3062</v>
      </c>
      <c r="AD845" s="2" t="s">
        <v>3062</v>
      </c>
      <c r="AE845" s="2" t="s">
        <v>3062</v>
      </c>
      <c r="AF845" s="2" t="s">
        <v>3062</v>
      </c>
      <c r="AG845" s="2" t="s">
        <v>3062</v>
      </c>
      <c r="AH845" s="2" t="s">
        <v>3062</v>
      </c>
      <c r="AI845" s="2" t="s">
        <v>3062</v>
      </c>
      <c r="AJ845" s="2" t="s">
        <v>3062</v>
      </c>
      <c r="AK845" s="2" t="s">
        <v>3062</v>
      </c>
      <c r="AL845" s="2" t="s">
        <v>3062</v>
      </c>
      <c r="AM845" s="2" t="s">
        <v>3062</v>
      </c>
      <c r="AN845" s="2" t="s">
        <v>3062</v>
      </c>
      <c r="AO845" s="2" t="s">
        <v>3062</v>
      </c>
      <c r="AP845" s="2" t="s">
        <v>3062</v>
      </c>
      <c r="AQ845" s="2" t="s">
        <v>3062</v>
      </c>
      <c r="AR845" s="2" t="s">
        <v>3062</v>
      </c>
      <c r="AS845" s="2" t="s">
        <v>3062</v>
      </c>
      <c r="AT845" s="2" t="s">
        <v>3062</v>
      </c>
      <c r="AU845" s="2" t="s">
        <v>3062</v>
      </c>
      <c r="AV845" s="2" t="s">
        <v>3062</v>
      </c>
      <c r="AW845" s="2" t="s">
        <v>3062</v>
      </c>
      <c r="AX845" s="2" t="s">
        <v>3062</v>
      </c>
      <c r="AY845" s="2" t="s">
        <v>3062</v>
      </c>
      <c r="AZ845" s="2" t="s">
        <v>3062</v>
      </c>
      <c r="BA845" s="2" t="s">
        <v>3062</v>
      </c>
      <c r="BB845" s="2" t="s">
        <v>3062</v>
      </c>
      <c r="BC845" s="2" t="s">
        <v>3062</v>
      </c>
      <c r="BD845" s="2" t="s">
        <v>3062</v>
      </c>
      <c r="BE845" s="2" t="s">
        <v>3062</v>
      </c>
      <c r="BF845" s="2" t="s">
        <v>3062</v>
      </c>
      <c r="BG845" s="2" t="s">
        <v>3062</v>
      </c>
      <c r="BH845" s="2" t="s">
        <v>3062</v>
      </c>
      <c r="BI845" s="2" t="s">
        <v>3062</v>
      </c>
      <c r="BJ845" s="2" t="s">
        <v>3062</v>
      </c>
      <c r="BK845" s="2" t="s">
        <v>3062</v>
      </c>
      <c r="BL845" s="2" t="s">
        <v>3062</v>
      </c>
      <c r="BM845" s="2" t="s">
        <v>3062</v>
      </c>
      <c r="BN845" s="2" t="s">
        <v>3062</v>
      </c>
      <c r="BO845" s="2" t="s">
        <v>3062</v>
      </c>
      <c r="BP845" s="2" t="str">
        <f t="shared" si="13"/>
        <v/>
      </c>
      <c r="BQ845" t="s">
        <v>3062</v>
      </c>
      <c r="BR845" t="s">
        <v>3062</v>
      </c>
      <c r="BS845" t="s">
        <v>3062</v>
      </c>
      <c r="BT845" s="2" t="s">
        <v>3062</v>
      </c>
      <c r="BU845" s="2" t="s">
        <v>3062</v>
      </c>
      <c r="BV845" s="2" t="s">
        <v>3062</v>
      </c>
      <c r="BW845" s="2" t="s">
        <v>3062</v>
      </c>
      <c r="BX845" s="2" t="s">
        <v>3062</v>
      </c>
      <c r="BY845" s="2" t="s">
        <v>3062</v>
      </c>
      <c r="BZ845" s="2" t="s">
        <v>3062</v>
      </c>
      <c r="CA845" s="2" t="s">
        <v>3062</v>
      </c>
      <c r="CB845" s="2" t="s">
        <v>3062</v>
      </c>
      <c r="CC845" s="2" t="s">
        <v>3062</v>
      </c>
      <c r="CD845" s="2" t="s">
        <v>3062</v>
      </c>
      <c r="CE845" s="2" t="s">
        <v>3062</v>
      </c>
      <c r="CF845" s="2" t="s">
        <v>7756</v>
      </c>
      <c r="CG845" s="2" t="s">
        <v>5350</v>
      </c>
      <c r="CH845" s="17">
        <v>0.41666666666666669</v>
      </c>
      <c r="CI845" s="17">
        <v>0.54166666666666663</v>
      </c>
      <c r="CJ845" s="17">
        <v>0.58333333333333337</v>
      </c>
      <c r="CK845" s="17">
        <v>0.72916666666666663</v>
      </c>
      <c r="CT845" s="17">
        <v>0.41666666666666669</v>
      </c>
      <c r="CU845" s="17">
        <v>0.54166666666666663</v>
      </c>
      <c r="CV845" s="17">
        <v>0.58333333333333337</v>
      </c>
      <c r="CW845" s="17">
        <v>0.72916666666666663</v>
      </c>
      <c r="DF845" s="17">
        <v>0.41666666666666669</v>
      </c>
      <c r="DG845" s="17">
        <v>0.54166666666666663</v>
      </c>
      <c r="DH845" s="17">
        <v>0.58333333333333337</v>
      </c>
      <c r="DI845" s="17">
        <v>0.72916666666666663</v>
      </c>
      <c r="DL845" s="17">
        <v>0.41666666666666669</v>
      </c>
      <c r="DM845" s="17">
        <v>0.54166666666666663</v>
      </c>
      <c r="DN845" s="17">
        <v>0.58333333333333337</v>
      </c>
      <c r="DO845" s="17">
        <v>0.72916666666666663</v>
      </c>
      <c r="DX845" s="2" t="s">
        <v>4182</v>
      </c>
    </row>
    <row r="846" spans="1:128" x14ac:dyDescent="0.45">
      <c r="A846" s="16">
        <v>844</v>
      </c>
      <c r="B846" s="2" t="s">
        <v>7757</v>
      </c>
      <c r="C846" s="2" t="s">
        <v>531</v>
      </c>
      <c r="D846" s="2" t="s">
        <v>3255</v>
      </c>
      <c r="E846" s="2" t="s">
        <v>2676</v>
      </c>
      <c r="F846" s="2" t="s">
        <v>2595</v>
      </c>
      <c r="G846" s="2" t="s">
        <v>523</v>
      </c>
      <c r="H846" s="2" t="s">
        <v>530</v>
      </c>
      <c r="I846" s="2" t="s">
        <v>529</v>
      </c>
      <c r="J846" s="2" t="s">
        <v>528</v>
      </c>
      <c r="K846" s="2" t="s">
        <v>12</v>
      </c>
      <c r="L846" s="2" t="s">
        <v>3911</v>
      </c>
      <c r="M846" s="52" t="s">
        <v>3311</v>
      </c>
      <c r="N846" s="2" t="s">
        <v>12</v>
      </c>
      <c r="O846" s="2" t="s">
        <v>12</v>
      </c>
      <c r="P846" s="2" t="s">
        <v>12</v>
      </c>
      <c r="Q846" s="2" t="s">
        <v>12</v>
      </c>
      <c r="R846" s="2" t="s">
        <v>3062</v>
      </c>
      <c r="S846" s="2" t="s">
        <v>3062</v>
      </c>
      <c r="T846" s="2" t="s">
        <v>3062</v>
      </c>
      <c r="U846" s="2" t="s">
        <v>3062</v>
      </c>
      <c r="V846" s="2" t="s">
        <v>3062</v>
      </c>
      <c r="W846" s="2" t="s">
        <v>3062</v>
      </c>
      <c r="X846" s="2" t="s">
        <v>3062</v>
      </c>
      <c r="Y846" s="2" t="s">
        <v>3062</v>
      </c>
      <c r="Z846" s="2" t="s">
        <v>3062</v>
      </c>
      <c r="AA846" s="2" t="s">
        <v>3062</v>
      </c>
      <c r="AB846" s="2" t="s">
        <v>3062</v>
      </c>
      <c r="AC846" s="2" t="s">
        <v>3062</v>
      </c>
      <c r="AD846" s="2" t="s">
        <v>2419</v>
      </c>
      <c r="AE846" s="2" t="s">
        <v>3062</v>
      </c>
      <c r="AF846" s="2" t="s">
        <v>3062</v>
      </c>
      <c r="AG846" s="2" t="s">
        <v>3062</v>
      </c>
      <c r="AH846" s="2" t="s">
        <v>2427</v>
      </c>
      <c r="AI846" s="2" t="s">
        <v>3062</v>
      </c>
      <c r="AJ846" s="2" t="s">
        <v>3062</v>
      </c>
      <c r="AK846" s="2" t="s">
        <v>2431</v>
      </c>
      <c r="AL846" s="2" t="s">
        <v>3062</v>
      </c>
      <c r="AM846" s="2" t="s">
        <v>2425</v>
      </c>
      <c r="AN846" s="2" t="s">
        <v>2421</v>
      </c>
      <c r="AO846" s="2" t="s">
        <v>3062</v>
      </c>
      <c r="AP846" s="2" t="s">
        <v>3062</v>
      </c>
      <c r="AQ846" s="2" t="s">
        <v>3062</v>
      </c>
      <c r="AR846" s="2" t="s">
        <v>3062</v>
      </c>
      <c r="AS846" s="2" t="s">
        <v>3062</v>
      </c>
      <c r="AT846" s="2" t="s">
        <v>4227</v>
      </c>
      <c r="AU846" s="2" t="s">
        <v>3062</v>
      </c>
      <c r="AV846" s="2" t="s">
        <v>3062</v>
      </c>
      <c r="AW846" s="2" t="s">
        <v>17</v>
      </c>
      <c r="AX846" s="2" t="s">
        <v>3062</v>
      </c>
      <c r="AY846" s="2" t="s">
        <v>2443</v>
      </c>
      <c r="AZ846" s="2" t="s">
        <v>2439</v>
      </c>
      <c r="BA846" s="2" t="s">
        <v>3062</v>
      </c>
      <c r="BB846" s="2" t="s">
        <v>3062</v>
      </c>
      <c r="BC846" s="2" t="s">
        <v>2422</v>
      </c>
      <c r="BD846" s="2" t="s">
        <v>2438</v>
      </c>
      <c r="BE846" s="2" t="s">
        <v>3062</v>
      </c>
      <c r="BF846" s="2" t="s">
        <v>3062</v>
      </c>
      <c r="BG846" s="2" t="s">
        <v>3062</v>
      </c>
      <c r="BH846" s="2" t="s">
        <v>2436</v>
      </c>
      <c r="BI846" s="2" t="s">
        <v>3062</v>
      </c>
      <c r="BJ846" s="2" t="s">
        <v>2444</v>
      </c>
      <c r="BK846" s="2" t="s">
        <v>2445</v>
      </c>
      <c r="BL846" s="2" t="s">
        <v>3062</v>
      </c>
      <c r="BM846" s="2" t="s">
        <v>2423</v>
      </c>
      <c r="BN846" s="2" t="s">
        <v>3062</v>
      </c>
      <c r="BO846" s="2" t="s">
        <v>2530</v>
      </c>
      <c r="BP846" s="2" t="str">
        <f t="shared" si="13"/>
        <v>内・循・小・外・整・消外・脳外・眼・耳・泌・皮・産婦・放・麻・リハ　歯科口腔外科　乳腺外科　血管外科　救急　病理</v>
      </c>
      <c r="BQ846" t="s">
        <v>3062</v>
      </c>
      <c r="BR846" t="s">
        <v>3062</v>
      </c>
      <c r="BS846" t="s">
        <v>3062</v>
      </c>
      <c r="BT846" s="2" t="s">
        <v>3062</v>
      </c>
      <c r="BU846" s="2" t="s">
        <v>3062</v>
      </c>
      <c r="BV846" s="2" t="s">
        <v>3062</v>
      </c>
      <c r="BW846" s="2" t="s">
        <v>3062</v>
      </c>
      <c r="BX846" s="2" t="s">
        <v>3062</v>
      </c>
      <c r="BY846" s="2" t="s">
        <v>3062</v>
      </c>
      <c r="BZ846" s="2" t="s">
        <v>3062</v>
      </c>
      <c r="CA846" s="2" t="s">
        <v>3062</v>
      </c>
      <c r="CB846" s="2" t="s">
        <v>3062</v>
      </c>
      <c r="CC846" s="2" t="s">
        <v>3062</v>
      </c>
      <c r="CD846" s="2" t="s">
        <v>3062</v>
      </c>
      <c r="CE846" s="2" t="s">
        <v>3062</v>
      </c>
      <c r="CF846" s="2" t="s">
        <v>3912</v>
      </c>
      <c r="CG846" s="2" t="s">
        <v>3315</v>
      </c>
      <c r="CH846" s="17">
        <v>0.35416666666666669</v>
      </c>
      <c r="CI846" s="17">
        <v>0.45833333333333331</v>
      </c>
      <c r="CN846" s="17">
        <v>0.35416666666666669</v>
      </c>
      <c r="CO846" s="17">
        <v>0.45833333333333331</v>
      </c>
      <c r="CT846" s="17">
        <v>0.35416666666666669</v>
      </c>
      <c r="CU846" s="17">
        <v>0.45833333333333331</v>
      </c>
      <c r="CZ846" s="17">
        <v>0.35416666666666669</v>
      </c>
      <c r="DA846" s="17">
        <v>0.45833333333333331</v>
      </c>
      <c r="DF846" s="17">
        <v>0.35416666666666669</v>
      </c>
      <c r="DG846" s="17">
        <v>0.45833333333333331</v>
      </c>
      <c r="DX846" s="2" t="s">
        <v>4182</v>
      </c>
    </row>
    <row r="847" spans="1:128" x14ac:dyDescent="0.45">
      <c r="A847" s="16">
        <v>845</v>
      </c>
      <c r="B847" s="2" t="s">
        <v>7758</v>
      </c>
      <c r="C847" s="2" t="s">
        <v>7759</v>
      </c>
      <c r="D847" s="2" t="s">
        <v>7759</v>
      </c>
      <c r="E847" s="2" t="s">
        <v>2666</v>
      </c>
      <c r="F847" s="2" t="s">
        <v>2595</v>
      </c>
      <c r="G847" s="2" t="s">
        <v>7760</v>
      </c>
      <c r="H847" s="2" t="s">
        <v>7761</v>
      </c>
      <c r="I847" s="2" t="s">
        <v>7762</v>
      </c>
      <c r="J847" s="2" t="s">
        <v>7763</v>
      </c>
      <c r="K847" s="2" t="s">
        <v>12</v>
      </c>
      <c r="L847" s="2" t="s">
        <v>7764</v>
      </c>
      <c r="M847" s="52" t="s">
        <v>3311</v>
      </c>
      <c r="N847" s="2" t="s">
        <v>12</v>
      </c>
      <c r="O847" s="2" t="s">
        <v>12</v>
      </c>
      <c r="P847" s="2" t="s">
        <v>12</v>
      </c>
      <c r="Q847" s="2" t="s">
        <v>12</v>
      </c>
      <c r="R847" s="2" t="s">
        <v>2471</v>
      </c>
      <c r="S847" s="2" t="s">
        <v>3062</v>
      </c>
      <c r="T847" s="2" t="s">
        <v>3062</v>
      </c>
      <c r="U847" s="2" t="s">
        <v>3062</v>
      </c>
      <c r="V847" s="2" t="s">
        <v>3062</v>
      </c>
      <c r="W847" s="2" t="s">
        <v>3062</v>
      </c>
      <c r="X847" s="2" t="s">
        <v>3062</v>
      </c>
      <c r="Y847" s="2" t="s">
        <v>3062</v>
      </c>
      <c r="Z847" s="2" t="s">
        <v>3062</v>
      </c>
      <c r="AA847" s="2" t="s">
        <v>3062</v>
      </c>
      <c r="AB847" s="2" t="s">
        <v>3062</v>
      </c>
      <c r="AC847" s="2" t="s">
        <v>2471</v>
      </c>
      <c r="AD847" s="2" t="s">
        <v>3062</v>
      </c>
      <c r="AE847" s="2" t="s">
        <v>3062</v>
      </c>
      <c r="AF847" s="2" t="s">
        <v>3062</v>
      </c>
      <c r="AG847" s="2" t="s">
        <v>3062</v>
      </c>
      <c r="AH847" s="2" t="s">
        <v>3062</v>
      </c>
      <c r="AI847" s="2" t="s">
        <v>3062</v>
      </c>
      <c r="AJ847" s="2" t="s">
        <v>3062</v>
      </c>
      <c r="AK847" s="2" t="s">
        <v>3062</v>
      </c>
      <c r="AL847" s="2" t="s">
        <v>3062</v>
      </c>
      <c r="AM847" s="2" t="s">
        <v>3062</v>
      </c>
      <c r="AN847" s="2" t="s">
        <v>3062</v>
      </c>
      <c r="AO847" s="2" t="s">
        <v>3062</v>
      </c>
      <c r="AP847" s="2" t="s">
        <v>3062</v>
      </c>
      <c r="AQ847" s="2" t="s">
        <v>3062</v>
      </c>
      <c r="AR847" s="2" t="s">
        <v>3062</v>
      </c>
      <c r="AS847" s="2" t="s">
        <v>3062</v>
      </c>
      <c r="AT847" s="2" t="s">
        <v>3062</v>
      </c>
      <c r="AU847" s="2" t="s">
        <v>3062</v>
      </c>
      <c r="AV847" s="2" t="s">
        <v>3062</v>
      </c>
      <c r="AW847" s="2" t="s">
        <v>3062</v>
      </c>
      <c r="AX847" s="2" t="s">
        <v>3062</v>
      </c>
      <c r="AY847" s="2" t="s">
        <v>3062</v>
      </c>
      <c r="AZ847" s="2" t="s">
        <v>3062</v>
      </c>
      <c r="BA847" s="2" t="s">
        <v>3062</v>
      </c>
      <c r="BB847" s="2" t="s">
        <v>3062</v>
      </c>
      <c r="BC847" s="2" t="s">
        <v>3062</v>
      </c>
      <c r="BD847" s="2" t="s">
        <v>3062</v>
      </c>
      <c r="BE847" s="2" t="s">
        <v>3062</v>
      </c>
      <c r="BF847" s="2" t="s">
        <v>3062</v>
      </c>
      <c r="BG847" s="2" t="s">
        <v>3062</v>
      </c>
      <c r="BH847" s="2" t="s">
        <v>3062</v>
      </c>
      <c r="BI847" s="2" t="s">
        <v>3062</v>
      </c>
      <c r="BJ847" s="2" t="s">
        <v>3062</v>
      </c>
      <c r="BK847" s="2" t="s">
        <v>3062</v>
      </c>
      <c r="BL847" s="2" t="s">
        <v>3062</v>
      </c>
      <c r="BM847" s="2" t="s">
        <v>3062</v>
      </c>
      <c r="BN847" s="2" t="s">
        <v>3062</v>
      </c>
      <c r="BO847" s="2" t="s">
        <v>3062</v>
      </c>
      <c r="BP847" s="2" t="str">
        <f t="shared" si="13"/>
        <v/>
      </c>
      <c r="BQ847" t="s">
        <v>3062</v>
      </c>
      <c r="BR847" t="s">
        <v>3062</v>
      </c>
      <c r="BS847" t="s">
        <v>3062</v>
      </c>
      <c r="BT847" s="2" t="s">
        <v>3062</v>
      </c>
      <c r="BU847" s="2" t="s">
        <v>3062</v>
      </c>
      <c r="BX847" s="2" t="s">
        <v>3062</v>
      </c>
      <c r="BY847" s="2" t="s">
        <v>3062</v>
      </c>
      <c r="BZ847" s="2" t="s">
        <v>3062</v>
      </c>
      <c r="CA847" s="2" t="s">
        <v>3062</v>
      </c>
      <c r="CB847" s="2" t="s">
        <v>3062</v>
      </c>
      <c r="CC847" s="2" t="s">
        <v>5427</v>
      </c>
      <c r="CD847" s="2" t="s">
        <v>3062</v>
      </c>
      <c r="CE847" s="2" t="s">
        <v>5427</v>
      </c>
      <c r="CF847" s="2" t="s">
        <v>7765</v>
      </c>
      <c r="CG847" s="2" t="s">
        <v>5570</v>
      </c>
      <c r="CH847" s="17">
        <v>0.375</v>
      </c>
      <c r="CI847" s="17">
        <v>0.52083333333333337</v>
      </c>
      <c r="CJ847" s="17">
        <v>0.5625</v>
      </c>
      <c r="CK847" s="17">
        <v>0.72916666666666663</v>
      </c>
      <c r="CN847" s="17">
        <v>0.375</v>
      </c>
      <c r="CO847" s="17">
        <v>0.52083333333333337</v>
      </c>
      <c r="CP847" s="17">
        <v>0.5625</v>
      </c>
      <c r="CQ847" s="17">
        <v>0.72916666666666663</v>
      </c>
      <c r="CT847" s="17">
        <v>0.375</v>
      </c>
      <c r="CU847" s="17">
        <v>0.52083333333333337</v>
      </c>
      <c r="CV847" s="17">
        <v>0.5625</v>
      </c>
      <c r="CW847" s="17">
        <v>0.72916666666666663</v>
      </c>
      <c r="DF847" s="17">
        <v>0.375</v>
      </c>
      <c r="DG847" s="17">
        <v>0.52083333333333337</v>
      </c>
      <c r="DH847" s="17">
        <v>0.5625</v>
      </c>
      <c r="DI847" s="17">
        <v>0.72916666666666663</v>
      </c>
      <c r="DL847" s="17">
        <v>0.375</v>
      </c>
      <c r="DM847" s="17">
        <v>0.52083333333333337</v>
      </c>
      <c r="DN847" s="17">
        <v>0.5625</v>
      </c>
      <c r="DO847" s="17">
        <v>0.6875</v>
      </c>
      <c r="DX847" s="2" t="s">
        <v>4182</v>
      </c>
    </row>
    <row r="848" spans="1:128" x14ac:dyDescent="0.45">
      <c r="A848" s="16">
        <v>846</v>
      </c>
      <c r="B848" s="2" t="s">
        <v>7766</v>
      </c>
      <c r="C848" s="2" t="s">
        <v>7767</v>
      </c>
      <c r="D848" s="2" t="s">
        <v>3256</v>
      </c>
      <c r="E848" s="2" t="s">
        <v>2666</v>
      </c>
      <c r="F848" s="2" t="s">
        <v>2595</v>
      </c>
      <c r="G848" s="2" t="s">
        <v>519</v>
      </c>
      <c r="H848" s="2" t="s">
        <v>518</v>
      </c>
      <c r="I848" s="2" t="s">
        <v>517</v>
      </c>
      <c r="J848" s="2" t="s">
        <v>516</v>
      </c>
      <c r="K848" s="2" t="s">
        <v>12</v>
      </c>
      <c r="L848" s="2" t="s">
        <v>3913</v>
      </c>
      <c r="M848" s="52" t="s">
        <v>3311</v>
      </c>
      <c r="N848" s="2" t="s">
        <v>12</v>
      </c>
      <c r="O848" s="2" t="s">
        <v>12</v>
      </c>
      <c r="P848" s="2" t="s">
        <v>3062</v>
      </c>
      <c r="Q848" s="2" t="s">
        <v>12</v>
      </c>
      <c r="R848" s="2" t="s">
        <v>3062</v>
      </c>
      <c r="S848" s="2" t="s">
        <v>3062</v>
      </c>
      <c r="T848" s="2" t="s">
        <v>3062</v>
      </c>
      <c r="U848" s="2" t="s">
        <v>3062</v>
      </c>
      <c r="V848" s="2" t="s">
        <v>3062</v>
      </c>
      <c r="W848" s="2" t="s">
        <v>3062</v>
      </c>
      <c r="X848" s="2" t="s">
        <v>3062</v>
      </c>
      <c r="Y848" s="2" t="s">
        <v>3062</v>
      </c>
      <c r="Z848" s="2" t="s">
        <v>3062</v>
      </c>
      <c r="AA848" s="2" t="s">
        <v>3062</v>
      </c>
      <c r="AB848" s="2" t="s">
        <v>3062</v>
      </c>
      <c r="AC848" s="2" t="s">
        <v>3062</v>
      </c>
      <c r="AD848" s="2" t="s">
        <v>2419</v>
      </c>
      <c r="AE848" s="2" t="s">
        <v>3062</v>
      </c>
      <c r="AF848" s="2" t="s">
        <v>3062</v>
      </c>
      <c r="AG848" s="2" t="s">
        <v>3062</v>
      </c>
      <c r="AH848" s="2" t="s">
        <v>3062</v>
      </c>
      <c r="AI848" s="2" t="s">
        <v>2428</v>
      </c>
      <c r="AJ848" s="2" t="s">
        <v>3062</v>
      </c>
      <c r="AK848" s="2" t="s">
        <v>3062</v>
      </c>
      <c r="AL848" s="2" t="s">
        <v>3062</v>
      </c>
      <c r="AM848" s="2" t="s">
        <v>2425</v>
      </c>
      <c r="AN848" s="2" t="s">
        <v>3062</v>
      </c>
      <c r="AO848" s="2" t="s">
        <v>3062</v>
      </c>
      <c r="AP848" s="2" t="s">
        <v>3062</v>
      </c>
      <c r="AQ848" s="2" t="s">
        <v>3062</v>
      </c>
      <c r="AR848" s="2" t="s">
        <v>3062</v>
      </c>
      <c r="AS848" s="2" t="s">
        <v>3062</v>
      </c>
      <c r="AT848" s="2" t="s">
        <v>3062</v>
      </c>
      <c r="AU848" s="2" t="s">
        <v>3062</v>
      </c>
      <c r="AV848" s="2" t="s">
        <v>3062</v>
      </c>
      <c r="AW848" s="2" t="s">
        <v>3062</v>
      </c>
      <c r="AX848" s="2" t="s">
        <v>3062</v>
      </c>
      <c r="AY848" s="2" t="s">
        <v>3062</v>
      </c>
      <c r="AZ848" s="2" t="s">
        <v>3062</v>
      </c>
      <c r="BA848" s="2" t="s">
        <v>3062</v>
      </c>
      <c r="BB848" s="2" t="s">
        <v>3062</v>
      </c>
      <c r="BC848" s="2" t="s">
        <v>3062</v>
      </c>
      <c r="BD848" s="2" t="s">
        <v>3062</v>
      </c>
      <c r="BE848" s="2" t="s">
        <v>3062</v>
      </c>
      <c r="BF848" s="2" t="s">
        <v>3062</v>
      </c>
      <c r="BG848" s="2" t="s">
        <v>3062</v>
      </c>
      <c r="BH848" s="2" t="s">
        <v>3062</v>
      </c>
      <c r="BI848" s="2" t="s">
        <v>3062</v>
      </c>
      <c r="BJ848" s="2" t="s">
        <v>3062</v>
      </c>
      <c r="BK848" s="2" t="s">
        <v>3062</v>
      </c>
      <c r="BL848" s="2" t="s">
        <v>3062</v>
      </c>
      <c r="BM848" s="2" t="s">
        <v>3062</v>
      </c>
      <c r="BN848" s="2" t="s">
        <v>3062</v>
      </c>
      <c r="BO848" s="2" t="s">
        <v>3062</v>
      </c>
      <c r="BP848" s="2" t="str">
        <f t="shared" si="13"/>
        <v>内・消・外</v>
      </c>
      <c r="BQ848" t="s">
        <v>3062</v>
      </c>
      <c r="BR848" t="s">
        <v>3062</v>
      </c>
      <c r="BS848" t="s">
        <v>3062</v>
      </c>
      <c r="BT848" s="2" t="s">
        <v>3062</v>
      </c>
      <c r="BV848" s="2" t="s">
        <v>3062</v>
      </c>
      <c r="BX848" s="2" t="s">
        <v>3062</v>
      </c>
      <c r="BY848" s="2" t="s">
        <v>3062</v>
      </c>
      <c r="BZ848" s="2" t="s">
        <v>3062</v>
      </c>
      <c r="CA848" s="2" t="s">
        <v>3062</v>
      </c>
      <c r="CB848" s="2" t="s">
        <v>3062</v>
      </c>
      <c r="CC848" s="2" t="s">
        <v>3062</v>
      </c>
      <c r="CD848" s="2" t="s">
        <v>3062</v>
      </c>
      <c r="CE848" s="2" t="s">
        <v>3062</v>
      </c>
      <c r="CF848" s="2" t="s">
        <v>515</v>
      </c>
      <c r="CG848" s="2" t="s">
        <v>5350</v>
      </c>
      <c r="CH848" s="17">
        <v>0.375</v>
      </c>
      <c r="CI848" s="17">
        <v>0.5</v>
      </c>
      <c r="CJ848" s="17">
        <v>0.58333333333333337</v>
      </c>
      <c r="CK848" s="17">
        <v>0.75</v>
      </c>
      <c r="CN848" s="17">
        <v>0.375</v>
      </c>
      <c r="CO848" s="17">
        <v>0.5</v>
      </c>
      <c r="CP848" s="17">
        <v>0.58333333333333337</v>
      </c>
      <c r="CQ848" s="17">
        <v>0.75</v>
      </c>
      <c r="DF848" s="17">
        <v>0.375</v>
      </c>
      <c r="DG848" s="17">
        <v>0.5</v>
      </c>
      <c r="DH848" s="17">
        <v>0.58333333333333337</v>
      </c>
      <c r="DI848" s="17">
        <v>0.75</v>
      </c>
      <c r="DX848" s="2" t="s">
        <v>4182</v>
      </c>
    </row>
    <row r="849" spans="1:128" x14ac:dyDescent="0.45">
      <c r="A849" s="16">
        <v>847</v>
      </c>
      <c r="B849" s="2" t="s">
        <v>7768</v>
      </c>
      <c r="C849" s="2" t="s">
        <v>7769</v>
      </c>
      <c r="D849" s="2" t="s">
        <v>3257</v>
      </c>
      <c r="E849" s="2" t="s">
        <v>2676</v>
      </c>
      <c r="F849" s="2" t="s">
        <v>2596</v>
      </c>
      <c r="G849" s="2" t="s">
        <v>549</v>
      </c>
      <c r="H849" s="2" t="s">
        <v>560</v>
      </c>
      <c r="I849" s="2" t="s">
        <v>559</v>
      </c>
      <c r="J849" s="2" t="s">
        <v>558</v>
      </c>
      <c r="K849" s="2" t="s">
        <v>12</v>
      </c>
      <c r="L849" s="2" t="s">
        <v>3914</v>
      </c>
      <c r="M849" s="52">
        <v>315</v>
      </c>
      <c r="N849" s="2" t="s">
        <v>12</v>
      </c>
      <c r="O849" s="2" t="s">
        <v>12</v>
      </c>
      <c r="P849" s="2" t="s">
        <v>12</v>
      </c>
      <c r="Q849" s="2" t="s">
        <v>12</v>
      </c>
      <c r="R849" s="2" t="s">
        <v>3062</v>
      </c>
      <c r="S849" s="2" t="s">
        <v>3062</v>
      </c>
      <c r="T849" s="2" t="s">
        <v>3062</v>
      </c>
      <c r="U849" s="2" t="s">
        <v>3062</v>
      </c>
      <c r="V849" s="2" t="s">
        <v>3062</v>
      </c>
      <c r="W849" s="2" t="s">
        <v>3062</v>
      </c>
      <c r="X849" s="2" t="s">
        <v>3062</v>
      </c>
      <c r="Y849" s="2" t="s">
        <v>3062</v>
      </c>
      <c r="Z849" s="2" t="s">
        <v>3062</v>
      </c>
      <c r="AA849" s="2" t="s">
        <v>3062</v>
      </c>
      <c r="AB849" s="2" t="s">
        <v>3062</v>
      </c>
      <c r="AC849" s="2" t="s">
        <v>3062</v>
      </c>
      <c r="AD849" s="2" t="s">
        <v>3062</v>
      </c>
      <c r="AE849" s="2" t="s">
        <v>3062</v>
      </c>
      <c r="AF849" s="2" t="s">
        <v>3062</v>
      </c>
      <c r="AG849" s="2" t="s">
        <v>3062</v>
      </c>
      <c r="AH849" s="2" t="s">
        <v>3062</v>
      </c>
      <c r="AI849" s="2" t="s">
        <v>3062</v>
      </c>
      <c r="AJ849" s="2" t="s">
        <v>3062</v>
      </c>
      <c r="AK849" s="2" t="s">
        <v>3062</v>
      </c>
      <c r="AL849" s="2" t="s">
        <v>3062</v>
      </c>
      <c r="AM849" s="2" t="s">
        <v>3062</v>
      </c>
      <c r="AN849" s="2" t="s">
        <v>3062</v>
      </c>
      <c r="AO849" s="2" t="s">
        <v>3062</v>
      </c>
      <c r="AP849" s="2" t="s">
        <v>3062</v>
      </c>
      <c r="AQ849" s="2" t="s">
        <v>3062</v>
      </c>
      <c r="AR849" s="2" t="s">
        <v>3062</v>
      </c>
      <c r="AS849" s="2" t="s">
        <v>3062</v>
      </c>
      <c r="AT849" s="2" t="s">
        <v>3062</v>
      </c>
      <c r="AU849" s="2" t="s">
        <v>3062</v>
      </c>
      <c r="AV849" s="2" t="s">
        <v>3062</v>
      </c>
      <c r="AW849" s="2" t="s">
        <v>3062</v>
      </c>
      <c r="AX849" s="2" t="s">
        <v>3062</v>
      </c>
      <c r="AY849" s="2" t="s">
        <v>3062</v>
      </c>
      <c r="AZ849" s="2" t="s">
        <v>3062</v>
      </c>
      <c r="BA849" s="2" t="s">
        <v>3062</v>
      </c>
      <c r="BB849" s="2" t="s">
        <v>3062</v>
      </c>
      <c r="BC849" s="2" t="s">
        <v>3062</v>
      </c>
      <c r="BD849" s="2" t="s">
        <v>3062</v>
      </c>
      <c r="BE849" s="2" t="s">
        <v>3062</v>
      </c>
      <c r="BF849" s="2" t="s">
        <v>3062</v>
      </c>
      <c r="BG849" s="2" t="s">
        <v>3062</v>
      </c>
      <c r="BH849" s="2" t="s">
        <v>3062</v>
      </c>
      <c r="BI849" s="2" t="s">
        <v>3062</v>
      </c>
      <c r="BJ849" s="2" t="s">
        <v>3062</v>
      </c>
      <c r="BK849" s="2" t="s">
        <v>3062</v>
      </c>
      <c r="BL849" s="2" t="s">
        <v>3062</v>
      </c>
      <c r="BM849" s="2" t="s">
        <v>3062</v>
      </c>
      <c r="BN849" s="2" t="s">
        <v>3062</v>
      </c>
      <c r="BO849" s="2" t="s">
        <v>3062</v>
      </c>
      <c r="BP849" s="2" t="str">
        <f t="shared" si="13"/>
        <v/>
      </c>
      <c r="BQ849" t="s">
        <v>491</v>
      </c>
      <c r="BR849" t="s">
        <v>3062</v>
      </c>
      <c r="BS849" t="s">
        <v>3062</v>
      </c>
      <c r="BT849" s="2" t="s">
        <v>491</v>
      </c>
      <c r="BU849" s="2" t="s">
        <v>3062</v>
      </c>
      <c r="BV849" s="2" t="s">
        <v>12</v>
      </c>
      <c r="BW849" s="2" t="s">
        <v>3062</v>
      </c>
      <c r="BX849" s="2" t="s">
        <v>3062</v>
      </c>
      <c r="BY849" s="2" t="s">
        <v>3062</v>
      </c>
      <c r="BZ849" s="2" t="s">
        <v>3062</v>
      </c>
      <c r="CA849" s="2" t="s">
        <v>3062</v>
      </c>
      <c r="CB849" s="2" t="s">
        <v>3062</v>
      </c>
      <c r="CC849" s="2" t="s">
        <v>3062</v>
      </c>
      <c r="CD849" s="2" t="s">
        <v>3062</v>
      </c>
      <c r="CE849" s="2" t="s">
        <v>3062</v>
      </c>
      <c r="CF849" s="2" t="s">
        <v>5185</v>
      </c>
      <c r="CG849" s="2" t="s">
        <v>3315</v>
      </c>
      <c r="CH849" s="17">
        <v>0.375</v>
      </c>
      <c r="CI849" s="17">
        <v>0.47916666666666669</v>
      </c>
      <c r="CJ849" s="17">
        <v>0.54166666666666663</v>
      </c>
      <c r="CK849" s="17">
        <v>0.66666666666666663</v>
      </c>
      <c r="CN849" s="17">
        <v>0.375</v>
      </c>
      <c r="CO849" s="17">
        <v>0.47916666666666669</v>
      </c>
      <c r="CP849" s="17">
        <v>0.54166666666666663</v>
      </c>
      <c r="CQ849" s="17">
        <v>0.66666666666666663</v>
      </c>
      <c r="CT849" s="17">
        <v>0.375</v>
      </c>
      <c r="CU849" s="17">
        <v>0.47916666666666669</v>
      </c>
      <c r="CV849" s="17">
        <v>0.54166666666666663</v>
      </c>
      <c r="CW849" s="17">
        <v>0.66666666666666663</v>
      </c>
      <c r="CZ849" s="17">
        <v>0.375</v>
      </c>
      <c r="DA849" s="17">
        <v>0.47916666666666669</v>
      </c>
      <c r="DB849" s="17">
        <v>0.54166666666666663</v>
      </c>
      <c r="DC849" s="17">
        <v>0.66666666666666663</v>
      </c>
      <c r="DF849" s="17">
        <v>0.375</v>
      </c>
      <c r="DG849" s="17">
        <v>0.47916666666666669</v>
      </c>
      <c r="DH849" s="17">
        <v>0.54166666666666663</v>
      </c>
      <c r="DI849" s="17">
        <v>0.66666666666666663</v>
      </c>
      <c r="DX849" s="2" t="s">
        <v>4182</v>
      </c>
    </row>
    <row r="850" spans="1:128" x14ac:dyDescent="0.45">
      <c r="A850" s="16">
        <v>848</v>
      </c>
      <c r="B850" s="2" t="s">
        <v>7770</v>
      </c>
      <c r="C850" s="2" t="s">
        <v>7771</v>
      </c>
      <c r="D850" s="2" t="s">
        <v>3258</v>
      </c>
      <c r="E850" s="2" t="s">
        <v>2676</v>
      </c>
      <c r="F850" s="2" t="s">
        <v>2596</v>
      </c>
      <c r="G850" s="2" t="s">
        <v>549</v>
      </c>
      <c r="H850" s="2" t="s">
        <v>557</v>
      </c>
      <c r="I850" s="2" t="s">
        <v>556</v>
      </c>
      <c r="J850" s="2" t="s">
        <v>555</v>
      </c>
      <c r="K850" s="2" t="s">
        <v>12</v>
      </c>
      <c r="L850" s="2" t="s">
        <v>3915</v>
      </c>
      <c r="M850" s="52">
        <v>206</v>
      </c>
      <c r="N850" s="2" t="s">
        <v>12</v>
      </c>
      <c r="O850" s="2" t="s">
        <v>12</v>
      </c>
      <c r="P850" s="2" t="s">
        <v>12</v>
      </c>
      <c r="Q850" s="2" t="s">
        <v>12</v>
      </c>
      <c r="R850" s="2" t="s">
        <v>3062</v>
      </c>
      <c r="S850" s="2" t="s">
        <v>3062</v>
      </c>
      <c r="T850" s="2" t="s">
        <v>3062</v>
      </c>
      <c r="U850" s="2" t="s">
        <v>3062</v>
      </c>
      <c r="V850" s="2" t="s">
        <v>3062</v>
      </c>
      <c r="W850" s="2" t="s">
        <v>3062</v>
      </c>
      <c r="X850" s="2" t="s">
        <v>3062</v>
      </c>
      <c r="Y850" s="2" t="s">
        <v>3062</v>
      </c>
      <c r="Z850" s="2" t="s">
        <v>3062</v>
      </c>
      <c r="AA850" s="2" t="s">
        <v>3062</v>
      </c>
      <c r="AB850" s="2" t="s">
        <v>3062</v>
      </c>
      <c r="AC850" s="2" t="s">
        <v>3062</v>
      </c>
      <c r="AD850" s="2" t="s">
        <v>3062</v>
      </c>
      <c r="AE850" s="2" t="s">
        <v>3062</v>
      </c>
      <c r="AF850" s="2" t="s">
        <v>3062</v>
      </c>
      <c r="AG850" s="2" t="s">
        <v>3062</v>
      </c>
      <c r="AH850" s="2" t="s">
        <v>3062</v>
      </c>
      <c r="AI850" s="2" t="s">
        <v>3062</v>
      </c>
      <c r="AJ850" s="2" t="s">
        <v>3062</v>
      </c>
      <c r="AK850" s="2" t="s">
        <v>3062</v>
      </c>
      <c r="AL850" s="2" t="s">
        <v>3062</v>
      </c>
      <c r="AM850" s="2" t="s">
        <v>3062</v>
      </c>
      <c r="AN850" s="2" t="s">
        <v>3062</v>
      </c>
      <c r="AO850" s="2" t="s">
        <v>3062</v>
      </c>
      <c r="AP850" s="2" t="s">
        <v>3062</v>
      </c>
      <c r="AQ850" s="2" t="s">
        <v>3062</v>
      </c>
      <c r="AR850" s="2" t="s">
        <v>3062</v>
      </c>
      <c r="AS850" s="2" t="s">
        <v>3062</v>
      </c>
      <c r="AT850" s="2" t="s">
        <v>3062</v>
      </c>
      <c r="AU850" s="2" t="s">
        <v>3062</v>
      </c>
      <c r="AV850" s="2" t="s">
        <v>3062</v>
      </c>
      <c r="AW850" s="2" t="s">
        <v>3062</v>
      </c>
      <c r="AX850" s="2" t="s">
        <v>3062</v>
      </c>
      <c r="AY850" s="2" t="s">
        <v>3062</v>
      </c>
      <c r="AZ850" s="2" t="s">
        <v>3062</v>
      </c>
      <c r="BA850" s="2" t="s">
        <v>3062</v>
      </c>
      <c r="BB850" s="2" t="s">
        <v>3062</v>
      </c>
      <c r="BC850" s="2" t="s">
        <v>3062</v>
      </c>
      <c r="BD850" s="2" t="s">
        <v>3062</v>
      </c>
      <c r="BE850" s="2" t="s">
        <v>3062</v>
      </c>
      <c r="BF850" s="2" t="s">
        <v>3062</v>
      </c>
      <c r="BG850" s="2" t="s">
        <v>3062</v>
      </c>
      <c r="BH850" s="2" t="s">
        <v>3062</v>
      </c>
      <c r="BI850" s="2" t="s">
        <v>3062</v>
      </c>
      <c r="BJ850" s="2" t="s">
        <v>3062</v>
      </c>
      <c r="BK850" s="2" t="s">
        <v>3062</v>
      </c>
      <c r="BL850" s="2" t="s">
        <v>3062</v>
      </c>
      <c r="BM850" s="2" t="s">
        <v>3062</v>
      </c>
      <c r="BN850" s="2" t="s">
        <v>3062</v>
      </c>
      <c r="BO850" s="2" t="s">
        <v>3062</v>
      </c>
      <c r="BP850" s="2" t="str">
        <f t="shared" si="13"/>
        <v/>
      </c>
      <c r="BQ850" t="s">
        <v>491</v>
      </c>
      <c r="BR850" t="s">
        <v>3062</v>
      </c>
      <c r="BS850" t="s">
        <v>3062</v>
      </c>
      <c r="BT850" s="2" t="s">
        <v>491</v>
      </c>
      <c r="BU850" s="2" t="s">
        <v>3062</v>
      </c>
      <c r="BV850" s="2" t="s">
        <v>12</v>
      </c>
      <c r="BW850" s="2" t="s">
        <v>12</v>
      </c>
      <c r="BX850" s="2" t="s">
        <v>5470</v>
      </c>
      <c r="BY850" s="2" t="s">
        <v>3062</v>
      </c>
      <c r="BZ850" s="2" t="s">
        <v>3062</v>
      </c>
      <c r="CA850" s="2" t="s">
        <v>3062</v>
      </c>
      <c r="CB850" s="2" t="s">
        <v>5470</v>
      </c>
      <c r="CC850" s="2" t="s">
        <v>5352</v>
      </c>
      <c r="CD850" s="2" t="s">
        <v>5353</v>
      </c>
      <c r="CE850" s="2" t="s">
        <v>5354</v>
      </c>
      <c r="CF850" s="2" t="s">
        <v>554</v>
      </c>
      <c r="CG850" s="2" t="s">
        <v>3315</v>
      </c>
      <c r="CH850" s="17">
        <v>0.375</v>
      </c>
      <c r="CI850" s="17">
        <v>0.47916666666666669</v>
      </c>
      <c r="CJ850" s="17">
        <v>0.5625</v>
      </c>
      <c r="CK850" s="17">
        <v>0.66666666666666663</v>
      </c>
      <c r="CN850" s="17">
        <v>0.375</v>
      </c>
      <c r="CO850" s="17">
        <v>0.47916666666666669</v>
      </c>
      <c r="CP850" s="17">
        <v>0.5625</v>
      </c>
      <c r="CQ850" s="17">
        <v>0.66666666666666663</v>
      </c>
      <c r="CT850" s="17">
        <v>0.375</v>
      </c>
      <c r="CU850" s="17">
        <v>0.47916666666666669</v>
      </c>
      <c r="CV850" s="17">
        <v>0.5625</v>
      </c>
      <c r="CW850" s="17">
        <v>0.66666666666666663</v>
      </c>
      <c r="CZ850" s="17">
        <v>0.375</v>
      </c>
      <c r="DA850" s="17">
        <v>0.47916666666666669</v>
      </c>
      <c r="DB850" s="17">
        <v>0.5625</v>
      </c>
      <c r="DC850" s="17">
        <v>0.66666666666666663</v>
      </c>
      <c r="DF850" s="17">
        <v>0.375</v>
      </c>
      <c r="DG850" s="17">
        <v>0.47916666666666669</v>
      </c>
      <c r="DH850" s="17">
        <v>0.5625</v>
      </c>
      <c r="DI850" s="17">
        <v>0.66666666666666663</v>
      </c>
      <c r="DL850" s="17">
        <v>0.375</v>
      </c>
      <c r="DM850" s="17">
        <v>0.47916666666666669</v>
      </c>
      <c r="DN850" s="17">
        <v>0.5625</v>
      </c>
      <c r="DO850" s="17">
        <v>0.66666666666666663</v>
      </c>
      <c r="DX850" s="2" t="s">
        <v>4182</v>
      </c>
    </row>
    <row r="851" spans="1:128" x14ac:dyDescent="0.45">
      <c r="A851" s="16">
        <v>849</v>
      </c>
      <c r="B851" s="2" t="s">
        <v>7772</v>
      </c>
      <c r="C851" s="2" t="s">
        <v>7773</v>
      </c>
      <c r="D851" s="2" t="s">
        <v>3260</v>
      </c>
      <c r="E851" s="2" t="s">
        <v>2676</v>
      </c>
      <c r="F851" s="2" t="s">
        <v>2596</v>
      </c>
      <c r="G851" s="2" t="s">
        <v>553</v>
      </c>
      <c r="H851" s="2" t="s">
        <v>552</v>
      </c>
      <c r="I851" s="2" t="s">
        <v>551</v>
      </c>
      <c r="J851" s="2" t="s">
        <v>550</v>
      </c>
      <c r="K851" s="2" t="s">
        <v>12</v>
      </c>
      <c r="L851" s="2" t="s">
        <v>3916</v>
      </c>
      <c r="M851" s="52">
        <v>149</v>
      </c>
      <c r="N851" s="2" t="s">
        <v>12</v>
      </c>
      <c r="O851" s="2" t="s">
        <v>12</v>
      </c>
      <c r="P851" s="2" t="s">
        <v>12</v>
      </c>
      <c r="Q851" s="2" t="s">
        <v>12</v>
      </c>
      <c r="R851" s="2" t="s">
        <v>3062</v>
      </c>
      <c r="S851" s="2" t="s">
        <v>3062</v>
      </c>
      <c r="T851" s="2" t="s">
        <v>3062</v>
      </c>
      <c r="U851" s="2" t="s">
        <v>3062</v>
      </c>
      <c r="V851" s="2" t="s">
        <v>3062</v>
      </c>
      <c r="W851" s="2" t="s">
        <v>3062</v>
      </c>
      <c r="X851" s="2" t="s">
        <v>3062</v>
      </c>
      <c r="Y851" s="2" t="s">
        <v>3062</v>
      </c>
      <c r="Z851" s="2" t="s">
        <v>3062</v>
      </c>
      <c r="AA851" s="2" t="s">
        <v>3062</v>
      </c>
      <c r="AB851" s="2" t="s">
        <v>3062</v>
      </c>
      <c r="AC851" s="2" t="s">
        <v>3062</v>
      </c>
      <c r="AD851" s="2" t="s">
        <v>3062</v>
      </c>
      <c r="AE851" s="2" t="s">
        <v>3062</v>
      </c>
      <c r="AF851" s="2" t="s">
        <v>3062</v>
      </c>
      <c r="AG851" s="2" t="s">
        <v>3062</v>
      </c>
      <c r="AH851" s="2" t="s">
        <v>3062</v>
      </c>
      <c r="AI851" s="2" t="s">
        <v>3062</v>
      </c>
      <c r="AJ851" s="2" t="s">
        <v>3062</v>
      </c>
      <c r="AK851" s="2" t="s">
        <v>3062</v>
      </c>
      <c r="AL851" s="2" t="s">
        <v>3062</v>
      </c>
      <c r="AM851" s="2" t="s">
        <v>3062</v>
      </c>
      <c r="AN851" s="2" t="s">
        <v>3062</v>
      </c>
      <c r="AO851" s="2" t="s">
        <v>3062</v>
      </c>
      <c r="AP851" s="2" t="s">
        <v>3062</v>
      </c>
      <c r="AQ851" s="2" t="s">
        <v>3062</v>
      </c>
      <c r="AR851" s="2" t="s">
        <v>3062</v>
      </c>
      <c r="AS851" s="2" t="s">
        <v>3062</v>
      </c>
      <c r="AT851" s="2" t="s">
        <v>3062</v>
      </c>
      <c r="AU851" s="2" t="s">
        <v>3062</v>
      </c>
      <c r="AV851" s="2" t="s">
        <v>3062</v>
      </c>
      <c r="AW851" s="2" t="s">
        <v>3062</v>
      </c>
      <c r="AX851" s="2" t="s">
        <v>3062</v>
      </c>
      <c r="AY851" s="2" t="s">
        <v>3062</v>
      </c>
      <c r="AZ851" s="2" t="s">
        <v>3062</v>
      </c>
      <c r="BA851" s="2" t="s">
        <v>3062</v>
      </c>
      <c r="BB851" s="2" t="s">
        <v>3062</v>
      </c>
      <c r="BC851" s="2" t="s">
        <v>3062</v>
      </c>
      <c r="BD851" s="2" t="s">
        <v>3062</v>
      </c>
      <c r="BE851" s="2" t="s">
        <v>3062</v>
      </c>
      <c r="BF851" s="2" t="s">
        <v>3062</v>
      </c>
      <c r="BG851" s="2" t="s">
        <v>3062</v>
      </c>
      <c r="BH851" s="2" t="s">
        <v>3062</v>
      </c>
      <c r="BI851" s="2" t="s">
        <v>3062</v>
      </c>
      <c r="BJ851" s="2" t="s">
        <v>3062</v>
      </c>
      <c r="BK851" s="2" t="s">
        <v>3062</v>
      </c>
      <c r="BL851" s="2" t="s">
        <v>3062</v>
      </c>
      <c r="BM851" s="2" t="s">
        <v>3062</v>
      </c>
      <c r="BN851" s="2" t="s">
        <v>3062</v>
      </c>
      <c r="BO851" s="2" t="s">
        <v>3062</v>
      </c>
      <c r="BP851" s="2" t="str">
        <f t="shared" si="13"/>
        <v/>
      </c>
      <c r="BQ851" t="s">
        <v>491</v>
      </c>
      <c r="BR851" t="s">
        <v>3062</v>
      </c>
      <c r="BS851" t="s">
        <v>3062</v>
      </c>
      <c r="BT851" s="2" t="s">
        <v>491</v>
      </c>
      <c r="BU851" s="2" t="s">
        <v>3062</v>
      </c>
      <c r="BV851" s="2" t="s">
        <v>3062</v>
      </c>
      <c r="BW851" s="2" t="s">
        <v>3062</v>
      </c>
      <c r="BX851" s="2" t="s">
        <v>3062</v>
      </c>
      <c r="BY851" s="2" t="s">
        <v>3062</v>
      </c>
      <c r="BZ851" s="2" t="s">
        <v>3062</v>
      </c>
      <c r="CA851" s="2" t="s">
        <v>3062</v>
      </c>
      <c r="CB851" s="2" t="s">
        <v>3062</v>
      </c>
      <c r="CC851" s="2" t="s">
        <v>3062</v>
      </c>
      <c r="CD851" s="2" t="s">
        <v>3062</v>
      </c>
      <c r="CE851" s="2" t="s">
        <v>3062</v>
      </c>
      <c r="CF851" s="2" t="s">
        <v>3996</v>
      </c>
      <c r="CG851" s="2" t="s">
        <v>5350</v>
      </c>
      <c r="CH851" s="17">
        <v>0.375</v>
      </c>
      <c r="CI851" s="17">
        <v>0.47916666666666669</v>
      </c>
      <c r="CJ851" s="17">
        <v>0.54166666666666663</v>
      </c>
      <c r="CK851" s="17">
        <v>0.66666666666666663</v>
      </c>
      <c r="CN851" s="17">
        <v>0.375</v>
      </c>
      <c r="CO851" s="17">
        <v>0.47916666666666669</v>
      </c>
      <c r="CP851" s="17">
        <v>0.54166666666666663</v>
      </c>
      <c r="CQ851" s="17">
        <v>0.66666666666666663</v>
      </c>
      <c r="CT851" s="17">
        <v>0.375</v>
      </c>
      <c r="CU851" s="17">
        <v>0.47916666666666669</v>
      </c>
      <c r="CV851" s="17">
        <v>0.54166666666666663</v>
      </c>
      <c r="CW851" s="17">
        <v>0.66666666666666663</v>
      </c>
      <c r="CZ851" s="17">
        <v>0.375</v>
      </c>
      <c r="DA851" s="17">
        <v>0.47916666666666669</v>
      </c>
      <c r="DB851" s="17">
        <v>0.54166666666666663</v>
      </c>
      <c r="DC851" s="17">
        <v>0.66666666666666663</v>
      </c>
      <c r="DF851" s="17">
        <v>0.375</v>
      </c>
      <c r="DG851" s="17">
        <v>0.47916666666666669</v>
      </c>
      <c r="DH851" s="17">
        <v>0.54166666666666663</v>
      </c>
      <c r="DI851" s="17">
        <v>0.66666666666666663</v>
      </c>
      <c r="DL851" s="17">
        <v>0.375</v>
      </c>
      <c r="DM851" s="17">
        <v>0.47916666666666669</v>
      </c>
      <c r="DN851" s="17">
        <v>0.54166666666666663</v>
      </c>
      <c r="DO851" s="17">
        <v>0.66666666666666663</v>
      </c>
      <c r="DX851" s="2" t="s">
        <v>4182</v>
      </c>
    </row>
    <row r="852" spans="1:128" x14ac:dyDescent="0.45">
      <c r="A852" s="16">
        <v>850</v>
      </c>
      <c r="B852" s="2" t="s">
        <v>7774</v>
      </c>
      <c r="C852" s="2" t="s">
        <v>7775</v>
      </c>
      <c r="D852" s="2" t="s">
        <v>3261</v>
      </c>
      <c r="E852" s="2" t="s">
        <v>2666</v>
      </c>
      <c r="F852" s="2" t="s">
        <v>2596</v>
      </c>
      <c r="G852" s="2" t="s">
        <v>548</v>
      </c>
      <c r="H852" s="2" t="s">
        <v>7776</v>
      </c>
      <c r="I852" s="2" t="s">
        <v>547</v>
      </c>
      <c r="J852" s="2" t="s">
        <v>546</v>
      </c>
      <c r="K852" s="2" t="s">
        <v>12</v>
      </c>
      <c r="L852" s="2" t="s">
        <v>3917</v>
      </c>
      <c r="M852" s="52" t="s">
        <v>3311</v>
      </c>
      <c r="N852" s="2" t="s">
        <v>12</v>
      </c>
      <c r="O852" s="2" t="s">
        <v>12</v>
      </c>
      <c r="P852" s="2" t="s">
        <v>12</v>
      </c>
      <c r="Q852" s="2" t="s">
        <v>12</v>
      </c>
      <c r="R852" s="2" t="s">
        <v>3062</v>
      </c>
      <c r="S852" s="2" t="s">
        <v>3062</v>
      </c>
      <c r="T852" s="2" t="s">
        <v>3062</v>
      </c>
      <c r="U852" s="2" t="s">
        <v>3062</v>
      </c>
      <c r="V852" s="2" t="s">
        <v>3062</v>
      </c>
      <c r="W852" s="2" t="s">
        <v>3062</v>
      </c>
      <c r="X852" s="2" t="s">
        <v>3062</v>
      </c>
      <c r="Y852" s="2" t="s">
        <v>3062</v>
      </c>
      <c r="Z852" s="2" t="s">
        <v>3062</v>
      </c>
      <c r="AA852" s="2" t="s">
        <v>3062</v>
      </c>
      <c r="AB852" s="2" t="s">
        <v>3062</v>
      </c>
      <c r="AC852" s="2" t="s">
        <v>3062</v>
      </c>
      <c r="AD852" s="2" t="s">
        <v>3062</v>
      </c>
      <c r="AE852" s="2" t="s">
        <v>3062</v>
      </c>
      <c r="AF852" s="2" t="s">
        <v>3062</v>
      </c>
      <c r="AG852" s="2" t="s">
        <v>3062</v>
      </c>
      <c r="AH852" s="2" t="s">
        <v>3062</v>
      </c>
      <c r="AI852" s="2" t="s">
        <v>3062</v>
      </c>
      <c r="AJ852" s="2" t="s">
        <v>3062</v>
      </c>
      <c r="AK852" s="2" t="s">
        <v>3062</v>
      </c>
      <c r="AL852" s="2" t="s">
        <v>3062</v>
      </c>
      <c r="AM852" s="2" t="s">
        <v>3062</v>
      </c>
      <c r="AN852" s="2" t="s">
        <v>3062</v>
      </c>
      <c r="AO852" s="2" t="s">
        <v>3062</v>
      </c>
      <c r="AP852" s="2" t="s">
        <v>3062</v>
      </c>
      <c r="AQ852" s="2" t="s">
        <v>3062</v>
      </c>
      <c r="AR852" s="2" t="s">
        <v>3062</v>
      </c>
      <c r="AS852" s="2" t="s">
        <v>3062</v>
      </c>
      <c r="AT852" s="2" t="s">
        <v>3062</v>
      </c>
      <c r="AU852" s="2" t="s">
        <v>3062</v>
      </c>
      <c r="AV852" s="2" t="s">
        <v>3062</v>
      </c>
      <c r="AW852" s="2" t="s">
        <v>3062</v>
      </c>
      <c r="AX852" s="2" t="s">
        <v>3062</v>
      </c>
      <c r="AY852" s="2" t="s">
        <v>3062</v>
      </c>
      <c r="AZ852" s="2" t="s">
        <v>3062</v>
      </c>
      <c r="BA852" s="2" t="s">
        <v>3062</v>
      </c>
      <c r="BB852" s="2" t="s">
        <v>3062</v>
      </c>
      <c r="BC852" s="2" t="s">
        <v>3062</v>
      </c>
      <c r="BD852" s="2" t="s">
        <v>3062</v>
      </c>
      <c r="BE852" s="2" t="s">
        <v>3062</v>
      </c>
      <c r="BF852" s="2" t="s">
        <v>3062</v>
      </c>
      <c r="BG852" s="2" t="s">
        <v>3062</v>
      </c>
      <c r="BH852" s="2" t="s">
        <v>3062</v>
      </c>
      <c r="BI852" s="2" t="s">
        <v>3062</v>
      </c>
      <c r="BJ852" s="2" t="s">
        <v>3062</v>
      </c>
      <c r="BK852" s="2" t="s">
        <v>3062</v>
      </c>
      <c r="BL852" s="2" t="s">
        <v>3062</v>
      </c>
      <c r="BM852" s="2" t="s">
        <v>3062</v>
      </c>
      <c r="BN852" s="2" t="s">
        <v>3062</v>
      </c>
      <c r="BO852" s="2" t="s">
        <v>3062</v>
      </c>
      <c r="BP852" s="2" t="str">
        <f t="shared" si="13"/>
        <v/>
      </c>
      <c r="BQ852" t="s">
        <v>3062</v>
      </c>
      <c r="BR852" t="s">
        <v>185</v>
      </c>
      <c r="BS852" t="s">
        <v>2185</v>
      </c>
      <c r="BT852" s="2" t="s">
        <v>2459</v>
      </c>
      <c r="BU852" s="2" t="s">
        <v>3062</v>
      </c>
      <c r="BV852" s="2" t="s">
        <v>3062</v>
      </c>
      <c r="BW852" s="2" t="s">
        <v>3062</v>
      </c>
      <c r="BX852" s="2" t="s">
        <v>3062</v>
      </c>
      <c r="BY852" s="2" t="s">
        <v>3062</v>
      </c>
      <c r="BZ852" s="2" t="s">
        <v>3062</v>
      </c>
      <c r="CA852" s="2" t="s">
        <v>3062</v>
      </c>
      <c r="CB852" s="2" t="s">
        <v>3062</v>
      </c>
      <c r="CC852" s="2" t="s">
        <v>3062</v>
      </c>
      <c r="CD852" s="2" t="s">
        <v>3062</v>
      </c>
      <c r="CE852" s="2" t="s">
        <v>3062</v>
      </c>
      <c r="CF852" s="2" t="s">
        <v>7777</v>
      </c>
      <c r="CG852" s="2" t="s">
        <v>5350</v>
      </c>
      <c r="CN852" s="17">
        <v>0.41666666666666669</v>
      </c>
      <c r="CO852" s="17">
        <v>0.54166666666666663</v>
      </c>
      <c r="CT852" s="17">
        <v>0.41666666666666669</v>
      </c>
      <c r="CU852" s="17">
        <v>0.54166666666666663</v>
      </c>
      <c r="CZ852" s="17">
        <v>0.41666666666666669</v>
      </c>
      <c r="DA852" s="17">
        <v>0.54166666666666663</v>
      </c>
      <c r="DB852" s="17">
        <v>0.70833333333333337</v>
      </c>
      <c r="DC852" s="17">
        <v>0.79166666666666663</v>
      </c>
      <c r="DF852" s="17">
        <v>0.41666666666666669</v>
      </c>
      <c r="DG852" s="17">
        <v>0.54166666666666663</v>
      </c>
      <c r="DH852" s="17">
        <v>0.58333333333333337</v>
      </c>
      <c r="DI852" s="17">
        <v>0.70833333333333337</v>
      </c>
      <c r="DX852" s="2" t="s">
        <v>4182</v>
      </c>
    </row>
    <row r="853" spans="1:128" x14ac:dyDescent="0.45">
      <c r="A853" s="16">
        <v>851</v>
      </c>
      <c r="B853" s="2" t="s">
        <v>7778</v>
      </c>
      <c r="C853" s="2" t="s">
        <v>1859</v>
      </c>
      <c r="D853" s="2" t="s">
        <v>3262</v>
      </c>
      <c r="E853" s="2" t="s">
        <v>2666</v>
      </c>
      <c r="F853" s="2" t="s">
        <v>2597</v>
      </c>
      <c r="G853" s="2" t="s">
        <v>1843</v>
      </c>
      <c r="H853" s="2" t="s">
        <v>1858</v>
      </c>
      <c r="I853" s="2" t="s">
        <v>1857</v>
      </c>
      <c r="J853" s="2" t="s">
        <v>1857</v>
      </c>
      <c r="K853" s="2" t="s">
        <v>3062</v>
      </c>
      <c r="L853" s="2" t="s">
        <v>3919</v>
      </c>
      <c r="M853" s="52" t="s">
        <v>3311</v>
      </c>
      <c r="N853" s="2" t="s">
        <v>12</v>
      </c>
      <c r="O853" s="2" t="s">
        <v>3062</v>
      </c>
      <c r="P853" s="2" t="s">
        <v>12</v>
      </c>
      <c r="Q853" s="2" t="s">
        <v>12</v>
      </c>
      <c r="R853" s="2" t="s">
        <v>3062</v>
      </c>
      <c r="S853" s="2" t="s">
        <v>3062</v>
      </c>
      <c r="T853" s="2" t="s">
        <v>3062</v>
      </c>
      <c r="U853" s="2" t="s">
        <v>3062</v>
      </c>
      <c r="V853" s="2" t="s">
        <v>3062</v>
      </c>
      <c r="W853" s="2" t="s">
        <v>3062</v>
      </c>
      <c r="X853" s="2" t="s">
        <v>3062</v>
      </c>
      <c r="Y853" s="2" t="s">
        <v>3062</v>
      </c>
      <c r="Z853" s="2" t="s">
        <v>3062</v>
      </c>
      <c r="AA853" s="2" t="s">
        <v>3062</v>
      </c>
      <c r="AB853" s="2" t="s">
        <v>3062</v>
      </c>
      <c r="AC853" s="2" t="s">
        <v>3062</v>
      </c>
      <c r="AD853" s="2" t="s">
        <v>3062</v>
      </c>
      <c r="AE853" s="2" t="s">
        <v>3062</v>
      </c>
      <c r="AF853" s="2" t="s">
        <v>3062</v>
      </c>
      <c r="AG853" s="2" t="s">
        <v>3062</v>
      </c>
      <c r="AH853" s="2" t="s">
        <v>3062</v>
      </c>
      <c r="AI853" s="2" t="s">
        <v>3062</v>
      </c>
      <c r="AJ853" s="2" t="s">
        <v>3062</v>
      </c>
      <c r="AK853" s="2" t="s">
        <v>3062</v>
      </c>
      <c r="AL853" s="2" t="s">
        <v>3062</v>
      </c>
      <c r="AM853" s="2" t="s">
        <v>3062</v>
      </c>
      <c r="AN853" s="2" t="s">
        <v>3062</v>
      </c>
      <c r="AO853" s="2" t="s">
        <v>3062</v>
      </c>
      <c r="AP853" s="2" t="s">
        <v>3062</v>
      </c>
      <c r="AQ853" s="2" t="s">
        <v>3062</v>
      </c>
      <c r="AR853" s="2" t="s">
        <v>3062</v>
      </c>
      <c r="AS853" s="2" t="s">
        <v>3062</v>
      </c>
      <c r="AT853" s="2" t="s">
        <v>3062</v>
      </c>
      <c r="AU853" s="2" t="s">
        <v>3062</v>
      </c>
      <c r="AV853" s="2" t="s">
        <v>3062</v>
      </c>
      <c r="AW853" s="2" t="s">
        <v>3062</v>
      </c>
      <c r="AX853" s="2" t="s">
        <v>3062</v>
      </c>
      <c r="AY853" s="2" t="s">
        <v>3062</v>
      </c>
      <c r="AZ853" s="2" t="s">
        <v>3062</v>
      </c>
      <c r="BA853" s="2" t="s">
        <v>3062</v>
      </c>
      <c r="BB853" s="2" t="s">
        <v>3062</v>
      </c>
      <c r="BC853" s="2" t="s">
        <v>3062</v>
      </c>
      <c r="BD853" s="2" t="s">
        <v>3062</v>
      </c>
      <c r="BE853" s="2" t="s">
        <v>3062</v>
      </c>
      <c r="BF853" s="2" t="s">
        <v>3062</v>
      </c>
      <c r="BG853" s="2" t="s">
        <v>3062</v>
      </c>
      <c r="BH853" s="2" t="s">
        <v>3062</v>
      </c>
      <c r="BI853" s="2" t="s">
        <v>3062</v>
      </c>
      <c r="BJ853" s="2" t="s">
        <v>3062</v>
      </c>
      <c r="BK853" s="2" t="s">
        <v>3062</v>
      </c>
      <c r="BL853" s="2" t="s">
        <v>3062</v>
      </c>
      <c r="BM853" s="2" t="s">
        <v>3062</v>
      </c>
      <c r="BN853" s="2" t="s">
        <v>3062</v>
      </c>
      <c r="BO853" s="2" t="s">
        <v>3062</v>
      </c>
      <c r="BP853" s="2" t="str">
        <f t="shared" si="13"/>
        <v/>
      </c>
      <c r="BQ853" t="s">
        <v>3062</v>
      </c>
      <c r="BR853" t="s">
        <v>3062</v>
      </c>
      <c r="BS853" t="s">
        <v>3062</v>
      </c>
      <c r="BT853" s="2" t="s">
        <v>3062</v>
      </c>
      <c r="BU853" s="2" t="s">
        <v>3062</v>
      </c>
      <c r="BV853" s="2" t="s">
        <v>3062</v>
      </c>
      <c r="BW853" s="2" t="s">
        <v>3062</v>
      </c>
      <c r="BX853" s="2" t="s">
        <v>3062</v>
      </c>
      <c r="BY853" s="2" t="s">
        <v>3062</v>
      </c>
      <c r="BZ853" s="2" t="s">
        <v>3062</v>
      </c>
      <c r="CA853" s="2" t="s">
        <v>3062</v>
      </c>
      <c r="CB853" s="2" t="s">
        <v>3062</v>
      </c>
      <c r="CC853" s="2" t="s">
        <v>3062</v>
      </c>
      <c r="CD853" s="2" t="s">
        <v>3062</v>
      </c>
      <c r="CE853" s="2" t="s">
        <v>3062</v>
      </c>
      <c r="CF853" s="2" t="s">
        <v>7779</v>
      </c>
      <c r="CG853" s="2" t="s">
        <v>5350</v>
      </c>
      <c r="CH853" s="17">
        <v>0.41666666666666669</v>
      </c>
      <c r="CI853" s="17">
        <v>0.58333333333333337</v>
      </c>
      <c r="CN853" s="17">
        <v>0.41666666666666669</v>
      </c>
      <c r="CO853" s="17">
        <v>0.58333333333333337</v>
      </c>
      <c r="CZ853" s="17">
        <v>0.41666666666666669</v>
      </c>
      <c r="DA853" s="17">
        <v>0.58333333333333337</v>
      </c>
      <c r="DL853" s="17">
        <v>0.54166666666666663</v>
      </c>
      <c r="DM853" s="17">
        <v>0.625</v>
      </c>
      <c r="DX853" s="2" t="s">
        <v>4182</v>
      </c>
    </row>
    <row r="854" spans="1:128" x14ac:dyDescent="0.45">
      <c r="A854" s="16">
        <v>852</v>
      </c>
      <c r="B854" s="2" t="s">
        <v>7780</v>
      </c>
      <c r="C854" s="2" t="s">
        <v>5186</v>
      </c>
      <c r="D854" s="2" t="s">
        <v>3263</v>
      </c>
      <c r="E854" s="2" t="s">
        <v>2666</v>
      </c>
      <c r="F854" s="2" t="s">
        <v>2597</v>
      </c>
      <c r="G854" s="2" t="s">
        <v>1839</v>
      </c>
      <c r="H854" s="2" t="s">
        <v>1856</v>
      </c>
      <c r="I854" s="2" t="s">
        <v>1855</v>
      </c>
      <c r="J854" s="2" t="s">
        <v>1854</v>
      </c>
      <c r="K854" s="2" t="s">
        <v>12</v>
      </c>
      <c r="L854" s="2" t="s">
        <v>3895</v>
      </c>
      <c r="M854" s="52" t="s">
        <v>3311</v>
      </c>
      <c r="N854" s="2" t="s">
        <v>12</v>
      </c>
      <c r="O854" s="2" t="s">
        <v>12</v>
      </c>
      <c r="P854" s="2" t="s">
        <v>12</v>
      </c>
      <c r="Q854" s="2" t="s">
        <v>12</v>
      </c>
      <c r="R854" s="2" t="s">
        <v>3062</v>
      </c>
      <c r="S854" s="2" t="s">
        <v>3062</v>
      </c>
      <c r="T854" s="2" t="s">
        <v>3062</v>
      </c>
      <c r="U854" s="2" t="s">
        <v>3062</v>
      </c>
      <c r="V854" s="2" t="s">
        <v>3062</v>
      </c>
      <c r="W854" s="2" t="s">
        <v>3062</v>
      </c>
      <c r="X854" s="2" t="s">
        <v>3062</v>
      </c>
      <c r="Y854" s="2" t="s">
        <v>3062</v>
      </c>
      <c r="Z854" s="2" t="s">
        <v>3062</v>
      </c>
      <c r="AA854" s="2" t="s">
        <v>3062</v>
      </c>
      <c r="AB854" s="2" t="s">
        <v>3062</v>
      </c>
      <c r="AC854" s="2" t="s">
        <v>3062</v>
      </c>
      <c r="AD854" s="2" t="s">
        <v>3062</v>
      </c>
      <c r="AE854" s="2" t="s">
        <v>3062</v>
      </c>
      <c r="AF854" s="2" t="s">
        <v>3062</v>
      </c>
      <c r="AG854" s="2" t="s">
        <v>3062</v>
      </c>
      <c r="AH854" s="2" t="s">
        <v>3062</v>
      </c>
      <c r="AI854" s="2" t="s">
        <v>3062</v>
      </c>
      <c r="AJ854" s="2" t="s">
        <v>3062</v>
      </c>
      <c r="AK854" s="2" t="s">
        <v>3062</v>
      </c>
      <c r="AL854" s="2" t="s">
        <v>3062</v>
      </c>
      <c r="AM854" s="2" t="s">
        <v>3062</v>
      </c>
      <c r="AN854" s="2" t="s">
        <v>3062</v>
      </c>
      <c r="AO854" s="2" t="s">
        <v>3062</v>
      </c>
      <c r="AP854" s="2" t="s">
        <v>3062</v>
      </c>
      <c r="AQ854" s="2" t="s">
        <v>3062</v>
      </c>
      <c r="AR854" s="2" t="s">
        <v>3062</v>
      </c>
      <c r="AS854" s="2" t="s">
        <v>3062</v>
      </c>
      <c r="AT854" s="2" t="s">
        <v>3062</v>
      </c>
      <c r="AU854" s="2" t="s">
        <v>3062</v>
      </c>
      <c r="AV854" s="2" t="s">
        <v>3062</v>
      </c>
      <c r="AW854" s="2" t="s">
        <v>3062</v>
      </c>
      <c r="AX854" s="2" t="s">
        <v>3062</v>
      </c>
      <c r="AY854" s="2" t="s">
        <v>3062</v>
      </c>
      <c r="AZ854" s="2" t="s">
        <v>3062</v>
      </c>
      <c r="BA854" s="2" t="s">
        <v>3062</v>
      </c>
      <c r="BB854" s="2" t="s">
        <v>3062</v>
      </c>
      <c r="BC854" s="2" t="s">
        <v>3062</v>
      </c>
      <c r="BD854" s="2" t="s">
        <v>3062</v>
      </c>
      <c r="BE854" s="2" t="s">
        <v>3062</v>
      </c>
      <c r="BF854" s="2" t="s">
        <v>3062</v>
      </c>
      <c r="BG854" s="2" t="s">
        <v>3062</v>
      </c>
      <c r="BH854" s="2" t="s">
        <v>3062</v>
      </c>
      <c r="BI854" s="2" t="s">
        <v>3062</v>
      </c>
      <c r="BJ854" s="2" t="s">
        <v>3062</v>
      </c>
      <c r="BK854" s="2" t="s">
        <v>3062</v>
      </c>
      <c r="BL854" s="2" t="s">
        <v>3062</v>
      </c>
      <c r="BM854" s="2" t="s">
        <v>3062</v>
      </c>
      <c r="BN854" s="2" t="s">
        <v>3062</v>
      </c>
      <c r="BO854" s="2" t="s">
        <v>3062</v>
      </c>
      <c r="BP854" s="2" t="str">
        <f t="shared" si="13"/>
        <v/>
      </c>
      <c r="BQ854" t="s">
        <v>491</v>
      </c>
      <c r="BR854" t="s">
        <v>185</v>
      </c>
      <c r="BS854" t="s">
        <v>2185</v>
      </c>
      <c r="BT854" s="2" t="s">
        <v>2424</v>
      </c>
      <c r="BU854" s="2" t="s">
        <v>3062</v>
      </c>
      <c r="BV854" s="2" t="s">
        <v>12</v>
      </c>
      <c r="BW854" s="2" t="s">
        <v>3062</v>
      </c>
      <c r="BX854" s="2" t="s">
        <v>3062</v>
      </c>
      <c r="BY854" s="2" t="s">
        <v>3062</v>
      </c>
      <c r="BZ854" s="2" t="s">
        <v>3062</v>
      </c>
      <c r="CA854" s="2" t="s">
        <v>3062</v>
      </c>
      <c r="CB854" s="2" t="s">
        <v>3062</v>
      </c>
      <c r="CC854" s="2" t="s">
        <v>3062</v>
      </c>
      <c r="CD854" s="2" t="s">
        <v>3062</v>
      </c>
      <c r="CE854" s="2" t="s">
        <v>3062</v>
      </c>
      <c r="CF854" s="2" t="s">
        <v>3062</v>
      </c>
      <c r="CG854" s="2" t="s">
        <v>3315</v>
      </c>
      <c r="CH854" s="17">
        <v>0.39583333333333331</v>
      </c>
      <c r="CI854" s="17">
        <v>0.45833333333333331</v>
      </c>
      <c r="CJ854" s="17">
        <v>0.52083333333333337</v>
      </c>
      <c r="CK854" s="17">
        <v>0.58333333333333337</v>
      </c>
      <c r="CL854" s="17">
        <v>0.64583333333333337</v>
      </c>
      <c r="CM854" s="17">
        <v>0.70833333333333337</v>
      </c>
      <c r="CN854" s="17">
        <v>0.39583333333333331</v>
      </c>
      <c r="CO854" s="17">
        <v>0.45833333333333331</v>
      </c>
      <c r="CP854" s="17">
        <v>0.52083333333333337</v>
      </c>
      <c r="CQ854" s="17">
        <v>0.58333333333333337</v>
      </c>
      <c r="CT854" s="17">
        <v>0.39583333333333331</v>
      </c>
      <c r="CU854" s="17">
        <v>0.45833333333333331</v>
      </c>
      <c r="CV854" s="17">
        <v>0.52083333333333337</v>
      </c>
      <c r="CW854" s="17">
        <v>0.58333333333333337</v>
      </c>
      <c r="CZ854" s="17">
        <v>0.39583333333333331</v>
      </c>
      <c r="DA854" s="17">
        <v>0.45833333333333331</v>
      </c>
      <c r="DB854" s="17">
        <v>0.52083333333333337</v>
      </c>
      <c r="DC854" s="17">
        <v>0.58333333333333337</v>
      </c>
      <c r="DD854" s="17">
        <v>0.64583333333333337</v>
      </c>
      <c r="DE854" s="17">
        <v>0.70833333333333337</v>
      </c>
      <c r="DF854" s="17">
        <v>0.39583333333333331</v>
      </c>
      <c r="DG854" s="17">
        <v>0.45833333333333331</v>
      </c>
      <c r="DH854" s="17">
        <v>0.52083333333333337</v>
      </c>
      <c r="DI854" s="17">
        <v>0.58333333333333337</v>
      </c>
      <c r="DJ854" s="17">
        <v>0.64583333333333337</v>
      </c>
      <c r="DK854" s="17">
        <v>0.70833333333333337</v>
      </c>
      <c r="DX854" s="2" t="s">
        <v>4182</v>
      </c>
    </row>
    <row r="855" spans="1:128" x14ac:dyDescent="0.45">
      <c r="A855" s="16">
        <v>853</v>
      </c>
      <c r="B855" s="2" t="s">
        <v>7781</v>
      </c>
      <c r="C855" s="2" t="s">
        <v>5187</v>
      </c>
      <c r="D855" s="2" t="s">
        <v>3264</v>
      </c>
      <c r="E855" s="2" t="s">
        <v>2666</v>
      </c>
      <c r="F855" s="2" t="s">
        <v>2597</v>
      </c>
      <c r="G855" s="2" t="s">
        <v>1838</v>
      </c>
      <c r="H855" s="2" t="s">
        <v>1853</v>
      </c>
      <c r="I855" s="2" t="s">
        <v>1852</v>
      </c>
      <c r="J855" s="2" t="s">
        <v>1851</v>
      </c>
      <c r="K855" s="2" t="s">
        <v>12</v>
      </c>
      <c r="L855" s="2" t="s">
        <v>3920</v>
      </c>
      <c r="M855" s="52" t="s">
        <v>3311</v>
      </c>
      <c r="N855" s="2" t="s">
        <v>12</v>
      </c>
      <c r="O855" s="2" t="s">
        <v>3062</v>
      </c>
      <c r="P855" s="2" t="s">
        <v>12</v>
      </c>
      <c r="Q855" s="2" t="s">
        <v>12</v>
      </c>
      <c r="R855" s="2" t="s">
        <v>3062</v>
      </c>
      <c r="S855" s="2" t="s">
        <v>3062</v>
      </c>
      <c r="T855" s="2" t="s">
        <v>3062</v>
      </c>
      <c r="U855" s="2" t="s">
        <v>3062</v>
      </c>
      <c r="V855" s="2" t="s">
        <v>3062</v>
      </c>
      <c r="W855" s="2" t="s">
        <v>3062</v>
      </c>
      <c r="X855" s="2" t="s">
        <v>3062</v>
      </c>
      <c r="Y855" s="2" t="s">
        <v>3062</v>
      </c>
      <c r="Z855" s="2" t="s">
        <v>3062</v>
      </c>
      <c r="AA855" s="2" t="s">
        <v>3062</v>
      </c>
      <c r="AB855" s="2" t="s">
        <v>3062</v>
      </c>
      <c r="AC855" s="2" t="s">
        <v>3062</v>
      </c>
      <c r="AD855" s="2" t="s">
        <v>3062</v>
      </c>
      <c r="AE855" s="2" t="s">
        <v>3062</v>
      </c>
      <c r="AF855" s="2" t="s">
        <v>3062</v>
      </c>
      <c r="AG855" s="2" t="s">
        <v>3062</v>
      </c>
      <c r="AH855" s="2" t="s">
        <v>3062</v>
      </c>
      <c r="AI855" s="2" t="s">
        <v>3062</v>
      </c>
      <c r="AJ855" s="2" t="s">
        <v>3062</v>
      </c>
      <c r="AK855" s="2" t="s">
        <v>3062</v>
      </c>
      <c r="AL855" s="2" t="s">
        <v>3062</v>
      </c>
      <c r="AM855" s="2" t="s">
        <v>3062</v>
      </c>
      <c r="AN855" s="2" t="s">
        <v>3062</v>
      </c>
      <c r="AO855" s="2" t="s">
        <v>3062</v>
      </c>
      <c r="AP855" s="2" t="s">
        <v>3062</v>
      </c>
      <c r="AQ855" s="2" t="s">
        <v>3062</v>
      </c>
      <c r="AR855" s="2" t="s">
        <v>3062</v>
      </c>
      <c r="AS855" s="2" t="s">
        <v>3062</v>
      </c>
      <c r="AT855" s="2" t="s">
        <v>3062</v>
      </c>
      <c r="AU855" s="2" t="s">
        <v>3062</v>
      </c>
      <c r="AV855" s="2" t="s">
        <v>3062</v>
      </c>
      <c r="AW855" s="2" t="s">
        <v>3062</v>
      </c>
      <c r="AX855" s="2" t="s">
        <v>3062</v>
      </c>
      <c r="AY855" s="2" t="s">
        <v>3062</v>
      </c>
      <c r="AZ855" s="2" t="s">
        <v>3062</v>
      </c>
      <c r="BA855" s="2" t="s">
        <v>3062</v>
      </c>
      <c r="BB855" s="2" t="s">
        <v>3062</v>
      </c>
      <c r="BC855" s="2" t="s">
        <v>3062</v>
      </c>
      <c r="BD855" s="2" t="s">
        <v>3062</v>
      </c>
      <c r="BE855" s="2" t="s">
        <v>3062</v>
      </c>
      <c r="BF855" s="2" t="s">
        <v>3062</v>
      </c>
      <c r="BG855" s="2" t="s">
        <v>3062</v>
      </c>
      <c r="BH855" s="2" t="s">
        <v>3062</v>
      </c>
      <c r="BI855" s="2" t="s">
        <v>3062</v>
      </c>
      <c r="BJ855" s="2" t="s">
        <v>3062</v>
      </c>
      <c r="BK855" s="2" t="s">
        <v>3062</v>
      </c>
      <c r="BL855" s="2" t="s">
        <v>3062</v>
      </c>
      <c r="BM855" s="2" t="s">
        <v>3062</v>
      </c>
      <c r="BN855" s="2" t="s">
        <v>3062</v>
      </c>
      <c r="BO855" s="2" t="s">
        <v>3062</v>
      </c>
      <c r="BP855" s="2" t="str">
        <f t="shared" si="13"/>
        <v/>
      </c>
      <c r="BQ855" t="s">
        <v>3062</v>
      </c>
      <c r="BR855" t="s">
        <v>3062</v>
      </c>
      <c r="BS855" t="s">
        <v>3062</v>
      </c>
      <c r="BT855" s="2" t="s">
        <v>3062</v>
      </c>
      <c r="BU855" s="2" t="s">
        <v>3062</v>
      </c>
      <c r="BV855" s="2" t="s">
        <v>3062</v>
      </c>
      <c r="BW855" s="2" t="s">
        <v>3062</v>
      </c>
      <c r="BX855" s="2" t="s">
        <v>3062</v>
      </c>
      <c r="BY855" s="2" t="s">
        <v>3062</v>
      </c>
      <c r="BZ855" s="2" t="s">
        <v>3062</v>
      </c>
      <c r="CA855" s="2" t="s">
        <v>3062</v>
      </c>
      <c r="CB855" s="2" t="s">
        <v>3062</v>
      </c>
      <c r="CC855" s="2" t="s">
        <v>3062</v>
      </c>
      <c r="CD855" s="2" t="s">
        <v>3062</v>
      </c>
      <c r="CE855" s="2" t="s">
        <v>3062</v>
      </c>
      <c r="CF855" s="2" t="s">
        <v>7782</v>
      </c>
      <c r="CG855" s="2" t="s">
        <v>5350</v>
      </c>
      <c r="CH855" s="17">
        <v>0.375</v>
      </c>
      <c r="CI855" s="17">
        <v>0.5</v>
      </c>
      <c r="CJ855" s="17">
        <v>0.58333333333333337</v>
      </c>
      <c r="CK855" s="17">
        <v>0.75</v>
      </c>
      <c r="CN855" s="17">
        <v>0.375</v>
      </c>
      <c r="CO855" s="17">
        <v>0.5</v>
      </c>
      <c r="CP855" s="17">
        <v>0.58333333333333337</v>
      </c>
      <c r="CQ855" s="17">
        <v>0.75</v>
      </c>
      <c r="CT855" s="17">
        <v>0.375</v>
      </c>
      <c r="CU855" s="17">
        <v>0.5</v>
      </c>
      <c r="CV855" s="17">
        <v>0.58333333333333337</v>
      </c>
      <c r="CW855" s="17">
        <v>0.75</v>
      </c>
      <c r="DF855" s="17">
        <v>0.375</v>
      </c>
      <c r="DG855" s="17">
        <v>0.5</v>
      </c>
      <c r="DH855" s="17">
        <v>0.58333333333333337</v>
      </c>
      <c r="DI855" s="17">
        <v>0.75</v>
      </c>
      <c r="DL855" s="17">
        <v>0.375</v>
      </c>
      <c r="DM855" s="17">
        <v>0.54166666666666663</v>
      </c>
      <c r="DX855" s="2" t="s">
        <v>4182</v>
      </c>
    </row>
    <row r="856" spans="1:128" x14ac:dyDescent="0.45">
      <c r="A856" s="16">
        <v>854</v>
      </c>
      <c r="B856" s="2" t="s">
        <v>7783</v>
      </c>
      <c r="C856" s="2" t="s">
        <v>5188</v>
      </c>
      <c r="D856" s="2" t="s">
        <v>3265</v>
      </c>
      <c r="E856" s="2" t="s">
        <v>2666</v>
      </c>
      <c r="F856" s="2" t="s">
        <v>2597</v>
      </c>
      <c r="G856" s="2" t="s">
        <v>1838</v>
      </c>
      <c r="H856" s="2" t="s">
        <v>1850</v>
      </c>
      <c r="I856" s="2" t="s">
        <v>1849</v>
      </c>
      <c r="J856" s="2" t="s">
        <v>1848</v>
      </c>
      <c r="K856" s="2" t="s">
        <v>12</v>
      </c>
      <c r="L856" s="2" t="s">
        <v>3921</v>
      </c>
      <c r="M856" s="52" t="s">
        <v>3311</v>
      </c>
      <c r="N856" s="2" t="s">
        <v>12</v>
      </c>
      <c r="O856" s="2" t="s">
        <v>12</v>
      </c>
      <c r="P856" s="2" t="s">
        <v>12</v>
      </c>
      <c r="Q856" s="2" t="s">
        <v>12</v>
      </c>
      <c r="R856" s="2" t="s">
        <v>3062</v>
      </c>
      <c r="S856" s="2" t="s">
        <v>3062</v>
      </c>
      <c r="T856" s="2" t="s">
        <v>3062</v>
      </c>
      <c r="U856" s="2" t="s">
        <v>3062</v>
      </c>
      <c r="V856" s="2" t="s">
        <v>3062</v>
      </c>
      <c r="W856" s="2" t="s">
        <v>3062</v>
      </c>
      <c r="X856" s="2" t="s">
        <v>3062</v>
      </c>
      <c r="Y856" s="2" t="s">
        <v>3062</v>
      </c>
      <c r="Z856" s="2" t="s">
        <v>3062</v>
      </c>
      <c r="AA856" s="2" t="s">
        <v>3062</v>
      </c>
      <c r="AB856" s="2" t="s">
        <v>3062</v>
      </c>
      <c r="AC856" s="2" t="s">
        <v>3062</v>
      </c>
      <c r="AD856" s="2" t="s">
        <v>3062</v>
      </c>
      <c r="AE856" s="2" t="s">
        <v>3062</v>
      </c>
      <c r="AF856" s="2" t="s">
        <v>3062</v>
      </c>
      <c r="AG856" s="2" t="s">
        <v>3062</v>
      </c>
      <c r="AH856" s="2" t="s">
        <v>3062</v>
      </c>
      <c r="AI856" s="2" t="s">
        <v>3062</v>
      </c>
      <c r="AJ856" s="2" t="s">
        <v>3062</v>
      </c>
      <c r="AK856" s="2" t="s">
        <v>3062</v>
      </c>
      <c r="AL856" s="2" t="s">
        <v>3062</v>
      </c>
      <c r="AM856" s="2" t="s">
        <v>3062</v>
      </c>
      <c r="AN856" s="2" t="s">
        <v>3062</v>
      </c>
      <c r="AO856" s="2" t="s">
        <v>3062</v>
      </c>
      <c r="AP856" s="2" t="s">
        <v>3062</v>
      </c>
      <c r="AQ856" s="2" t="s">
        <v>3062</v>
      </c>
      <c r="AR856" s="2" t="s">
        <v>3062</v>
      </c>
      <c r="AS856" s="2" t="s">
        <v>3062</v>
      </c>
      <c r="AT856" s="2" t="s">
        <v>3062</v>
      </c>
      <c r="AU856" s="2" t="s">
        <v>3062</v>
      </c>
      <c r="AV856" s="2" t="s">
        <v>3062</v>
      </c>
      <c r="AW856" s="2" t="s">
        <v>3062</v>
      </c>
      <c r="AX856" s="2" t="s">
        <v>3062</v>
      </c>
      <c r="AY856" s="2" t="s">
        <v>3062</v>
      </c>
      <c r="AZ856" s="2" t="s">
        <v>3062</v>
      </c>
      <c r="BA856" s="2" t="s">
        <v>3062</v>
      </c>
      <c r="BB856" s="2" t="s">
        <v>3062</v>
      </c>
      <c r="BC856" s="2" t="s">
        <v>3062</v>
      </c>
      <c r="BD856" s="2" t="s">
        <v>3062</v>
      </c>
      <c r="BE856" s="2" t="s">
        <v>3062</v>
      </c>
      <c r="BF856" s="2" t="s">
        <v>3062</v>
      </c>
      <c r="BG856" s="2" t="s">
        <v>3062</v>
      </c>
      <c r="BH856" s="2" t="s">
        <v>3062</v>
      </c>
      <c r="BI856" s="2" t="s">
        <v>3062</v>
      </c>
      <c r="BJ856" s="2" t="s">
        <v>3062</v>
      </c>
      <c r="BK856" s="2" t="s">
        <v>3062</v>
      </c>
      <c r="BL856" s="2" t="s">
        <v>3062</v>
      </c>
      <c r="BM856" s="2" t="s">
        <v>3062</v>
      </c>
      <c r="BN856" s="2" t="s">
        <v>3062</v>
      </c>
      <c r="BO856" s="2" t="s">
        <v>3062</v>
      </c>
      <c r="BP856" s="2" t="str">
        <f t="shared" si="13"/>
        <v/>
      </c>
      <c r="BQ856" t="s">
        <v>3062</v>
      </c>
      <c r="BR856" t="s">
        <v>3062</v>
      </c>
      <c r="BS856" t="s">
        <v>3062</v>
      </c>
      <c r="BT856" s="2" t="s">
        <v>3062</v>
      </c>
      <c r="BU856" s="2" t="s">
        <v>3062</v>
      </c>
      <c r="BV856" s="2" t="s">
        <v>3062</v>
      </c>
      <c r="BW856" s="2" t="s">
        <v>3062</v>
      </c>
      <c r="BX856" s="2" t="s">
        <v>3062</v>
      </c>
      <c r="BY856" s="2" t="s">
        <v>3062</v>
      </c>
      <c r="BZ856" s="2" t="s">
        <v>3062</v>
      </c>
      <c r="CA856" s="2" t="s">
        <v>3062</v>
      </c>
      <c r="CB856" s="2" t="s">
        <v>3062</v>
      </c>
      <c r="CC856" s="2" t="s">
        <v>3062</v>
      </c>
      <c r="CD856" s="2" t="s">
        <v>3062</v>
      </c>
      <c r="CE856" s="2" t="s">
        <v>3062</v>
      </c>
      <c r="CF856" s="2" t="s">
        <v>3922</v>
      </c>
      <c r="CG856" s="2" t="s">
        <v>5350</v>
      </c>
      <c r="CH856" s="17">
        <v>0.375</v>
      </c>
      <c r="CI856" s="17">
        <v>0.5</v>
      </c>
      <c r="CJ856" s="17">
        <v>0.58333333333333337</v>
      </c>
      <c r="CK856" s="17">
        <v>0.70833333333333337</v>
      </c>
      <c r="CT856" s="17">
        <v>0.375</v>
      </c>
      <c r="CU856" s="17">
        <v>0.5</v>
      </c>
      <c r="CV856" s="17">
        <v>0.58333333333333337</v>
      </c>
      <c r="CW856" s="17">
        <v>0.75</v>
      </c>
      <c r="CZ856" s="17">
        <v>0.375</v>
      </c>
      <c r="DA856" s="17">
        <v>0.5</v>
      </c>
      <c r="DF856" s="17">
        <v>0.375</v>
      </c>
      <c r="DG856" s="17">
        <v>0.5</v>
      </c>
      <c r="DH856" s="17">
        <v>0.58333333333333337</v>
      </c>
      <c r="DI856" s="17">
        <v>0.75</v>
      </c>
      <c r="DL856" s="17">
        <v>0.375</v>
      </c>
      <c r="DM856" s="17">
        <v>0.5</v>
      </c>
      <c r="DN856" s="17">
        <v>0.58333333333333337</v>
      </c>
      <c r="DO856" s="17">
        <v>0.70833333333333337</v>
      </c>
      <c r="DX856" s="2" t="s">
        <v>4182</v>
      </c>
    </row>
    <row r="857" spans="1:128" x14ac:dyDescent="0.45">
      <c r="A857" s="16">
        <v>855</v>
      </c>
      <c r="B857" s="2" t="s">
        <v>7784</v>
      </c>
      <c r="C857" s="2" t="s">
        <v>7785</v>
      </c>
      <c r="D857" s="2" t="s">
        <v>3266</v>
      </c>
      <c r="E857" s="2" t="s">
        <v>2666</v>
      </c>
      <c r="F857" s="2" t="s">
        <v>2597</v>
      </c>
      <c r="G857" s="2" t="s">
        <v>1843</v>
      </c>
      <c r="H857" s="2" t="s">
        <v>1847</v>
      </c>
      <c r="I857" s="2" t="s">
        <v>1846</v>
      </c>
      <c r="J857" s="2" t="s">
        <v>1845</v>
      </c>
      <c r="K857" s="2" t="s">
        <v>12</v>
      </c>
      <c r="L857" s="2" t="s">
        <v>3923</v>
      </c>
      <c r="M857" s="52" t="s">
        <v>3311</v>
      </c>
      <c r="N857" s="2" t="s">
        <v>12</v>
      </c>
      <c r="O857" s="2" t="s">
        <v>3062</v>
      </c>
      <c r="P857" s="2" t="s">
        <v>12</v>
      </c>
      <c r="Q857" s="2" t="s">
        <v>12</v>
      </c>
      <c r="R857" s="2" t="s">
        <v>3062</v>
      </c>
      <c r="S857" s="2" t="s">
        <v>3062</v>
      </c>
      <c r="T857" s="2" t="s">
        <v>3062</v>
      </c>
      <c r="U857" s="2" t="s">
        <v>3062</v>
      </c>
      <c r="V857" s="2" t="s">
        <v>3062</v>
      </c>
      <c r="W857" s="2" t="s">
        <v>3062</v>
      </c>
      <c r="X857" s="2" t="s">
        <v>3062</v>
      </c>
      <c r="Y857" s="2" t="s">
        <v>3062</v>
      </c>
      <c r="Z857" s="2" t="s">
        <v>3062</v>
      </c>
      <c r="AA857" s="2" t="s">
        <v>3062</v>
      </c>
      <c r="AB857" s="2" t="s">
        <v>3062</v>
      </c>
      <c r="AC857" s="2" t="s">
        <v>3062</v>
      </c>
      <c r="AD857" s="2" t="s">
        <v>3062</v>
      </c>
      <c r="AE857" s="2" t="s">
        <v>3062</v>
      </c>
      <c r="AF857" s="2" t="s">
        <v>3062</v>
      </c>
      <c r="AG857" s="2" t="s">
        <v>3062</v>
      </c>
      <c r="AH857" s="2" t="s">
        <v>3062</v>
      </c>
      <c r="AI857" s="2" t="s">
        <v>3062</v>
      </c>
      <c r="AJ857" s="2" t="s">
        <v>3062</v>
      </c>
      <c r="AK857" s="2" t="s">
        <v>3062</v>
      </c>
      <c r="AL857" s="2" t="s">
        <v>3062</v>
      </c>
      <c r="AM857" s="2" t="s">
        <v>3062</v>
      </c>
      <c r="AN857" s="2" t="s">
        <v>3062</v>
      </c>
      <c r="AO857" s="2" t="s">
        <v>3062</v>
      </c>
      <c r="AP857" s="2" t="s">
        <v>3062</v>
      </c>
      <c r="AQ857" s="2" t="s">
        <v>3062</v>
      </c>
      <c r="AR857" s="2" t="s">
        <v>3062</v>
      </c>
      <c r="AS857" s="2" t="s">
        <v>3062</v>
      </c>
      <c r="AT857" s="2" t="s">
        <v>3062</v>
      </c>
      <c r="AU857" s="2" t="s">
        <v>3062</v>
      </c>
      <c r="AV857" s="2" t="s">
        <v>3062</v>
      </c>
      <c r="AW857" s="2" t="s">
        <v>3062</v>
      </c>
      <c r="AX857" s="2" t="s">
        <v>3062</v>
      </c>
      <c r="AY857" s="2" t="s">
        <v>3062</v>
      </c>
      <c r="AZ857" s="2" t="s">
        <v>3062</v>
      </c>
      <c r="BA857" s="2" t="s">
        <v>3062</v>
      </c>
      <c r="BB857" s="2" t="s">
        <v>3062</v>
      </c>
      <c r="BC857" s="2" t="s">
        <v>3062</v>
      </c>
      <c r="BD857" s="2" t="s">
        <v>3062</v>
      </c>
      <c r="BE857" s="2" t="s">
        <v>3062</v>
      </c>
      <c r="BF857" s="2" t="s">
        <v>3062</v>
      </c>
      <c r="BG857" s="2" t="s">
        <v>3062</v>
      </c>
      <c r="BH857" s="2" t="s">
        <v>3062</v>
      </c>
      <c r="BI857" s="2" t="s">
        <v>3062</v>
      </c>
      <c r="BJ857" s="2" t="s">
        <v>3062</v>
      </c>
      <c r="BK857" s="2" t="s">
        <v>3062</v>
      </c>
      <c r="BL857" s="2" t="s">
        <v>3062</v>
      </c>
      <c r="BM857" s="2" t="s">
        <v>3062</v>
      </c>
      <c r="BN857" s="2" t="s">
        <v>3062</v>
      </c>
      <c r="BO857" s="2" t="s">
        <v>3062</v>
      </c>
      <c r="BP857" s="2" t="str">
        <f t="shared" si="13"/>
        <v/>
      </c>
      <c r="BQ857" t="s">
        <v>491</v>
      </c>
      <c r="BR857" t="s">
        <v>3062</v>
      </c>
      <c r="BS857" t="s">
        <v>3062</v>
      </c>
      <c r="BT857" s="2" t="s">
        <v>491</v>
      </c>
      <c r="BV857" s="2" t="s">
        <v>12</v>
      </c>
      <c r="BX857" s="2" t="s">
        <v>3062</v>
      </c>
      <c r="BY857" s="2" t="s">
        <v>3062</v>
      </c>
      <c r="BZ857" s="2" t="s">
        <v>3062</v>
      </c>
      <c r="CA857" s="2" t="s">
        <v>3062</v>
      </c>
      <c r="CB857" s="2" t="s">
        <v>3062</v>
      </c>
      <c r="CC857" s="2" t="s">
        <v>3062</v>
      </c>
      <c r="CD857" s="2" t="s">
        <v>3062</v>
      </c>
      <c r="CE857" s="2" t="s">
        <v>3062</v>
      </c>
      <c r="CF857" s="2" t="s">
        <v>1844</v>
      </c>
      <c r="CG857" s="2" t="s">
        <v>5350</v>
      </c>
      <c r="CH857" s="17">
        <v>0.39583333333333331</v>
      </c>
      <c r="CI857" s="17">
        <v>0.52083333333333337</v>
      </c>
      <c r="CJ857" s="17">
        <v>0.58333333333333337</v>
      </c>
      <c r="CK857" s="17">
        <v>0.75</v>
      </c>
      <c r="CN857" s="17">
        <v>0.39583333333333331</v>
      </c>
      <c r="CO857" s="17">
        <v>0.52083333333333337</v>
      </c>
      <c r="CT857" s="17">
        <v>0.58333333333333337</v>
      </c>
      <c r="CU857" s="17">
        <v>0.83333333333333337</v>
      </c>
      <c r="CZ857" s="17">
        <v>0.39583333333333331</v>
      </c>
      <c r="DA857" s="17">
        <v>0.52083333333333337</v>
      </c>
      <c r="DB857" s="17">
        <v>0.58333333333333337</v>
      </c>
      <c r="DC857" s="17">
        <v>0.75</v>
      </c>
      <c r="DF857" s="17">
        <v>0.39583333333333331</v>
      </c>
      <c r="DG857" s="17">
        <v>0.52083333333333337</v>
      </c>
      <c r="DH857" s="17">
        <v>0.58333333333333337</v>
      </c>
      <c r="DI857" s="17">
        <v>0.75</v>
      </c>
      <c r="DL857" s="17">
        <v>0.375</v>
      </c>
      <c r="DM857" s="17">
        <v>0.52083333333333337</v>
      </c>
      <c r="DX857" s="2" t="s">
        <v>4182</v>
      </c>
    </row>
    <row r="858" spans="1:128" x14ac:dyDescent="0.45">
      <c r="A858" s="16">
        <v>856</v>
      </c>
      <c r="B858" s="2" t="s">
        <v>7786</v>
      </c>
      <c r="C858" s="2" t="s">
        <v>7787</v>
      </c>
      <c r="D858" s="2" t="s">
        <v>7788</v>
      </c>
      <c r="E858" s="2" t="s">
        <v>2666</v>
      </c>
      <c r="F858" s="2" t="s">
        <v>2597</v>
      </c>
      <c r="G858" s="2" t="s">
        <v>7789</v>
      </c>
      <c r="H858" s="2" t="s">
        <v>8021</v>
      </c>
      <c r="I858" s="2" t="s">
        <v>7790</v>
      </c>
      <c r="J858" s="2" t="s">
        <v>7791</v>
      </c>
      <c r="K858" s="2" t="s">
        <v>12</v>
      </c>
      <c r="L858" s="2" t="s">
        <v>7792</v>
      </c>
      <c r="M858" s="52" t="s">
        <v>3311</v>
      </c>
      <c r="N858" s="2" t="s">
        <v>12</v>
      </c>
      <c r="O858" s="2" t="s">
        <v>12</v>
      </c>
      <c r="P858" s="2" t="s">
        <v>12</v>
      </c>
      <c r="Q858" s="2" t="s">
        <v>12</v>
      </c>
      <c r="R858" s="2" t="s">
        <v>3062</v>
      </c>
      <c r="S858" s="2" t="s">
        <v>3062</v>
      </c>
      <c r="T858" s="2" t="s">
        <v>3062</v>
      </c>
      <c r="U858" s="2" t="s">
        <v>3062</v>
      </c>
      <c r="V858" s="2" t="s">
        <v>3062</v>
      </c>
      <c r="W858" s="2" t="s">
        <v>3062</v>
      </c>
      <c r="X858" s="2" t="s">
        <v>3062</v>
      </c>
      <c r="Y858" s="2" t="s">
        <v>3062</v>
      </c>
      <c r="Z858" s="2" t="s">
        <v>3062</v>
      </c>
      <c r="AA858" s="2" t="s">
        <v>3062</v>
      </c>
      <c r="AB858" s="2" t="s">
        <v>3062</v>
      </c>
      <c r="AC858" s="2" t="s">
        <v>3062</v>
      </c>
      <c r="AD858" s="2" t="s">
        <v>3062</v>
      </c>
      <c r="AE858" s="2" t="s">
        <v>3062</v>
      </c>
      <c r="AF858" s="2" t="s">
        <v>3062</v>
      </c>
      <c r="AG858" s="2" t="s">
        <v>3062</v>
      </c>
      <c r="AH858" s="2" t="s">
        <v>3062</v>
      </c>
      <c r="AI858" s="2" t="s">
        <v>3062</v>
      </c>
      <c r="AJ858" s="2" t="s">
        <v>3062</v>
      </c>
      <c r="AK858" s="2" t="s">
        <v>3062</v>
      </c>
      <c r="AL858" s="2" t="s">
        <v>3062</v>
      </c>
      <c r="AM858" s="2" t="s">
        <v>3062</v>
      </c>
      <c r="AN858" s="2" t="s">
        <v>3062</v>
      </c>
      <c r="AO858" s="2" t="s">
        <v>3062</v>
      </c>
      <c r="AP858" s="2" t="s">
        <v>3062</v>
      </c>
      <c r="AQ858" s="2" t="s">
        <v>3062</v>
      </c>
      <c r="AR858" s="2" t="s">
        <v>3062</v>
      </c>
      <c r="AS858" s="2" t="s">
        <v>3062</v>
      </c>
      <c r="AT858" s="2" t="s">
        <v>3062</v>
      </c>
      <c r="AU858" s="2" t="s">
        <v>3062</v>
      </c>
      <c r="AV858" s="2" t="s">
        <v>3062</v>
      </c>
      <c r="AW858" s="2" t="s">
        <v>3062</v>
      </c>
      <c r="AX858" s="2" t="s">
        <v>3062</v>
      </c>
      <c r="AY858" s="2" t="s">
        <v>3062</v>
      </c>
      <c r="AZ858" s="2" t="s">
        <v>3062</v>
      </c>
      <c r="BA858" s="2" t="s">
        <v>3062</v>
      </c>
      <c r="BB858" s="2" t="s">
        <v>3062</v>
      </c>
      <c r="BC858" s="2" t="s">
        <v>3062</v>
      </c>
      <c r="BD858" s="2" t="s">
        <v>3062</v>
      </c>
      <c r="BE858" s="2" t="s">
        <v>3062</v>
      </c>
      <c r="BF858" s="2" t="s">
        <v>3062</v>
      </c>
      <c r="BG858" s="2" t="s">
        <v>3062</v>
      </c>
      <c r="BH858" s="2" t="s">
        <v>3062</v>
      </c>
      <c r="BI858" s="2" t="s">
        <v>3062</v>
      </c>
      <c r="BJ858" s="2" t="s">
        <v>3062</v>
      </c>
      <c r="BK858" s="2" t="s">
        <v>3062</v>
      </c>
      <c r="BL858" s="2" t="s">
        <v>3062</v>
      </c>
      <c r="BM858" s="2" t="s">
        <v>3062</v>
      </c>
      <c r="BN858" s="2" t="s">
        <v>3062</v>
      </c>
      <c r="BO858" s="2" t="s">
        <v>3062</v>
      </c>
      <c r="BP858" s="2" t="str">
        <f t="shared" si="13"/>
        <v/>
      </c>
      <c r="BQ858" t="s">
        <v>491</v>
      </c>
      <c r="BR858" t="s">
        <v>185</v>
      </c>
      <c r="BS858" t="s">
        <v>3062</v>
      </c>
      <c r="BT858" s="2" t="s">
        <v>2469</v>
      </c>
      <c r="BU858" s="2" t="s">
        <v>3062</v>
      </c>
      <c r="BV858" s="2" t="s">
        <v>3062</v>
      </c>
      <c r="BW858" s="2" t="s">
        <v>3062</v>
      </c>
      <c r="BX858" s="2" t="s">
        <v>3062</v>
      </c>
      <c r="BY858" s="2" t="s">
        <v>3062</v>
      </c>
      <c r="BZ858" s="2" t="s">
        <v>3062</v>
      </c>
      <c r="CA858" s="2" t="s">
        <v>3062</v>
      </c>
      <c r="CB858" s="2" t="s">
        <v>3062</v>
      </c>
      <c r="CC858" s="2" t="s">
        <v>5427</v>
      </c>
      <c r="CD858" s="2" t="s">
        <v>5482</v>
      </c>
      <c r="CE858" s="2" t="s">
        <v>5354</v>
      </c>
      <c r="CF858" s="2" t="s">
        <v>7793</v>
      </c>
      <c r="CG858" s="2" t="s">
        <v>5350</v>
      </c>
      <c r="CN858" s="17">
        <v>0.39583333333333331</v>
      </c>
      <c r="CO858" s="17">
        <v>0.52083333333333337</v>
      </c>
      <c r="CP858" s="17">
        <v>0.58333333333333337</v>
      </c>
      <c r="CQ858" s="17">
        <v>0.72916666666666663</v>
      </c>
      <c r="CT858" s="17">
        <v>0.39583333333333331</v>
      </c>
      <c r="CU858" s="17">
        <v>0.52083333333333337</v>
      </c>
      <c r="CV858" s="17">
        <v>0.58333333333333337</v>
      </c>
      <c r="CW858" s="17">
        <v>0.72916666666666663</v>
      </c>
      <c r="CZ858" s="17">
        <v>0.39583333333333331</v>
      </c>
      <c r="DA858" s="17">
        <v>0.52083333333333337</v>
      </c>
      <c r="DB858" s="17">
        <v>0.58333333333333337</v>
      </c>
      <c r="DC858" s="17">
        <v>0.72916666666666663</v>
      </c>
      <c r="DF858" s="17">
        <v>0.39583333333333331</v>
      </c>
      <c r="DG858" s="17">
        <v>0.52083333333333337</v>
      </c>
      <c r="DL858" s="17">
        <v>0.39583333333333331</v>
      </c>
      <c r="DM858" s="17">
        <v>0.52083333333333337</v>
      </c>
      <c r="DN858" s="17">
        <v>0.58333333333333337</v>
      </c>
      <c r="DO858" s="17">
        <v>0.72916666666666663</v>
      </c>
      <c r="DX858" s="2" t="s">
        <v>4182</v>
      </c>
    </row>
    <row r="859" spans="1:128" x14ac:dyDescent="0.45">
      <c r="A859" s="16">
        <v>857</v>
      </c>
      <c r="B859" s="2" t="s">
        <v>7794</v>
      </c>
      <c r="C859" s="2" t="s">
        <v>7795</v>
      </c>
      <c r="D859" s="2" t="s">
        <v>3267</v>
      </c>
      <c r="E859" s="2" t="s">
        <v>2666</v>
      </c>
      <c r="F859" s="2" t="s">
        <v>2597</v>
      </c>
      <c r="G859" s="2" t="s">
        <v>1838</v>
      </c>
      <c r="H859" s="2" t="s">
        <v>1842</v>
      </c>
      <c r="I859" s="2" t="s">
        <v>1841</v>
      </c>
      <c r="J859" s="2" t="s">
        <v>1840</v>
      </c>
      <c r="K859" s="2" t="s">
        <v>12</v>
      </c>
      <c r="L859" s="2" t="s">
        <v>3918</v>
      </c>
      <c r="M859" s="52" t="s">
        <v>3311</v>
      </c>
      <c r="N859" s="2" t="s">
        <v>12</v>
      </c>
      <c r="O859" s="2" t="s">
        <v>12</v>
      </c>
      <c r="P859" s="2" t="s">
        <v>12</v>
      </c>
      <c r="Q859" s="2" t="s">
        <v>12</v>
      </c>
      <c r="R859" s="2" t="s">
        <v>2471</v>
      </c>
      <c r="S859" s="2" t="s">
        <v>3062</v>
      </c>
      <c r="T859" s="2" t="s">
        <v>3062</v>
      </c>
      <c r="U859" s="2" t="s">
        <v>3062</v>
      </c>
      <c r="V859" s="2" t="s">
        <v>3062</v>
      </c>
      <c r="W859" s="2" t="s">
        <v>3062</v>
      </c>
      <c r="X859" s="2" t="s">
        <v>3062</v>
      </c>
      <c r="Y859" s="2" t="s">
        <v>3062</v>
      </c>
      <c r="Z859" s="2" t="s">
        <v>3062</v>
      </c>
      <c r="AA859" s="2" t="s">
        <v>3062</v>
      </c>
      <c r="AB859" s="2" t="s">
        <v>3062</v>
      </c>
      <c r="AC859" s="2" t="s">
        <v>2471</v>
      </c>
      <c r="AD859" s="2" t="s">
        <v>3062</v>
      </c>
      <c r="AE859" s="2" t="s">
        <v>3062</v>
      </c>
      <c r="AF859" s="2" t="s">
        <v>3062</v>
      </c>
      <c r="AG859" s="2" t="s">
        <v>3062</v>
      </c>
      <c r="AH859" s="2" t="s">
        <v>3062</v>
      </c>
      <c r="AI859" s="2" t="s">
        <v>3062</v>
      </c>
      <c r="AJ859" s="2" t="s">
        <v>3062</v>
      </c>
      <c r="AK859" s="2" t="s">
        <v>3062</v>
      </c>
      <c r="AL859" s="2" t="s">
        <v>3062</v>
      </c>
      <c r="AM859" s="2" t="s">
        <v>3062</v>
      </c>
      <c r="AN859" s="2" t="s">
        <v>3062</v>
      </c>
      <c r="AO859" s="2" t="s">
        <v>3062</v>
      </c>
      <c r="AP859" s="2" t="s">
        <v>3062</v>
      </c>
      <c r="AQ859" s="2" t="s">
        <v>3062</v>
      </c>
      <c r="AR859" s="2" t="s">
        <v>3062</v>
      </c>
      <c r="AS859" s="2" t="s">
        <v>3062</v>
      </c>
      <c r="AT859" s="2" t="s">
        <v>3062</v>
      </c>
      <c r="AU859" s="2" t="s">
        <v>3062</v>
      </c>
      <c r="AV859" s="2" t="s">
        <v>3062</v>
      </c>
      <c r="AW859" s="2" t="s">
        <v>3062</v>
      </c>
      <c r="AX859" s="2" t="s">
        <v>3062</v>
      </c>
      <c r="AY859" s="2" t="s">
        <v>3062</v>
      </c>
      <c r="AZ859" s="2" t="s">
        <v>3062</v>
      </c>
      <c r="BA859" s="2" t="s">
        <v>3062</v>
      </c>
      <c r="BB859" s="2" t="s">
        <v>3062</v>
      </c>
      <c r="BC859" s="2" t="s">
        <v>3062</v>
      </c>
      <c r="BD859" s="2" t="s">
        <v>3062</v>
      </c>
      <c r="BE859" s="2" t="s">
        <v>3062</v>
      </c>
      <c r="BF859" s="2" t="s">
        <v>3062</v>
      </c>
      <c r="BG859" s="2" t="s">
        <v>3062</v>
      </c>
      <c r="BH859" s="2" t="s">
        <v>3062</v>
      </c>
      <c r="BI859" s="2" t="s">
        <v>3062</v>
      </c>
      <c r="BJ859" s="2" t="s">
        <v>3062</v>
      </c>
      <c r="BK859" s="2" t="s">
        <v>3062</v>
      </c>
      <c r="BL859" s="2" t="s">
        <v>3062</v>
      </c>
      <c r="BM859" s="2" t="s">
        <v>3062</v>
      </c>
      <c r="BN859" s="2" t="s">
        <v>3062</v>
      </c>
      <c r="BO859" s="2" t="s">
        <v>3062</v>
      </c>
      <c r="BP859" s="2" t="str">
        <f t="shared" si="13"/>
        <v/>
      </c>
      <c r="BQ859" t="s">
        <v>3062</v>
      </c>
      <c r="BR859" t="s">
        <v>3062</v>
      </c>
      <c r="BS859" t="s">
        <v>3062</v>
      </c>
      <c r="BT859" s="2" t="s">
        <v>3062</v>
      </c>
      <c r="BU859" s="2" t="s">
        <v>3062</v>
      </c>
      <c r="BV859" s="2" t="s">
        <v>3062</v>
      </c>
      <c r="BW859" s="2" t="s">
        <v>3062</v>
      </c>
      <c r="BX859" s="2" t="s">
        <v>3062</v>
      </c>
      <c r="BY859" s="2" t="s">
        <v>3062</v>
      </c>
      <c r="BZ859" s="2" t="s">
        <v>3062</v>
      </c>
      <c r="CA859" s="2" t="s">
        <v>3062</v>
      </c>
      <c r="CB859" s="2" t="s">
        <v>3062</v>
      </c>
      <c r="CC859" s="2" t="s">
        <v>3062</v>
      </c>
      <c r="CD859" s="2" t="s">
        <v>3062</v>
      </c>
      <c r="CE859" s="2" t="s">
        <v>3062</v>
      </c>
      <c r="CF859" s="2" t="s">
        <v>3924</v>
      </c>
      <c r="CG859" s="2" t="s">
        <v>5350</v>
      </c>
      <c r="CH859" s="17">
        <v>0.375</v>
      </c>
      <c r="CI859" s="17">
        <v>0.52083333333333337</v>
      </c>
      <c r="CJ859" s="17">
        <v>0.5625</v>
      </c>
      <c r="CK859" s="17">
        <v>0.70833333333333337</v>
      </c>
      <c r="CN859" s="17">
        <v>0.375</v>
      </c>
      <c r="CO859" s="17">
        <v>0.5</v>
      </c>
      <c r="CP859" s="17">
        <v>0.5625</v>
      </c>
      <c r="CQ859" s="17">
        <v>0.70833333333333337</v>
      </c>
      <c r="CT859" s="17">
        <v>0.375</v>
      </c>
      <c r="CU859" s="17">
        <v>0.54166666666666663</v>
      </c>
      <c r="CV859" s="17">
        <v>0.5625</v>
      </c>
      <c r="CW859" s="17">
        <v>0.70833333333333337</v>
      </c>
      <c r="CZ859" s="17">
        <v>0.375</v>
      </c>
      <c r="DA859" s="17">
        <v>0.52083333333333337</v>
      </c>
      <c r="DB859" s="17">
        <v>0.5625</v>
      </c>
      <c r="DC859" s="17">
        <v>0.70833333333333337</v>
      </c>
      <c r="DF859" s="17">
        <v>0.375</v>
      </c>
      <c r="DG859" s="17">
        <v>0.5</v>
      </c>
      <c r="DH859" s="17">
        <v>0.58333333333333337</v>
      </c>
      <c r="DI859" s="17">
        <v>0.70833333333333337</v>
      </c>
      <c r="DJ859" s="17">
        <v>0.72916666666666663</v>
      </c>
      <c r="DK859" s="17">
        <v>0.8125</v>
      </c>
      <c r="DL859" s="17">
        <v>0.375</v>
      </c>
      <c r="DM859" s="17">
        <v>0.52083333333333337</v>
      </c>
      <c r="DN859" s="17">
        <v>0.5625</v>
      </c>
      <c r="DO859" s="17">
        <v>0.70833333333333337</v>
      </c>
      <c r="DX859" s="2" t="s">
        <v>4182</v>
      </c>
    </row>
    <row r="860" spans="1:128" x14ac:dyDescent="0.45">
      <c r="A860" s="16">
        <v>858</v>
      </c>
      <c r="B860" s="2" t="s">
        <v>7796</v>
      </c>
      <c r="C860" s="2" t="s">
        <v>5189</v>
      </c>
      <c r="D860" s="2" t="s">
        <v>3268</v>
      </c>
      <c r="E860" s="2" t="s">
        <v>2666</v>
      </c>
      <c r="F860" s="2" t="s">
        <v>2597</v>
      </c>
      <c r="G860" s="2" t="s">
        <v>1838</v>
      </c>
      <c r="H860" s="2" t="s">
        <v>1837</v>
      </c>
      <c r="I860" s="2" t="s">
        <v>1836</v>
      </c>
      <c r="J860" s="2" t="s">
        <v>1835</v>
      </c>
      <c r="K860" s="2" t="s">
        <v>12</v>
      </c>
      <c r="L860" s="2" t="s">
        <v>3925</v>
      </c>
      <c r="M860" s="52" t="s">
        <v>3311</v>
      </c>
      <c r="N860" s="2" t="s">
        <v>12</v>
      </c>
      <c r="O860" s="2" t="s">
        <v>12</v>
      </c>
      <c r="P860" s="2" t="s">
        <v>12</v>
      </c>
      <c r="Q860" s="2" t="s">
        <v>12</v>
      </c>
      <c r="R860" s="2" t="s">
        <v>3062</v>
      </c>
      <c r="S860" s="2" t="s">
        <v>3062</v>
      </c>
      <c r="T860" s="2" t="s">
        <v>3062</v>
      </c>
      <c r="U860" s="2" t="s">
        <v>3062</v>
      </c>
      <c r="V860" s="2" t="s">
        <v>3062</v>
      </c>
      <c r="W860" s="2" t="s">
        <v>3062</v>
      </c>
      <c r="X860" s="2" t="s">
        <v>3062</v>
      </c>
      <c r="Y860" s="2" t="s">
        <v>3062</v>
      </c>
      <c r="Z860" s="2" t="s">
        <v>3062</v>
      </c>
      <c r="AA860" s="2" t="s">
        <v>3062</v>
      </c>
      <c r="AB860" s="2" t="s">
        <v>3062</v>
      </c>
      <c r="AC860" s="2" t="s">
        <v>3062</v>
      </c>
      <c r="AD860" s="2" t="s">
        <v>3062</v>
      </c>
      <c r="AE860" s="2" t="s">
        <v>3062</v>
      </c>
      <c r="AF860" s="2" t="s">
        <v>3062</v>
      </c>
      <c r="AG860" s="2" t="s">
        <v>3062</v>
      </c>
      <c r="AH860" s="2" t="s">
        <v>3062</v>
      </c>
      <c r="AI860" s="2" t="s">
        <v>3062</v>
      </c>
      <c r="AJ860" s="2" t="s">
        <v>2420</v>
      </c>
      <c r="AK860" s="2" t="s">
        <v>3062</v>
      </c>
      <c r="AL860" s="2" t="s">
        <v>3062</v>
      </c>
      <c r="AM860" s="2" t="s">
        <v>3062</v>
      </c>
      <c r="AN860" s="2" t="s">
        <v>3062</v>
      </c>
      <c r="AO860" s="2" t="s">
        <v>3062</v>
      </c>
      <c r="AP860" s="2" t="s">
        <v>3062</v>
      </c>
      <c r="AQ860" s="2" t="s">
        <v>3062</v>
      </c>
      <c r="AR860" s="2" t="s">
        <v>3062</v>
      </c>
      <c r="AS860" s="2" t="s">
        <v>3062</v>
      </c>
      <c r="AT860" s="2" t="s">
        <v>3062</v>
      </c>
      <c r="AU860" s="2" t="s">
        <v>3062</v>
      </c>
      <c r="AV860" s="2" t="s">
        <v>3062</v>
      </c>
      <c r="AW860" s="2" t="s">
        <v>3062</v>
      </c>
      <c r="AX860" s="2" t="s">
        <v>3062</v>
      </c>
      <c r="AY860" s="2" t="s">
        <v>3062</v>
      </c>
      <c r="AZ860" s="2" t="s">
        <v>3062</v>
      </c>
      <c r="BA860" s="2" t="s">
        <v>3062</v>
      </c>
      <c r="BB860" s="2" t="s">
        <v>3062</v>
      </c>
      <c r="BC860" s="2" t="s">
        <v>3062</v>
      </c>
      <c r="BD860" s="2" t="s">
        <v>3062</v>
      </c>
      <c r="BE860" s="2" t="s">
        <v>3062</v>
      </c>
      <c r="BF860" s="2" t="s">
        <v>3062</v>
      </c>
      <c r="BG860" s="2" t="s">
        <v>3062</v>
      </c>
      <c r="BH860" s="2" t="s">
        <v>3062</v>
      </c>
      <c r="BI860" s="2" t="s">
        <v>3062</v>
      </c>
      <c r="BJ860" s="2" t="s">
        <v>3062</v>
      </c>
      <c r="BK860" s="2" t="s">
        <v>3062</v>
      </c>
      <c r="BL860" s="2" t="s">
        <v>3062</v>
      </c>
      <c r="BM860" s="2" t="s">
        <v>3062</v>
      </c>
      <c r="BN860" s="2" t="s">
        <v>3062</v>
      </c>
      <c r="BP860" s="2" t="str">
        <f t="shared" si="13"/>
        <v>神内</v>
      </c>
      <c r="BQ860" t="s">
        <v>3062</v>
      </c>
      <c r="BR860" t="s">
        <v>3062</v>
      </c>
      <c r="BS860" t="s">
        <v>3062</v>
      </c>
      <c r="BT860" s="2" t="s">
        <v>3062</v>
      </c>
      <c r="BU860" s="2" t="s">
        <v>3062</v>
      </c>
      <c r="BV860" s="2" t="s">
        <v>3062</v>
      </c>
      <c r="BW860" s="2" t="s">
        <v>3062</v>
      </c>
      <c r="BX860" s="2" t="s">
        <v>3062</v>
      </c>
      <c r="BY860" s="2" t="s">
        <v>3062</v>
      </c>
      <c r="BZ860" s="2" t="s">
        <v>3062</v>
      </c>
      <c r="CA860" s="2" t="s">
        <v>3062</v>
      </c>
      <c r="CB860" s="2" t="s">
        <v>3062</v>
      </c>
      <c r="CC860" s="2" t="s">
        <v>3062</v>
      </c>
      <c r="CD860" s="2" t="s">
        <v>3062</v>
      </c>
      <c r="CE860" s="2" t="s">
        <v>3062</v>
      </c>
      <c r="CF860" s="2" t="s">
        <v>7797</v>
      </c>
      <c r="CG860" s="2" t="s">
        <v>5350</v>
      </c>
      <c r="CH860" s="17">
        <v>0.375</v>
      </c>
      <c r="CI860" s="17">
        <v>0.5</v>
      </c>
      <c r="CJ860" s="17">
        <v>0.58333333333333337</v>
      </c>
      <c r="CK860" s="17">
        <v>0.75</v>
      </c>
      <c r="CN860" s="17">
        <v>0.375</v>
      </c>
      <c r="CO860" s="17">
        <v>0.5</v>
      </c>
      <c r="CP860" s="17">
        <v>0.58333333333333337</v>
      </c>
      <c r="CQ860" s="17">
        <v>0.75</v>
      </c>
      <c r="CZ860" s="17">
        <v>0.375</v>
      </c>
      <c r="DA860" s="17">
        <v>0.5</v>
      </c>
      <c r="DB860" s="17">
        <v>0.58333333333333337</v>
      </c>
      <c r="DC860" s="17">
        <v>0.75</v>
      </c>
      <c r="DF860" s="17">
        <v>0.375</v>
      </c>
      <c r="DG860" s="17">
        <v>0.5</v>
      </c>
      <c r="DH860" s="17">
        <v>0.58333333333333337</v>
      </c>
      <c r="DI860" s="17">
        <v>0.83333333333333337</v>
      </c>
      <c r="DL860" s="17">
        <v>0.375</v>
      </c>
      <c r="DM860" s="17">
        <v>0.5</v>
      </c>
      <c r="DN860" s="17">
        <v>0.58333333333333337</v>
      </c>
      <c r="DO860" s="17">
        <v>0.70833333333333337</v>
      </c>
      <c r="DX860" s="2" t="s">
        <v>4182</v>
      </c>
    </row>
    <row r="861" spans="1:128" x14ac:dyDescent="0.45">
      <c r="A861" s="16">
        <v>859</v>
      </c>
      <c r="B861" s="2" t="s">
        <v>7798</v>
      </c>
      <c r="C861" s="2" t="s">
        <v>5190</v>
      </c>
      <c r="D861" s="2" t="s">
        <v>3269</v>
      </c>
      <c r="E861" s="2" t="s">
        <v>2666</v>
      </c>
      <c r="F861" s="2" t="s">
        <v>2598</v>
      </c>
      <c r="G861" s="2" t="s">
        <v>1945</v>
      </c>
      <c r="H861" s="2" t="s">
        <v>1947</v>
      </c>
      <c r="I861" s="2" t="s">
        <v>1946</v>
      </c>
      <c r="J861" s="2" t="s">
        <v>1946</v>
      </c>
      <c r="K861" s="2" t="s">
        <v>3062</v>
      </c>
      <c r="L861" s="2" t="s">
        <v>3926</v>
      </c>
      <c r="M861" s="52" t="s">
        <v>3311</v>
      </c>
      <c r="N861" s="2" t="s">
        <v>12</v>
      </c>
      <c r="O861" s="2" t="s">
        <v>12</v>
      </c>
      <c r="P861" s="2" t="s">
        <v>12</v>
      </c>
      <c r="Q861" s="2" t="s">
        <v>12</v>
      </c>
      <c r="R861" s="2" t="s">
        <v>3062</v>
      </c>
      <c r="S861" s="2" t="s">
        <v>3062</v>
      </c>
      <c r="T861" s="2" t="s">
        <v>3062</v>
      </c>
      <c r="U861" s="2" t="s">
        <v>3062</v>
      </c>
      <c r="V861" s="2" t="s">
        <v>3062</v>
      </c>
      <c r="W861" s="2" t="s">
        <v>3062</v>
      </c>
      <c r="X861" s="2" t="s">
        <v>3062</v>
      </c>
      <c r="Y861" s="2" t="s">
        <v>3062</v>
      </c>
      <c r="Z861" s="2" t="s">
        <v>3062</v>
      </c>
      <c r="AA861" s="2" t="s">
        <v>3062</v>
      </c>
      <c r="AB861" s="2" t="s">
        <v>3062</v>
      </c>
      <c r="AC861" s="2" t="s">
        <v>3062</v>
      </c>
      <c r="AD861" s="2" t="s">
        <v>3062</v>
      </c>
      <c r="AE861" s="2" t="s">
        <v>3062</v>
      </c>
      <c r="AF861" s="2" t="s">
        <v>3062</v>
      </c>
      <c r="AG861" s="2" t="s">
        <v>3062</v>
      </c>
      <c r="AH861" s="2" t="s">
        <v>3062</v>
      </c>
      <c r="AI861" s="2" t="s">
        <v>3062</v>
      </c>
      <c r="AJ861" s="2" t="s">
        <v>3062</v>
      </c>
      <c r="AK861" s="2" t="s">
        <v>3062</v>
      </c>
      <c r="AL861" s="2" t="s">
        <v>3062</v>
      </c>
      <c r="AM861" s="2" t="s">
        <v>3062</v>
      </c>
      <c r="AN861" s="2" t="s">
        <v>3062</v>
      </c>
      <c r="AO861" s="2" t="s">
        <v>3062</v>
      </c>
      <c r="AP861" s="2" t="s">
        <v>3062</v>
      </c>
      <c r="AQ861" s="2" t="s">
        <v>3062</v>
      </c>
      <c r="AR861" s="2" t="s">
        <v>3062</v>
      </c>
      <c r="AS861" s="2" t="s">
        <v>3062</v>
      </c>
      <c r="AT861" s="2" t="s">
        <v>3062</v>
      </c>
      <c r="AU861" s="2" t="s">
        <v>3062</v>
      </c>
      <c r="AV861" s="2" t="s">
        <v>3062</v>
      </c>
      <c r="AW861" s="2" t="s">
        <v>3062</v>
      </c>
      <c r="AX861" s="2" t="s">
        <v>3062</v>
      </c>
      <c r="AY861" s="2" t="s">
        <v>3062</v>
      </c>
      <c r="AZ861" s="2" t="s">
        <v>3062</v>
      </c>
      <c r="BA861" s="2" t="s">
        <v>3062</v>
      </c>
      <c r="BB861" s="2" t="s">
        <v>3062</v>
      </c>
      <c r="BC861" s="2" t="s">
        <v>3062</v>
      </c>
      <c r="BD861" s="2" t="s">
        <v>3062</v>
      </c>
      <c r="BE861" s="2" t="s">
        <v>3062</v>
      </c>
      <c r="BF861" s="2" t="s">
        <v>3062</v>
      </c>
      <c r="BG861" s="2" t="s">
        <v>3062</v>
      </c>
      <c r="BH861" s="2" t="s">
        <v>3062</v>
      </c>
      <c r="BI861" s="2" t="s">
        <v>3062</v>
      </c>
      <c r="BJ861" s="2" t="s">
        <v>3062</v>
      </c>
      <c r="BK861" s="2" t="s">
        <v>3062</v>
      </c>
      <c r="BL861" s="2" t="s">
        <v>3062</v>
      </c>
      <c r="BM861" s="2" t="s">
        <v>3062</v>
      </c>
      <c r="BN861" s="2" t="s">
        <v>3062</v>
      </c>
      <c r="BO861" s="2" t="s">
        <v>3062</v>
      </c>
      <c r="BP861" s="2" t="str">
        <f t="shared" si="13"/>
        <v/>
      </c>
      <c r="BQ861" t="s">
        <v>3062</v>
      </c>
      <c r="BR861" t="s">
        <v>3062</v>
      </c>
      <c r="BS861" t="s">
        <v>3062</v>
      </c>
      <c r="BT861" s="2" t="s">
        <v>3062</v>
      </c>
      <c r="BU861" s="2" t="s">
        <v>3062</v>
      </c>
      <c r="BV861" s="2" t="s">
        <v>3062</v>
      </c>
      <c r="BW861" s="2" t="s">
        <v>3062</v>
      </c>
      <c r="BX861" s="2" t="s">
        <v>3062</v>
      </c>
      <c r="BY861" s="2" t="s">
        <v>3062</v>
      </c>
      <c r="BZ861" s="2" t="s">
        <v>3062</v>
      </c>
      <c r="CA861" s="2" t="s">
        <v>3062</v>
      </c>
      <c r="CB861" s="2" t="s">
        <v>3062</v>
      </c>
      <c r="CC861" s="2" t="s">
        <v>3062</v>
      </c>
      <c r="CD861" s="2" t="s">
        <v>3062</v>
      </c>
      <c r="CE861" s="2" t="s">
        <v>3062</v>
      </c>
      <c r="CF861" s="2" t="s">
        <v>3927</v>
      </c>
      <c r="CG861" s="2" t="s">
        <v>5350</v>
      </c>
      <c r="CZ861" s="17">
        <v>0.41666666666666669</v>
      </c>
      <c r="DA861" s="17">
        <v>0.52083333333333337</v>
      </c>
      <c r="DB861" s="17">
        <v>0.625</v>
      </c>
      <c r="DC861" s="17">
        <v>0.79166666666666663</v>
      </c>
      <c r="DF861" s="17">
        <v>0.41666666666666669</v>
      </c>
      <c r="DG861" s="17">
        <v>0.52083333333333337</v>
      </c>
      <c r="DL861" s="17">
        <v>0.39583333333333331</v>
      </c>
      <c r="DM861" s="17">
        <v>0.54166666666666663</v>
      </c>
      <c r="DX861" s="2" t="s">
        <v>4182</v>
      </c>
    </row>
    <row r="862" spans="1:128" x14ac:dyDescent="0.45">
      <c r="A862" s="16">
        <v>860</v>
      </c>
      <c r="B862" s="2" t="s">
        <v>7799</v>
      </c>
      <c r="C862" s="2" t="s">
        <v>5191</v>
      </c>
      <c r="D862" s="2" t="s">
        <v>3270</v>
      </c>
      <c r="E862" s="2" t="s">
        <v>2666</v>
      </c>
      <c r="F862" s="2" t="s">
        <v>2598</v>
      </c>
      <c r="G862" s="2" t="s">
        <v>1945</v>
      </c>
      <c r="H862" s="2" t="s">
        <v>1944</v>
      </c>
      <c r="I862" s="2" t="s">
        <v>1943</v>
      </c>
      <c r="J862" s="2" t="s">
        <v>1942</v>
      </c>
      <c r="K862" s="2" t="s">
        <v>12</v>
      </c>
      <c r="L862" s="2" t="s">
        <v>3926</v>
      </c>
      <c r="M862" s="52" t="s">
        <v>3311</v>
      </c>
      <c r="N862" s="2" t="s">
        <v>12</v>
      </c>
      <c r="O862" s="2" t="s">
        <v>12</v>
      </c>
      <c r="P862" s="2" t="s">
        <v>12</v>
      </c>
      <c r="Q862" s="2" t="s">
        <v>12</v>
      </c>
      <c r="R862" s="2" t="s">
        <v>3062</v>
      </c>
      <c r="S862" s="2" t="s">
        <v>3062</v>
      </c>
      <c r="T862" s="2" t="s">
        <v>3062</v>
      </c>
      <c r="U862" s="2" t="s">
        <v>3062</v>
      </c>
      <c r="V862" s="2" t="s">
        <v>3062</v>
      </c>
      <c r="W862" s="2" t="s">
        <v>3062</v>
      </c>
      <c r="X862" s="2" t="s">
        <v>3062</v>
      </c>
      <c r="Y862" s="2" t="s">
        <v>3062</v>
      </c>
      <c r="Z862" s="2" t="s">
        <v>3062</v>
      </c>
      <c r="AA862" s="2" t="s">
        <v>3062</v>
      </c>
      <c r="AB862" s="2" t="s">
        <v>3062</v>
      </c>
      <c r="AC862" s="2" t="s">
        <v>3062</v>
      </c>
      <c r="AD862" s="2" t="s">
        <v>3062</v>
      </c>
      <c r="AE862" s="2" t="s">
        <v>3062</v>
      </c>
      <c r="AF862" s="2" t="s">
        <v>3062</v>
      </c>
      <c r="AG862" s="2" t="s">
        <v>3062</v>
      </c>
      <c r="AH862" s="2" t="s">
        <v>3062</v>
      </c>
      <c r="AI862" s="2" t="s">
        <v>3062</v>
      </c>
      <c r="AJ862" s="2" t="s">
        <v>3062</v>
      </c>
      <c r="AK862" s="2" t="s">
        <v>3062</v>
      </c>
      <c r="AL862" s="2" t="s">
        <v>3062</v>
      </c>
      <c r="AM862" s="2" t="s">
        <v>3062</v>
      </c>
      <c r="AN862" s="2" t="s">
        <v>3062</v>
      </c>
      <c r="AO862" s="2" t="s">
        <v>3062</v>
      </c>
      <c r="AP862" s="2" t="s">
        <v>3062</v>
      </c>
      <c r="AQ862" s="2" t="s">
        <v>3062</v>
      </c>
      <c r="AR862" s="2" t="s">
        <v>3062</v>
      </c>
      <c r="AS862" s="2" t="s">
        <v>3062</v>
      </c>
      <c r="AT862" s="2" t="s">
        <v>3062</v>
      </c>
      <c r="AU862" s="2" t="s">
        <v>3062</v>
      </c>
      <c r="AV862" s="2" t="s">
        <v>3062</v>
      </c>
      <c r="AW862" s="2" t="s">
        <v>3062</v>
      </c>
      <c r="AX862" s="2" t="s">
        <v>3062</v>
      </c>
      <c r="AY862" s="2" t="s">
        <v>3062</v>
      </c>
      <c r="AZ862" s="2" t="s">
        <v>3062</v>
      </c>
      <c r="BA862" s="2" t="s">
        <v>3062</v>
      </c>
      <c r="BB862" s="2" t="s">
        <v>3062</v>
      </c>
      <c r="BC862" s="2" t="s">
        <v>3062</v>
      </c>
      <c r="BD862" s="2" t="s">
        <v>3062</v>
      </c>
      <c r="BE862" s="2" t="s">
        <v>3062</v>
      </c>
      <c r="BF862" s="2" t="s">
        <v>3062</v>
      </c>
      <c r="BG862" s="2" t="s">
        <v>3062</v>
      </c>
      <c r="BH862" s="2" t="s">
        <v>3062</v>
      </c>
      <c r="BI862" s="2" t="s">
        <v>3062</v>
      </c>
      <c r="BJ862" s="2" t="s">
        <v>3062</v>
      </c>
      <c r="BK862" s="2" t="s">
        <v>3062</v>
      </c>
      <c r="BL862" s="2" t="s">
        <v>3062</v>
      </c>
      <c r="BM862" s="2" t="s">
        <v>3062</v>
      </c>
      <c r="BN862" s="2" t="s">
        <v>3062</v>
      </c>
      <c r="BO862" s="2" t="s">
        <v>3062</v>
      </c>
      <c r="BP862" s="2" t="str">
        <f t="shared" si="13"/>
        <v/>
      </c>
      <c r="BQ862" t="s">
        <v>3062</v>
      </c>
      <c r="BR862" t="s">
        <v>3062</v>
      </c>
      <c r="BS862" t="s">
        <v>3062</v>
      </c>
      <c r="BT862" s="2" t="s">
        <v>3062</v>
      </c>
      <c r="BU862" s="2" t="s">
        <v>3062</v>
      </c>
      <c r="BV862" s="2" t="s">
        <v>3062</v>
      </c>
      <c r="BW862" s="2" t="s">
        <v>3062</v>
      </c>
      <c r="BX862" s="2" t="s">
        <v>3062</v>
      </c>
      <c r="BY862" s="2" t="s">
        <v>3062</v>
      </c>
      <c r="BZ862" s="2" t="s">
        <v>3062</v>
      </c>
      <c r="CA862" s="2" t="s">
        <v>3062</v>
      </c>
      <c r="CB862" s="2" t="s">
        <v>3062</v>
      </c>
      <c r="CC862" s="2" t="s">
        <v>3062</v>
      </c>
      <c r="CD862" s="2" t="s">
        <v>3062</v>
      </c>
      <c r="CE862" s="2" t="s">
        <v>3062</v>
      </c>
      <c r="CF862" s="2" t="s">
        <v>3929</v>
      </c>
      <c r="CG862" s="2" t="s">
        <v>5350</v>
      </c>
      <c r="CH862" s="17">
        <v>0.4375</v>
      </c>
      <c r="CI862" s="17">
        <v>0.57638888888888884</v>
      </c>
      <c r="CJ862" s="17">
        <v>0.625</v>
      </c>
      <c r="CK862" s="17">
        <v>0.79166666666666663</v>
      </c>
      <c r="CN862" s="17">
        <v>0.4375</v>
      </c>
      <c r="CO862" s="17">
        <v>0.57638888888888884</v>
      </c>
      <c r="CP862" s="17">
        <v>0.625</v>
      </c>
      <c r="CQ862" s="17">
        <v>0.79166666666666663</v>
      </c>
      <c r="CZ862" s="17">
        <v>0.4375</v>
      </c>
      <c r="DA862" s="17">
        <v>0.57638888888888884</v>
      </c>
      <c r="DB862" s="17">
        <v>0.625</v>
      </c>
      <c r="DC862" s="17">
        <v>0.79166666666666663</v>
      </c>
      <c r="DF862" s="17">
        <v>0.4375</v>
      </c>
      <c r="DG862" s="17">
        <v>0.57638888888888884</v>
      </c>
      <c r="DH862" s="17">
        <v>0.625</v>
      </c>
      <c r="DI862" s="17">
        <v>0.79166666666666663</v>
      </c>
      <c r="DL862" s="17">
        <v>0.4375</v>
      </c>
      <c r="DM862" s="17">
        <v>0.57638888888888884</v>
      </c>
      <c r="DN862" s="17">
        <v>0.625</v>
      </c>
      <c r="DO862" s="17">
        <v>0.79166666666666663</v>
      </c>
      <c r="DX862" s="2" t="s">
        <v>4182</v>
      </c>
    </row>
    <row r="863" spans="1:128" x14ac:dyDescent="0.45">
      <c r="A863" s="16">
        <v>861</v>
      </c>
      <c r="B863" s="2" t="s">
        <v>7800</v>
      </c>
      <c r="C863" s="2" t="s">
        <v>5192</v>
      </c>
      <c r="D863" s="2" t="s">
        <v>3271</v>
      </c>
      <c r="E863" s="2" t="s">
        <v>2666</v>
      </c>
      <c r="F863" s="2" t="s">
        <v>2598</v>
      </c>
      <c r="G863" s="2" t="s">
        <v>1941</v>
      </c>
      <c r="H863" s="2" t="s">
        <v>1940</v>
      </c>
      <c r="I863" s="2" t="s">
        <v>1939</v>
      </c>
      <c r="J863" s="2" t="s">
        <v>1938</v>
      </c>
      <c r="K863" s="2" t="s">
        <v>12</v>
      </c>
      <c r="L863" s="2" t="s">
        <v>3928</v>
      </c>
      <c r="M863" s="52" t="s">
        <v>3311</v>
      </c>
      <c r="N863" s="2" t="s">
        <v>12</v>
      </c>
      <c r="O863" s="2" t="s">
        <v>3062</v>
      </c>
      <c r="P863" s="2" t="s">
        <v>12</v>
      </c>
      <c r="Q863" s="2" t="s">
        <v>12</v>
      </c>
      <c r="R863" s="2" t="s">
        <v>3062</v>
      </c>
      <c r="S863" s="2" t="s">
        <v>3062</v>
      </c>
      <c r="T863" s="2" t="s">
        <v>3062</v>
      </c>
      <c r="U863" s="2" t="s">
        <v>3062</v>
      </c>
      <c r="V863" s="2" t="s">
        <v>3062</v>
      </c>
      <c r="W863" s="2" t="s">
        <v>3062</v>
      </c>
      <c r="X863" s="2" t="s">
        <v>3062</v>
      </c>
      <c r="Y863" s="2" t="s">
        <v>3062</v>
      </c>
      <c r="Z863" s="2" t="s">
        <v>3062</v>
      </c>
      <c r="AA863" s="2" t="s">
        <v>3062</v>
      </c>
      <c r="AB863" s="2" t="s">
        <v>3062</v>
      </c>
      <c r="AC863" s="2" t="s">
        <v>3062</v>
      </c>
      <c r="AD863" s="2" t="s">
        <v>3062</v>
      </c>
      <c r="AE863" s="2" t="s">
        <v>3062</v>
      </c>
      <c r="AF863" s="2" t="s">
        <v>3062</v>
      </c>
      <c r="AG863" s="2" t="s">
        <v>3062</v>
      </c>
      <c r="AH863" s="2" t="s">
        <v>3062</v>
      </c>
      <c r="AI863" s="2" t="s">
        <v>3062</v>
      </c>
      <c r="AJ863" s="2" t="s">
        <v>3062</v>
      </c>
      <c r="AK863" s="2" t="s">
        <v>3062</v>
      </c>
      <c r="AL863" s="2" t="s">
        <v>3062</v>
      </c>
      <c r="AM863" s="2" t="s">
        <v>3062</v>
      </c>
      <c r="AN863" s="2" t="s">
        <v>3062</v>
      </c>
      <c r="AO863" s="2" t="s">
        <v>3062</v>
      </c>
      <c r="AP863" s="2" t="s">
        <v>3062</v>
      </c>
      <c r="AQ863" s="2" t="s">
        <v>3062</v>
      </c>
      <c r="AR863" s="2" t="s">
        <v>3062</v>
      </c>
      <c r="AS863" s="2" t="s">
        <v>3062</v>
      </c>
      <c r="AT863" s="2" t="s">
        <v>3062</v>
      </c>
      <c r="AU863" s="2" t="s">
        <v>3062</v>
      </c>
      <c r="AV863" s="2" t="s">
        <v>3062</v>
      </c>
      <c r="AW863" s="2" t="s">
        <v>3062</v>
      </c>
      <c r="AX863" s="2" t="s">
        <v>3062</v>
      </c>
      <c r="AY863" s="2" t="s">
        <v>3062</v>
      </c>
      <c r="AZ863" s="2" t="s">
        <v>3062</v>
      </c>
      <c r="BA863" s="2" t="s">
        <v>3062</v>
      </c>
      <c r="BB863" s="2" t="s">
        <v>3062</v>
      </c>
      <c r="BC863" s="2" t="s">
        <v>3062</v>
      </c>
      <c r="BD863" s="2" t="s">
        <v>3062</v>
      </c>
      <c r="BE863" s="2" t="s">
        <v>3062</v>
      </c>
      <c r="BF863" s="2" t="s">
        <v>3062</v>
      </c>
      <c r="BG863" s="2" t="s">
        <v>3062</v>
      </c>
      <c r="BH863" s="2" t="s">
        <v>3062</v>
      </c>
      <c r="BI863" s="2" t="s">
        <v>3062</v>
      </c>
      <c r="BJ863" s="2" t="s">
        <v>3062</v>
      </c>
      <c r="BK863" s="2" t="s">
        <v>3062</v>
      </c>
      <c r="BL863" s="2" t="s">
        <v>3062</v>
      </c>
      <c r="BM863" s="2" t="s">
        <v>3062</v>
      </c>
      <c r="BN863" s="2" t="s">
        <v>3062</v>
      </c>
      <c r="BO863" s="2" t="s">
        <v>3062</v>
      </c>
      <c r="BP863" s="2" t="str">
        <f t="shared" si="13"/>
        <v/>
      </c>
      <c r="BQ863" t="s">
        <v>3062</v>
      </c>
      <c r="BR863" t="s">
        <v>3062</v>
      </c>
      <c r="BS863" t="s">
        <v>3062</v>
      </c>
      <c r="BT863" s="2" t="s">
        <v>3062</v>
      </c>
      <c r="BU863" s="2" t="s">
        <v>3062</v>
      </c>
      <c r="BV863" s="2" t="s">
        <v>3062</v>
      </c>
      <c r="BW863" s="2" t="s">
        <v>3062</v>
      </c>
      <c r="BX863" s="2" t="s">
        <v>3062</v>
      </c>
      <c r="BY863" s="2" t="s">
        <v>3062</v>
      </c>
      <c r="BZ863" s="2" t="s">
        <v>3062</v>
      </c>
      <c r="CA863" s="2" t="s">
        <v>3062</v>
      </c>
      <c r="CB863" s="2" t="s">
        <v>3062</v>
      </c>
      <c r="CC863" s="2" t="s">
        <v>3062</v>
      </c>
      <c r="CD863" s="2" t="s">
        <v>3062</v>
      </c>
      <c r="CE863" s="2" t="s">
        <v>3062</v>
      </c>
      <c r="CF863" s="2" t="s">
        <v>3930</v>
      </c>
      <c r="CG863" s="2" t="s">
        <v>5350</v>
      </c>
      <c r="CH863" s="17">
        <v>0.375</v>
      </c>
      <c r="CI863" s="17">
        <v>0.5</v>
      </c>
      <c r="CJ863" s="17">
        <v>0.625</v>
      </c>
      <c r="CK863" s="17">
        <v>0.79166666666666663</v>
      </c>
      <c r="CN863" s="17">
        <v>0.375</v>
      </c>
      <c r="CO863" s="17">
        <v>0.5</v>
      </c>
      <c r="CP863" s="17">
        <v>0.625</v>
      </c>
      <c r="CQ863" s="17">
        <v>0.79166666666666663</v>
      </c>
      <c r="CT863" s="17">
        <v>0.375</v>
      </c>
      <c r="CU863" s="17">
        <v>0.5</v>
      </c>
      <c r="DF863" s="17">
        <v>0.375</v>
      </c>
      <c r="DG863" s="17">
        <v>0.5</v>
      </c>
      <c r="DH863" s="17">
        <v>0.625</v>
      </c>
      <c r="DI863" s="17">
        <v>0.79166666666666663</v>
      </c>
      <c r="DL863" s="17">
        <v>0.375</v>
      </c>
      <c r="DM863" s="17">
        <v>0.52083333333333337</v>
      </c>
      <c r="DX863" s="2" t="s">
        <v>4182</v>
      </c>
    </row>
    <row r="864" spans="1:128" x14ac:dyDescent="0.45">
      <c r="A864" s="16">
        <v>862</v>
      </c>
      <c r="B864" s="2" t="s">
        <v>7801</v>
      </c>
      <c r="C864" s="2" t="s">
        <v>5193</v>
      </c>
      <c r="D864" s="2" t="s">
        <v>3272</v>
      </c>
      <c r="E864" s="2" t="s">
        <v>2666</v>
      </c>
      <c r="F864" s="2" t="s">
        <v>2599</v>
      </c>
      <c r="G864" s="2" t="s">
        <v>476</v>
      </c>
      <c r="H864" s="2" t="s">
        <v>475</v>
      </c>
      <c r="I864" s="2" t="s">
        <v>474</v>
      </c>
      <c r="J864" s="2" t="s">
        <v>473</v>
      </c>
      <c r="K864" s="2" t="s">
        <v>12</v>
      </c>
      <c r="L864" s="2" t="s">
        <v>3931</v>
      </c>
      <c r="M864" s="52" t="s">
        <v>3311</v>
      </c>
      <c r="N864" s="2" t="s">
        <v>12</v>
      </c>
      <c r="O864" s="2" t="s">
        <v>12</v>
      </c>
      <c r="P864" s="2" t="s">
        <v>12</v>
      </c>
      <c r="Q864" s="2" t="s">
        <v>12</v>
      </c>
      <c r="R864" s="2" t="s">
        <v>3062</v>
      </c>
      <c r="S864" s="2" t="s">
        <v>3062</v>
      </c>
      <c r="T864" s="2" t="s">
        <v>3062</v>
      </c>
      <c r="U864" s="2" t="s">
        <v>3062</v>
      </c>
      <c r="V864" s="2" t="s">
        <v>3062</v>
      </c>
      <c r="W864" s="2" t="s">
        <v>3062</v>
      </c>
      <c r="X864" s="2" t="s">
        <v>3062</v>
      </c>
      <c r="Y864" s="2" t="s">
        <v>3062</v>
      </c>
      <c r="Z864" s="2" t="s">
        <v>3062</v>
      </c>
      <c r="AA864" s="2" t="s">
        <v>3062</v>
      </c>
      <c r="AB864" s="2" t="s">
        <v>3062</v>
      </c>
      <c r="AC864" s="2" t="s">
        <v>3062</v>
      </c>
      <c r="AD864" s="2" t="s">
        <v>2419</v>
      </c>
      <c r="AE864" s="2" t="s">
        <v>3062</v>
      </c>
      <c r="AF864" s="2" t="s">
        <v>3062</v>
      </c>
      <c r="AG864" s="2" t="s">
        <v>3062</v>
      </c>
      <c r="AH864" s="2" t="s">
        <v>3062</v>
      </c>
      <c r="AI864" s="2" t="s">
        <v>3062</v>
      </c>
      <c r="AJ864" s="2" t="s">
        <v>3062</v>
      </c>
      <c r="AK864" s="2" t="s">
        <v>3062</v>
      </c>
      <c r="AL864" s="2" t="s">
        <v>3062</v>
      </c>
      <c r="AM864" s="2" t="s">
        <v>3062</v>
      </c>
      <c r="AN864" s="2" t="s">
        <v>3062</v>
      </c>
      <c r="AO864" s="2" t="s">
        <v>3062</v>
      </c>
      <c r="AP864" s="2" t="s">
        <v>3062</v>
      </c>
      <c r="AQ864" s="2" t="s">
        <v>3062</v>
      </c>
      <c r="AR864" s="2" t="s">
        <v>3062</v>
      </c>
      <c r="AS864" s="2" t="s">
        <v>3062</v>
      </c>
      <c r="AT864" s="2" t="s">
        <v>3062</v>
      </c>
      <c r="AU864" s="2" t="s">
        <v>3062</v>
      </c>
      <c r="AV864" s="2" t="s">
        <v>3062</v>
      </c>
      <c r="AW864" s="2" t="s">
        <v>3062</v>
      </c>
      <c r="AX864" s="2" t="s">
        <v>3062</v>
      </c>
      <c r="AY864" s="2" t="s">
        <v>3062</v>
      </c>
      <c r="AZ864" s="2" t="s">
        <v>3062</v>
      </c>
      <c r="BA864" s="2" t="s">
        <v>3062</v>
      </c>
      <c r="BB864" s="2" t="s">
        <v>3062</v>
      </c>
      <c r="BC864" s="2" t="s">
        <v>3062</v>
      </c>
      <c r="BD864" s="2" t="s">
        <v>3062</v>
      </c>
      <c r="BE864" s="2" t="s">
        <v>3062</v>
      </c>
      <c r="BF864" s="2" t="s">
        <v>3062</v>
      </c>
      <c r="BG864" s="2" t="s">
        <v>3062</v>
      </c>
      <c r="BH864" s="2" t="s">
        <v>3062</v>
      </c>
      <c r="BI864" s="2" t="s">
        <v>3062</v>
      </c>
      <c r="BJ864" s="2" t="s">
        <v>3062</v>
      </c>
      <c r="BK864" s="2" t="s">
        <v>3062</v>
      </c>
      <c r="BL864" s="2" t="s">
        <v>3062</v>
      </c>
      <c r="BM864" s="2" t="s">
        <v>3062</v>
      </c>
      <c r="BN864" s="2" t="s">
        <v>3062</v>
      </c>
      <c r="BO864" s="2" t="s">
        <v>3062</v>
      </c>
      <c r="BP864" s="2" t="str">
        <f t="shared" si="13"/>
        <v>内</v>
      </c>
      <c r="BQ864" t="s">
        <v>3062</v>
      </c>
      <c r="BR864" t="s">
        <v>3062</v>
      </c>
      <c r="BS864" t="s">
        <v>3062</v>
      </c>
      <c r="BT864" s="2" t="s">
        <v>3062</v>
      </c>
      <c r="BU864" s="2" t="s">
        <v>3062</v>
      </c>
      <c r="BV864" s="2" t="s">
        <v>3062</v>
      </c>
      <c r="BW864" s="2" t="s">
        <v>3062</v>
      </c>
      <c r="BX864" s="2" t="s">
        <v>3062</v>
      </c>
      <c r="BY864" s="2" t="s">
        <v>3062</v>
      </c>
      <c r="BZ864" s="2" t="s">
        <v>3062</v>
      </c>
      <c r="CA864" s="2" t="s">
        <v>3062</v>
      </c>
      <c r="CB864" s="2" t="s">
        <v>3062</v>
      </c>
      <c r="CC864" s="2" t="s">
        <v>3062</v>
      </c>
      <c r="CD864" s="2" t="s">
        <v>3062</v>
      </c>
      <c r="CE864" s="2" t="s">
        <v>3062</v>
      </c>
      <c r="CF864" s="2" t="s">
        <v>3062</v>
      </c>
      <c r="CG864" s="2" t="s">
        <v>5350</v>
      </c>
      <c r="CH864" s="17">
        <v>0.39583333333333331</v>
      </c>
      <c r="CI864" s="17">
        <v>0.5</v>
      </c>
      <c r="CJ864" s="17">
        <v>0.60416666666666663</v>
      </c>
      <c r="CK864" s="17">
        <v>0.75</v>
      </c>
      <c r="CT864" s="17">
        <v>0.39583333333333331</v>
      </c>
      <c r="CU864" s="17">
        <v>0.5</v>
      </c>
      <c r="CV864" s="17">
        <v>0.60416666666666663</v>
      </c>
      <c r="CW864" s="17">
        <v>0.75</v>
      </c>
      <c r="CZ864" s="17">
        <v>0.39583333333333331</v>
      </c>
      <c r="DA864" s="17">
        <v>0.5</v>
      </c>
      <c r="DB864" s="17">
        <v>0.60416666666666663</v>
      </c>
      <c r="DC864" s="17">
        <v>0.75</v>
      </c>
      <c r="DF864" s="17">
        <v>0.39583333333333331</v>
      </c>
      <c r="DG864" s="17">
        <v>0.5</v>
      </c>
      <c r="DH864" s="17">
        <v>0.60416666666666663</v>
      </c>
      <c r="DI864" s="17">
        <v>0.75</v>
      </c>
      <c r="DL864" s="17">
        <v>0.39583333333333331</v>
      </c>
      <c r="DM864" s="17">
        <v>0.54166666666666663</v>
      </c>
      <c r="DX864" s="2" t="s">
        <v>4182</v>
      </c>
    </row>
    <row r="865" spans="1:128" x14ac:dyDescent="0.45">
      <c r="A865" s="16">
        <v>863</v>
      </c>
      <c r="B865" s="2" t="s">
        <v>7802</v>
      </c>
      <c r="C865" s="2" t="s">
        <v>7803</v>
      </c>
      <c r="D865" s="2" t="s">
        <v>2834</v>
      </c>
      <c r="E865" s="2" t="s">
        <v>2666</v>
      </c>
      <c r="F865" s="2" t="s">
        <v>2599</v>
      </c>
      <c r="G865" s="2" t="s">
        <v>472</v>
      </c>
      <c r="H865" s="2" t="s">
        <v>471</v>
      </c>
      <c r="I865" s="2" t="s">
        <v>470</v>
      </c>
      <c r="J865" s="2" t="s">
        <v>469</v>
      </c>
      <c r="K865" s="2" t="s">
        <v>12</v>
      </c>
      <c r="L865" s="2" t="s">
        <v>3932</v>
      </c>
      <c r="M865" s="52" t="s">
        <v>3311</v>
      </c>
      <c r="N865" s="2" t="s">
        <v>12</v>
      </c>
      <c r="O865" s="2" t="s">
        <v>12</v>
      </c>
      <c r="P865" s="2" t="s">
        <v>3062</v>
      </c>
      <c r="Q865" s="2" t="s">
        <v>12</v>
      </c>
      <c r="R865" s="2" t="s">
        <v>3062</v>
      </c>
      <c r="S865" s="2" t="s">
        <v>3062</v>
      </c>
      <c r="T865" s="2" t="s">
        <v>3062</v>
      </c>
      <c r="U865" s="2" t="s">
        <v>3062</v>
      </c>
      <c r="V865" s="2" t="s">
        <v>3062</v>
      </c>
      <c r="W865" s="2" t="s">
        <v>3062</v>
      </c>
      <c r="X865" s="2" t="s">
        <v>3062</v>
      </c>
      <c r="Y865" s="2" t="s">
        <v>3062</v>
      </c>
      <c r="Z865" s="2" t="s">
        <v>3062</v>
      </c>
      <c r="AA865" s="2" t="s">
        <v>3062</v>
      </c>
      <c r="AB865" s="2" t="s">
        <v>3062</v>
      </c>
      <c r="AC865" s="2" t="s">
        <v>3062</v>
      </c>
      <c r="AD865" s="2" t="s">
        <v>2419</v>
      </c>
      <c r="AE865" s="2" t="s">
        <v>2483</v>
      </c>
      <c r="AF865" s="2" t="s">
        <v>3062</v>
      </c>
      <c r="AG865" s="2" t="s">
        <v>3062</v>
      </c>
      <c r="AH865" s="2" t="s">
        <v>3062</v>
      </c>
      <c r="AI865" s="2" t="s">
        <v>3062</v>
      </c>
      <c r="AJ865" s="2" t="s">
        <v>3062</v>
      </c>
      <c r="AK865" s="2" t="s">
        <v>2431</v>
      </c>
      <c r="AL865" s="2" t="s">
        <v>3062</v>
      </c>
      <c r="AM865" s="2" t="s">
        <v>3062</v>
      </c>
      <c r="AN865" s="2" t="s">
        <v>3062</v>
      </c>
      <c r="AO865" s="2" t="s">
        <v>3062</v>
      </c>
      <c r="AP865" s="2" t="s">
        <v>3062</v>
      </c>
      <c r="AQ865" s="2" t="s">
        <v>3062</v>
      </c>
      <c r="AR865" s="2" t="s">
        <v>3062</v>
      </c>
      <c r="AS865" s="2" t="s">
        <v>3062</v>
      </c>
      <c r="AT865" s="2" t="s">
        <v>3062</v>
      </c>
      <c r="AU865" s="2" t="s">
        <v>3062</v>
      </c>
      <c r="AV865" s="2" t="s">
        <v>3062</v>
      </c>
      <c r="AW865" s="2" t="s">
        <v>3062</v>
      </c>
      <c r="AX865" s="2" t="s">
        <v>3062</v>
      </c>
      <c r="AY865" s="2" t="s">
        <v>3062</v>
      </c>
      <c r="AZ865" s="2" t="s">
        <v>3062</v>
      </c>
      <c r="BA865" s="2" t="s">
        <v>3062</v>
      </c>
      <c r="BB865" s="2" t="s">
        <v>3062</v>
      </c>
      <c r="BC865" s="2" t="s">
        <v>3062</v>
      </c>
      <c r="BD865" s="2" t="s">
        <v>2438</v>
      </c>
      <c r="BE865" s="2" t="s">
        <v>3062</v>
      </c>
      <c r="BF865" s="2" t="s">
        <v>3062</v>
      </c>
      <c r="BG865" s="2" t="s">
        <v>3062</v>
      </c>
      <c r="BH865" s="2" t="s">
        <v>3062</v>
      </c>
      <c r="BI865" s="2" t="s">
        <v>3062</v>
      </c>
      <c r="BJ865" s="2" t="s">
        <v>3062</v>
      </c>
      <c r="BK865" s="2" t="s">
        <v>3062</v>
      </c>
      <c r="BL865" s="2" t="s">
        <v>3062</v>
      </c>
      <c r="BM865" s="2" t="s">
        <v>3062</v>
      </c>
      <c r="BN865" s="2" t="s">
        <v>3062</v>
      </c>
      <c r="BO865" s="2" t="s">
        <v>2532</v>
      </c>
      <c r="BP865" s="2" t="str">
        <f t="shared" si="13"/>
        <v>内・胃・小・皮　内分泌代謝科</v>
      </c>
      <c r="BQ865" t="s">
        <v>3062</v>
      </c>
      <c r="BR865" t="s">
        <v>3062</v>
      </c>
      <c r="BS865" t="s">
        <v>3062</v>
      </c>
      <c r="BT865" s="2" t="s">
        <v>3062</v>
      </c>
      <c r="BU865" s="2" t="s">
        <v>3062</v>
      </c>
      <c r="BV865" s="2" t="s">
        <v>3062</v>
      </c>
      <c r="BW865" s="2" t="s">
        <v>3062</v>
      </c>
      <c r="BX865" s="2" t="s">
        <v>3062</v>
      </c>
      <c r="BY865" s="2" t="s">
        <v>3062</v>
      </c>
      <c r="BZ865" s="2" t="s">
        <v>3062</v>
      </c>
      <c r="CA865" s="2" t="s">
        <v>3062</v>
      </c>
      <c r="CB865" s="2" t="s">
        <v>3062</v>
      </c>
      <c r="CC865" s="2" t="s">
        <v>3062</v>
      </c>
      <c r="CD865" s="2" t="s">
        <v>5482</v>
      </c>
      <c r="CE865" s="2" t="s">
        <v>5482</v>
      </c>
      <c r="CF865" s="2" t="s">
        <v>468</v>
      </c>
      <c r="CG865" s="2" t="s">
        <v>3319</v>
      </c>
      <c r="CH865" s="17">
        <v>0.375</v>
      </c>
      <c r="CI865" s="17">
        <v>0.45833333333333331</v>
      </c>
      <c r="CJ865" s="17">
        <v>0.625</v>
      </c>
      <c r="CK865" s="17">
        <v>0.75</v>
      </c>
      <c r="CN865" s="17">
        <v>0.375</v>
      </c>
      <c r="CO865" s="17">
        <v>0.45833333333333331</v>
      </c>
      <c r="CP865" s="17">
        <v>0.625</v>
      </c>
      <c r="CQ865" s="17">
        <v>0.75</v>
      </c>
      <c r="CZ865" s="17">
        <v>0.375</v>
      </c>
      <c r="DA865" s="17">
        <v>0.45833333333333331</v>
      </c>
      <c r="DB865" s="17">
        <v>0.625</v>
      </c>
      <c r="DC865" s="17">
        <v>0.75</v>
      </c>
      <c r="DF865" s="17">
        <v>0.375</v>
      </c>
      <c r="DG865" s="17">
        <v>0.45833333333333331</v>
      </c>
      <c r="DH865" s="17">
        <v>0.625</v>
      </c>
      <c r="DI865" s="17">
        <v>0.75</v>
      </c>
      <c r="DL865" s="17">
        <v>0.375</v>
      </c>
      <c r="DM865" s="17">
        <v>0.45833333333333331</v>
      </c>
      <c r="DX865" s="2" t="s">
        <v>4182</v>
      </c>
    </row>
    <row r="866" spans="1:128" x14ac:dyDescent="0.45">
      <c r="A866" s="16">
        <v>864</v>
      </c>
      <c r="B866" s="2" t="s">
        <v>7804</v>
      </c>
      <c r="C866" s="2" t="s">
        <v>467</v>
      </c>
      <c r="D866" s="2" t="s">
        <v>5194</v>
      </c>
      <c r="E866" s="2" t="s">
        <v>2666</v>
      </c>
      <c r="F866" s="2" t="s">
        <v>2599</v>
      </c>
      <c r="G866" s="2" t="s">
        <v>465</v>
      </c>
      <c r="H866" s="2" t="s">
        <v>7985</v>
      </c>
      <c r="I866" s="2" t="s">
        <v>466</v>
      </c>
      <c r="J866" s="2" t="s">
        <v>3062</v>
      </c>
      <c r="K866" s="2" t="s">
        <v>3062</v>
      </c>
      <c r="L866" s="2" t="s">
        <v>3933</v>
      </c>
      <c r="M866" s="52" t="s">
        <v>3311</v>
      </c>
      <c r="N866" s="2" t="s">
        <v>12</v>
      </c>
      <c r="O866" s="2" t="s">
        <v>12</v>
      </c>
      <c r="P866" s="2" t="s">
        <v>12</v>
      </c>
      <c r="Q866" s="2" t="s">
        <v>12</v>
      </c>
      <c r="R866" s="2" t="s">
        <v>3062</v>
      </c>
      <c r="S866" s="2" t="s">
        <v>3062</v>
      </c>
      <c r="T866" s="2" t="s">
        <v>3062</v>
      </c>
      <c r="U866" s="2" t="s">
        <v>3062</v>
      </c>
      <c r="V866" s="2" t="s">
        <v>3062</v>
      </c>
      <c r="W866" s="2" t="s">
        <v>3062</v>
      </c>
      <c r="X866" s="2" t="s">
        <v>3062</v>
      </c>
      <c r="Y866" s="2" t="s">
        <v>3062</v>
      </c>
      <c r="Z866" s="2" t="s">
        <v>3062</v>
      </c>
      <c r="AA866" s="2" t="s">
        <v>3062</v>
      </c>
      <c r="AB866" s="2" t="s">
        <v>3062</v>
      </c>
      <c r="AC866" s="2" t="s">
        <v>3062</v>
      </c>
      <c r="AD866" s="2" t="s">
        <v>3062</v>
      </c>
      <c r="AE866" s="2" t="s">
        <v>3062</v>
      </c>
      <c r="AF866" s="2" t="s">
        <v>3062</v>
      </c>
      <c r="AG866" s="2" t="s">
        <v>3062</v>
      </c>
      <c r="AH866" s="2" t="s">
        <v>3062</v>
      </c>
      <c r="AI866" s="2" t="s">
        <v>3062</v>
      </c>
      <c r="AJ866" s="2" t="s">
        <v>3062</v>
      </c>
      <c r="AK866" s="2" t="s">
        <v>3062</v>
      </c>
      <c r="AL866" s="2" t="s">
        <v>3062</v>
      </c>
      <c r="AM866" s="2" t="s">
        <v>3062</v>
      </c>
      <c r="AN866" s="2" t="s">
        <v>3062</v>
      </c>
      <c r="AO866" s="2" t="s">
        <v>3062</v>
      </c>
      <c r="AP866" s="2" t="s">
        <v>3062</v>
      </c>
      <c r="AQ866" s="2" t="s">
        <v>3062</v>
      </c>
      <c r="AR866" s="2" t="s">
        <v>3062</v>
      </c>
      <c r="AS866" s="2" t="s">
        <v>3062</v>
      </c>
      <c r="AT866" s="2" t="s">
        <v>3062</v>
      </c>
      <c r="AU866" s="2" t="s">
        <v>3062</v>
      </c>
      <c r="AV866" s="2" t="s">
        <v>3062</v>
      </c>
      <c r="AW866" s="2" t="s">
        <v>3062</v>
      </c>
      <c r="AX866" s="2" t="s">
        <v>3062</v>
      </c>
      <c r="AY866" s="2" t="s">
        <v>3062</v>
      </c>
      <c r="AZ866" s="2" t="s">
        <v>3062</v>
      </c>
      <c r="BA866" s="2" t="s">
        <v>3062</v>
      </c>
      <c r="BB866" s="2" t="s">
        <v>3062</v>
      </c>
      <c r="BC866" s="2" t="s">
        <v>3062</v>
      </c>
      <c r="BD866" s="2" t="s">
        <v>3062</v>
      </c>
      <c r="BE866" s="2" t="s">
        <v>3062</v>
      </c>
      <c r="BF866" s="2" t="s">
        <v>3062</v>
      </c>
      <c r="BG866" s="2" t="s">
        <v>3062</v>
      </c>
      <c r="BH866" s="2" t="s">
        <v>3062</v>
      </c>
      <c r="BI866" s="2" t="s">
        <v>3062</v>
      </c>
      <c r="BJ866" s="2" t="s">
        <v>3062</v>
      </c>
      <c r="BK866" s="2" t="s">
        <v>3062</v>
      </c>
      <c r="BL866" s="2" t="s">
        <v>3062</v>
      </c>
      <c r="BM866" s="2" t="s">
        <v>3062</v>
      </c>
      <c r="BN866" s="2" t="s">
        <v>3062</v>
      </c>
      <c r="BO866" s="2" t="s">
        <v>3062</v>
      </c>
      <c r="BP866" s="2" t="str">
        <f t="shared" si="13"/>
        <v/>
      </c>
      <c r="BQ866" t="s">
        <v>3062</v>
      </c>
      <c r="BR866" t="s">
        <v>3062</v>
      </c>
      <c r="BS866" t="s">
        <v>3062</v>
      </c>
      <c r="BT866" s="2" t="s">
        <v>3062</v>
      </c>
      <c r="BU866" s="2" t="s">
        <v>3062</v>
      </c>
      <c r="BV866" s="2" t="s">
        <v>12</v>
      </c>
      <c r="BW866" s="2" t="s">
        <v>3062</v>
      </c>
      <c r="BX866" s="2" t="s">
        <v>3062</v>
      </c>
      <c r="BY866" s="2" t="s">
        <v>3062</v>
      </c>
      <c r="BZ866" s="2" t="s">
        <v>3062</v>
      </c>
      <c r="CA866" s="2" t="s">
        <v>3062</v>
      </c>
      <c r="CB866" s="2" t="s">
        <v>3062</v>
      </c>
      <c r="CC866" s="2" t="s">
        <v>3062</v>
      </c>
      <c r="CD866" s="2" t="s">
        <v>3062</v>
      </c>
      <c r="CE866" s="2" t="s">
        <v>3062</v>
      </c>
      <c r="CF866" s="2" t="s">
        <v>3062</v>
      </c>
      <c r="CG866" s="2" t="s">
        <v>5350</v>
      </c>
      <c r="CH866" s="17">
        <v>0.39583333333333331</v>
      </c>
      <c r="CI866" s="17">
        <v>0.5</v>
      </c>
      <c r="CJ866" s="17">
        <v>0.625</v>
      </c>
      <c r="CK866" s="17">
        <v>0.77083333333333337</v>
      </c>
      <c r="CN866" s="17">
        <v>0.39583333333333331</v>
      </c>
      <c r="CO866" s="17">
        <v>0.5</v>
      </c>
      <c r="CP866" s="17">
        <v>0.625</v>
      </c>
      <c r="CQ866" s="17">
        <v>0.75</v>
      </c>
      <c r="CT866" s="17">
        <v>0.39583333333333331</v>
      </c>
      <c r="CU866" s="17">
        <v>0.5</v>
      </c>
      <c r="CV866" s="17">
        <v>0.625</v>
      </c>
      <c r="CW866" s="17">
        <v>0.75</v>
      </c>
      <c r="CZ866" s="17">
        <v>0.39583333333333331</v>
      </c>
      <c r="DA866" s="17">
        <v>0.5</v>
      </c>
      <c r="DB866" s="17">
        <v>0.625</v>
      </c>
      <c r="DC866" s="17">
        <v>0.75</v>
      </c>
      <c r="DF866" s="17">
        <v>0.39583333333333331</v>
      </c>
      <c r="DG866" s="17">
        <v>0.5</v>
      </c>
      <c r="DH866" s="17">
        <v>0.66666666666666663</v>
      </c>
      <c r="DI866" s="17">
        <v>0.77083333333333337</v>
      </c>
      <c r="DL866" s="17">
        <v>0.39583333333333331</v>
      </c>
      <c r="DM866" s="17">
        <v>0.58333333333333337</v>
      </c>
      <c r="DX866" s="2" t="s">
        <v>4182</v>
      </c>
    </row>
    <row r="867" spans="1:128" x14ac:dyDescent="0.45">
      <c r="A867" s="16">
        <v>865</v>
      </c>
      <c r="B867" s="2" t="s">
        <v>7805</v>
      </c>
      <c r="C867" s="2" t="s">
        <v>7806</v>
      </c>
      <c r="D867" s="2" t="s">
        <v>3273</v>
      </c>
      <c r="E867" s="2" t="s">
        <v>2676</v>
      </c>
      <c r="F867" s="2" t="s">
        <v>2599</v>
      </c>
      <c r="G867" s="2" t="s">
        <v>480</v>
      </c>
      <c r="H867" s="2" t="s">
        <v>479</v>
      </c>
      <c r="I867" s="2" t="s">
        <v>478</v>
      </c>
      <c r="J867" s="2" t="s">
        <v>477</v>
      </c>
      <c r="K867" s="2" t="s">
        <v>12</v>
      </c>
      <c r="L867" s="2" t="s">
        <v>3934</v>
      </c>
      <c r="M867" s="52" t="s">
        <v>3311</v>
      </c>
      <c r="N867" s="2" t="s">
        <v>12</v>
      </c>
      <c r="O867" s="2" t="s">
        <v>12</v>
      </c>
      <c r="P867" s="2" t="s">
        <v>12</v>
      </c>
      <c r="Q867" s="2" t="s">
        <v>12</v>
      </c>
      <c r="R867" s="2" t="s">
        <v>3062</v>
      </c>
      <c r="S867" s="2" t="s">
        <v>3062</v>
      </c>
      <c r="T867" s="2" t="s">
        <v>3062</v>
      </c>
      <c r="U867" s="2" t="s">
        <v>3062</v>
      </c>
      <c r="V867" s="2" t="s">
        <v>3062</v>
      </c>
      <c r="W867" s="2" t="s">
        <v>3062</v>
      </c>
      <c r="X867" s="2" t="s">
        <v>3062</v>
      </c>
      <c r="Y867" s="2" t="s">
        <v>3062</v>
      </c>
      <c r="Z867" s="2" t="s">
        <v>3062</v>
      </c>
      <c r="AA867" s="2" t="s">
        <v>3062</v>
      </c>
      <c r="AB867" s="2" t="s">
        <v>3062</v>
      </c>
      <c r="AC867" s="2" t="s">
        <v>3062</v>
      </c>
      <c r="AD867" s="2" t="s">
        <v>2419</v>
      </c>
      <c r="AE867" s="2" t="s">
        <v>3062</v>
      </c>
      <c r="AF867" s="2" t="s">
        <v>3062</v>
      </c>
      <c r="AG867" s="2" t="s">
        <v>3062</v>
      </c>
      <c r="AH867" s="2" t="s">
        <v>3062</v>
      </c>
      <c r="AI867" s="2" t="s">
        <v>3062</v>
      </c>
      <c r="AJ867" s="2" t="s">
        <v>3062</v>
      </c>
      <c r="AK867" s="2" t="s">
        <v>3062</v>
      </c>
      <c r="AL867" s="2" t="s">
        <v>3062</v>
      </c>
      <c r="AM867" s="2" t="s">
        <v>3062</v>
      </c>
      <c r="AN867" s="2" t="s">
        <v>3062</v>
      </c>
      <c r="AO867" s="2" t="s">
        <v>3062</v>
      </c>
      <c r="AP867" s="2" t="s">
        <v>3062</v>
      </c>
      <c r="AQ867" s="2" t="s">
        <v>3062</v>
      </c>
      <c r="AR867" s="2" t="s">
        <v>3062</v>
      </c>
      <c r="AS867" s="2" t="s">
        <v>3062</v>
      </c>
      <c r="AT867" s="2" t="s">
        <v>3062</v>
      </c>
      <c r="AU867" s="2" t="s">
        <v>3062</v>
      </c>
      <c r="AV867" s="2" t="s">
        <v>3062</v>
      </c>
      <c r="AW867" s="2" t="s">
        <v>3062</v>
      </c>
      <c r="AX867" s="2" t="s">
        <v>3062</v>
      </c>
      <c r="AY867" s="2" t="s">
        <v>3062</v>
      </c>
      <c r="AZ867" s="2" t="s">
        <v>3062</v>
      </c>
      <c r="BA867" s="2" t="s">
        <v>3062</v>
      </c>
      <c r="BB867" s="2" t="s">
        <v>3062</v>
      </c>
      <c r="BC867" s="2" t="s">
        <v>3062</v>
      </c>
      <c r="BD867" s="2" t="s">
        <v>3062</v>
      </c>
      <c r="BE867" s="2" t="s">
        <v>3062</v>
      </c>
      <c r="BF867" s="2" t="s">
        <v>3062</v>
      </c>
      <c r="BG867" s="2" t="s">
        <v>3062</v>
      </c>
      <c r="BH867" s="2" t="s">
        <v>3062</v>
      </c>
      <c r="BI867" s="2" t="s">
        <v>3062</v>
      </c>
      <c r="BJ867" s="2" t="s">
        <v>2444</v>
      </c>
      <c r="BK867" s="2" t="s">
        <v>3062</v>
      </c>
      <c r="BL867" s="2" t="s">
        <v>3062</v>
      </c>
      <c r="BM867" s="2" t="s">
        <v>2423</v>
      </c>
      <c r="BN867" s="2" t="s">
        <v>3062</v>
      </c>
      <c r="BO867" s="2" t="s">
        <v>3062</v>
      </c>
      <c r="BP867" s="2" t="str">
        <f t="shared" si="13"/>
        <v>内・放・リハ</v>
      </c>
      <c r="BQ867" t="s">
        <v>491</v>
      </c>
      <c r="BR867" t="s">
        <v>3062</v>
      </c>
      <c r="BS867" t="s">
        <v>3062</v>
      </c>
      <c r="BT867" s="2" t="s">
        <v>491</v>
      </c>
      <c r="BU867" s="2" t="s">
        <v>3062</v>
      </c>
      <c r="BV867" s="2" t="s">
        <v>3062</v>
      </c>
      <c r="BW867" s="2" t="s">
        <v>3062</v>
      </c>
      <c r="BX867" s="2" t="s">
        <v>3062</v>
      </c>
      <c r="BY867" s="2" t="s">
        <v>3062</v>
      </c>
      <c r="BZ867" s="2" t="s">
        <v>3062</v>
      </c>
      <c r="CA867" s="2" t="s">
        <v>3062</v>
      </c>
      <c r="CB867" s="2" t="s">
        <v>3062</v>
      </c>
      <c r="CC867" s="2" t="s">
        <v>3062</v>
      </c>
      <c r="CD867" s="2" t="s">
        <v>3062</v>
      </c>
      <c r="CE867" s="2" t="s">
        <v>3062</v>
      </c>
      <c r="CF867" s="2" t="s">
        <v>7807</v>
      </c>
      <c r="CG867" s="2" t="s">
        <v>5350</v>
      </c>
      <c r="CT867" s="17">
        <v>0.375</v>
      </c>
      <c r="CU867" s="17">
        <v>0.47916666666666669</v>
      </c>
      <c r="CV867" s="17">
        <v>0.54166666666666663</v>
      </c>
      <c r="CW867" s="17">
        <v>0.6875</v>
      </c>
      <c r="DL867" s="17">
        <v>0.375</v>
      </c>
      <c r="DM867" s="17">
        <v>0.47916666666666669</v>
      </c>
      <c r="DN867" s="17">
        <v>0.54166666666666663</v>
      </c>
      <c r="DO867" s="17">
        <v>0.6875</v>
      </c>
      <c r="DX867" s="2" t="s">
        <v>4182</v>
      </c>
    </row>
    <row r="868" spans="1:128" x14ac:dyDescent="0.45">
      <c r="A868" s="16">
        <v>866</v>
      </c>
      <c r="B868" s="2" t="s">
        <v>7808</v>
      </c>
      <c r="C868" s="2" t="s">
        <v>1794</v>
      </c>
      <c r="D868" s="2" t="s">
        <v>3274</v>
      </c>
      <c r="E868" s="2" t="s">
        <v>2666</v>
      </c>
      <c r="F868" s="2" t="s">
        <v>2600</v>
      </c>
      <c r="G868" s="2" t="s">
        <v>1790</v>
      </c>
      <c r="H868" s="2" t="s">
        <v>7986</v>
      </c>
      <c r="I868" s="2" t="s">
        <v>1793</v>
      </c>
      <c r="J868" s="2" t="s">
        <v>1792</v>
      </c>
      <c r="K868" s="2" t="s">
        <v>12</v>
      </c>
      <c r="L868" s="2" t="s">
        <v>3935</v>
      </c>
      <c r="M868" s="52" t="s">
        <v>3311</v>
      </c>
      <c r="N868" s="2" t="s">
        <v>12</v>
      </c>
      <c r="O868" s="2" t="s">
        <v>12</v>
      </c>
      <c r="P868" s="2" t="s">
        <v>12</v>
      </c>
      <c r="Q868" s="2" t="s">
        <v>12</v>
      </c>
      <c r="R868" s="2" t="s">
        <v>3062</v>
      </c>
      <c r="S868" s="2" t="s">
        <v>3062</v>
      </c>
      <c r="T868" s="2" t="s">
        <v>3062</v>
      </c>
      <c r="U868" s="2" t="s">
        <v>3062</v>
      </c>
      <c r="V868" s="2" t="s">
        <v>3062</v>
      </c>
      <c r="W868" s="2" t="s">
        <v>3062</v>
      </c>
      <c r="X868" s="2" t="s">
        <v>3062</v>
      </c>
      <c r="Y868" s="2" t="s">
        <v>3062</v>
      </c>
      <c r="Z868" s="2" t="s">
        <v>3062</v>
      </c>
      <c r="AA868" s="2" t="s">
        <v>3062</v>
      </c>
      <c r="AB868" s="2" t="s">
        <v>3062</v>
      </c>
      <c r="AC868" s="2" t="s">
        <v>3062</v>
      </c>
      <c r="AD868" s="2" t="s">
        <v>3062</v>
      </c>
      <c r="AE868" s="2" t="s">
        <v>3062</v>
      </c>
      <c r="AF868" s="2" t="s">
        <v>3062</v>
      </c>
      <c r="AG868" s="2" t="s">
        <v>3062</v>
      </c>
      <c r="AH868" s="2" t="s">
        <v>3062</v>
      </c>
      <c r="AI868" s="2" t="s">
        <v>3062</v>
      </c>
      <c r="AJ868" s="2" t="s">
        <v>3062</v>
      </c>
      <c r="AK868" s="2" t="s">
        <v>3062</v>
      </c>
      <c r="AL868" s="2" t="s">
        <v>3062</v>
      </c>
      <c r="AM868" s="2" t="s">
        <v>3062</v>
      </c>
      <c r="AN868" s="2" t="s">
        <v>3062</v>
      </c>
      <c r="AO868" s="2" t="s">
        <v>3062</v>
      </c>
      <c r="AP868" s="2" t="s">
        <v>3062</v>
      </c>
      <c r="AQ868" s="2" t="s">
        <v>3062</v>
      </c>
      <c r="AR868" s="2" t="s">
        <v>3062</v>
      </c>
      <c r="AS868" s="2" t="s">
        <v>3062</v>
      </c>
      <c r="AT868" s="2" t="s">
        <v>3062</v>
      </c>
      <c r="AU868" s="2" t="s">
        <v>3062</v>
      </c>
      <c r="AV868" s="2" t="s">
        <v>3062</v>
      </c>
      <c r="AW868" s="2" t="s">
        <v>3062</v>
      </c>
      <c r="AX868" s="2" t="s">
        <v>3062</v>
      </c>
      <c r="AY868" s="2" t="s">
        <v>3062</v>
      </c>
      <c r="AZ868" s="2" t="s">
        <v>3062</v>
      </c>
      <c r="BA868" s="2" t="s">
        <v>3062</v>
      </c>
      <c r="BB868" s="2" t="s">
        <v>3062</v>
      </c>
      <c r="BC868" s="2" t="s">
        <v>3062</v>
      </c>
      <c r="BD868" s="2" t="s">
        <v>3062</v>
      </c>
      <c r="BE868" s="2" t="s">
        <v>3062</v>
      </c>
      <c r="BF868" s="2" t="s">
        <v>3062</v>
      </c>
      <c r="BG868" s="2" t="s">
        <v>3062</v>
      </c>
      <c r="BH868" s="2" t="s">
        <v>3062</v>
      </c>
      <c r="BI868" s="2" t="s">
        <v>3062</v>
      </c>
      <c r="BJ868" s="2" t="s">
        <v>3062</v>
      </c>
      <c r="BK868" s="2" t="s">
        <v>3062</v>
      </c>
      <c r="BL868" s="2" t="s">
        <v>3062</v>
      </c>
      <c r="BM868" s="2" t="s">
        <v>3062</v>
      </c>
      <c r="BN868" s="2" t="s">
        <v>3062</v>
      </c>
      <c r="BO868" s="2" t="s">
        <v>3062</v>
      </c>
      <c r="BP868" s="2" t="str">
        <f t="shared" si="13"/>
        <v/>
      </c>
      <c r="BQ868" t="s">
        <v>3062</v>
      </c>
      <c r="BR868" t="s">
        <v>3062</v>
      </c>
      <c r="BS868" t="s">
        <v>3062</v>
      </c>
      <c r="BT868" s="2" t="s">
        <v>3062</v>
      </c>
      <c r="BU868" s="2" t="s">
        <v>12</v>
      </c>
      <c r="BV868" s="2" t="s">
        <v>3062</v>
      </c>
      <c r="BW868" s="2" t="s">
        <v>3062</v>
      </c>
      <c r="BX868" s="2" t="s">
        <v>3062</v>
      </c>
      <c r="BY868" s="2" t="s">
        <v>3062</v>
      </c>
      <c r="BZ868" s="2" t="s">
        <v>3062</v>
      </c>
      <c r="CA868" s="2" t="s">
        <v>3062</v>
      </c>
      <c r="CB868" s="2" t="s">
        <v>3062</v>
      </c>
      <c r="CC868" s="2" t="s">
        <v>3062</v>
      </c>
      <c r="CD868" s="2" t="s">
        <v>3062</v>
      </c>
      <c r="CE868" s="2" t="s">
        <v>3062</v>
      </c>
      <c r="CF868" s="2" t="s">
        <v>1791</v>
      </c>
      <c r="CG868" s="2" t="s">
        <v>5350</v>
      </c>
      <c r="CN868" s="17">
        <v>0.375</v>
      </c>
      <c r="CO868" s="17">
        <v>0.54166666666666663</v>
      </c>
      <c r="CP868" s="17">
        <v>0.625</v>
      </c>
      <c r="CQ868" s="17">
        <v>0.79166666666666663</v>
      </c>
      <c r="CT868" s="17">
        <v>0.375</v>
      </c>
      <c r="CU868" s="17">
        <v>0.54166666666666663</v>
      </c>
      <c r="CV868" s="17">
        <v>0.625</v>
      </c>
      <c r="CW868" s="17">
        <v>0.79166666666666663</v>
      </c>
      <c r="DF868" s="17">
        <v>0.375</v>
      </c>
      <c r="DG868" s="17">
        <v>0.54166666666666663</v>
      </c>
      <c r="DH868" s="17">
        <v>0.625</v>
      </c>
      <c r="DI868" s="17">
        <v>0.79166666666666663</v>
      </c>
      <c r="DL868" s="17">
        <v>0.375</v>
      </c>
      <c r="DM868" s="17">
        <v>0.54166666666666663</v>
      </c>
      <c r="DN868" s="17">
        <v>0.625</v>
      </c>
      <c r="DO868" s="17">
        <v>0.79166666666666663</v>
      </c>
      <c r="DX868" s="2" t="s">
        <v>4182</v>
      </c>
    </row>
    <row r="869" spans="1:128" x14ac:dyDescent="0.45">
      <c r="A869" s="16">
        <v>867</v>
      </c>
      <c r="B869" s="2" t="s">
        <v>7809</v>
      </c>
      <c r="C869" s="2" t="s">
        <v>7810</v>
      </c>
      <c r="D869" s="2" t="s">
        <v>5195</v>
      </c>
      <c r="E869" s="2" t="s">
        <v>2676</v>
      </c>
      <c r="F869" s="2" t="s">
        <v>2600</v>
      </c>
      <c r="G869" s="2" t="s">
        <v>1798</v>
      </c>
      <c r="H869" s="2" t="s">
        <v>1797</v>
      </c>
      <c r="I869" s="2" t="s">
        <v>1796</v>
      </c>
      <c r="J869" s="2" t="s">
        <v>1795</v>
      </c>
      <c r="K869" s="2" t="s">
        <v>12</v>
      </c>
      <c r="L869" s="2" t="s">
        <v>3936</v>
      </c>
      <c r="M869" s="52">
        <v>20</v>
      </c>
      <c r="N869" s="2" t="s">
        <v>12</v>
      </c>
      <c r="O869" s="2" t="s">
        <v>12</v>
      </c>
      <c r="P869" s="2" t="s">
        <v>12</v>
      </c>
      <c r="Q869" s="2" t="s">
        <v>12</v>
      </c>
      <c r="R869" s="2" t="s">
        <v>3062</v>
      </c>
      <c r="S869" s="2" t="s">
        <v>3062</v>
      </c>
      <c r="T869" s="2" t="s">
        <v>3062</v>
      </c>
      <c r="U869" s="2" t="s">
        <v>3062</v>
      </c>
      <c r="V869" s="2" t="s">
        <v>3062</v>
      </c>
      <c r="W869" s="2" t="s">
        <v>3062</v>
      </c>
      <c r="X869" s="2" t="s">
        <v>3062</v>
      </c>
      <c r="Y869" s="2" t="s">
        <v>3062</v>
      </c>
      <c r="Z869" s="2" t="s">
        <v>3062</v>
      </c>
      <c r="AA869" s="2" t="s">
        <v>3062</v>
      </c>
      <c r="AB869" s="2" t="s">
        <v>3062</v>
      </c>
      <c r="AC869" s="2" t="s">
        <v>3062</v>
      </c>
      <c r="AD869" s="2" t="s">
        <v>2419</v>
      </c>
      <c r="AE869" s="2" t="s">
        <v>3062</v>
      </c>
      <c r="AF869" s="2" t="s">
        <v>3062</v>
      </c>
      <c r="AG869" s="2" t="s">
        <v>3062</v>
      </c>
      <c r="AH869" s="2" t="s">
        <v>3062</v>
      </c>
      <c r="AI869" s="2" t="s">
        <v>3062</v>
      </c>
      <c r="AJ869" s="2" t="s">
        <v>3062</v>
      </c>
      <c r="AK869" s="2" t="s">
        <v>2431</v>
      </c>
      <c r="AL869" s="2" t="s">
        <v>3062</v>
      </c>
      <c r="AM869" s="2" t="s">
        <v>2425</v>
      </c>
      <c r="AN869" s="2" t="s">
        <v>2421</v>
      </c>
      <c r="AO869" s="2" t="s">
        <v>2441</v>
      </c>
      <c r="AP869" s="2" t="s">
        <v>3062</v>
      </c>
      <c r="AQ869" s="2" t="s">
        <v>3062</v>
      </c>
      <c r="AR869" s="2" t="s">
        <v>3062</v>
      </c>
      <c r="AS869" s="2" t="s">
        <v>3062</v>
      </c>
      <c r="AT869" s="2" t="s">
        <v>3062</v>
      </c>
      <c r="AU869" s="2" t="s">
        <v>3062</v>
      </c>
      <c r="AV869" s="2" t="s">
        <v>3062</v>
      </c>
      <c r="AW869" s="2" t="s">
        <v>17</v>
      </c>
      <c r="AX869" s="2" t="s">
        <v>3062</v>
      </c>
      <c r="AY869" s="2" t="s">
        <v>2443</v>
      </c>
      <c r="AZ869" s="2" t="s">
        <v>2439</v>
      </c>
      <c r="BA869" s="2" t="s">
        <v>3062</v>
      </c>
      <c r="BB869" s="2" t="s">
        <v>3062</v>
      </c>
      <c r="BC869" s="2" t="s">
        <v>2422</v>
      </c>
      <c r="BD869" s="2" t="s">
        <v>2438</v>
      </c>
      <c r="BE869" s="2" t="s">
        <v>3062</v>
      </c>
      <c r="BF869" s="2" t="s">
        <v>2455</v>
      </c>
      <c r="BG869" s="2" t="s">
        <v>3062</v>
      </c>
      <c r="BH869" s="2" t="s">
        <v>2436</v>
      </c>
      <c r="BI869" s="2" t="s">
        <v>3062</v>
      </c>
      <c r="BJ869" s="2" t="s">
        <v>2444</v>
      </c>
      <c r="BK869" s="2" t="s">
        <v>2445</v>
      </c>
      <c r="BL869" s="2" t="s">
        <v>3062</v>
      </c>
      <c r="BM869" s="2" t="s">
        <v>2423</v>
      </c>
      <c r="BN869" s="2" t="s">
        <v>2560</v>
      </c>
      <c r="BO869" s="2" t="s">
        <v>3062</v>
      </c>
      <c r="BP869" s="2" t="str">
        <f t="shared" si="13"/>
        <v>内・小・外・整・形・脳外・眼・耳・泌・皮・産・産婦・放・麻・リハ・歯</v>
      </c>
      <c r="BQ869" t="s">
        <v>3062</v>
      </c>
      <c r="BR869" t="s">
        <v>3062</v>
      </c>
      <c r="BS869" t="s">
        <v>3062</v>
      </c>
      <c r="BT869" s="2" t="s">
        <v>3062</v>
      </c>
      <c r="BU869" s="2" t="s">
        <v>3062</v>
      </c>
      <c r="BV869" s="2" t="s">
        <v>3062</v>
      </c>
      <c r="BW869" s="2" t="s">
        <v>3062</v>
      </c>
      <c r="BX869" s="2" t="s">
        <v>3062</v>
      </c>
      <c r="BY869" s="2" t="s">
        <v>3062</v>
      </c>
      <c r="BZ869" s="2" t="s">
        <v>3062</v>
      </c>
      <c r="CA869" s="2" t="s">
        <v>3062</v>
      </c>
      <c r="CB869" s="2" t="s">
        <v>3062</v>
      </c>
      <c r="CC869" s="2" t="s">
        <v>3062</v>
      </c>
      <c r="CD869" s="2" t="s">
        <v>3062</v>
      </c>
      <c r="CE869" s="2" t="s">
        <v>3062</v>
      </c>
      <c r="CF869" s="2" t="s">
        <v>5196</v>
      </c>
      <c r="CG869" s="2" t="s">
        <v>4613</v>
      </c>
      <c r="CH869" s="17">
        <v>0.33333333333333331</v>
      </c>
      <c r="CI869" s="17">
        <v>0.47916666666666669</v>
      </c>
      <c r="CN869" s="17">
        <v>0.33333333333333331</v>
      </c>
      <c r="CO869" s="17">
        <v>0.47916666666666669</v>
      </c>
      <c r="CT869" s="17">
        <v>0.33333333333333331</v>
      </c>
      <c r="CU869" s="17">
        <v>0.47916666666666669</v>
      </c>
      <c r="CZ869" s="17">
        <v>0.33333333333333331</v>
      </c>
      <c r="DA869" s="17">
        <v>0.47916666666666669</v>
      </c>
      <c r="DF869" s="17">
        <v>0.33333333333333331</v>
      </c>
      <c r="DG869" s="17">
        <v>0.47916666666666669</v>
      </c>
      <c r="DL869" s="17">
        <v>0.33333333333333331</v>
      </c>
      <c r="DM869" s="17">
        <v>0.47916666666666669</v>
      </c>
      <c r="DR869" s="17">
        <v>0.33333333333333331</v>
      </c>
      <c r="DS869" s="17">
        <v>0.47916666666666669</v>
      </c>
      <c r="DX869" s="2" t="s">
        <v>4182</v>
      </c>
    </row>
    <row r="870" spans="1:128" x14ac:dyDescent="0.45">
      <c r="A870" s="16">
        <v>868</v>
      </c>
      <c r="B870" s="2" t="s">
        <v>7811</v>
      </c>
      <c r="C870" s="2" t="s">
        <v>545</v>
      </c>
      <c r="D870" s="2" t="s">
        <v>3275</v>
      </c>
      <c r="E870" s="2" t="s">
        <v>2666</v>
      </c>
      <c r="F870" s="2" t="s">
        <v>2601</v>
      </c>
      <c r="G870" s="2" t="s">
        <v>544</v>
      </c>
      <c r="H870" s="2" t="s">
        <v>543</v>
      </c>
      <c r="I870" s="2" t="s">
        <v>542</v>
      </c>
      <c r="J870" s="2" t="s">
        <v>541</v>
      </c>
      <c r="K870" s="2" t="s">
        <v>3062</v>
      </c>
      <c r="L870" s="2" t="s">
        <v>3937</v>
      </c>
      <c r="M870" s="52" t="s">
        <v>3311</v>
      </c>
      <c r="N870" s="2" t="s">
        <v>12</v>
      </c>
      <c r="O870" s="2" t="s">
        <v>12</v>
      </c>
      <c r="P870" s="2" t="s">
        <v>12</v>
      </c>
      <c r="Q870" s="2" t="s">
        <v>12</v>
      </c>
      <c r="R870" s="2" t="s">
        <v>3062</v>
      </c>
      <c r="S870" s="2" t="s">
        <v>3062</v>
      </c>
      <c r="T870" s="2" t="s">
        <v>3062</v>
      </c>
      <c r="U870" s="2" t="s">
        <v>3062</v>
      </c>
      <c r="V870" s="2" t="s">
        <v>3062</v>
      </c>
      <c r="W870" s="2" t="s">
        <v>3062</v>
      </c>
      <c r="X870" s="2" t="s">
        <v>3062</v>
      </c>
      <c r="Y870" s="2" t="s">
        <v>3062</v>
      </c>
      <c r="Z870" s="2" t="s">
        <v>3062</v>
      </c>
      <c r="AA870" s="2" t="s">
        <v>3062</v>
      </c>
      <c r="AB870" s="2" t="s">
        <v>3062</v>
      </c>
      <c r="AC870" s="2" t="s">
        <v>3062</v>
      </c>
      <c r="AD870" s="2" t="s">
        <v>3062</v>
      </c>
      <c r="AE870" s="2" t="s">
        <v>3062</v>
      </c>
      <c r="AF870" s="2" t="s">
        <v>3062</v>
      </c>
      <c r="AG870" s="2" t="s">
        <v>3062</v>
      </c>
      <c r="AH870" s="2" t="s">
        <v>3062</v>
      </c>
      <c r="AI870" s="2" t="s">
        <v>3062</v>
      </c>
      <c r="AJ870" s="2" t="s">
        <v>3062</v>
      </c>
      <c r="AK870" s="2" t="s">
        <v>3062</v>
      </c>
      <c r="AL870" s="2" t="s">
        <v>3062</v>
      </c>
      <c r="AM870" s="2" t="s">
        <v>3062</v>
      </c>
      <c r="AN870" s="2" t="s">
        <v>3062</v>
      </c>
      <c r="AO870" s="2" t="s">
        <v>3062</v>
      </c>
      <c r="AP870" s="2" t="s">
        <v>3062</v>
      </c>
      <c r="AQ870" s="2" t="s">
        <v>3062</v>
      </c>
      <c r="AR870" s="2" t="s">
        <v>3062</v>
      </c>
      <c r="AS870" s="2" t="s">
        <v>3062</v>
      </c>
      <c r="AT870" s="2" t="s">
        <v>3062</v>
      </c>
      <c r="AU870" s="2" t="s">
        <v>3062</v>
      </c>
      <c r="AV870" s="2" t="s">
        <v>3062</v>
      </c>
      <c r="AW870" s="2" t="s">
        <v>3062</v>
      </c>
      <c r="AX870" s="2" t="s">
        <v>3062</v>
      </c>
      <c r="AY870" s="2" t="s">
        <v>3062</v>
      </c>
      <c r="AZ870" s="2" t="s">
        <v>3062</v>
      </c>
      <c r="BA870" s="2" t="s">
        <v>3062</v>
      </c>
      <c r="BB870" s="2" t="s">
        <v>3062</v>
      </c>
      <c r="BC870" s="2" t="s">
        <v>3062</v>
      </c>
      <c r="BD870" s="2" t="s">
        <v>3062</v>
      </c>
      <c r="BE870" s="2" t="s">
        <v>3062</v>
      </c>
      <c r="BF870" s="2" t="s">
        <v>3062</v>
      </c>
      <c r="BG870" s="2" t="s">
        <v>3062</v>
      </c>
      <c r="BH870" s="2" t="s">
        <v>3062</v>
      </c>
      <c r="BI870" s="2" t="s">
        <v>3062</v>
      </c>
      <c r="BJ870" s="2" t="s">
        <v>3062</v>
      </c>
      <c r="BK870" s="2" t="s">
        <v>3062</v>
      </c>
      <c r="BL870" s="2" t="s">
        <v>3062</v>
      </c>
      <c r="BM870" s="2" t="s">
        <v>3062</v>
      </c>
      <c r="BN870" s="2" t="s">
        <v>3062</v>
      </c>
      <c r="BO870" s="2" t="s">
        <v>3062</v>
      </c>
      <c r="BP870" s="2" t="str">
        <f t="shared" si="13"/>
        <v/>
      </c>
      <c r="BQ870" t="s">
        <v>3062</v>
      </c>
      <c r="BR870" t="s">
        <v>3062</v>
      </c>
      <c r="BS870" t="s">
        <v>3062</v>
      </c>
      <c r="BT870" s="2" t="s">
        <v>3062</v>
      </c>
      <c r="BU870" s="2" t="s">
        <v>3062</v>
      </c>
      <c r="BV870" s="2" t="s">
        <v>3062</v>
      </c>
      <c r="BW870" s="2" t="s">
        <v>3062</v>
      </c>
      <c r="BX870" s="2" t="s">
        <v>3062</v>
      </c>
      <c r="BY870" s="2" t="s">
        <v>3062</v>
      </c>
      <c r="BZ870" s="2" t="s">
        <v>3062</v>
      </c>
      <c r="CA870" s="2" t="s">
        <v>3062</v>
      </c>
      <c r="CB870" s="2" t="s">
        <v>3062</v>
      </c>
      <c r="CC870" s="2" t="s">
        <v>3062</v>
      </c>
      <c r="CD870" s="2" t="s">
        <v>3062</v>
      </c>
      <c r="CE870" s="2" t="s">
        <v>3062</v>
      </c>
      <c r="CF870" s="2" t="s">
        <v>7812</v>
      </c>
      <c r="CG870" s="2" t="s">
        <v>3315</v>
      </c>
      <c r="CH870" s="17">
        <v>0.375</v>
      </c>
      <c r="CI870" s="17">
        <v>0.5</v>
      </c>
      <c r="CJ870" s="17">
        <v>0.5625</v>
      </c>
      <c r="CK870" s="17">
        <v>0.66666666666666663</v>
      </c>
      <c r="CN870" s="17">
        <v>0.375</v>
      </c>
      <c r="CO870" s="17">
        <v>0.5</v>
      </c>
      <c r="CP870" s="17">
        <v>0.5625</v>
      </c>
      <c r="CQ870" s="17">
        <v>0.66666666666666663</v>
      </c>
      <c r="CZ870" s="17">
        <v>0.375</v>
      </c>
      <c r="DA870" s="17">
        <v>0.5</v>
      </c>
      <c r="DB870" s="17">
        <v>0.60416666666666663</v>
      </c>
      <c r="DC870" s="17">
        <v>0.66666666666666663</v>
      </c>
      <c r="DF870" s="17">
        <v>0.375</v>
      </c>
      <c r="DG870" s="17">
        <v>0.5</v>
      </c>
      <c r="DH870" s="17">
        <v>0.5625</v>
      </c>
      <c r="DI870" s="17">
        <v>0.66666666666666663</v>
      </c>
      <c r="DL870" s="17">
        <v>0.375</v>
      </c>
      <c r="DM870" s="17">
        <v>0.5</v>
      </c>
      <c r="DN870" s="17">
        <v>0.5625</v>
      </c>
      <c r="DO870" s="17">
        <v>0.625</v>
      </c>
      <c r="DX870" s="2" t="s">
        <v>4182</v>
      </c>
    </row>
    <row r="871" spans="1:128" x14ac:dyDescent="0.45">
      <c r="A871" s="16">
        <v>869</v>
      </c>
      <c r="B871" s="2" t="s">
        <v>7813</v>
      </c>
      <c r="C871" s="2" t="s">
        <v>5197</v>
      </c>
      <c r="D871" s="2" t="s">
        <v>3276</v>
      </c>
      <c r="E871" s="2" t="s">
        <v>2666</v>
      </c>
      <c r="F871" s="2" t="s">
        <v>2601</v>
      </c>
      <c r="G871" s="2" t="s">
        <v>540</v>
      </c>
      <c r="H871" s="2" t="s">
        <v>539</v>
      </c>
      <c r="I871" s="2" t="s">
        <v>538</v>
      </c>
      <c r="J871" s="2" t="s">
        <v>538</v>
      </c>
      <c r="K871" s="2" t="s">
        <v>3062</v>
      </c>
      <c r="L871" s="2" t="s">
        <v>3938</v>
      </c>
      <c r="M871" s="52" t="s">
        <v>3311</v>
      </c>
      <c r="N871" s="2" t="s">
        <v>12</v>
      </c>
      <c r="O871" s="2" t="s">
        <v>12</v>
      </c>
      <c r="P871" s="2" t="s">
        <v>12</v>
      </c>
      <c r="Q871" s="2" t="s">
        <v>12</v>
      </c>
      <c r="R871" s="2" t="s">
        <v>3062</v>
      </c>
      <c r="S871" s="2" t="s">
        <v>3062</v>
      </c>
      <c r="T871" s="2" t="s">
        <v>3062</v>
      </c>
      <c r="U871" s="2" t="s">
        <v>3062</v>
      </c>
      <c r="V871" s="2" t="s">
        <v>3062</v>
      </c>
      <c r="W871" s="2" t="s">
        <v>3062</v>
      </c>
      <c r="X871" s="2" t="s">
        <v>3062</v>
      </c>
      <c r="Y871" s="2" t="s">
        <v>3062</v>
      </c>
      <c r="Z871" s="2" t="s">
        <v>3062</v>
      </c>
      <c r="AA871" s="2" t="s">
        <v>3062</v>
      </c>
      <c r="AB871" s="2" t="s">
        <v>3062</v>
      </c>
      <c r="AC871" s="2" t="s">
        <v>3062</v>
      </c>
      <c r="AD871" s="2" t="s">
        <v>2419</v>
      </c>
      <c r="AE871" s="2" t="s">
        <v>3062</v>
      </c>
      <c r="AF871" s="2" t="s">
        <v>3062</v>
      </c>
      <c r="AG871" s="2" t="s">
        <v>3062</v>
      </c>
      <c r="AH871" s="2" t="s">
        <v>3062</v>
      </c>
      <c r="AI871" s="2" t="s">
        <v>3062</v>
      </c>
      <c r="AJ871" s="2" t="s">
        <v>3062</v>
      </c>
      <c r="AK871" s="2" t="s">
        <v>3062</v>
      </c>
      <c r="AL871" s="2" t="s">
        <v>3062</v>
      </c>
      <c r="AM871" s="2" t="s">
        <v>3062</v>
      </c>
      <c r="AN871" s="2" t="s">
        <v>3062</v>
      </c>
      <c r="AO871" s="2" t="s">
        <v>3062</v>
      </c>
      <c r="AP871" s="2" t="s">
        <v>3062</v>
      </c>
      <c r="AQ871" s="2" t="s">
        <v>3062</v>
      </c>
      <c r="AR871" s="2" t="s">
        <v>3062</v>
      </c>
      <c r="AS871" s="2" t="s">
        <v>3062</v>
      </c>
      <c r="AT871" s="2" t="s">
        <v>3062</v>
      </c>
      <c r="AU871" s="2" t="s">
        <v>3062</v>
      </c>
      <c r="AV871" s="2" t="s">
        <v>3062</v>
      </c>
      <c r="AW871" s="2" t="s">
        <v>3062</v>
      </c>
      <c r="AX871" s="2" t="s">
        <v>3062</v>
      </c>
      <c r="AY871" s="2" t="s">
        <v>3062</v>
      </c>
      <c r="AZ871" s="2" t="s">
        <v>3062</v>
      </c>
      <c r="BA871" s="2" t="s">
        <v>3062</v>
      </c>
      <c r="BB871" s="2" t="s">
        <v>3062</v>
      </c>
      <c r="BC871" s="2" t="s">
        <v>3062</v>
      </c>
      <c r="BD871" s="2" t="s">
        <v>3062</v>
      </c>
      <c r="BE871" s="2" t="s">
        <v>3062</v>
      </c>
      <c r="BF871" s="2" t="s">
        <v>3062</v>
      </c>
      <c r="BG871" s="2" t="s">
        <v>3062</v>
      </c>
      <c r="BH871" s="2" t="s">
        <v>3062</v>
      </c>
      <c r="BI871" s="2" t="s">
        <v>3062</v>
      </c>
      <c r="BJ871" s="2" t="s">
        <v>3062</v>
      </c>
      <c r="BK871" s="2" t="s">
        <v>3062</v>
      </c>
      <c r="BL871" s="2" t="s">
        <v>3062</v>
      </c>
      <c r="BM871" s="2" t="s">
        <v>3062</v>
      </c>
      <c r="BN871" s="2" t="s">
        <v>3062</v>
      </c>
      <c r="BO871" s="2" t="s">
        <v>3062</v>
      </c>
      <c r="BP871" s="2" t="str">
        <f t="shared" si="13"/>
        <v>内</v>
      </c>
      <c r="BQ871" t="s">
        <v>3062</v>
      </c>
      <c r="BR871" t="s">
        <v>3062</v>
      </c>
      <c r="BS871" t="s">
        <v>3062</v>
      </c>
      <c r="BT871" s="2" t="s">
        <v>3062</v>
      </c>
      <c r="BU871" s="2" t="s">
        <v>3062</v>
      </c>
      <c r="BV871" s="2" t="s">
        <v>3062</v>
      </c>
      <c r="BW871" s="2" t="s">
        <v>3062</v>
      </c>
      <c r="BX871" s="2" t="s">
        <v>3062</v>
      </c>
      <c r="BY871" s="2" t="s">
        <v>3062</v>
      </c>
      <c r="BZ871" s="2" t="s">
        <v>3062</v>
      </c>
      <c r="CA871" s="2" t="s">
        <v>3062</v>
      </c>
      <c r="CB871" s="2" t="s">
        <v>3062</v>
      </c>
      <c r="CC871" s="2" t="s">
        <v>3062</v>
      </c>
      <c r="CD871" s="2" t="s">
        <v>3062</v>
      </c>
      <c r="CE871" s="2" t="s">
        <v>3062</v>
      </c>
      <c r="CF871" s="2" t="s">
        <v>537</v>
      </c>
      <c r="CG871" s="2" t="s">
        <v>5350</v>
      </c>
      <c r="CH871" s="17">
        <v>0.375</v>
      </c>
      <c r="CI871" s="17">
        <v>0.5</v>
      </c>
      <c r="CJ871" s="17">
        <v>0.625</v>
      </c>
      <c r="CK871" s="17">
        <v>0.75</v>
      </c>
      <c r="CN871" s="17">
        <v>0.375</v>
      </c>
      <c r="CO871" s="17">
        <v>0.5</v>
      </c>
      <c r="CP871" s="17">
        <v>0.625</v>
      </c>
      <c r="CQ871" s="17">
        <v>0.75</v>
      </c>
      <c r="CZ871" s="17">
        <v>0.375</v>
      </c>
      <c r="DA871" s="17">
        <v>0.5</v>
      </c>
      <c r="DB871" s="17">
        <v>0.625</v>
      </c>
      <c r="DC871" s="17">
        <v>0.75</v>
      </c>
      <c r="DF871" s="17">
        <v>0.375</v>
      </c>
      <c r="DG871" s="17">
        <v>0.5</v>
      </c>
      <c r="DH871" s="17">
        <v>0.625</v>
      </c>
      <c r="DI871" s="17">
        <v>0.75</v>
      </c>
      <c r="DL871" s="17">
        <v>0.375</v>
      </c>
      <c r="DM871" s="17">
        <v>0.5</v>
      </c>
      <c r="DX871" s="2" t="s">
        <v>4182</v>
      </c>
    </row>
    <row r="872" spans="1:128" x14ac:dyDescent="0.45">
      <c r="A872" s="16">
        <v>870</v>
      </c>
      <c r="B872" s="2" t="s">
        <v>7814</v>
      </c>
      <c r="C872" s="2" t="s">
        <v>7815</v>
      </c>
      <c r="D872" s="2" t="s">
        <v>3277</v>
      </c>
      <c r="E872" s="2" t="s">
        <v>2676</v>
      </c>
      <c r="F872" s="2" t="s">
        <v>2602</v>
      </c>
      <c r="G872" s="2" t="s">
        <v>1969</v>
      </c>
      <c r="H872" s="2" t="s">
        <v>1968</v>
      </c>
      <c r="I872" s="2" t="s">
        <v>1967</v>
      </c>
      <c r="J872" s="2" t="s">
        <v>1966</v>
      </c>
      <c r="K872" s="2" t="s">
        <v>12</v>
      </c>
      <c r="L872" s="2" t="s">
        <v>1949</v>
      </c>
      <c r="M872" s="52">
        <v>120</v>
      </c>
      <c r="N872" s="2" t="s">
        <v>12</v>
      </c>
      <c r="O872" s="2" t="s">
        <v>12</v>
      </c>
      <c r="P872" s="2" t="s">
        <v>12</v>
      </c>
      <c r="Q872" s="2" t="s">
        <v>12</v>
      </c>
      <c r="R872" s="2" t="s">
        <v>3062</v>
      </c>
      <c r="S872" s="2" t="s">
        <v>3062</v>
      </c>
      <c r="T872" s="2" t="s">
        <v>3062</v>
      </c>
      <c r="U872" s="2" t="s">
        <v>3062</v>
      </c>
      <c r="V872" s="2" t="s">
        <v>3062</v>
      </c>
      <c r="W872" s="2" t="s">
        <v>3062</v>
      </c>
      <c r="X872" s="2" t="s">
        <v>3062</v>
      </c>
      <c r="Y872" s="2" t="s">
        <v>3062</v>
      </c>
      <c r="Z872" s="2" t="s">
        <v>3062</v>
      </c>
      <c r="AA872" s="2" t="s">
        <v>3062</v>
      </c>
      <c r="AB872" s="2" t="s">
        <v>3062</v>
      </c>
      <c r="AC872" s="2" t="s">
        <v>3062</v>
      </c>
      <c r="AD872" s="2" t="s">
        <v>3062</v>
      </c>
      <c r="AE872" s="2" t="s">
        <v>3062</v>
      </c>
      <c r="AF872" s="2" t="s">
        <v>3062</v>
      </c>
      <c r="AG872" s="2" t="s">
        <v>3062</v>
      </c>
      <c r="AH872" s="2" t="s">
        <v>3062</v>
      </c>
      <c r="AI872" s="2" t="s">
        <v>3062</v>
      </c>
      <c r="AJ872" s="2" t="s">
        <v>3062</v>
      </c>
      <c r="AK872" s="2" t="s">
        <v>3062</v>
      </c>
      <c r="AL872" s="2" t="s">
        <v>3062</v>
      </c>
      <c r="AM872" s="2" t="s">
        <v>3062</v>
      </c>
      <c r="AN872" s="2" t="s">
        <v>3062</v>
      </c>
      <c r="AO872" s="2" t="s">
        <v>3062</v>
      </c>
      <c r="AP872" s="2" t="s">
        <v>3062</v>
      </c>
      <c r="AQ872" s="2" t="s">
        <v>3062</v>
      </c>
      <c r="AR872" s="2" t="s">
        <v>3062</v>
      </c>
      <c r="AS872" s="2" t="s">
        <v>3062</v>
      </c>
      <c r="AT872" s="2" t="s">
        <v>3062</v>
      </c>
      <c r="AU872" s="2" t="s">
        <v>3062</v>
      </c>
      <c r="AV872" s="2" t="s">
        <v>3062</v>
      </c>
      <c r="AW872" s="2" t="s">
        <v>3062</v>
      </c>
      <c r="AX872" s="2" t="s">
        <v>3062</v>
      </c>
      <c r="AY872" s="2" t="s">
        <v>3062</v>
      </c>
      <c r="AZ872" s="2" t="s">
        <v>3062</v>
      </c>
      <c r="BA872" s="2" t="s">
        <v>3062</v>
      </c>
      <c r="BB872" s="2" t="s">
        <v>3062</v>
      </c>
      <c r="BC872" s="2" t="s">
        <v>3062</v>
      </c>
      <c r="BD872" s="2" t="s">
        <v>3062</v>
      </c>
      <c r="BE872" s="2" t="s">
        <v>3062</v>
      </c>
      <c r="BF872" s="2" t="s">
        <v>3062</v>
      </c>
      <c r="BG872" s="2" t="s">
        <v>3062</v>
      </c>
      <c r="BH872" s="2" t="s">
        <v>3062</v>
      </c>
      <c r="BI872" s="2" t="s">
        <v>3062</v>
      </c>
      <c r="BJ872" s="2" t="s">
        <v>3062</v>
      </c>
      <c r="BK872" s="2" t="s">
        <v>3062</v>
      </c>
      <c r="BL872" s="2" t="s">
        <v>3062</v>
      </c>
      <c r="BM872" s="2" t="s">
        <v>3062</v>
      </c>
      <c r="BN872" s="2" t="s">
        <v>3062</v>
      </c>
      <c r="BO872" s="2" t="s">
        <v>3062</v>
      </c>
      <c r="BP872" s="2" t="str">
        <f t="shared" si="13"/>
        <v/>
      </c>
      <c r="BQ872" t="s">
        <v>491</v>
      </c>
      <c r="BR872" t="s">
        <v>185</v>
      </c>
      <c r="BS872" t="s">
        <v>2185</v>
      </c>
      <c r="BT872" s="2" t="s">
        <v>2424</v>
      </c>
      <c r="BU872" s="2" t="s">
        <v>3062</v>
      </c>
      <c r="BV872" s="2" t="s">
        <v>12</v>
      </c>
      <c r="BW872" s="2" t="s">
        <v>3062</v>
      </c>
      <c r="BX872" s="2" t="s">
        <v>3062</v>
      </c>
      <c r="BY872" s="2" t="s">
        <v>3062</v>
      </c>
      <c r="BZ872" s="2" t="s">
        <v>3062</v>
      </c>
      <c r="CA872" s="2" t="s">
        <v>3062</v>
      </c>
      <c r="CB872" s="2" t="s">
        <v>3062</v>
      </c>
      <c r="CC872" s="2" t="s">
        <v>3062</v>
      </c>
      <c r="CD872" s="2" t="s">
        <v>3062</v>
      </c>
      <c r="CE872" s="2" t="s">
        <v>3062</v>
      </c>
      <c r="CF872" s="2" t="s">
        <v>1965</v>
      </c>
      <c r="CG872" s="2" t="s">
        <v>3315</v>
      </c>
      <c r="CH872" s="17">
        <v>0.36458333333333331</v>
      </c>
      <c r="CI872" s="17">
        <v>0.45833333333333331</v>
      </c>
      <c r="CN872" s="17">
        <v>0.36458333333333331</v>
      </c>
      <c r="CO872" s="17">
        <v>0.45833333333333331</v>
      </c>
      <c r="CT872" s="17">
        <v>0.36458333333333331</v>
      </c>
      <c r="CU872" s="17">
        <v>0.45833333333333331</v>
      </c>
      <c r="CZ872" s="17">
        <v>0.36458333333333331</v>
      </c>
      <c r="DA872" s="17">
        <v>0.45833333333333331</v>
      </c>
      <c r="DF872" s="17">
        <v>0.36458333333333331</v>
      </c>
      <c r="DG872" s="17">
        <v>0.45833333333333331</v>
      </c>
      <c r="DL872" s="17">
        <v>0.36458333333333331</v>
      </c>
      <c r="DM872" s="17">
        <v>0.45833333333333331</v>
      </c>
      <c r="DX872" s="2" t="s">
        <v>4182</v>
      </c>
    </row>
    <row r="873" spans="1:128" x14ac:dyDescent="0.45">
      <c r="A873" s="16">
        <v>871</v>
      </c>
      <c r="B873" s="2" t="s">
        <v>7816</v>
      </c>
      <c r="C873" s="2" t="s">
        <v>7817</v>
      </c>
      <c r="D873" s="2" t="s">
        <v>3278</v>
      </c>
      <c r="E873" s="2" t="s">
        <v>2666</v>
      </c>
      <c r="F873" s="2" t="s">
        <v>2602</v>
      </c>
      <c r="G873" s="2" t="s">
        <v>1960</v>
      </c>
      <c r="H873" s="2" t="s">
        <v>1959</v>
      </c>
      <c r="I873" s="2" t="s">
        <v>1958</v>
      </c>
      <c r="J873" s="2" t="s">
        <v>1957</v>
      </c>
      <c r="K873" s="2" t="s">
        <v>12</v>
      </c>
      <c r="L873" s="2" t="s">
        <v>3939</v>
      </c>
      <c r="M873" s="52" t="s">
        <v>3311</v>
      </c>
      <c r="N873" s="2" t="s">
        <v>12</v>
      </c>
      <c r="O873" s="2" t="s">
        <v>12</v>
      </c>
      <c r="P873" s="2" t="s">
        <v>3062</v>
      </c>
      <c r="Q873" s="2" t="s">
        <v>12</v>
      </c>
      <c r="R873" s="2" t="s">
        <v>2471</v>
      </c>
      <c r="S873" s="2" t="s">
        <v>3062</v>
      </c>
      <c r="T873" s="2" t="s">
        <v>3062</v>
      </c>
      <c r="U873" s="2" t="s">
        <v>3062</v>
      </c>
      <c r="V873" s="2" t="s">
        <v>3062</v>
      </c>
      <c r="W873" s="2" t="s">
        <v>3062</v>
      </c>
      <c r="X873" s="2" t="s">
        <v>3062</v>
      </c>
      <c r="Y873" s="2" t="s">
        <v>3062</v>
      </c>
      <c r="Z873" s="2" t="s">
        <v>3062</v>
      </c>
      <c r="AA873" s="2" t="s">
        <v>3062</v>
      </c>
      <c r="AB873" s="2" t="s">
        <v>3062</v>
      </c>
      <c r="AC873" s="2" t="s">
        <v>2471</v>
      </c>
      <c r="AD873" s="2" t="s">
        <v>2419</v>
      </c>
      <c r="AE873" s="2" t="s">
        <v>3062</v>
      </c>
      <c r="AF873" s="2" t="s">
        <v>3062</v>
      </c>
      <c r="AG873" s="2" t="s">
        <v>7818</v>
      </c>
      <c r="AH873" s="2" t="s">
        <v>3062</v>
      </c>
      <c r="AI873" s="2" t="s">
        <v>3062</v>
      </c>
      <c r="AJ873" s="2" t="s">
        <v>3062</v>
      </c>
      <c r="AK873" s="2" t="s">
        <v>3062</v>
      </c>
      <c r="AL873" s="2" t="s">
        <v>3062</v>
      </c>
      <c r="AM873" s="2" t="s">
        <v>3062</v>
      </c>
      <c r="AN873" s="2" t="s">
        <v>3062</v>
      </c>
      <c r="AO873" s="2" t="s">
        <v>3062</v>
      </c>
      <c r="AP873" s="2" t="s">
        <v>3062</v>
      </c>
      <c r="AQ873" s="2" t="s">
        <v>3062</v>
      </c>
      <c r="AR873" s="2" t="s">
        <v>4309</v>
      </c>
      <c r="AS873" s="2" t="s">
        <v>3062</v>
      </c>
      <c r="AT873" s="2" t="s">
        <v>3062</v>
      </c>
      <c r="AU873" s="2" t="s">
        <v>3062</v>
      </c>
      <c r="AV873" s="2" t="s">
        <v>3062</v>
      </c>
      <c r="AW873" s="2" t="s">
        <v>3062</v>
      </c>
      <c r="AX873" s="2" t="s">
        <v>3062</v>
      </c>
      <c r="AY873" s="2" t="s">
        <v>3062</v>
      </c>
      <c r="AZ873" s="2" t="s">
        <v>3062</v>
      </c>
      <c r="BA873" s="2" t="s">
        <v>3062</v>
      </c>
      <c r="BB873" s="2" t="s">
        <v>3062</v>
      </c>
      <c r="BC873" s="2" t="s">
        <v>3062</v>
      </c>
      <c r="BD873" s="2" t="s">
        <v>3062</v>
      </c>
      <c r="BE873" s="2" t="s">
        <v>3062</v>
      </c>
      <c r="BF873" s="2" t="s">
        <v>3062</v>
      </c>
      <c r="BG873" s="2" t="s">
        <v>3062</v>
      </c>
      <c r="BH873" s="2" t="s">
        <v>3062</v>
      </c>
      <c r="BI873" s="2" t="s">
        <v>2456</v>
      </c>
      <c r="BJ873" s="2" t="s">
        <v>3062</v>
      </c>
      <c r="BK873" s="2" t="s">
        <v>3062</v>
      </c>
      <c r="BL873" s="2" t="s">
        <v>3062</v>
      </c>
      <c r="BM873" s="2" t="s">
        <v>3062</v>
      </c>
      <c r="BN873" s="2" t="s">
        <v>3062</v>
      </c>
      <c r="BO873" s="2" t="s">
        <v>1956</v>
      </c>
      <c r="BP873" s="2" t="str">
        <f t="shared" si="13"/>
        <v>内・呼・呼内・アレ　緩和ケア内科　糖尿病科</v>
      </c>
      <c r="BQ873" t="s">
        <v>491</v>
      </c>
      <c r="BR873" t="s">
        <v>185</v>
      </c>
      <c r="BS873" t="s">
        <v>2185</v>
      </c>
      <c r="BT873" s="2" t="s">
        <v>7819</v>
      </c>
      <c r="BU873" s="2" t="s">
        <v>3062</v>
      </c>
      <c r="BV873" s="2" t="s">
        <v>3062</v>
      </c>
      <c r="BW873" s="2" t="s">
        <v>3062</v>
      </c>
      <c r="BX873" s="2" t="s">
        <v>3062</v>
      </c>
      <c r="BY873" s="2" t="s">
        <v>3062</v>
      </c>
      <c r="BZ873" s="2" t="s">
        <v>3062</v>
      </c>
      <c r="CA873" s="2" t="s">
        <v>3062</v>
      </c>
      <c r="CB873" s="2" t="s">
        <v>3062</v>
      </c>
      <c r="CC873" s="2" t="s">
        <v>3062</v>
      </c>
      <c r="CD873" s="2" t="s">
        <v>3062</v>
      </c>
      <c r="CE873" s="2" t="s">
        <v>3062</v>
      </c>
      <c r="CF873" s="2" t="s">
        <v>3940</v>
      </c>
      <c r="CG873" s="2" t="s">
        <v>3319</v>
      </c>
      <c r="CH873" s="17">
        <v>0.35416666666666669</v>
      </c>
      <c r="CI873" s="17">
        <v>0.5</v>
      </c>
      <c r="CT873" s="17">
        <v>0.35416666666666669</v>
      </c>
      <c r="CU873" s="17">
        <v>0.5</v>
      </c>
      <c r="DF873" s="17">
        <v>0.35416666666666669</v>
      </c>
      <c r="DG873" s="17">
        <v>0.5</v>
      </c>
      <c r="DL873" s="17">
        <v>0.35416666666666669</v>
      </c>
      <c r="DM873" s="17">
        <v>0.5</v>
      </c>
      <c r="DX873" s="2" t="s">
        <v>4182</v>
      </c>
    </row>
    <row r="874" spans="1:128" x14ac:dyDescent="0.45">
      <c r="A874" s="16">
        <v>872</v>
      </c>
      <c r="B874" s="2" t="s">
        <v>7820</v>
      </c>
      <c r="C874" s="2" t="s">
        <v>7821</v>
      </c>
      <c r="D874" s="2" t="s">
        <v>3259</v>
      </c>
      <c r="E874" s="2" t="s">
        <v>2666</v>
      </c>
      <c r="F874" s="2" t="s">
        <v>2602</v>
      </c>
      <c r="G874" s="2" t="s">
        <v>1951</v>
      </c>
      <c r="H874" s="2" t="s">
        <v>1955</v>
      </c>
      <c r="I874" s="2" t="s">
        <v>1954</v>
      </c>
      <c r="J874" s="2" t="s">
        <v>1953</v>
      </c>
      <c r="K874" s="2" t="s">
        <v>12</v>
      </c>
      <c r="L874" s="2" t="s">
        <v>3941</v>
      </c>
      <c r="M874" s="52" t="s">
        <v>3311</v>
      </c>
      <c r="N874" s="2" t="s">
        <v>12</v>
      </c>
      <c r="O874" s="2" t="s">
        <v>12</v>
      </c>
      <c r="P874" s="2" t="s">
        <v>12</v>
      </c>
      <c r="Q874" s="2" t="s">
        <v>12</v>
      </c>
      <c r="R874" s="2" t="s">
        <v>3062</v>
      </c>
      <c r="S874" s="2" t="s">
        <v>3062</v>
      </c>
      <c r="T874" s="2" t="s">
        <v>3062</v>
      </c>
      <c r="U874" s="2" t="s">
        <v>3062</v>
      </c>
      <c r="V874" s="2" t="s">
        <v>3062</v>
      </c>
      <c r="W874" s="2" t="s">
        <v>3062</v>
      </c>
      <c r="X874" s="2" t="s">
        <v>3062</v>
      </c>
      <c r="Y874" s="2" t="s">
        <v>3062</v>
      </c>
      <c r="Z874" s="2" t="s">
        <v>3062</v>
      </c>
      <c r="AA874" s="2" t="s">
        <v>3062</v>
      </c>
      <c r="AB874" s="2" t="s">
        <v>3062</v>
      </c>
      <c r="AC874" s="2" t="s">
        <v>3062</v>
      </c>
      <c r="AD874" s="2" t="s">
        <v>3062</v>
      </c>
      <c r="AE874" s="2" t="s">
        <v>3062</v>
      </c>
      <c r="AF874" s="2" t="s">
        <v>3062</v>
      </c>
      <c r="AG874" s="2" t="s">
        <v>3062</v>
      </c>
      <c r="AH874" s="2" t="s">
        <v>3062</v>
      </c>
      <c r="AI874" s="2" t="s">
        <v>3062</v>
      </c>
      <c r="AJ874" s="2" t="s">
        <v>3062</v>
      </c>
      <c r="AK874" s="2" t="s">
        <v>3062</v>
      </c>
      <c r="AL874" s="2" t="s">
        <v>3062</v>
      </c>
      <c r="AM874" s="2" t="s">
        <v>3062</v>
      </c>
      <c r="AN874" s="2" t="s">
        <v>3062</v>
      </c>
      <c r="AO874" s="2" t="s">
        <v>3062</v>
      </c>
      <c r="AP874" s="2" t="s">
        <v>3062</v>
      </c>
      <c r="AQ874" s="2" t="s">
        <v>3062</v>
      </c>
      <c r="AR874" s="2" t="s">
        <v>3062</v>
      </c>
      <c r="AS874" s="2" t="s">
        <v>3062</v>
      </c>
      <c r="AT874" s="2" t="s">
        <v>3062</v>
      </c>
      <c r="AU874" s="2" t="s">
        <v>3062</v>
      </c>
      <c r="AV874" s="2" t="s">
        <v>3062</v>
      </c>
      <c r="AW874" s="2" t="s">
        <v>3062</v>
      </c>
      <c r="AX874" s="2" t="s">
        <v>3062</v>
      </c>
      <c r="AY874" s="2" t="s">
        <v>3062</v>
      </c>
      <c r="AZ874" s="2" t="s">
        <v>3062</v>
      </c>
      <c r="BA874" s="2" t="s">
        <v>3062</v>
      </c>
      <c r="BB874" s="2" t="s">
        <v>3062</v>
      </c>
      <c r="BC874" s="2" t="s">
        <v>3062</v>
      </c>
      <c r="BD874" s="2" t="s">
        <v>3062</v>
      </c>
      <c r="BE874" s="2" t="s">
        <v>3062</v>
      </c>
      <c r="BF874" s="2" t="s">
        <v>3062</v>
      </c>
      <c r="BG874" s="2" t="s">
        <v>3062</v>
      </c>
      <c r="BH874" s="2" t="s">
        <v>3062</v>
      </c>
      <c r="BI874" s="2" t="s">
        <v>3062</v>
      </c>
      <c r="BJ874" s="2" t="s">
        <v>3062</v>
      </c>
      <c r="BK874" s="2" t="s">
        <v>3062</v>
      </c>
      <c r="BL874" s="2" t="s">
        <v>3062</v>
      </c>
      <c r="BM874" s="2" t="s">
        <v>3062</v>
      </c>
      <c r="BN874" s="2" t="s">
        <v>3062</v>
      </c>
      <c r="BO874" s="2" t="s">
        <v>3062</v>
      </c>
      <c r="BP874" s="2" t="str">
        <f t="shared" si="13"/>
        <v/>
      </c>
      <c r="BQ874" t="s">
        <v>3062</v>
      </c>
      <c r="BR874" t="s">
        <v>3062</v>
      </c>
      <c r="BS874" t="s">
        <v>3062</v>
      </c>
      <c r="BT874" s="2" t="s">
        <v>3062</v>
      </c>
      <c r="BU874" s="2" t="s">
        <v>3062</v>
      </c>
      <c r="BV874" s="2" t="s">
        <v>3062</v>
      </c>
      <c r="BW874" s="2" t="s">
        <v>3062</v>
      </c>
      <c r="BX874" s="2" t="s">
        <v>3062</v>
      </c>
      <c r="BY874" s="2" t="s">
        <v>3062</v>
      </c>
      <c r="BZ874" s="2" t="s">
        <v>3062</v>
      </c>
      <c r="CA874" s="2" t="s">
        <v>3062</v>
      </c>
      <c r="CB874" s="2" t="s">
        <v>3062</v>
      </c>
      <c r="CC874" s="2" t="s">
        <v>3062</v>
      </c>
      <c r="CD874" s="2" t="s">
        <v>3062</v>
      </c>
      <c r="CE874" s="2" t="s">
        <v>3062</v>
      </c>
      <c r="CF874" s="2" t="s">
        <v>1952</v>
      </c>
      <c r="CG874" s="2" t="s">
        <v>5350</v>
      </c>
      <c r="CN874" s="17">
        <v>0.40625</v>
      </c>
      <c r="CO874" s="17">
        <v>0.54166666666666663</v>
      </c>
      <c r="CP874" s="17">
        <v>0.60416666666666663</v>
      </c>
      <c r="CQ874" s="17">
        <v>0.75</v>
      </c>
      <c r="CT874" s="17">
        <v>0.375</v>
      </c>
      <c r="CU874" s="17">
        <v>0.54166666666666663</v>
      </c>
      <c r="CV874" s="17">
        <v>0.60416666666666663</v>
      </c>
      <c r="CW874" s="17">
        <v>0.75</v>
      </c>
      <c r="CZ874" s="17">
        <v>0.375</v>
      </c>
      <c r="DA874" s="17">
        <v>0.54166666666666663</v>
      </c>
      <c r="DB874" s="17">
        <v>0.60416666666666663</v>
      </c>
      <c r="DC874" s="17">
        <v>0.70833333333333337</v>
      </c>
      <c r="DF874" s="17">
        <v>0.375</v>
      </c>
      <c r="DG874" s="17">
        <v>0.54166666666666663</v>
      </c>
      <c r="DH874" s="17">
        <v>0.60416666666666663</v>
      </c>
      <c r="DI874" s="17">
        <v>0.75</v>
      </c>
      <c r="DL874" s="17">
        <v>0.375</v>
      </c>
      <c r="DM874" s="17">
        <v>0.54166666666666663</v>
      </c>
      <c r="DN874" s="17">
        <v>0.60416666666666663</v>
      </c>
      <c r="DO874" s="17">
        <v>0.70833333333333337</v>
      </c>
      <c r="DX874" s="2" t="s">
        <v>4182</v>
      </c>
    </row>
    <row r="875" spans="1:128" x14ac:dyDescent="0.45">
      <c r="A875" s="16">
        <v>873</v>
      </c>
      <c r="B875" s="2" t="s">
        <v>7822</v>
      </c>
      <c r="C875" s="2" t="s">
        <v>7823</v>
      </c>
      <c r="D875" s="2" t="s">
        <v>3279</v>
      </c>
      <c r="E875" s="2" t="s">
        <v>2676</v>
      </c>
      <c r="F875" s="2" t="s">
        <v>2602</v>
      </c>
      <c r="G875" s="2" t="s">
        <v>1948</v>
      </c>
      <c r="H875" s="2" t="s">
        <v>1964</v>
      </c>
      <c r="I875" s="2" t="s">
        <v>1963</v>
      </c>
      <c r="J875" s="2" t="s">
        <v>1962</v>
      </c>
      <c r="K875" s="2" t="s">
        <v>12</v>
      </c>
      <c r="L875" s="2" t="s">
        <v>3942</v>
      </c>
      <c r="M875" s="52">
        <v>135</v>
      </c>
      <c r="N875" s="2" t="s">
        <v>12</v>
      </c>
      <c r="O875" s="2" t="s">
        <v>12</v>
      </c>
      <c r="P875" s="2" t="s">
        <v>12</v>
      </c>
      <c r="Q875" s="2" t="s">
        <v>12</v>
      </c>
      <c r="R875" s="2" t="s">
        <v>3062</v>
      </c>
      <c r="S875" s="2" t="s">
        <v>3062</v>
      </c>
      <c r="T875" s="2" t="s">
        <v>3062</v>
      </c>
      <c r="U875" s="2" t="s">
        <v>3062</v>
      </c>
      <c r="V875" s="2" t="s">
        <v>3062</v>
      </c>
      <c r="W875" s="2" t="s">
        <v>3062</v>
      </c>
      <c r="X875" s="2" t="s">
        <v>3062</v>
      </c>
      <c r="Y875" s="2" t="s">
        <v>3062</v>
      </c>
      <c r="Z875" s="2" t="s">
        <v>3062</v>
      </c>
      <c r="AA875" s="2" t="s">
        <v>3062</v>
      </c>
      <c r="AB875" s="2" t="s">
        <v>3062</v>
      </c>
      <c r="AC875" s="2" t="s">
        <v>3062</v>
      </c>
      <c r="AD875" s="2" t="s">
        <v>3062</v>
      </c>
      <c r="AE875" s="2" t="s">
        <v>3062</v>
      </c>
      <c r="AF875" s="2" t="s">
        <v>3062</v>
      </c>
      <c r="AG875" s="2" t="s">
        <v>3062</v>
      </c>
      <c r="AH875" s="2" t="s">
        <v>3062</v>
      </c>
      <c r="AI875" s="2" t="s">
        <v>3062</v>
      </c>
      <c r="AJ875" s="2" t="s">
        <v>3062</v>
      </c>
      <c r="AK875" s="2" t="s">
        <v>3062</v>
      </c>
      <c r="AL875" s="2" t="s">
        <v>3062</v>
      </c>
      <c r="AM875" s="2" t="s">
        <v>3062</v>
      </c>
      <c r="AN875" s="2" t="s">
        <v>3062</v>
      </c>
      <c r="AO875" s="2" t="s">
        <v>3062</v>
      </c>
      <c r="AP875" s="2" t="s">
        <v>3062</v>
      </c>
      <c r="AQ875" s="2" t="s">
        <v>3062</v>
      </c>
      <c r="AR875" s="2" t="s">
        <v>3062</v>
      </c>
      <c r="AS875" s="2" t="s">
        <v>3062</v>
      </c>
      <c r="AT875" s="2" t="s">
        <v>3062</v>
      </c>
      <c r="AU875" s="2" t="s">
        <v>3062</v>
      </c>
      <c r="AV875" s="2" t="s">
        <v>3062</v>
      </c>
      <c r="AW875" s="2" t="s">
        <v>3062</v>
      </c>
      <c r="AX875" s="2" t="s">
        <v>3062</v>
      </c>
      <c r="AY875" s="2" t="s">
        <v>3062</v>
      </c>
      <c r="AZ875" s="2" t="s">
        <v>3062</v>
      </c>
      <c r="BA875" s="2" t="s">
        <v>3062</v>
      </c>
      <c r="BB875" s="2" t="s">
        <v>3062</v>
      </c>
      <c r="BC875" s="2" t="s">
        <v>3062</v>
      </c>
      <c r="BD875" s="2" t="s">
        <v>3062</v>
      </c>
      <c r="BE875" s="2" t="s">
        <v>3062</v>
      </c>
      <c r="BF875" s="2" t="s">
        <v>3062</v>
      </c>
      <c r="BG875" s="2" t="s">
        <v>3062</v>
      </c>
      <c r="BH875" s="2" t="s">
        <v>3062</v>
      </c>
      <c r="BI875" s="2" t="s">
        <v>3062</v>
      </c>
      <c r="BJ875" s="2" t="s">
        <v>3062</v>
      </c>
      <c r="BK875" s="2" t="s">
        <v>3062</v>
      </c>
      <c r="BL875" s="2" t="s">
        <v>3062</v>
      </c>
      <c r="BM875" s="2" t="s">
        <v>3062</v>
      </c>
      <c r="BN875" s="2" t="s">
        <v>3062</v>
      </c>
      <c r="BO875" s="2" t="s">
        <v>3062</v>
      </c>
      <c r="BP875" s="2" t="str">
        <f t="shared" si="13"/>
        <v/>
      </c>
      <c r="BQ875" t="s">
        <v>491</v>
      </c>
      <c r="BR875" t="s">
        <v>3062</v>
      </c>
      <c r="BS875" t="s">
        <v>3062</v>
      </c>
      <c r="BT875" s="2" t="s">
        <v>491</v>
      </c>
      <c r="BU875" s="2" t="s">
        <v>3062</v>
      </c>
      <c r="BV875" s="2" t="s">
        <v>12</v>
      </c>
      <c r="BW875" s="2" t="s">
        <v>3062</v>
      </c>
      <c r="BX875" s="2" t="s">
        <v>3062</v>
      </c>
      <c r="BY875" s="2" t="s">
        <v>3062</v>
      </c>
      <c r="BZ875" s="2" t="s">
        <v>3062</v>
      </c>
      <c r="CA875" s="2" t="s">
        <v>3062</v>
      </c>
      <c r="CB875" s="2" t="s">
        <v>3062</v>
      </c>
      <c r="CC875" s="2" t="s">
        <v>3062</v>
      </c>
      <c r="CD875" s="2" t="s">
        <v>3062</v>
      </c>
      <c r="CE875" s="2" t="s">
        <v>3062</v>
      </c>
      <c r="CF875" s="2" t="s">
        <v>1961</v>
      </c>
      <c r="CG875" s="2" t="s">
        <v>3315</v>
      </c>
      <c r="CH875" s="17">
        <v>0.375</v>
      </c>
      <c r="CI875" s="17">
        <v>0.45833333333333331</v>
      </c>
      <c r="CN875" s="17">
        <v>0.375</v>
      </c>
      <c r="CO875" s="17">
        <v>0.45833333333333331</v>
      </c>
      <c r="CT875" s="17">
        <v>0.375</v>
      </c>
      <c r="CU875" s="17">
        <v>0.45833333333333331</v>
      </c>
      <c r="CZ875" s="17">
        <v>0.375</v>
      </c>
      <c r="DA875" s="17">
        <v>0.45833333333333331</v>
      </c>
      <c r="DF875" s="17">
        <v>0.375</v>
      </c>
      <c r="DG875" s="17">
        <v>0.45833333333333331</v>
      </c>
      <c r="DL875" s="17">
        <v>0.375</v>
      </c>
      <c r="DM875" s="17">
        <v>0.45833333333333331</v>
      </c>
      <c r="DX875" s="2" t="s">
        <v>4182</v>
      </c>
    </row>
    <row r="876" spans="1:128" x14ac:dyDescent="0.45">
      <c r="A876" s="16">
        <v>874</v>
      </c>
      <c r="B876" s="2" t="s">
        <v>7824</v>
      </c>
      <c r="C876" s="2" t="s">
        <v>7825</v>
      </c>
      <c r="D876" s="2" t="s">
        <v>3280</v>
      </c>
      <c r="E876" s="2" t="s">
        <v>2666</v>
      </c>
      <c r="F876" s="2" t="s">
        <v>2602</v>
      </c>
      <c r="G876" s="2" t="s">
        <v>1951</v>
      </c>
      <c r="H876" s="2" t="s">
        <v>5198</v>
      </c>
      <c r="I876" s="2" t="s">
        <v>1950</v>
      </c>
      <c r="J876" s="2" t="s">
        <v>7826</v>
      </c>
      <c r="K876" s="2" t="s">
        <v>12</v>
      </c>
      <c r="L876" s="2" t="s">
        <v>3942</v>
      </c>
      <c r="M876" s="52" t="s">
        <v>3311</v>
      </c>
      <c r="N876" s="2" t="s">
        <v>12</v>
      </c>
      <c r="O876" s="2" t="s">
        <v>12</v>
      </c>
      <c r="P876" s="2" t="s">
        <v>3062</v>
      </c>
      <c r="Q876" s="2" t="s">
        <v>12</v>
      </c>
      <c r="R876" s="2" t="s">
        <v>3062</v>
      </c>
      <c r="S876" s="2" t="s">
        <v>3062</v>
      </c>
      <c r="T876" s="2" t="s">
        <v>3062</v>
      </c>
      <c r="U876" s="2" t="s">
        <v>3062</v>
      </c>
      <c r="V876" s="2" t="s">
        <v>3062</v>
      </c>
      <c r="W876" s="2" t="s">
        <v>3062</v>
      </c>
      <c r="X876" s="2" t="s">
        <v>3062</v>
      </c>
      <c r="Y876" s="2" t="s">
        <v>3062</v>
      </c>
      <c r="Z876" s="2" t="s">
        <v>3062</v>
      </c>
      <c r="AA876" s="2" t="s">
        <v>3062</v>
      </c>
      <c r="AB876" s="2" t="s">
        <v>3062</v>
      </c>
      <c r="AC876" s="2" t="s">
        <v>3062</v>
      </c>
      <c r="AD876" s="2" t="s">
        <v>3062</v>
      </c>
      <c r="AE876" s="2" t="s">
        <v>3062</v>
      </c>
      <c r="AF876" s="2" t="s">
        <v>3062</v>
      </c>
      <c r="AG876" s="2" t="s">
        <v>3062</v>
      </c>
      <c r="AH876" s="2" t="s">
        <v>3062</v>
      </c>
      <c r="AI876" s="2" t="s">
        <v>3062</v>
      </c>
      <c r="AJ876" s="2" t="s">
        <v>3062</v>
      </c>
      <c r="AK876" s="2" t="s">
        <v>3062</v>
      </c>
      <c r="AL876" s="2" t="s">
        <v>3062</v>
      </c>
      <c r="AM876" s="2" t="s">
        <v>3062</v>
      </c>
      <c r="AN876" s="2" t="s">
        <v>3062</v>
      </c>
      <c r="AO876" s="2" t="s">
        <v>3062</v>
      </c>
      <c r="AP876" s="2" t="s">
        <v>3062</v>
      </c>
      <c r="AQ876" s="2" t="s">
        <v>3062</v>
      </c>
      <c r="AR876" s="2" t="s">
        <v>3062</v>
      </c>
      <c r="AS876" s="2" t="s">
        <v>3062</v>
      </c>
      <c r="AT876" s="2" t="s">
        <v>3062</v>
      </c>
      <c r="AU876" s="2" t="s">
        <v>3062</v>
      </c>
      <c r="AV876" s="2" t="s">
        <v>3062</v>
      </c>
      <c r="AW876" s="2" t="s">
        <v>3062</v>
      </c>
      <c r="AX876" s="2" t="s">
        <v>3062</v>
      </c>
      <c r="AY876" s="2" t="s">
        <v>3062</v>
      </c>
      <c r="AZ876" s="2" t="s">
        <v>3062</v>
      </c>
      <c r="BA876" s="2" t="s">
        <v>3062</v>
      </c>
      <c r="BB876" s="2" t="s">
        <v>3062</v>
      </c>
      <c r="BC876" s="2" t="s">
        <v>3062</v>
      </c>
      <c r="BD876" s="2" t="s">
        <v>3062</v>
      </c>
      <c r="BE876" s="2" t="s">
        <v>3062</v>
      </c>
      <c r="BF876" s="2" t="s">
        <v>3062</v>
      </c>
      <c r="BG876" s="2" t="s">
        <v>3062</v>
      </c>
      <c r="BH876" s="2" t="s">
        <v>3062</v>
      </c>
      <c r="BI876" s="2" t="s">
        <v>3062</v>
      </c>
      <c r="BJ876" s="2" t="s">
        <v>3062</v>
      </c>
      <c r="BK876" s="2" t="s">
        <v>3062</v>
      </c>
      <c r="BL876" s="2" t="s">
        <v>3062</v>
      </c>
      <c r="BM876" s="2" t="s">
        <v>3062</v>
      </c>
      <c r="BN876" s="2" t="s">
        <v>3062</v>
      </c>
      <c r="BO876" s="2" t="s">
        <v>3062</v>
      </c>
      <c r="BP876" s="2" t="str">
        <f t="shared" si="13"/>
        <v/>
      </c>
      <c r="BQ876" t="s">
        <v>491</v>
      </c>
      <c r="BR876" t="s">
        <v>3062</v>
      </c>
      <c r="BS876" t="s">
        <v>3062</v>
      </c>
      <c r="BT876" s="2" t="s">
        <v>491</v>
      </c>
      <c r="BU876" s="2" t="s">
        <v>3062</v>
      </c>
      <c r="BV876" s="2" t="s">
        <v>12</v>
      </c>
      <c r="BW876" s="2" t="s">
        <v>12</v>
      </c>
      <c r="BX876" s="2" t="s">
        <v>3062</v>
      </c>
      <c r="BY876" s="2" t="s">
        <v>3062</v>
      </c>
      <c r="BZ876" s="2" t="s">
        <v>3062</v>
      </c>
      <c r="CA876" s="2" t="s">
        <v>3062</v>
      </c>
      <c r="CB876" s="2" t="s">
        <v>3062</v>
      </c>
      <c r="CC876" s="2" t="s">
        <v>3062</v>
      </c>
      <c r="CD876" s="2" t="s">
        <v>3062</v>
      </c>
      <c r="CE876" s="2" t="s">
        <v>3062</v>
      </c>
      <c r="CF876" s="2" t="s">
        <v>7827</v>
      </c>
      <c r="CG876" s="2" t="s">
        <v>5350</v>
      </c>
      <c r="CH876" s="17">
        <v>0.41666666666666669</v>
      </c>
      <c r="CI876" s="17">
        <v>0.52083333333333337</v>
      </c>
      <c r="CJ876" s="17">
        <v>0.66666666666666663</v>
      </c>
      <c r="CK876" s="17">
        <v>0.73958333333333337</v>
      </c>
      <c r="CN876" s="17">
        <v>0.41666666666666669</v>
      </c>
      <c r="CO876" s="17">
        <v>0.52083333333333337</v>
      </c>
      <c r="CP876" s="17">
        <v>0.66666666666666663</v>
      </c>
      <c r="CQ876" s="17">
        <v>0.73958333333333337</v>
      </c>
      <c r="CT876" s="17">
        <v>0.41666666666666669</v>
      </c>
      <c r="CU876" s="17">
        <v>0.52083333333333337</v>
      </c>
      <c r="CV876" s="17">
        <v>0.66666666666666663</v>
      </c>
      <c r="CW876" s="17">
        <v>0.73958333333333337</v>
      </c>
      <c r="DF876" s="17">
        <v>0.41666666666666669</v>
      </c>
      <c r="DG876" s="17">
        <v>0.52083333333333337</v>
      </c>
      <c r="DH876" s="17">
        <v>0.66666666666666663</v>
      </c>
      <c r="DI876" s="17">
        <v>0.73958333333333337</v>
      </c>
      <c r="DL876" s="17">
        <v>0.41666666666666669</v>
      </c>
      <c r="DM876" s="17">
        <v>0.53125</v>
      </c>
      <c r="DN876" s="17">
        <v>0.625</v>
      </c>
      <c r="DO876" s="17">
        <v>0.70833333333333337</v>
      </c>
      <c r="DX876" s="2" t="s">
        <v>4182</v>
      </c>
    </row>
    <row r="877" spans="1:128" x14ac:dyDescent="0.45">
      <c r="A877" s="16">
        <v>875</v>
      </c>
      <c r="B877" s="2" t="s">
        <v>7828</v>
      </c>
      <c r="C877" s="2" t="s">
        <v>7829</v>
      </c>
      <c r="D877" s="2" t="s">
        <v>3281</v>
      </c>
      <c r="E877" s="2" t="s">
        <v>2676</v>
      </c>
      <c r="F877" s="2" t="s">
        <v>2603</v>
      </c>
      <c r="G877" s="2" t="s">
        <v>564</v>
      </c>
      <c r="H877" s="2" t="s">
        <v>563</v>
      </c>
      <c r="I877" s="2" t="s">
        <v>562</v>
      </c>
      <c r="J877" s="2" t="s">
        <v>561</v>
      </c>
      <c r="K877" s="2" t="s">
        <v>12</v>
      </c>
      <c r="L877" s="2" t="s">
        <v>3943</v>
      </c>
      <c r="M877" s="52">
        <v>183</v>
      </c>
      <c r="N877" s="2" t="s">
        <v>12</v>
      </c>
      <c r="O877" s="2" t="s">
        <v>12</v>
      </c>
      <c r="P877" s="2" t="s">
        <v>12</v>
      </c>
      <c r="Q877" s="2" t="s">
        <v>12</v>
      </c>
      <c r="R877" s="2" t="s">
        <v>2471</v>
      </c>
      <c r="S877" s="2" t="s">
        <v>3062</v>
      </c>
      <c r="T877" s="2" t="s">
        <v>3062</v>
      </c>
      <c r="U877" s="2" t="s">
        <v>3062</v>
      </c>
      <c r="V877" s="2" t="s">
        <v>3062</v>
      </c>
      <c r="W877" s="2" t="s">
        <v>3062</v>
      </c>
      <c r="X877" s="2" t="s">
        <v>3062</v>
      </c>
      <c r="Y877" s="2" t="s">
        <v>3062</v>
      </c>
      <c r="Z877" s="2" t="s">
        <v>3062</v>
      </c>
      <c r="AA877" s="2" t="s">
        <v>3062</v>
      </c>
      <c r="AB877" s="2" t="s">
        <v>3062</v>
      </c>
      <c r="AC877" s="2" t="s">
        <v>2471</v>
      </c>
      <c r="AD877" s="2" t="s">
        <v>2419</v>
      </c>
      <c r="AE877" s="2" t="s">
        <v>3062</v>
      </c>
      <c r="AF877" s="2" t="s">
        <v>3062</v>
      </c>
      <c r="AG877" s="2" t="s">
        <v>3062</v>
      </c>
      <c r="AH877" s="2" t="s">
        <v>3062</v>
      </c>
      <c r="AI877" s="2" t="s">
        <v>3062</v>
      </c>
      <c r="AJ877" s="2" t="s">
        <v>3062</v>
      </c>
      <c r="AK877" s="2" t="s">
        <v>3062</v>
      </c>
      <c r="AL877" s="2" t="s">
        <v>3062</v>
      </c>
      <c r="AM877" s="2" t="s">
        <v>3062</v>
      </c>
      <c r="AN877" s="2" t="s">
        <v>3062</v>
      </c>
      <c r="AO877" s="2" t="s">
        <v>3062</v>
      </c>
      <c r="AP877" s="2" t="s">
        <v>3062</v>
      </c>
      <c r="AQ877" s="2" t="s">
        <v>3062</v>
      </c>
      <c r="AR877" s="2" t="s">
        <v>3062</v>
      </c>
      <c r="AS877" s="2" t="s">
        <v>3062</v>
      </c>
      <c r="AT877" s="2" t="s">
        <v>3062</v>
      </c>
      <c r="AU877" s="2" t="s">
        <v>3062</v>
      </c>
      <c r="AV877" s="2" t="s">
        <v>3062</v>
      </c>
      <c r="AW877" s="2" t="s">
        <v>3062</v>
      </c>
      <c r="AX877" s="2" t="s">
        <v>3062</v>
      </c>
      <c r="AY877" s="2" t="s">
        <v>3062</v>
      </c>
      <c r="AZ877" s="2" t="s">
        <v>3062</v>
      </c>
      <c r="BA877" s="2" t="s">
        <v>3062</v>
      </c>
      <c r="BB877" s="2" t="s">
        <v>3062</v>
      </c>
      <c r="BC877" s="2" t="s">
        <v>3062</v>
      </c>
      <c r="BD877" s="2" t="s">
        <v>3062</v>
      </c>
      <c r="BE877" s="2" t="s">
        <v>3062</v>
      </c>
      <c r="BF877" s="2" t="s">
        <v>3062</v>
      </c>
      <c r="BG877" s="2" t="s">
        <v>3062</v>
      </c>
      <c r="BH877" s="2" t="s">
        <v>3062</v>
      </c>
      <c r="BI877" s="2" t="s">
        <v>3062</v>
      </c>
      <c r="BJ877" s="2" t="s">
        <v>3062</v>
      </c>
      <c r="BK877" s="2" t="s">
        <v>3062</v>
      </c>
      <c r="BL877" s="2" t="s">
        <v>3062</v>
      </c>
      <c r="BM877" s="2" t="s">
        <v>3062</v>
      </c>
      <c r="BN877" s="2" t="s">
        <v>3062</v>
      </c>
      <c r="BO877" s="2" t="s">
        <v>3062</v>
      </c>
      <c r="BP877" s="2" t="str">
        <f t="shared" si="13"/>
        <v>内</v>
      </c>
      <c r="BQ877" t="s">
        <v>491</v>
      </c>
      <c r="BR877" t="s">
        <v>3062</v>
      </c>
      <c r="BS877" t="s">
        <v>3062</v>
      </c>
      <c r="BT877" s="2" t="s">
        <v>491</v>
      </c>
      <c r="BU877" s="2" t="s">
        <v>3062</v>
      </c>
      <c r="BV877" s="2" t="s">
        <v>3062</v>
      </c>
      <c r="BW877" s="2" t="s">
        <v>3062</v>
      </c>
      <c r="BX877" s="2" t="s">
        <v>5470</v>
      </c>
      <c r="BY877" s="2" t="s">
        <v>3062</v>
      </c>
      <c r="BZ877" s="2" t="s">
        <v>3062</v>
      </c>
      <c r="CA877" s="2" t="s">
        <v>3062</v>
      </c>
      <c r="CB877" s="2" t="s">
        <v>5470</v>
      </c>
      <c r="CC877" s="2" t="s">
        <v>3062</v>
      </c>
      <c r="CD877" s="2" t="s">
        <v>3062</v>
      </c>
      <c r="CE877" s="2" t="s">
        <v>3062</v>
      </c>
      <c r="CF877" s="2" t="s">
        <v>7830</v>
      </c>
      <c r="CG877" s="2" t="s">
        <v>5350</v>
      </c>
      <c r="CH877" s="17">
        <v>0.375</v>
      </c>
      <c r="CI877" s="17">
        <v>0.47916666666666669</v>
      </c>
      <c r="CJ877" s="17">
        <v>0.54166666666666663</v>
      </c>
      <c r="CK877" s="17">
        <v>0.66666666666666663</v>
      </c>
      <c r="CN877" s="17">
        <v>0.375</v>
      </c>
      <c r="CO877" s="17">
        <v>0.47916666666666669</v>
      </c>
      <c r="CP877" s="17">
        <v>0.54166666666666663</v>
      </c>
      <c r="CQ877" s="17">
        <v>0.66666666666666663</v>
      </c>
      <c r="CT877" s="17">
        <v>0.375</v>
      </c>
      <c r="CU877" s="17">
        <v>0.47916666666666669</v>
      </c>
      <c r="CV877" s="17">
        <v>0.54166666666666663</v>
      </c>
      <c r="CW877" s="17">
        <v>0.66666666666666663</v>
      </c>
      <c r="CZ877" s="17">
        <v>0.375</v>
      </c>
      <c r="DA877" s="17">
        <v>0.47916666666666669</v>
      </c>
      <c r="DB877" s="17">
        <v>0.54166666666666663</v>
      </c>
      <c r="DC877" s="17">
        <v>0.66666666666666663</v>
      </c>
      <c r="DF877" s="17">
        <v>0.375</v>
      </c>
      <c r="DG877" s="17">
        <v>0.47916666666666669</v>
      </c>
      <c r="DH877" s="17">
        <v>0.54166666666666663</v>
      </c>
      <c r="DI877" s="17">
        <v>0.66666666666666663</v>
      </c>
      <c r="DL877" s="17">
        <v>0.375</v>
      </c>
      <c r="DM877" s="17">
        <v>0.47916666666666669</v>
      </c>
      <c r="DX877" s="2" t="s">
        <v>4182</v>
      </c>
    </row>
    <row r="878" spans="1:128" x14ac:dyDescent="0.45">
      <c r="A878" s="16">
        <v>876</v>
      </c>
      <c r="B878" s="2" t="s">
        <v>7831</v>
      </c>
      <c r="C878" s="2" t="s">
        <v>7832</v>
      </c>
      <c r="D878" s="2" t="s">
        <v>7833</v>
      </c>
      <c r="E878" s="2" t="s">
        <v>2666</v>
      </c>
      <c r="F878" s="2" t="s">
        <v>2603</v>
      </c>
      <c r="G878" s="2" t="s">
        <v>7834</v>
      </c>
      <c r="H878" s="2" t="s">
        <v>8022</v>
      </c>
      <c r="I878" s="2" t="s">
        <v>7835</v>
      </c>
      <c r="J878" s="2" t="s">
        <v>3062</v>
      </c>
      <c r="K878" s="2" t="s">
        <v>12</v>
      </c>
      <c r="L878" s="2" t="s">
        <v>7836</v>
      </c>
      <c r="M878" s="52" t="s">
        <v>3311</v>
      </c>
      <c r="N878" s="2" t="s">
        <v>12</v>
      </c>
      <c r="O878" s="2" t="s">
        <v>12</v>
      </c>
      <c r="P878" s="2" t="s">
        <v>12</v>
      </c>
      <c r="Q878" s="2" t="s">
        <v>12</v>
      </c>
      <c r="R878" s="2" t="s">
        <v>3062</v>
      </c>
      <c r="S878" s="2" t="s">
        <v>3062</v>
      </c>
      <c r="T878" s="2" t="s">
        <v>3062</v>
      </c>
      <c r="U878" s="2" t="s">
        <v>3062</v>
      </c>
      <c r="V878" s="2" t="s">
        <v>3062</v>
      </c>
      <c r="W878" s="2" t="s">
        <v>3062</v>
      </c>
      <c r="X878" s="2" t="s">
        <v>3062</v>
      </c>
      <c r="Y878" s="2" t="s">
        <v>3062</v>
      </c>
      <c r="Z878" s="2" t="s">
        <v>3062</v>
      </c>
      <c r="AA878" s="2" t="s">
        <v>3062</v>
      </c>
      <c r="AC878" s="2" t="s">
        <v>3062</v>
      </c>
      <c r="AD878" s="2" t="s">
        <v>3062</v>
      </c>
      <c r="AE878" s="2" t="s">
        <v>3062</v>
      </c>
      <c r="AF878" s="2" t="s">
        <v>3062</v>
      </c>
      <c r="AG878" s="2" t="s">
        <v>3062</v>
      </c>
      <c r="AH878" s="2" t="s">
        <v>3062</v>
      </c>
      <c r="AI878" s="2" t="s">
        <v>3062</v>
      </c>
      <c r="AJ878" s="2" t="s">
        <v>3062</v>
      </c>
      <c r="AK878" s="2" t="s">
        <v>3062</v>
      </c>
      <c r="AL878" s="2" t="s">
        <v>3062</v>
      </c>
      <c r="AM878" s="2" t="s">
        <v>3062</v>
      </c>
      <c r="AN878" s="2" t="s">
        <v>3062</v>
      </c>
      <c r="AO878" s="2" t="s">
        <v>3062</v>
      </c>
      <c r="AP878" s="2" t="s">
        <v>3062</v>
      </c>
      <c r="AQ878" s="2" t="s">
        <v>3062</v>
      </c>
      <c r="AR878" s="2" t="s">
        <v>3062</v>
      </c>
      <c r="AS878" s="2" t="s">
        <v>3062</v>
      </c>
      <c r="AT878" s="2" t="s">
        <v>3062</v>
      </c>
      <c r="AU878" s="2" t="s">
        <v>3062</v>
      </c>
      <c r="AV878" s="2" t="s">
        <v>3062</v>
      </c>
      <c r="AW878" s="2" t="s">
        <v>3062</v>
      </c>
      <c r="AX878" s="2" t="s">
        <v>3062</v>
      </c>
      <c r="AY878" s="2" t="s">
        <v>3062</v>
      </c>
      <c r="AZ878" s="2" t="s">
        <v>3062</v>
      </c>
      <c r="BA878" s="2" t="s">
        <v>3062</v>
      </c>
      <c r="BB878" s="2" t="s">
        <v>3062</v>
      </c>
      <c r="BC878" s="2" t="s">
        <v>3062</v>
      </c>
      <c r="BD878" s="2" t="s">
        <v>3062</v>
      </c>
      <c r="BE878" s="2" t="s">
        <v>3062</v>
      </c>
      <c r="BF878" s="2" t="s">
        <v>3062</v>
      </c>
      <c r="BG878" s="2" t="s">
        <v>3062</v>
      </c>
      <c r="BH878" s="2" t="s">
        <v>3062</v>
      </c>
      <c r="BI878" s="2" t="s">
        <v>3062</v>
      </c>
      <c r="BJ878" s="2" t="s">
        <v>3062</v>
      </c>
      <c r="BK878" s="2" t="s">
        <v>3062</v>
      </c>
      <c r="BL878" s="2" t="s">
        <v>3062</v>
      </c>
      <c r="BM878" s="2" t="s">
        <v>3062</v>
      </c>
      <c r="BN878" s="2" t="s">
        <v>3062</v>
      </c>
      <c r="BP878" s="2" t="str">
        <f t="shared" si="13"/>
        <v/>
      </c>
      <c r="BQ878" t="s">
        <v>3062</v>
      </c>
      <c r="BR878" t="s">
        <v>3062</v>
      </c>
      <c r="BS878" t="s">
        <v>3062</v>
      </c>
      <c r="BT878" s="2" t="s">
        <v>3062</v>
      </c>
      <c r="BX878" s="2" t="s">
        <v>3062</v>
      </c>
      <c r="BY878" s="2" t="s">
        <v>3062</v>
      </c>
      <c r="BZ878" s="2" t="s">
        <v>3062</v>
      </c>
      <c r="CA878" s="2" t="s">
        <v>3062</v>
      </c>
      <c r="CB878" s="2" t="s">
        <v>3062</v>
      </c>
      <c r="CC878" s="2" t="s">
        <v>3062</v>
      </c>
      <c r="CD878" s="2" t="s">
        <v>5482</v>
      </c>
      <c r="CE878" s="2" t="s">
        <v>5482</v>
      </c>
      <c r="CF878" s="2" t="s">
        <v>7837</v>
      </c>
      <c r="CG878" s="2" t="s">
        <v>5350</v>
      </c>
      <c r="CH878" s="17">
        <v>0.39583333333333331</v>
      </c>
      <c r="CI878" s="17">
        <v>0.54166666666666663</v>
      </c>
      <c r="CJ878" s="17">
        <v>0.625</v>
      </c>
      <c r="CK878" s="17">
        <v>0.75</v>
      </c>
      <c r="CN878" s="17">
        <v>0.39583333333333331</v>
      </c>
      <c r="CO878" s="17">
        <v>0.54166666666666663</v>
      </c>
      <c r="CP878" s="17">
        <v>0.625</v>
      </c>
      <c r="CQ878" s="17">
        <v>0.75</v>
      </c>
      <c r="CT878" s="17">
        <v>0.39583333333333331</v>
      </c>
      <c r="CU878" s="17">
        <v>0.54166666666666663</v>
      </c>
      <c r="CV878" s="17">
        <v>0.625</v>
      </c>
      <c r="CW878" s="17">
        <v>0.75</v>
      </c>
      <c r="DF878" s="17">
        <v>0.39583333333333331</v>
      </c>
      <c r="DG878" s="17">
        <v>0.54166666666666663</v>
      </c>
      <c r="DH878" s="17">
        <v>0.625</v>
      </c>
      <c r="DI878" s="17">
        <v>0.75</v>
      </c>
      <c r="DL878" s="17">
        <v>0.39583333333333331</v>
      </c>
      <c r="DM878" s="17">
        <v>0.54166666666666663</v>
      </c>
      <c r="DN878" s="17">
        <v>0.625</v>
      </c>
      <c r="DO878" s="17">
        <v>0.75</v>
      </c>
      <c r="DX878" s="2" t="s">
        <v>4182</v>
      </c>
    </row>
    <row r="879" spans="1:128" x14ac:dyDescent="0.45">
      <c r="A879" s="16">
        <v>877</v>
      </c>
      <c r="B879" s="2" t="s">
        <v>7838</v>
      </c>
      <c r="C879" s="2" t="s">
        <v>7839</v>
      </c>
      <c r="D879" s="2" t="s">
        <v>3282</v>
      </c>
      <c r="E879" s="2" t="s">
        <v>2676</v>
      </c>
      <c r="F879" s="2" t="s">
        <v>2604</v>
      </c>
      <c r="G879" s="2" t="s">
        <v>1137</v>
      </c>
      <c r="H879" s="2" t="s">
        <v>1170</v>
      </c>
      <c r="I879" s="2" t="s">
        <v>1169</v>
      </c>
      <c r="J879" s="2" t="s">
        <v>1168</v>
      </c>
      <c r="K879" s="2" t="s">
        <v>12</v>
      </c>
      <c r="L879" s="2" t="s">
        <v>3944</v>
      </c>
      <c r="M879" s="52" t="s">
        <v>3311</v>
      </c>
      <c r="N879" s="2" t="s">
        <v>12</v>
      </c>
      <c r="O879" s="2" t="s">
        <v>12</v>
      </c>
      <c r="P879" s="2" t="s">
        <v>12</v>
      </c>
      <c r="Q879" s="2" t="s">
        <v>12</v>
      </c>
      <c r="R879" s="2" t="s">
        <v>3062</v>
      </c>
      <c r="S879" s="2" t="s">
        <v>3062</v>
      </c>
      <c r="T879" s="2" t="s">
        <v>3062</v>
      </c>
      <c r="U879" s="2" t="s">
        <v>3062</v>
      </c>
      <c r="V879" s="2" t="s">
        <v>3062</v>
      </c>
      <c r="W879" s="2" t="s">
        <v>3062</v>
      </c>
      <c r="X879" s="2" t="s">
        <v>3062</v>
      </c>
      <c r="Y879" s="2" t="s">
        <v>3062</v>
      </c>
      <c r="Z879" s="2" t="s">
        <v>3062</v>
      </c>
      <c r="AA879" s="2" t="s">
        <v>3062</v>
      </c>
      <c r="AB879" s="2" t="s">
        <v>3062</v>
      </c>
      <c r="AC879" s="2" t="s">
        <v>3062</v>
      </c>
      <c r="AD879" s="2" t="s">
        <v>2419</v>
      </c>
      <c r="AE879" s="2" t="s">
        <v>3062</v>
      </c>
      <c r="AF879" s="2" t="s">
        <v>3062</v>
      </c>
      <c r="AG879" s="2" t="s">
        <v>3062</v>
      </c>
      <c r="AH879" s="2" t="s">
        <v>3062</v>
      </c>
      <c r="AI879" s="2" t="s">
        <v>3062</v>
      </c>
      <c r="AJ879" s="2" t="s">
        <v>3062</v>
      </c>
      <c r="AK879" s="2" t="s">
        <v>3062</v>
      </c>
      <c r="AL879" s="2" t="s">
        <v>3062</v>
      </c>
      <c r="AM879" s="2" t="s">
        <v>3062</v>
      </c>
      <c r="AN879" s="2" t="s">
        <v>3062</v>
      </c>
      <c r="AO879" s="2" t="s">
        <v>3062</v>
      </c>
      <c r="AP879" s="2" t="s">
        <v>3062</v>
      </c>
      <c r="AQ879" s="2" t="s">
        <v>3062</v>
      </c>
      <c r="AR879" s="2" t="s">
        <v>3062</v>
      </c>
      <c r="AS879" s="2" t="s">
        <v>3062</v>
      </c>
      <c r="AT879" s="2" t="s">
        <v>3062</v>
      </c>
      <c r="AU879" s="2" t="s">
        <v>3062</v>
      </c>
      <c r="AV879" s="2" t="s">
        <v>3062</v>
      </c>
      <c r="AW879" s="2" t="s">
        <v>3062</v>
      </c>
      <c r="AX879" s="2" t="s">
        <v>3062</v>
      </c>
      <c r="AY879" s="2" t="s">
        <v>3062</v>
      </c>
      <c r="AZ879" s="2" t="s">
        <v>3062</v>
      </c>
      <c r="BA879" s="2" t="s">
        <v>3062</v>
      </c>
      <c r="BB879" s="2" t="s">
        <v>3062</v>
      </c>
      <c r="BC879" s="2" t="s">
        <v>3062</v>
      </c>
      <c r="BD879" s="2" t="s">
        <v>3062</v>
      </c>
      <c r="BE879" s="2" t="s">
        <v>3062</v>
      </c>
      <c r="BF879" s="2" t="s">
        <v>3062</v>
      </c>
      <c r="BG879" s="2" t="s">
        <v>3062</v>
      </c>
      <c r="BH879" s="2" t="s">
        <v>3062</v>
      </c>
      <c r="BI879" s="2" t="s">
        <v>3062</v>
      </c>
      <c r="BJ879" s="2" t="s">
        <v>3062</v>
      </c>
      <c r="BK879" s="2" t="s">
        <v>3062</v>
      </c>
      <c r="BL879" s="2" t="s">
        <v>3062</v>
      </c>
      <c r="BM879" s="2" t="s">
        <v>2423</v>
      </c>
      <c r="BN879" s="2" t="s">
        <v>3062</v>
      </c>
      <c r="BO879" s="2" t="s">
        <v>3062</v>
      </c>
      <c r="BP879" s="2" t="str">
        <f t="shared" si="13"/>
        <v>内・リハ</v>
      </c>
      <c r="BQ879" t="s">
        <v>3062</v>
      </c>
      <c r="BR879" t="s">
        <v>3062</v>
      </c>
      <c r="BS879" t="s">
        <v>3062</v>
      </c>
      <c r="BT879" s="2" t="s">
        <v>3062</v>
      </c>
      <c r="BU879" s="2" t="s">
        <v>3062</v>
      </c>
      <c r="BV879" s="2" t="s">
        <v>3062</v>
      </c>
      <c r="BW879" s="2" t="s">
        <v>3062</v>
      </c>
      <c r="BX879" s="2" t="s">
        <v>3062</v>
      </c>
      <c r="BY879" s="2" t="s">
        <v>3062</v>
      </c>
      <c r="BZ879" s="2" t="s">
        <v>3062</v>
      </c>
      <c r="CA879" s="2" t="s">
        <v>3062</v>
      </c>
      <c r="CB879" s="2" t="s">
        <v>3062</v>
      </c>
      <c r="CC879" s="2" t="s">
        <v>3062</v>
      </c>
      <c r="CD879" s="2" t="s">
        <v>3062</v>
      </c>
      <c r="CE879" s="2" t="s">
        <v>3062</v>
      </c>
      <c r="CF879" s="2" t="s">
        <v>1167</v>
      </c>
      <c r="CG879" s="2" t="s">
        <v>3315</v>
      </c>
      <c r="CH879" s="17">
        <v>0.58333333333333337</v>
      </c>
      <c r="CI879" s="17">
        <v>0.70833333333333337</v>
      </c>
      <c r="CN879" s="17">
        <v>0.58333333333333337</v>
      </c>
      <c r="CO879" s="17">
        <v>0.70833333333333337</v>
      </c>
      <c r="CT879" s="17">
        <v>0.375</v>
      </c>
      <c r="CU879" s="17">
        <v>0.5</v>
      </c>
      <c r="CV879" s="17">
        <v>0.58333333333333337</v>
      </c>
      <c r="CW879" s="17">
        <v>0.70833333333333337</v>
      </c>
      <c r="CZ879" s="17">
        <v>0.58333333333333337</v>
      </c>
      <c r="DA879" s="17">
        <v>0.70833333333333337</v>
      </c>
      <c r="DF879" s="17">
        <v>0.58333333333333337</v>
      </c>
      <c r="DG879" s="17">
        <v>0.70833333333333337</v>
      </c>
      <c r="DX879" s="2" t="s">
        <v>4182</v>
      </c>
    </row>
    <row r="880" spans="1:128" x14ac:dyDescent="0.45">
      <c r="A880" s="16">
        <v>878</v>
      </c>
      <c r="B880" s="2" t="s">
        <v>7840</v>
      </c>
      <c r="C880" s="2" t="s">
        <v>5199</v>
      </c>
      <c r="D880" s="2" t="s">
        <v>5200</v>
      </c>
      <c r="E880" s="2" t="s">
        <v>2666</v>
      </c>
      <c r="F880" s="2" t="s">
        <v>2604</v>
      </c>
      <c r="G880" s="2" t="s">
        <v>1132</v>
      </c>
      <c r="H880" s="2" t="s">
        <v>5201</v>
      </c>
      <c r="I880" s="2" t="s">
        <v>5202</v>
      </c>
      <c r="J880" s="2" t="s">
        <v>5203</v>
      </c>
      <c r="K880" s="2" t="s">
        <v>12</v>
      </c>
      <c r="L880" s="2" t="s">
        <v>7841</v>
      </c>
      <c r="M880" s="52" t="s">
        <v>3311</v>
      </c>
      <c r="N880" s="2" t="s">
        <v>12</v>
      </c>
      <c r="O880" s="2" t="s">
        <v>12</v>
      </c>
      <c r="P880" s="2" t="s">
        <v>12</v>
      </c>
      <c r="Q880" s="2" t="s">
        <v>12</v>
      </c>
      <c r="R880" s="2" t="s">
        <v>3062</v>
      </c>
      <c r="S880" s="2" t="s">
        <v>3062</v>
      </c>
      <c r="T880" s="2" t="s">
        <v>3062</v>
      </c>
      <c r="U880" s="2" t="s">
        <v>3062</v>
      </c>
      <c r="V880" s="2" t="s">
        <v>3062</v>
      </c>
      <c r="W880" s="2" t="s">
        <v>3062</v>
      </c>
      <c r="X880" s="2" t="s">
        <v>3062</v>
      </c>
      <c r="Y880" s="2" t="s">
        <v>3062</v>
      </c>
      <c r="Z880" s="2" t="s">
        <v>3062</v>
      </c>
      <c r="AA880" s="2" t="s">
        <v>3062</v>
      </c>
      <c r="AB880" s="2" t="s">
        <v>3062</v>
      </c>
      <c r="AC880" s="2" t="s">
        <v>3062</v>
      </c>
      <c r="AD880" s="2" t="s">
        <v>3062</v>
      </c>
      <c r="AE880" s="2" t="s">
        <v>3062</v>
      </c>
      <c r="AF880" s="2" t="s">
        <v>3062</v>
      </c>
      <c r="AG880" s="2" t="s">
        <v>3062</v>
      </c>
      <c r="AH880" s="2" t="s">
        <v>3062</v>
      </c>
      <c r="AI880" s="2" t="s">
        <v>3062</v>
      </c>
      <c r="AJ880" s="2" t="s">
        <v>3062</v>
      </c>
      <c r="AK880" s="2" t="s">
        <v>3062</v>
      </c>
      <c r="AL880" s="2" t="s">
        <v>3062</v>
      </c>
      <c r="AM880" s="2" t="s">
        <v>3062</v>
      </c>
      <c r="AN880" s="2" t="s">
        <v>3062</v>
      </c>
      <c r="AO880" s="2" t="s">
        <v>3062</v>
      </c>
      <c r="AP880" s="2" t="s">
        <v>3062</v>
      </c>
      <c r="AQ880" s="2" t="s">
        <v>3062</v>
      </c>
      <c r="AR880" s="2" t="s">
        <v>3062</v>
      </c>
      <c r="AS880" s="2" t="s">
        <v>3062</v>
      </c>
      <c r="AT880" s="2" t="s">
        <v>3062</v>
      </c>
      <c r="AU880" s="2" t="s">
        <v>3062</v>
      </c>
      <c r="AV880" s="2" t="s">
        <v>3062</v>
      </c>
      <c r="AW880" s="2" t="s">
        <v>3062</v>
      </c>
      <c r="AX880" s="2" t="s">
        <v>3062</v>
      </c>
      <c r="AY880" s="2" t="s">
        <v>3062</v>
      </c>
      <c r="AZ880" s="2" t="s">
        <v>3062</v>
      </c>
      <c r="BA880" s="2" t="s">
        <v>3062</v>
      </c>
      <c r="BB880" s="2" t="s">
        <v>3062</v>
      </c>
      <c r="BC880" s="2" t="s">
        <v>3062</v>
      </c>
      <c r="BD880" s="2" t="s">
        <v>3062</v>
      </c>
      <c r="BE880" s="2" t="s">
        <v>3062</v>
      </c>
      <c r="BF880" s="2" t="s">
        <v>3062</v>
      </c>
      <c r="BG880" s="2" t="s">
        <v>3062</v>
      </c>
      <c r="BH880" s="2" t="s">
        <v>3062</v>
      </c>
      <c r="BI880" s="2" t="s">
        <v>3062</v>
      </c>
      <c r="BJ880" s="2" t="s">
        <v>3062</v>
      </c>
      <c r="BK880" s="2" t="s">
        <v>3062</v>
      </c>
      <c r="BL880" s="2" t="s">
        <v>3062</v>
      </c>
      <c r="BM880" s="2" t="s">
        <v>3062</v>
      </c>
      <c r="BN880" s="2" t="s">
        <v>3062</v>
      </c>
      <c r="BO880" s="2" t="s">
        <v>3062</v>
      </c>
      <c r="BP880" s="2" t="str">
        <f t="shared" si="13"/>
        <v/>
      </c>
      <c r="BQ880" t="s">
        <v>3062</v>
      </c>
      <c r="BR880" t="s">
        <v>3062</v>
      </c>
      <c r="BS880" t="s">
        <v>3062</v>
      </c>
      <c r="BT880" s="2" t="s">
        <v>3062</v>
      </c>
      <c r="BU880" s="2" t="s">
        <v>3062</v>
      </c>
      <c r="BV880" s="2" t="s">
        <v>3062</v>
      </c>
      <c r="BW880" s="2" t="s">
        <v>3062</v>
      </c>
      <c r="BX880" s="2" t="s">
        <v>3062</v>
      </c>
      <c r="BY880" s="2" t="s">
        <v>3062</v>
      </c>
      <c r="BZ880" s="2" t="s">
        <v>3062</v>
      </c>
      <c r="CA880" s="2" t="s">
        <v>3062</v>
      </c>
      <c r="CB880" s="2" t="s">
        <v>3062</v>
      </c>
      <c r="CC880" s="2" t="s">
        <v>3062</v>
      </c>
      <c r="CD880" s="2" t="s">
        <v>3062</v>
      </c>
      <c r="CE880" s="2" t="s">
        <v>3062</v>
      </c>
      <c r="CF880" s="2" t="s">
        <v>7842</v>
      </c>
      <c r="CG880" s="2" t="s">
        <v>3315</v>
      </c>
      <c r="CH880" s="17">
        <v>0.41666666666666669</v>
      </c>
      <c r="CI880" s="17">
        <v>0.54166666666666663</v>
      </c>
      <c r="CJ880" s="17">
        <v>0.625</v>
      </c>
      <c r="CK880" s="17">
        <v>0.79166666666666663</v>
      </c>
      <c r="CN880" s="17">
        <v>0.41666666666666669</v>
      </c>
      <c r="CO880" s="17">
        <v>0.54166666666666663</v>
      </c>
      <c r="CP880" s="17">
        <v>0.625</v>
      </c>
      <c r="CQ880" s="17">
        <v>0.79166666666666663</v>
      </c>
      <c r="CT880" s="17">
        <v>0.41666666666666669</v>
      </c>
      <c r="CU880" s="17">
        <v>0.54166666666666663</v>
      </c>
      <c r="CV880" s="17">
        <v>0.625</v>
      </c>
      <c r="CW880" s="17">
        <v>0.79166666666666663</v>
      </c>
      <c r="CZ880" s="17">
        <v>0.41666666666666669</v>
      </c>
      <c r="DA880" s="17">
        <v>0.54166666666666663</v>
      </c>
      <c r="DB880" s="17">
        <v>0.625</v>
      </c>
      <c r="DC880" s="17">
        <v>0.79166666666666663</v>
      </c>
      <c r="DF880" s="17">
        <v>0.41666666666666669</v>
      </c>
      <c r="DG880" s="17">
        <v>0.54166666666666663</v>
      </c>
      <c r="DH880" s="17">
        <v>0.625</v>
      </c>
      <c r="DI880" s="17">
        <v>0.79166666666666663</v>
      </c>
      <c r="DL880" s="17">
        <v>0.375</v>
      </c>
      <c r="DM880" s="17">
        <v>0.54166666666666663</v>
      </c>
      <c r="DN880" s="17">
        <v>0.58333333333333337</v>
      </c>
      <c r="DO880" s="17">
        <v>0.75</v>
      </c>
      <c r="DX880" s="2" t="s">
        <v>4182</v>
      </c>
    </row>
    <row r="881" spans="1:128" x14ac:dyDescent="0.45">
      <c r="A881" s="16">
        <v>879</v>
      </c>
      <c r="B881" s="2" t="s">
        <v>7843</v>
      </c>
      <c r="C881" s="2" t="s">
        <v>7844</v>
      </c>
      <c r="D881" s="2" t="s">
        <v>3283</v>
      </c>
      <c r="E881" s="2" t="s">
        <v>2676</v>
      </c>
      <c r="F881" s="2" t="s">
        <v>2604</v>
      </c>
      <c r="G881" s="2" t="s">
        <v>1155</v>
      </c>
      <c r="H881" s="2" t="s">
        <v>1166</v>
      </c>
      <c r="I881" s="2" t="s">
        <v>1165</v>
      </c>
      <c r="J881" s="2" t="s">
        <v>1164</v>
      </c>
      <c r="K881" s="2" t="s">
        <v>12</v>
      </c>
      <c r="L881" s="2" t="s">
        <v>7845</v>
      </c>
      <c r="M881" s="52">
        <v>467</v>
      </c>
      <c r="N881" s="2" t="s">
        <v>12</v>
      </c>
      <c r="O881" s="2" t="s">
        <v>12</v>
      </c>
      <c r="P881" s="2" t="s">
        <v>12</v>
      </c>
      <c r="Q881" s="2" t="s">
        <v>12</v>
      </c>
      <c r="R881" s="2" t="s">
        <v>2471</v>
      </c>
      <c r="S881" s="2" t="s">
        <v>3062</v>
      </c>
      <c r="T881" s="2" t="s">
        <v>3062</v>
      </c>
      <c r="U881" s="2" t="s">
        <v>5843</v>
      </c>
      <c r="V881" s="2" t="s">
        <v>3062</v>
      </c>
      <c r="W881" s="2" t="s">
        <v>3062</v>
      </c>
      <c r="X881" s="2" t="s">
        <v>3062</v>
      </c>
      <c r="Y881" s="2" t="s">
        <v>3062</v>
      </c>
      <c r="Z881" s="2" t="s">
        <v>3062</v>
      </c>
      <c r="AA881" s="2" t="s">
        <v>3062</v>
      </c>
      <c r="AB881" s="2" t="s">
        <v>3062</v>
      </c>
      <c r="AC881" s="2" t="s">
        <v>3715</v>
      </c>
      <c r="AD881" s="2" t="s">
        <v>2419</v>
      </c>
      <c r="AE881" s="2" t="s">
        <v>3062</v>
      </c>
      <c r="AF881" s="2" t="s">
        <v>3062</v>
      </c>
      <c r="AG881" s="2" t="s">
        <v>3062</v>
      </c>
      <c r="AH881" s="2" t="s">
        <v>3062</v>
      </c>
      <c r="AI881" s="2" t="s">
        <v>3062</v>
      </c>
      <c r="AJ881" s="2" t="s">
        <v>3062</v>
      </c>
      <c r="AK881" s="2" t="s">
        <v>3062</v>
      </c>
      <c r="AL881" s="2" t="s">
        <v>3062</v>
      </c>
      <c r="AM881" s="2" t="s">
        <v>3062</v>
      </c>
      <c r="AN881" s="2" t="s">
        <v>3062</v>
      </c>
      <c r="AO881" s="2" t="s">
        <v>3062</v>
      </c>
      <c r="AP881" s="2" t="s">
        <v>3062</v>
      </c>
      <c r="AQ881" s="2" t="s">
        <v>3062</v>
      </c>
      <c r="AR881" s="2" t="s">
        <v>3062</v>
      </c>
      <c r="AS881" s="2" t="s">
        <v>3062</v>
      </c>
      <c r="AT881" s="2" t="s">
        <v>3062</v>
      </c>
      <c r="AU881" s="2" t="s">
        <v>3062</v>
      </c>
      <c r="AV881" s="2" t="s">
        <v>3062</v>
      </c>
      <c r="AW881" s="2" t="s">
        <v>3062</v>
      </c>
      <c r="AX881" s="2" t="s">
        <v>3062</v>
      </c>
      <c r="AY881" s="2" t="s">
        <v>3062</v>
      </c>
      <c r="AZ881" s="2" t="s">
        <v>3062</v>
      </c>
      <c r="BA881" s="2" t="s">
        <v>3062</v>
      </c>
      <c r="BB881" s="2" t="s">
        <v>3062</v>
      </c>
      <c r="BC881" s="2" t="s">
        <v>3062</v>
      </c>
      <c r="BD881" s="2" t="s">
        <v>3062</v>
      </c>
      <c r="BE881" s="2" t="s">
        <v>3062</v>
      </c>
      <c r="BF881" s="2" t="s">
        <v>3062</v>
      </c>
      <c r="BG881" s="2" t="s">
        <v>3062</v>
      </c>
      <c r="BH881" s="2" t="s">
        <v>3062</v>
      </c>
      <c r="BI881" s="2" t="s">
        <v>3062</v>
      </c>
      <c r="BJ881" s="2" t="s">
        <v>3062</v>
      </c>
      <c r="BK881" s="2" t="s">
        <v>3062</v>
      </c>
      <c r="BL881" s="2" t="s">
        <v>3062</v>
      </c>
      <c r="BM881" s="2" t="s">
        <v>3062</v>
      </c>
      <c r="BN881" s="2" t="s">
        <v>2560</v>
      </c>
      <c r="BO881" s="2" t="s">
        <v>3062</v>
      </c>
      <c r="BP881" s="2" t="str">
        <f t="shared" si="13"/>
        <v>内・歯</v>
      </c>
      <c r="BQ881" t="s">
        <v>491</v>
      </c>
      <c r="BR881" t="s">
        <v>3062</v>
      </c>
      <c r="BS881" t="s">
        <v>3062</v>
      </c>
      <c r="BT881" s="2" t="s">
        <v>491</v>
      </c>
      <c r="BV881" s="2" t="s">
        <v>12</v>
      </c>
      <c r="BW881" s="2" t="s">
        <v>3062</v>
      </c>
      <c r="BX881" s="2" t="s">
        <v>5470</v>
      </c>
      <c r="BY881" s="2" t="s">
        <v>3062</v>
      </c>
      <c r="BZ881" s="2" t="s">
        <v>3062</v>
      </c>
      <c r="CA881" s="2" t="s">
        <v>3062</v>
      </c>
      <c r="CB881" s="2" t="s">
        <v>5470</v>
      </c>
      <c r="CC881" s="2" t="s">
        <v>3062</v>
      </c>
      <c r="CD881" s="2" t="s">
        <v>3062</v>
      </c>
      <c r="CE881" s="2" t="s">
        <v>3062</v>
      </c>
      <c r="CF881" s="2" t="s">
        <v>7846</v>
      </c>
      <c r="CG881" s="2" t="s">
        <v>3315</v>
      </c>
      <c r="CH881" s="17">
        <v>0.35416666666666669</v>
      </c>
      <c r="CI881" s="17">
        <v>0.47916666666666669</v>
      </c>
      <c r="CN881" s="17">
        <v>0.35416666666666669</v>
      </c>
      <c r="CO881" s="17">
        <v>0.47916666666666669</v>
      </c>
      <c r="CT881" s="17">
        <v>0.35416666666666669</v>
      </c>
      <c r="CU881" s="17">
        <v>0.47916666666666669</v>
      </c>
      <c r="CZ881" s="17">
        <v>0.35416666666666669</v>
      </c>
      <c r="DA881" s="17">
        <v>0.47916666666666669</v>
      </c>
      <c r="DF881" s="17">
        <v>0.35416666666666669</v>
      </c>
      <c r="DG881" s="17">
        <v>0.47916666666666669</v>
      </c>
      <c r="DL881" s="17">
        <v>0.35416666666666669</v>
      </c>
      <c r="DM881" s="17">
        <v>0.47916666666666669</v>
      </c>
      <c r="DX881" s="2" t="s">
        <v>4182</v>
      </c>
    </row>
    <row r="882" spans="1:128" x14ac:dyDescent="0.45">
      <c r="A882" s="16">
        <v>880</v>
      </c>
      <c r="B882" s="2" t="s">
        <v>7847</v>
      </c>
      <c r="C882" s="2" t="s">
        <v>1154</v>
      </c>
      <c r="D882" s="2" t="s">
        <v>3284</v>
      </c>
      <c r="E882" s="2" t="s">
        <v>2666</v>
      </c>
      <c r="F882" s="2" t="s">
        <v>2604</v>
      </c>
      <c r="G882" s="2" t="s">
        <v>1145</v>
      </c>
      <c r="H882" s="2" t="s">
        <v>1153</v>
      </c>
      <c r="I882" s="2" t="s">
        <v>1152</v>
      </c>
      <c r="J882" s="2" t="s">
        <v>1151</v>
      </c>
      <c r="K882" s="2" t="s">
        <v>12</v>
      </c>
      <c r="L882" s="2" t="s">
        <v>3945</v>
      </c>
      <c r="M882" s="52" t="s">
        <v>3311</v>
      </c>
      <c r="N882" s="2" t="s">
        <v>12</v>
      </c>
      <c r="O882" s="2" t="s">
        <v>12</v>
      </c>
      <c r="P882" s="2" t="s">
        <v>12</v>
      </c>
      <c r="Q882" s="2" t="s">
        <v>12</v>
      </c>
      <c r="R882" s="2" t="s">
        <v>3062</v>
      </c>
      <c r="S882" s="2" t="s">
        <v>3062</v>
      </c>
      <c r="T882" s="2" t="s">
        <v>3062</v>
      </c>
      <c r="U882" s="2" t="s">
        <v>3062</v>
      </c>
      <c r="V882" s="2" t="s">
        <v>3062</v>
      </c>
      <c r="W882" s="2" t="s">
        <v>3062</v>
      </c>
      <c r="X882" s="2" t="s">
        <v>3062</v>
      </c>
      <c r="Y882" s="2" t="s">
        <v>3062</v>
      </c>
      <c r="Z882" s="2" t="s">
        <v>3062</v>
      </c>
      <c r="AA882" s="2" t="s">
        <v>3062</v>
      </c>
      <c r="AB882" s="2" t="s">
        <v>3062</v>
      </c>
      <c r="AC882" s="2" t="s">
        <v>3062</v>
      </c>
      <c r="AD882" s="2" t="s">
        <v>2419</v>
      </c>
      <c r="AE882" s="2" t="s">
        <v>3062</v>
      </c>
      <c r="AF882" s="2" t="s">
        <v>3062</v>
      </c>
      <c r="AG882" s="2" t="s">
        <v>3062</v>
      </c>
      <c r="AH882" s="2" t="s">
        <v>3062</v>
      </c>
      <c r="AI882" s="2" t="s">
        <v>3062</v>
      </c>
      <c r="AJ882" s="2" t="s">
        <v>2420</v>
      </c>
      <c r="AK882" s="2" t="s">
        <v>3062</v>
      </c>
      <c r="AL882" s="2" t="s">
        <v>3062</v>
      </c>
      <c r="AM882" s="2" t="s">
        <v>3062</v>
      </c>
      <c r="AN882" s="2" t="s">
        <v>3062</v>
      </c>
      <c r="AO882" s="2" t="s">
        <v>3062</v>
      </c>
      <c r="AP882" s="2" t="s">
        <v>3062</v>
      </c>
      <c r="AQ882" s="2" t="s">
        <v>3062</v>
      </c>
      <c r="AR882" s="2" t="s">
        <v>3062</v>
      </c>
      <c r="AS882" s="2" t="s">
        <v>3062</v>
      </c>
      <c r="AT882" s="2" t="s">
        <v>3062</v>
      </c>
      <c r="AU882" s="2" t="s">
        <v>3062</v>
      </c>
      <c r="AV882" s="2" t="s">
        <v>3062</v>
      </c>
      <c r="AW882" s="2" t="s">
        <v>3062</v>
      </c>
      <c r="AX882" s="2" t="s">
        <v>3062</v>
      </c>
      <c r="AY882" s="2" t="s">
        <v>3062</v>
      </c>
      <c r="AZ882" s="2" t="s">
        <v>3062</v>
      </c>
      <c r="BA882" s="2" t="s">
        <v>3062</v>
      </c>
      <c r="BB882" s="2" t="s">
        <v>3062</v>
      </c>
      <c r="BC882" s="2" t="s">
        <v>3062</v>
      </c>
      <c r="BD882" s="2" t="s">
        <v>3062</v>
      </c>
      <c r="BE882" s="2" t="s">
        <v>3062</v>
      </c>
      <c r="BF882" s="2" t="s">
        <v>3062</v>
      </c>
      <c r="BG882" s="2" t="s">
        <v>3062</v>
      </c>
      <c r="BH882" s="2" t="s">
        <v>3062</v>
      </c>
      <c r="BI882" s="2" t="s">
        <v>3062</v>
      </c>
      <c r="BJ882" s="2" t="s">
        <v>3062</v>
      </c>
      <c r="BK882" s="2" t="s">
        <v>3062</v>
      </c>
      <c r="BL882" s="2" t="s">
        <v>3062</v>
      </c>
      <c r="BM882" s="2" t="s">
        <v>3062</v>
      </c>
      <c r="BN882" s="2" t="s">
        <v>3062</v>
      </c>
      <c r="BO882" s="2" t="s">
        <v>3062</v>
      </c>
      <c r="BP882" s="2" t="str">
        <f t="shared" si="13"/>
        <v>内・神内</v>
      </c>
      <c r="BQ882" t="s">
        <v>3062</v>
      </c>
      <c r="BR882" t="s">
        <v>3062</v>
      </c>
      <c r="BS882" t="s">
        <v>3062</v>
      </c>
      <c r="BT882" s="2" t="s">
        <v>3062</v>
      </c>
      <c r="BU882" s="2" t="s">
        <v>3062</v>
      </c>
      <c r="BV882" s="2" t="s">
        <v>3062</v>
      </c>
      <c r="BW882" s="2" t="s">
        <v>3062</v>
      </c>
      <c r="BY882" s="2" t="s">
        <v>3062</v>
      </c>
      <c r="BZ882" s="2" t="s">
        <v>3062</v>
      </c>
      <c r="CA882" s="2" t="s">
        <v>3062</v>
      </c>
      <c r="CB882" s="2" t="s">
        <v>3062</v>
      </c>
      <c r="CC882" s="2" t="s">
        <v>3062</v>
      </c>
      <c r="CD882" s="2" t="s">
        <v>5933</v>
      </c>
      <c r="CE882" s="2" t="s">
        <v>5482</v>
      </c>
      <c r="CF882" s="2" t="s">
        <v>1150</v>
      </c>
      <c r="CG882" s="2" t="s">
        <v>5350</v>
      </c>
      <c r="CH882" s="17">
        <v>0.375</v>
      </c>
      <c r="CI882" s="17">
        <v>0.5</v>
      </c>
      <c r="CJ882" s="17">
        <v>0.625</v>
      </c>
      <c r="CK882" s="17">
        <v>0.75</v>
      </c>
      <c r="CN882" s="17">
        <v>0.375</v>
      </c>
      <c r="CO882" s="17">
        <v>0.5</v>
      </c>
      <c r="CP882" s="17">
        <v>0.625</v>
      </c>
      <c r="CQ882" s="17">
        <v>0.75</v>
      </c>
      <c r="CT882" s="17">
        <v>0.375</v>
      </c>
      <c r="CU882" s="17">
        <v>0.5</v>
      </c>
      <c r="CV882" s="17">
        <v>0.625</v>
      </c>
      <c r="CW882" s="17">
        <v>0.75</v>
      </c>
      <c r="DF882" s="17">
        <v>0.375</v>
      </c>
      <c r="DG882" s="17">
        <v>0.5</v>
      </c>
      <c r="DH882" s="17">
        <v>0.625</v>
      </c>
      <c r="DI882" s="17">
        <v>0.75</v>
      </c>
      <c r="DL882" s="17">
        <v>0.375</v>
      </c>
      <c r="DM882" s="17">
        <v>0.5</v>
      </c>
      <c r="DN882" s="17">
        <v>0.625</v>
      </c>
      <c r="DO882" s="17">
        <v>0.75</v>
      </c>
      <c r="DX882" s="2" t="s">
        <v>4182</v>
      </c>
    </row>
    <row r="883" spans="1:128" x14ac:dyDescent="0.45">
      <c r="A883" s="16">
        <v>881</v>
      </c>
      <c r="B883" s="2" t="s">
        <v>7848</v>
      </c>
      <c r="C883" s="2" t="s">
        <v>7849</v>
      </c>
      <c r="D883" s="2" t="s">
        <v>3285</v>
      </c>
      <c r="E883" s="2" t="s">
        <v>2666</v>
      </c>
      <c r="F883" s="2" t="s">
        <v>2604</v>
      </c>
      <c r="G883" s="2" t="s">
        <v>1149</v>
      </c>
      <c r="H883" s="2" t="s">
        <v>1148</v>
      </c>
      <c r="I883" s="2" t="s">
        <v>1147</v>
      </c>
      <c r="J883" s="2" t="s">
        <v>1146</v>
      </c>
      <c r="K883" s="2" t="s">
        <v>12</v>
      </c>
      <c r="L883" s="2" t="s">
        <v>3945</v>
      </c>
      <c r="M883" s="52" t="s">
        <v>3311</v>
      </c>
      <c r="N883" s="2" t="s">
        <v>12</v>
      </c>
      <c r="O883" s="2" t="s">
        <v>12</v>
      </c>
      <c r="P883" s="2" t="s">
        <v>12</v>
      </c>
      <c r="Q883" s="2" t="s">
        <v>12</v>
      </c>
      <c r="R883" s="2" t="s">
        <v>3062</v>
      </c>
      <c r="S883" s="2" t="s">
        <v>3062</v>
      </c>
      <c r="T883" s="2" t="s">
        <v>3062</v>
      </c>
      <c r="U883" s="2" t="s">
        <v>3062</v>
      </c>
      <c r="V883" s="2" t="s">
        <v>3062</v>
      </c>
      <c r="W883" s="2" t="s">
        <v>3062</v>
      </c>
      <c r="X883" s="2" t="s">
        <v>3062</v>
      </c>
      <c r="Y883" s="2" t="s">
        <v>3062</v>
      </c>
      <c r="Z883" s="2" t="s">
        <v>3062</v>
      </c>
      <c r="AA883" s="2" t="s">
        <v>3062</v>
      </c>
      <c r="AB883" s="2" t="s">
        <v>3062</v>
      </c>
      <c r="AC883" s="2" t="s">
        <v>3062</v>
      </c>
      <c r="AD883" s="2" t="s">
        <v>3062</v>
      </c>
      <c r="AE883" s="2" t="s">
        <v>3062</v>
      </c>
      <c r="AF883" s="2" t="s">
        <v>3062</v>
      </c>
      <c r="AG883" s="2" t="s">
        <v>3062</v>
      </c>
      <c r="AH883" s="2" t="s">
        <v>3062</v>
      </c>
      <c r="AI883" s="2" t="s">
        <v>3062</v>
      </c>
      <c r="AJ883" s="2" t="s">
        <v>3062</v>
      </c>
      <c r="AK883" s="2" t="s">
        <v>3062</v>
      </c>
      <c r="AL883" s="2" t="s">
        <v>3062</v>
      </c>
      <c r="AM883" s="2" t="s">
        <v>3062</v>
      </c>
      <c r="AN883" s="2" t="s">
        <v>3062</v>
      </c>
      <c r="AO883" s="2" t="s">
        <v>3062</v>
      </c>
      <c r="AP883" s="2" t="s">
        <v>3062</v>
      </c>
      <c r="AQ883" s="2" t="s">
        <v>3062</v>
      </c>
      <c r="AR883" s="2" t="s">
        <v>3062</v>
      </c>
      <c r="AS883" s="2" t="s">
        <v>3062</v>
      </c>
      <c r="AT883" s="2" t="s">
        <v>3062</v>
      </c>
      <c r="AU883" s="2" t="s">
        <v>3062</v>
      </c>
      <c r="AV883" s="2" t="s">
        <v>3062</v>
      </c>
      <c r="AW883" s="2" t="s">
        <v>3062</v>
      </c>
      <c r="AX883" s="2" t="s">
        <v>3062</v>
      </c>
      <c r="AY883" s="2" t="s">
        <v>3062</v>
      </c>
      <c r="AZ883" s="2" t="s">
        <v>3062</v>
      </c>
      <c r="BA883" s="2" t="s">
        <v>3062</v>
      </c>
      <c r="BB883" s="2" t="s">
        <v>3062</v>
      </c>
      <c r="BC883" s="2" t="s">
        <v>3062</v>
      </c>
      <c r="BD883" s="2" t="s">
        <v>3062</v>
      </c>
      <c r="BE883" s="2" t="s">
        <v>3062</v>
      </c>
      <c r="BF883" s="2" t="s">
        <v>3062</v>
      </c>
      <c r="BG883" s="2" t="s">
        <v>3062</v>
      </c>
      <c r="BH883" s="2" t="s">
        <v>3062</v>
      </c>
      <c r="BI883" s="2" t="s">
        <v>3062</v>
      </c>
      <c r="BJ883" s="2" t="s">
        <v>3062</v>
      </c>
      <c r="BK883" s="2" t="s">
        <v>3062</v>
      </c>
      <c r="BL883" s="2" t="s">
        <v>3062</v>
      </c>
      <c r="BM883" s="2" t="s">
        <v>3062</v>
      </c>
      <c r="BN883" s="2" t="s">
        <v>3062</v>
      </c>
      <c r="BO883" s="2" t="s">
        <v>3062</v>
      </c>
      <c r="BP883" s="2" t="str">
        <f t="shared" si="13"/>
        <v/>
      </c>
      <c r="BQ883" t="s">
        <v>3062</v>
      </c>
      <c r="BR883" t="s">
        <v>3062</v>
      </c>
      <c r="BS883" t="s">
        <v>3062</v>
      </c>
      <c r="BT883" s="2" t="s">
        <v>3062</v>
      </c>
      <c r="BU883" s="2" t="s">
        <v>3062</v>
      </c>
      <c r="BV883" s="2" t="s">
        <v>3062</v>
      </c>
      <c r="BW883" s="2" t="s">
        <v>3062</v>
      </c>
      <c r="BX883" s="2" t="s">
        <v>3062</v>
      </c>
      <c r="BY883" s="2" t="s">
        <v>3062</v>
      </c>
      <c r="BZ883" s="2" t="s">
        <v>3062</v>
      </c>
      <c r="CA883" s="2" t="s">
        <v>3062</v>
      </c>
      <c r="CB883" s="2" t="s">
        <v>3062</v>
      </c>
      <c r="CC883" s="2" t="s">
        <v>3062</v>
      </c>
      <c r="CD883" s="2" t="s">
        <v>3062</v>
      </c>
      <c r="CE883" s="2" t="s">
        <v>3062</v>
      </c>
      <c r="CF883" s="2" t="s">
        <v>7850</v>
      </c>
      <c r="CG883" s="2" t="s">
        <v>5350</v>
      </c>
      <c r="CH883" s="17">
        <v>0.39583333333333331</v>
      </c>
      <c r="CI883" s="17">
        <v>0.5</v>
      </c>
      <c r="CJ883" s="17">
        <v>0.58333333333333337</v>
      </c>
      <c r="CK883" s="17">
        <v>0.70833333333333337</v>
      </c>
      <c r="CN883" s="17">
        <v>0.39583333333333331</v>
      </c>
      <c r="CO883" s="17">
        <v>0.5</v>
      </c>
      <c r="CP883" s="17">
        <v>0.58333333333333337</v>
      </c>
      <c r="CQ883" s="17">
        <v>0.70833333333333337</v>
      </c>
      <c r="CZ883" s="17">
        <v>0.39583333333333331</v>
      </c>
      <c r="DA883" s="17">
        <v>0.5</v>
      </c>
      <c r="DB883" s="17">
        <v>0.58333333333333337</v>
      </c>
      <c r="DC883" s="17">
        <v>0.70833333333333337</v>
      </c>
      <c r="DF883" s="17">
        <v>0.39583333333333331</v>
      </c>
      <c r="DG883" s="17">
        <v>0.5</v>
      </c>
      <c r="DH883" s="17">
        <v>0.58333333333333337</v>
      </c>
      <c r="DI883" s="17">
        <v>0.70833333333333337</v>
      </c>
      <c r="DL883" s="17">
        <v>0.39583333333333331</v>
      </c>
      <c r="DM883" s="17">
        <v>0.5</v>
      </c>
      <c r="DN883" s="17">
        <v>0.58333333333333337</v>
      </c>
      <c r="DO883" s="17">
        <v>0.70833333333333337</v>
      </c>
      <c r="DX883" s="2" t="s">
        <v>4182</v>
      </c>
    </row>
    <row r="884" spans="1:128" x14ac:dyDescent="0.45">
      <c r="A884" s="16">
        <v>882</v>
      </c>
      <c r="B884" s="2" t="s">
        <v>7851</v>
      </c>
      <c r="C884" s="2" t="s">
        <v>7852</v>
      </c>
      <c r="D884" s="2" t="s">
        <v>3286</v>
      </c>
      <c r="E884" s="2" t="s">
        <v>2676</v>
      </c>
      <c r="F884" s="2" t="s">
        <v>2604</v>
      </c>
      <c r="G884" s="2" t="s">
        <v>1137</v>
      </c>
      <c r="H884" s="2" t="s">
        <v>1163</v>
      </c>
      <c r="I884" s="2" t="s">
        <v>1162</v>
      </c>
      <c r="J884" s="2" t="s">
        <v>1161</v>
      </c>
      <c r="K884" s="2" t="s">
        <v>12</v>
      </c>
      <c r="L884" s="2" t="s">
        <v>3946</v>
      </c>
      <c r="M884" s="52" t="s">
        <v>3311</v>
      </c>
      <c r="N884" s="2" t="s">
        <v>12</v>
      </c>
      <c r="O884" s="2" t="s">
        <v>12</v>
      </c>
      <c r="P884" s="2" t="s">
        <v>12</v>
      </c>
      <c r="Q884" s="2" t="s">
        <v>12</v>
      </c>
      <c r="R884" s="2" t="s">
        <v>3062</v>
      </c>
      <c r="S884" s="2" t="s">
        <v>3062</v>
      </c>
      <c r="T884" s="2" t="s">
        <v>3062</v>
      </c>
      <c r="U884" s="2" t="s">
        <v>3062</v>
      </c>
      <c r="V884" s="2" t="s">
        <v>3062</v>
      </c>
      <c r="W884" s="2" t="s">
        <v>3062</v>
      </c>
      <c r="X884" s="2" t="s">
        <v>3062</v>
      </c>
      <c r="Y884" s="2" t="s">
        <v>3062</v>
      </c>
      <c r="Z884" s="2" t="s">
        <v>3062</v>
      </c>
      <c r="AA884" s="2" t="s">
        <v>3062</v>
      </c>
      <c r="AB884" s="2" t="s">
        <v>3062</v>
      </c>
      <c r="AC884" s="2" t="s">
        <v>3062</v>
      </c>
      <c r="AD884" s="2" t="s">
        <v>2419</v>
      </c>
      <c r="AE884" s="2" t="s">
        <v>3062</v>
      </c>
      <c r="AF884" s="2" t="s">
        <v>3062</v>
      </c>
      <c r="AG884" s="2" t="s">
        <v>3062</v>
      </c>
      <c r="AH884" s="2" t="s">
        <v>3062</v>
      </c>
      <c r="AI884" s="2" t="s">
        <v>3062</v>
      </c>
      <c r="AJ884" s="2" t="s">
        <v>3062</v>
      </c>
      <c r="AK884" s="2" t="s">
        <v>2431</v>
      </c>
      <c r="AL884" s="2" t="s">
        <v>3062</v>
      </c>
      <c r="AM884" s="2" t="s">
        <v>3062</v>
      </c>
      <c r="AN884" s="2" t="s">
        <v>2421</v>
      </c>
      <c r="AO884" s="2" t="s">
        <v>3062</v>
      </c>
      <c r="AP884" s="2" t="s">
        <v>3062</v>
      </c>
      <c r="AQ884" s="2" t="s">
        <v>3062</v>
      </c>
      <c r="AR884" s="2" t="s">
        <v>3062</v>
      </c>
      <c r="AS884" s="2" t="s">
        <v>3062</v>
      </c>
      <c r="AT884" s="2" t="s">
        <v>3062</v>
      </c>
      <c r="AU884" s="2" t="s">
        <v>3062</v>
      </c>
      <c r="AV884" s="2" t="s">
        <v>3062</v>
      </c>
      <c r="AW884" s="2" t="s">
        <v>3062</v>
      </c>
      <c r="AX884" s="2" t="s">
        <v>3062</v>
      </c>
      <c r="AY884" s="2" t="s">
        <v>3062</v>
      </c>
      <c r="AZ884" s="2" t="s">
        <v>2439</v>
      </c>
      <c r="BA884" s="2" t="s">
        <v>3062</v>
      </c>
      <c r="BB884" s="2" t="s">
        <v>3062</v>
      </c>
      <c r="BC884" s="2" t="s">
        <v>3062</v>
      </c>
      <c r="BD884" s="2" t="s">
        <v>3062</v>
      </c>
      <c r="BE884" s="2" t="s">
        <v>3062</v>
      </c>
      <c r="BF884" s="2" t="s">
        <v>3062</v>
      </c>
      <c r="BG884" s="2" t="s">
        <v>3062</v>
      </c>
      <c r="BH884" s="2" t="s">
        <v>3062</v>
      </c>
      <c r="BI884" s="2" t="s">
        <v>3062</v>
      </c>
      <c r="BJ884" s="2" t="s">
        <v>3062</v>
      </c>
      <c r="BK884" s="2" t="s">
        <v>3062</v>
      </c>
      <c r="BL884" s="2" t="s">
        <v>3062</v>
      </c>
      <c r="BM884" s="2" t="s">
        <v>2423</v>
      </c>
      <c r="BN884" s="2" t="s">
        <v>3062</v>
      </c>
      <c r="BO884" s="2" t="s">
        <v>1160</v>
      </c>
      <c r="BP884" s="2" t="str">
        <f t="shared" si="13"/>
        <v>内・小・整・耳・リハ　障害児歯科</v>
      </c>
      <c r="BQ884" t="s">
        <v>491</v>
      </c>
      <c r="BR884" t="s">
        <v>185</v>
      </c>
      <c r="BS884" t="s">
        <v>2185</v>
      </c>
      <c r="BT884" s="2" t="s">
        <v>2424</v>
      </c>
      <c r="BU884" s="2" t="s">
        <v>3062</v>
      </c>
      <c r="BV884" s="2" t="s">
        <v>3062</v>
      </c>
      <c r="BW884" s="2" t="s">
        <v>3062</v>
      </c>
      <c r="BX884" s="2" t="s">
        <v>3062</v>
      </c>
      <c r="BY884" s="2" t="s">
        <v>3062</v>
      </c>
      <c r="BZ884" s="2" t="s">
        <v>3062</v>
      </c>
      <c r="CA884" s="2" t="s">
        <v>3062</v>
      </c>
      <c r="CB884" s="2" t="s">
        <v>3062</v>
      </c>
      <c r="CC884" s="2" t="s">
        <v>5352</v>
      </c>
      <c r="CD884" s="2" t="s">
        <v>3062</v>
      </c>
      <c r="CE884" s="2" t="s">
        <v>5427</v>
      </c>
      <c r="CF884" s="2" t="s">
        <v>7853</v>
      </c>
      <c r="CG884" s="2" t="s">
        <v>7854</v>
      </c>
      <c r="CH884" s="17">
        <v>0.375</v>
      </c>
      <c r="CI884" s="17">
        <v>0.70833333333333337</v>
      </c>
      <c r="CN884" s="17">
        <v>0.375</v>
      </c>
      <c r="CO884" s="17">
        <v>0.70833333333333337</v>
      </c>
      <c r="CT884" s="17">
        <v>0.375</v>
      </c>
      <c r="CU884" s="17">
        <v>0.70833333333333337</v>
      </c>
      <c r="CZ884" s="17">
        <v>0.375</v>
      </c>
      <c r="DA884" s="17">
        <v>0.70833333333333337</v>
      </c>
      <c r="DF884" s="17">
        <v>0.375</v>
      </c>
      <c r="DG884" s="17">
        <v>0.70833333333333337</v>
      </c>
      <c r="DX884" s="2" t="s">
        <v>4182</v>
      </c>
    </row>
    <row r="885" spans="1:128" x14ac:dyDescent="0.45">
      <c r="A885" s="16">
        <v>883</v>
      </c>
      <c r="B885" s="2" t="s">
        <v>7855</v>
      </c>
      <c r="C885" s="2" t="s">
        <v>5204</v>
      </c>
      <c r="D885" s="2" t="s">
        <v>3287</v>
      </c>
      <c r="E885" s="2" t="s">
        <v>2666</v>
      </c>
      <c r="F885" s="2" t="s">
        <v>2604</v>
      </c>
      <c r="G885" s="2" t="s">
        <v>1145</v>
      </c>
      <c r="H885" s="2" t="s">
        <v>1144</v>
      </c>
      <c r="I885" s="2" t="s">
        <v>1143</v>
      </c>
      <c r="J885" s="2" t="s">
        <v>1142</v>
      </c>
      <c r="K885" s="2" t="s">
        <v>12</v>
      </c>
      <c r="L885" s="2" t="s">
        <v>3947</v>
      </c>
      <c r="M885" s="52" t="s">
        <v>3311</v>
      </c>
      <c r="N885" s="2" t="s">
        <v>12</v>
      </c>
      <c r="O885" s="2" t="s">
        <v>12</v>
      </c>
      <c r="P885" s="2" t="s">
        <v>12</v>
      </c>
      <c r="Q885" s="2" t="s">
        <v>12</v>
      </c>
      <c r="R885" s="2" t="s">
        <v>3062</v>
      </c>
      <c r="S885" s="2" t="s">
        <v>3062</v>
      </c>
      <c r="T885" s="2" t="s">
        <v>3062</v>
      </c>
      <c r="U885" s="2" t="s">
        <v>3062</v>
      </c>
      <c r="V885" s="2" t="s">
        <v>3062</v>
      </c>
      <c r="W885" s="2" t="s">
        <v>3062</v>
      </c>
      <c r="X885" s="2" t="s">
        <v>3062</v>
      </c>
      <c r="Y885" s="2" t="s">
        <v>3062</v>
      </c>
      <c r="Z885" s="2" t="s">
        <v>3062</v>
      </c>
      <c r="AA885" s="2" t="s">
        <v>3062</v>
      </c>
      <c r="AB885" s="2" t="s">
        <v>3062</v>
      </c>
      <c r="AC885" s="2" t="s">
        <v>3062</v>
      </c>
      <c r="AD885" s="2" t="s">
        <v>3062</v>
      </c>
      <c r="AE885" s="2" t="s">
        <v>3062</v>
      </c>
      <c r="AF885" s="2" t="s">
        <v>3062</v>
      </c>
      <c r="AG885" s="2" t="s">
        <v>3062</v>
      </c>
      <c r="AH885" s="2" t="s">
        <v>3062</v>
      </c>
      <c r="AI885" s="2" t="s">
        <v>3062</v>
      </c>
      <c r="AJ885" s="2" t="s">
        <v>3062</v>
      </c>
      <c r="AK885" s="2" t="s">
        <v>3062</v>
      </c>
      <c r="AL885" s="2" t="s">
        <v>3062</v>
      </c>
      <c r="AM885" s="2" t="s">
        <v>3062</v>
      </c>
      <c r="AN885" s="2" t="s">
        <v>3062</v>
      </c>
      <c r="AO885" s="2" t="s">
        <v>3062</v>
      </c>
      <c r="AP885" s="2" t="s">
        <v>3062</v>
      </c>
      <c r="AQ885" s="2" t="s">
        <v>3062</v>
      </c>
      <c r="AR885" s="2" t="s">
        <v>3062</v>
      </c>
      <c r="AS885" s="2" t="s">
        <v>3062</v>
      </c>
      <c r="AT885" s="2" t="s">
        <v>3062</v>
      </c>
      <c r="AU885" s="2" t="s">
        <v>3062</v>
      </c>
      <c r="AV885" s="2" t="s">
        <v>3062</v>
      </c>
      <c r="AW885" s="2" t="s">
        <v>3062</v>
      </c>
      <c r="AX885" s="2" t="s">
        <v>3062</v>
      </c>
      <c r="AY885" s="2" t="s">
        <v>3062</v>
      </c>
      <c r="AZ885" s="2" t="s">
        <v>3062</v>
      </c>
      <c r="BA885" s="2" t="s">
        <v>3062</v>
      </c>
      <c r="BB885" s="2" t="s">
        <v>3062</v>
      </c>
      <c r="BC885" s="2" t="s">
        <v>3062</v>
      </c>
      <c r="BD885" s="2" t="s">
        <v>3062</v>
      </c>
      <c r="BE885" s="2" t="s">
        <v>3062</v>
      </c>
      <c r="BF885" s="2" t="s">
        <v>3062</v>
      </c>
      <c r="BG885" s="2" t="s">
        <v>3062</v>
      </c>
      <c r="BH885" s="2" t="s">
        <v>3062</v>
      </c>
      <c r="BI885" s="2" t="s">
        <v>3062</v>
      </c>
      <c r="BJ885" s="2" t="s">
        <v>3062</v>
      </c>
      <c r="BK885" s="2" t="s">
        <v>3062</v>
      </c>
      <c r="BL885" s="2" t="s">
        <v>3062</v>
      </c>
      <c r="BM885" s="2" t="s">
        <v>3062</v>
      </c>
      <c r="BN885" s="2" t="s">
        <v>3062</v>
      </c>
      <c r="BO885" s="2" t="s">
        <v>3062</v>
      </c>
      <c r="BP885" s="2" t="str">
        <f t="shared" si="13"/>
        <v/>
      </c>
      <c r="BQ885" t="s">
        <v>3062</v>
      </c>
      <c r="BR885" t="s">
        <v>3062</v>
      </c>
      <c r="BS885" t="s">
        <v>3062</v>
      </c>
      <c r="BT885" s="2" t="s">
        <v>3062</v>
      </c>
      <c r="BU885" s="2" t="s">
        <v>3062</v>
      </c>
      <c r="BV885" s="2" t="s">
        <v>3062</v>
      </c>
      <c r="BW885" s="2" t="s">
        <v>3062</v>
      </c>
      <c r="BX885" s="2" t="s">
        <v>3062</v>
      </c>
      <c r="BY885" s="2" t="s">
        <v>3062</v>
      </c>
      <c r="BZ885" s="2" t="s">
        <v>3062</v>
      </c>
      <c r="CA885" s="2" t="s">
        <v>3062</v>
      </c>
      <c r="CB885" s="2" t="s">
        <v>3062</v>
      </c>
      <c r="CC885" s="2" t="s">
        <v>3062</v>
      </c>
      <c r="CD885" s="2" t="s">
        <v>3062</v>
      </c>
      <c r="CE885" s="2" t="s">
        <v>3062</v>
      </c>
      <c r="CF885" s="2" t="s">
        <v>3948</v>
      </c>
      <c r="CG885" s="2" t="s">
        <v>5350</v>
      </c>
      <c r="CH885" s="17">
        <v>0.375</v>
      </c>
      <c r="CI885" s="17">
        <v>0.52083333333333337</v>
      </c>
      <c r="CJ885" s="17">
        <v>0.625</v>
      </c>
      <c r="CK885" s="17">
        <v>0.77083333333333337</v>
      </c>
      <c r="CN885" s="17">
        <v>0.375</v>
      </c>
      <c r="CO885" s="17">
        <v>0.52083333333333337</v>
      </c>
      <c r="CP885" s="17">
        <v>0.625</v>
      </c>
      <c r="CQ885" s="17">
        <v>0.77083333333333337</v>
      </c>
      <c r="CT885" s="17">
        <v>0.375</v>
      </c>
      <c r="CU885" s="17">
        <v>0.52083333333333337</v>
      </c>
      <c r="CV885" s="17">
        <v>0.625</v>
      </c>
      <c r="CW885" s="17">
        <v>0.77083333333333337</v>
      </c>
      <c r="CZ885" s="17">
        <v>0.375</v>
      </c>
      <c r="DA885" s="17">
        <v>0.52083333333333337</v>
      </c>
      <c r="DB885" s="17">
        <v>0.625</v>
      </c>
      <c r="DC885" s="17">
        <v>0.77083333333333337</v>
      </c>
      <c r="DL885" s="17">
        <v>0.375</v>
      </c>
      <c r="DM885" s="17">
        <v>0.52083333333333337</v>
      </c>
      <c r="DN885" s="17">
        <v>0.5625</v>
      </c>
      <c r="DO885" s="17">
        <v>0.64583333333333337</v>
      </c>
      <c r="DX885" s="2" t="s">
        <v>4182</v>
      </c>
    </row>
    <row r="886" spans="1:128" x14ac:dyDescent="0.45">
      <c r="A886" s="16">
        <v>884</v>
      </c>
      <c r="B886" s="2" t="s">
        <v>7856</v>
      </c>
      <c r="C886" s="2" t="s">
        <v>2505</v>
      </c>
      <c r="D886" s="2" t="s">
        <v>3288</v>
      </c>
      <c r="E886" s="2" t="s">
        <v>2666</v>
      </c>
      <c r="F886" s="2" t="s">
        <v>2604</v>
      </c>
      <c r="G886" s="2" t="s">
        <v>1133</v>
      </c>
      <c r="H886" s="2" t="s">
        <v>5205</v>
      </c>
      <c r="I886" s="2" t="s">
        <v>1141</v>
      </c>
      <c r="J886" s="2" t="s">
        <v>1140</v>
      </c>
      <c r="K886" s="2" t="s">
        <v>3062</v>
      </c>
      <c r="L886" s="2" t="s">
        <v>3949</v>
      </c>
      <c r="M886" s="52" t="s">
        <v>3311</v>
      </c>
      <c r="N886" s="2" t="s">
        <v>12</v>
      </c>
      <c r="O886" s="2" t="s">
        <v>12</v>
      </c>
      <c r="P886" s="2" t="s">
        <v>12</v>
      </c>
      <c r="Q886" s="2" t="s">
        <v>12</v>
      </c>
      <c r="R886" s="2" t="s">
        <v>3062</v>
      </c>
      <c r="S886" s="2" t="s">
        <v>3062</v>
      </c>
      <c r="T886" s="2" t="s">
        <v>3062</v>
      </c>
      <c r="U886" s="2" t="s">
        <v>3062</v>
      </c>
      <c r="V886" s="2" t="s">
        <v>3062</v>
      </c>
      <c r="W886" s="2" t="s">
        <v>3062</v>
      </c>
      <c r="X886" s="2" t="s">
        <v>3062</v>
      </c>
      <c r="Y886" s="2" t="s">
        <v>3062</v>
      </c>
      <c r="Z886" s="2" t="s">
        <v>3062</v>
      </c>
      <c r="AA886" s="2" t="s">
        <v>3062</v>
      </c>
      <c r="AB886" s="2" t="s">
        <v>3062</v>
      </c>
      <c r="AC886" s="2" t="s">
        <v>3062</v>
      </c>
      <c r="AD886" s="2" t="s">
        <v>3062</v>
      </c>
      <c r="AE886" s="2" t="s">
        <v>3062</v>
      </c>
      <c r="AF886" s="2" t="s">
        <v>3062</v>
      </c>
      <c r="AG886" s="2" t="s">
        <v>3062</v>
      </c>
      <c r="AH886" s="2" t="s">
        <v>3062</v>
      </c>
      <c r="AI886" s="2" t="s">
        <v>3062</v>
      </c>
      <c r="AJ886" s="2" t="s">
        <v>3062</v>
      </c>
      <c r="AK886" s="2" t="s">
        <v>3062</v>
      </c>
      <c r="AL886" s="2" t="s">
        <v>3062</v>
      </c>
      <c r="AM886" s="2" t="s">
        <v>3062</v>
      </c>
      <c r="AN886" s="2" t="s">
        <v>3062</v>
      </c>
      <c r="AO886" s="2" t="s">
        <v>3062</v>
      </c>
      <c r="AP886" s="2" t="s">
        <v>3062</v>
      </c>
      <c r="AQ886" s="2" t="s">
        <v>3062</v>
      </c>
      <c r="AR886" s="2" t="s">
        <v>3062</v>
      </c>
      <c r="AS886" s="2" t="s">
        <v>3062</v>
      </c>
      <c r="AT886" s="2" t="s">
        <v>3062</v>
      </c>
      <c r="AU886" s="2" t="s">
        <v>3062</v>
      </c>
      <c r="AV886" s="2" t="s">
        <v>3062</v>
      </c>
      <c r="AW886" s="2" t="s">
        <v>3062</v>
      </c>
      <c r="AX886" s="2" t="s">
        <v>3062</v>
      </c>
      <c r="AY886" s="2" t="s">
        <v>3062</v>
      </c>
      <c r="AZ886" s="2" t="s">
        <v>3062</v>
      </c>
      <c r="BA886" s="2" t="s">
        <v>3062</v>
      </c>
      <c r="BB886" s="2" t="s">
        <v>3062</v>
      </c>
      <c r="BC886" s="2" t="s">
        <v>3062</v>
      </c>
      <c r="BD886" s="2" t="s">
        <v>3062</v>
      </c>
      <c r="BE886" s="2" t="s">
        <v>3062</v>
      </c>
      <c r="BF886" s="2" t="s">
        <v>3062</v>
      </c>
      <c r="BG886" s="2" t="s">
        <v>3062</v>
      </c>
      <c r="BH886" s="2" t="s">
        <v>3062</v>
      </c>
      <c r="BI886" s="2" t="s">
        <v>3062</v>
      </c>
      <c r="BJ886" s="2" t="s">
        <v>3062</v>
      </c>
      <c r="BK886" s="2" t="s">
        <v>3062</v>
      </c>
      <c r="BL886" s="2" t="s">
        <v>3062</v>
      </c>
      <c r="BM886" s="2" t="s">
        <v>3062</v>
      </c>
      <c r="BN886" s="2" t="s">
        <v>3062</v>
      </c>
      <c r="BO886" s="2" t="s">
        <v>3062</v>
      </c>
      <c r="BP886" s="2" t="str">
        <f t="shared" si="13"/>
        <v/>
      </c>
      <c r="BQ886" t="s">
        <v>3062</v>
      </c>
      <c r="BR886" t="s">
        <v>3062</v>
      </c>
      <c r="BS886" t="s">
        <v>3062</v>
      </c>
      <c r="BT886" s="2" t="s">
        <v>3062</v>
      </c>
      <c r="BU886" s="2" t="s">
        <v>3062</v>
      </c>
      <c r="BV886" s="2" t="s">
        <v>3062</v>
      </c>
      <c r="BW886" s="2" t="s">
        <v>3062</v>
      </c>
      <c r="BX886" s="2" t="s">
        <v>3062</v>
      </c>
      <c r="BY886" s="2" t="s">
        <v>3062</v>
      </c>
      <c r="BZ886" s="2" t="s">
        <v>3062</v>
      </c>
      <c r="CA886" s="2" t="s">
        <v>3062</v>
      </c>
      <c r="CB886" s="2" t="s">
        <v>3062</v>
      </c>
      <c r="CC886" s="2" t="s">
        <v>3062</v>
      </c>
      <c r="CD886" s="2" t="s">
        <v>3062</v>
      </c>
      <c r="CE886" s="2" t="s">
        <v>3062</v>
      </c>
      <c r="CF886" s="2" t="s">
        <v>3950</v>
      </c>
      <c r="CG886" s="2" t="s">
        <v>5350</v>
      </c>
      <c r="CH886" s="17">
        <v>0.39583333333333331</v>
      </c>
      <c r="CI886" s="17">
        <v>0.5</v>
      </c>
      <c r="CJ886" s="17">
        <v>0.58333333333333337</v>
      </c>
      <c r="CK886" s="17">
        <v>0.75</v>
      </c>
      <c r="CT886" s="17">
        <v>0.39583333333333331</v>
      </c>
      <c r="CU886" s="17">
        <v>0.5</v>
      </c>
      <c r="CV886" s="17">
        <v>0.58333333333333337</v>
      </c>
      <c r="CW886" s="17">
        <v>0.75</v>
      </c>
      <c r="CZ886" s="17">
        <v>0.39583333333333331</v>
      </c>
      <c r="DA886" s="17">
        <v>0.5</v>
      </c>
      <c r="DB886" s="17">
        <v>0.58333333333333337</v>
      </c>
      <c r="DC886" s="17">
        <v>0.75</v>
      </c>
      <c r="DF886" s="17">
        <v>0.39583333333333331</v>
      </c>
      <c r="DG886" s="17">
        <v>0.5</v>
      </c>
      <c r="DH886" s="17">
        <v>0.58333333333333337</v>
      </c>
      <c r="DI886" s="17">
        <v>0.75</v>
      </c>
      <c r="DL886" s="17">
        <v>0.39583333333333331</v>
      </c>
      <c r="DM886" s="17">
        <v>0.5</v>
      </c>
      <c r="DX886" s="2" t="s">
        <v>4182</v>
      </c>
    </row>
    <row r="887" spans="1:128" x14ac:dyDescent="0.45">
      <c r="A887" s="16">
        <v>885</v>
      </c>
      <c r="B887" s="2" t="s">
        <v>7857</v>
      </c>
      <c r="C887" s="2" t="s">
        <v>5206</v>
      </c>
      <c r="D887" s="2" t="s">
        <v>3289</v>
      </c>
      <c r="E887" s="2" t="s">
        <v>2666</v>
      </c>
      <c r="F887" s="2" t="s">
        <v>2604</v>
      </c>
      <c r="G887" s="2" t="s">
        <v>1132</v>
      </c>
      <c r="H887" s="2" t="s">
        <v>1139</v>
      </c>
      <c r="I887" s="2" t="s">
        <v>1138</v>
      </c>
      <c r="J887" s="2" t="s">
        <v>1138</v>
      </c>
      <c r="K887" s="2" t="s">
        <v>12</v>
      </c>
      <c r="L887" s="2" t="s">
        <v>3951</v>
      </c>
      <c r="M887" s="52" t="s">
        <v>3311</v>
      </c>
      <c r="N887" s="2" t="s">
        <v>12</v>
      </c>
      <c r="O887" s="2" t="s">
        <v>12</v>
      </c>
      <c r="P887" s="2" t="s">
        <v>12</v>
      </c>
      <c r="Q887" s="2" t="s">
        <v>12</v>
      </c>
      <c r="R887" s="2" t="s">
        <v>2471</v>
      </c>
      <c r="S887" s="2" t="s">
        <v>3062</v>
      </c>
      <c r="T887" s="2" t="s">
        <v>3062</v>
      </c>
      <c r="U887" s="2" t="s">
        <v>3062</v>
      </c>
      <c r="V887" s="2" t="s">
        <v>3062</v>
      </c>
      <c r="W887" s="2" t="s">
        <v>3062</v>
      </c>
      <c r="X887" s="2" t="s">
        <v>3062</v>
      </c>
      <c r="Y887" s="2" t="s">
        <v>3062</v>
      </c>
      <c r="Z887" s="2" t="s">
        <v>3062</v>
      </c>
      <c r="AA887" s="2" t="s">
        <v>3062</v>
      </c>
      <c r="AB887" s="2" t="s">
        <v>3062</v>
      </c>
      <c r="AC887" s="2" t="s">
        <v>2471</v>
      </c>
      <c r="AD887" s="2" t="s">
        <v>3062</v>
      </c>
      <c r="AE887" s="2" t="s">
        <v>3062</v>
      </c>
      <c r="AF887" s="2" t="s">
        <v>3062</v>
      </c>
      <c r="AG887" s="2" t="s">
        <v>3062</v>
      </c>
      <c r="AH887" s="2" t="s">
        <v>3062</v>
      </c>
      <c r="AI887" s="2" t="s">
        <v>3062</v>
      </c>
      <c r="AJ887" s="2" t="s">
        <v>3062</v>
      </c>
      <c r="AK887" s="2" t="s">
        <v>3062</v>
      </c>
      <c r="AL887" s="2" t="s">
        <v>3062</v>
      </c>
      <c r="AM887" s="2" t="s">
        <v>3062</v>
      </c>
      <c r="AN887" s="2" t="s">
        <v>3062</v>
      </c>
      <c r="AO887" s="2" t="s">
        <v>3062</v>
      </c>
      <c r="AP887" s="2" t="s">
        <v>3062</v>
      </c>
      <c r="AQ887" s="2" t="s">
        <v>3062</v>
      </c>
      <c r="AR887" s="2" t="s">
        <v>3062</v>
      </c>
      <c r="AS887" s="2" t="s">
        <v>3062</v>
      </c>
      <c r="AT887" s="2" t="s">
        <v>3062</v>
      </c>
      <c r="AU887" s="2" t="s">
        <v>3062</v>
      </c>
      <c r="AV887" s="2" t="s">
        <v>3062</v>
      </c>
      <c r="AW887" s="2" t="s">
        <v>3062</v>
      </c>
      <c r="AX887" s="2" t="s">
        <v>3062</v>
      </c>
      <c r="AY887" s="2" t="s">
        <v>3062</v>
      </c>
      <c r="AZ887" s="2" t="s">
        <v>3062</v>
      </c>
      <c r="BA887" s="2" t="s">
        <v>3062</v>
      </c>
      <c r="BB887" s="2" t="s">
        <v>3062</v>
      </c>
      <c r="BC887" s="2" t="s">
        <v>3062</v>
      </c>
      <c r="BD887" s="2" t="s">
        <v>3062</v>
      </c>
      <c r="BE887" s="2" t="s">
        <v>3062</v>
      </c>
      <c r="BF887" s="2" t="s">
        <v>3062</v>
      </c>
      <c r="BG887" s="2" t="s">
        <v>3062</v>
      </c>
      <c r="BH887" s="2" t="s">
        <v>3062</v>
      </c>
      <c r="BI887" s="2" t="s">
        <v>3062</v>
      </c>
      <c r="BJ887" s="2" t="s">
        <v>3062</v>
      </c>
      <c r="BK887" s="2" t="s">
        <v>3062</v>
      </c>
      <c r="BL887" s="2" t="s">
        <v>3062</v>
      </c>
      <c r="BM887" s="2" t="s">
        <v>3062</v>
      </c>
      <c r="BN887" s="2" t="s">
        <v>3062</v>
      </c>
      <c r="BO887" s="2" t="s">
        <v>3062</v>
      </c>
      <c r="BP887" s="2" t="str">
        <f t="shared" si="13"/>
        <v/>
      </c>
      <c r="BQ887" t="s">
        <v>3062</v>
      </c>
      <c r="BR887" t="s">
        <v>3062</v>
      </c>
      <c r="BS887" t="s">
        <v>3062</v>
      </c>
      <c r="BT887" s="2" t="s">
        <v>3062</v>
      </c>
      <c r="BU887" s="2" t="s">
        <v>3062</v>
      </c>
      <c r="BV887" s="2" t="s">
        <v>3062</v>
      </c>
      <c r="BW887" s="2" t="s">
        <v>3062</v>
      </c>
      <c r="BX887" s="2" t="s">
        <v>3062</v>
      </c>
      <c r="BY887" s="2" t="s">
        <v>3062</v>
      </c>
      <c r="BZ887" s="2" t="s">
        <v>3062</v>
      </c>
      <c r="CA887" s="2" t="s">
        <v>3062</v>
      </c>
      <c r="CB887" s="2" t="s">
        <v>3062</v>
      </c>
      <c r="CC887" s="2" t="s">
        <v>3062</v>
      </c>
      <c r="CD887" s="2" t="s">
        <v>3062</v>
      </c>
      <c r="CE887" s="2" t="s">
        <v>3062</v>
      </c>
      <c r="CF887" s="2" t="s">
        <v>7858</v>
      </c>
      <c r="CG887" s="2" t="s">
        <v>5350</v>
      </c>
      <c r="CH887" s="17">
        <v>0.375</v>
      </c>
      <c r="CI887" s="17">
        <v>0.47916666666666669</v>
      </c>
      <c r="CJ887" s="17">
        <v>0.625</v>
      </c>
      <c r="CK887" s="17">
        <v>0.72916666666666663</v>
      </c>
      <c r="CT887" s="17">
        <v>0.375</v>
      </c>
      <c r="CU887" s="17">
        <v>0.47916666666666669</v>
      </c>
      <c r="CV887" s="17">
        <v>0.625</v>
      </c>
      <c r="CW887" s="17">
        <v>0.72916666666666663</v>
      </c>
      <c r="DF887" s="17">
        <v>0.375</v>
      </c>
      <c r="DG887" s="17">
        <v>0.47916666666666669</v>
      </c>
      <c r="DH887" s="17">
        <v>0.625</v>
      </c>
      <c r="DI887" s="17">
        <v>0.72916666666666663</v>
      </c>
      <c r="DL887" s="17">
        <v>0.375</v>
      </c>
      <c r="DM887" s="17">
        <v>0.47916666666666669</v>
      </c>
      <c r="DN887" s="17">
        <v>0.625</v>
      </c>
      <c r="DO887" s="17">
        <v>0.72916666666666663</v>
      </c>
      <c r="DX887" s="2" t="s">
        <v>4182</v>
      </c>
    </row>
    <row r="888" spans="1:128" x14ac:dyDescent="0.45">
      <c r="A888" s="16">
        <v>886</v>
      </c>
      <c r="B888" s="2" t="s">
        <v>7859</v>
      </c>
      <c r="C888" s="2" t="s">
        <v>7860</v>
      </c>
      <c r="D888" s="2" t="s">
        <v>3290</v>
      </c>
      <c r="E888" s="2" t="s">
        <v>2676</v>
      </c>
      <c r="F888" s="2" t="s">
        <v>2604</v>
      </c>
      <c r="G888" s="2" t="s">
        <v>1155</v>
      </c>
      <c r="H888" s="2" t="s">
        <v>1159</v>
      </c>
      <c r="I888" s="2" t="s">
        <v>1158</v>
      </c>
      <c r="J888" s="2" t="s">
        <v>1157</v>
      </c>
      <c r="K888" s="2" t="s">
        <v>12</v>
      </c>
      <c r="L888" s="2" t="s">
        <v>5207</v>
      </c>
      <c r="M888" s="52">
        <v>349</v>
      </c>
      <c r="N888" s="2" t="s">
        <v>12</v>
      </c>
      <c r="O888" s="2" t="s">
        <v>12</v>
      </c>
      <c r="P888" s="2" t="s">
        <v>12</v>
      </c>
      <c r="Q888" s="2" t="s">
        <v>12</v>
      </c>
      <c r="R888" s="2" t="s">
        <v>2471</v>
      </c>
      <c r="S888" s="2" t="s">
        <v>3062</v>
      </c>
      <c r="T888" s="2" t="s">
        <v>3062</v>
      </c>
      <c r="U888" s="2" t="s">
        <v>3062</v>
      </c>
      <c r="V888" s="2" t="s">
        <v>3062</v>
      </c>
      <c r="W888" s="2" t="s">
        <v>3062</v>
      </c>
      <c r="X888" s="2" t="s">
        <v>3062</v>
      </c>
      <c r="Y888" s="2" t="s">
        <v>3062</v>
      </c>
      <c r="Z888" s="2" t="s">
        <v>3062</v>
      </c>
      <c r="AA888" s="2" t="s">
        <v>3062</v>
      </c>
      <c r="AB888" s="2" t="s">
        <v>3062</v>
      </c>
      <c r="AC888" s="2" t="s">
        <v>2471</v>
      </c>
      <c r="AD888" s="2" t="s">
        <v>2419</v>
      </c>
      <c r="AE888" s="2" t="s">
        <v>3062</v>
      </c>
      <c r="AF888" s="2" t="s">
        <v>3062</v>
      </c>
      <c r="AG888" s="2" t="s">
        <v>3062</v>
      </c>
      <c r="AH888" s="2" t="s">
        <v>3062</v>
      </c>
      <c r="AI888" s="2" t="s">
        <v>3062</v>
      </c>
      <c r="AJ888" s="2" t="s">
        <v>3062</v>
      </c>
      <c r="AK888" s="2" t="s">
        <v>3062</v>
      </c>
      <c r="AL888" s="2" t="s">
        <v>3062</v>
      </c>
      <c r="AM888" s="2" t="s">
        <v>3062</v>
      </c>
      <c r="AN888" s="2" t="s">
        <v>3062</v>
      </c>
      <c r="AO888" s="2" t="s">
        <v>3062</v>
      </c>
      <c r="AP888" s="2" t="s">
        <v>3062</v>
      </c>
      <c r="AQ888" s="2" t="s">
        <v>3062</v>
      </c>
      <c r="AR888" s="2" t="s">
        <v>3062</v>
      </c>
      <c r="AS888" s="2" t="s">
        <v>3062</v>
      </c>
      <c r="AT888" s="2" t="s">
        <v>3062</v>
      </c>
      <c r="AU888" s="2" t="s">
        <v>3062</v>
      </c>
      <c r="AV888" s="2" t="s">
        <v>3062</v>
      </c>
      <c r="AW888" s="2" t="s">
        <v>3062</v>
      </c>
      <c r="AX888" s="2" t="s">
        <v>3062</v>
      </c>
      <c r="AY888" s="2" t="s">
        <v>3062</v>
      </c>
      <c r="AZ888" s="2" t="s">
        <v>3062</v>
      </c>
      <c r="BA888" s="2" t="s">
        <v>3062</v>
      </c>
      <c r="BB888" s="2" t="s">
        <v>3062</v>
      </c>
      <c r="BC888" s="2" t="s">
        <v>3062</v>
      </c>
      <c r="BD888" s="2" t="s">
        <v>3062</v>
      </c>
      <c r="BE888" s="2" t="s">
        <v>3062</v>
      </c>
      <c r="BF888" s="2" t="s">
        <v>3062</v>
      </c>
      <c r="BG888" s="2" t="s">
        <v>3062</v>
      </c>
      <c r="BH888" s="2" t="s">
        <v>3062</v>
      </c>
      <c r="BI888" s="2" t="s">
        <v>3062</v>
      </c>
      <c r="BJ888" s="2" t="s">
        <v>3062</v>
      </c>
      <c r="BK888" s="2" t="s">
        <v>3062</v>
      </c>
      <c r="BL888" s="2" t="s">
        <v>3062</v>
      </c>
      <c r="BM888" s="2" t="s">
        <v>3062</v>
      </c>
      <c r="BN888" s="2" t="s">
        <v>3062</v>
      </c>
      <c r="BO888" s="2" t="s">
        <v>3062</v>
      </c>
      <c r="BP888" s="2" t="str">
        <f t="shared" si="13"/>
        <v>内</v>
      </c>
      <c r="BQ888" t="s">
        <v>491</v>
      </c>
      <c r="BR888" t="s">
        <v>185</v>
      </c>
      <c r="BS888" t="s">
        <v>3062</v>
      </c>
      <c r="BT888" s="2" t="s">
        <v>2469</v>
      </c>
      <c r="BU888" s="2" t="s">
        <v>3062</v>
      </c>
      <c r="BV888" s="2" t="s">
        <v>12</v>
      </c>
      <c r="BW888" s="2" t="s">
        <v>3062</v>
      </c>
      <c r="BX888" s="2" t="s">
        <v>3062</v>
      </c>
      <c r="BY888" s="2" t="s">
        <v>3062</v>
      </c>
      <c r="BZ888" s="2" t="s">
        <v>3062</v>
      </c>
      <c r="CA888" s="2" t="s">
        <v>3062</v>
      </c>
      <c r="CB888" s="2" t="s">
        <v>3062</v>
      </c>
      <c r="CC888" s="2" t="s">
        <v>3062</v>
      </c>
      <c r="CD888" s="2" t="s">
        <v>3062</v>
      </c>
      <c r="CE888" s="2" t="s">
        <v>3062</v>
      </c>
      <c r="CF888" s="2" t="s">
        <v>1156</v>
      </c>
      <c r="CG888" s="2" t="s">
        <v>3315</v>
      </c>
      <c r="CH888" s="17">
        <v>0.375</v>
      </c>
      <c r="CI888" s="17">
        <v>0.47916666666666669</v>
      </c>
      <c r="CJ888" s="17">
        <v>0.54166666666666663</v>
      </c>
      <c r="CK888" s="17">
        <v>0.64583333333333337</v>
      </c>
      <c r="CN888" s="17">
        <v>0.375</v>
      </c>
      <c r="CO888" s="17">
        <v>0.47916666666666669</v>
      </c>
      <c r="CP888" s="17">
        <v>0.54166666666666663</v>
      </c>
      <c r="CQ888" s="17">
        <v>0.64583333333333337</v>
      </c>
      <c r="CT888" s="17">
        <v>0.375</v>
      </c>
      <c r="CU888" s="17">
        <v>0.47916666666666669</v>
      </c>
      <c r="CV888" s="17">
        <v>0.54166666666666663</v>
      </c>
      <c r="CW888" s="17">
        <v>0.64583333333333337</v>
      </c>
      <c r="CZ888" s="17">
        <v>0.375</v>
      </c>
      <c r="DA888" s="17">
        <v>0.47916666666666669</v>
      </c>
      <c r="DB888" s="17">
        <v>0.54166666666666663</v>
      </c>
      <c r="DC888" s="17">
        <v>0.64583333333333337</v>
      </c>
      <c r="DF888" s="17">
        <v>0.375</v>
      </c>
      <c r="DG888" s="17">
        <v>0.47916666666666669</v>
      </c>
      <c r="DH888" s="17">
        <v>0.54166666666666663</v>
      </c>
      <c r="DI888" s="17">
        <v>0.64583333333333337</v>
      </c>
      <c r="DL888" s="17">
        <v>0.375</v>
      </c>
      <c r="DM888" s="17">
        <v>0.47916666666666669</v>
      </c>
      <c r="DN888" s="17">
        <v>0.54166666666666663</v>
      </c>
      <c r="DO888" s="17">
        <v>0.58333333333333337</v>
      </c>
      <c r="DX888" s="2" t="s">
        <v>4182</v>
      </c>
    </row>
    <row r="889" spans="1:128" x14ac:dyDescent="0.45">
      <c r="A889" s="16">
        <v>887</v>
      </c>
      <c r="B889" s="2" t="s">
        <v>7861</v>
      </c>
      <c r="C889" s="2" t="s">
        <v>7862</v>
      </c>
      <c r="D889" s="2" t="s">
        <v>7863</v>
      </c>
      <c r="E889" s="2" t="s">
        <v>2666</v>
      </c>
      <c r="F889" s="2" t="s">
        <v>2604</v>
      </c>
      <c r="G889" s="2" t="s">
        <v>1132</v>
      </c>
      <c r="H889" s="2" t="s">
        <v>7864</v>
      </c>
      <c r="I889" s="2" t="s">
        <v>7865</v>
      </c>
      <c r="J889" s="2" t="s">
        <v>3062</v>
      </c>
      <c r="K889" s="2" t="s">
        <v>12</v>
      </c>
      <c r="L889" s="2" t="s">
        <v>7866</v>
      </c>
      <c r="M889" s="52" t="s">
        <v>3311</v>
      </c>
      <c r="N889" s="2" t="s">
        <v>12</v>
      </c>
      <c r="O889" s="2" t="s">
        <v>12</v>
      </c>
      <c r="P889" s="2" t="s">
        <v>12</v>
      </c>
      <c r="Q889" s="2" t="s">
        <v>12</v>
      </c>
      <c r="R889" s="2" t="s">
        <v>3062</v>
      </c>
      <c r="S889" s="2" t="s">
        <v>3062</v>
      </c>
      <c r="T889" s="2" t="s">
        <v>3062</v>
      </c>
      <c r="U889" s="2" t="s">
        <v>3062</v>
      </c>
      <c r="V889" s="2" t="s">
        <v>3062</v>
      </c>
      <c r="W889" s="2" t="s">
        <v>3062</v>
      </c>
      <c r="X889" s="2" t="s">
        <v>3062</v>
      </c>
      <c r="Y889" s="2" t="s">
        <v>3062</v>
      </c>
      <c r="Z889" s="2" t="s">
        <v>3062</v>
      </c>
      <c r="AA889" s="2" t="s">
        <v>3062</v>
      </c>
      <c r="AB889" s="2" t="s">
        <v>3062</v>
      </c>
      <c r="AC889" s="2" t="s">
        <v>3062</v>
      </c>
      <c r="AD889" s="2" t="s">
        <v>3062</v>
      </c>
      <c r="AE889" s="2" t="s">
        <v>3062</v>
      </c>
      <c r="AF889" s="2" t="s">
        <v>3062</v>
      </c>
      <c r="AG889" s="2" t="s">
        <v>3062</v>
      </c>
      <c r="AH889" s="2" t="s">
        <v>3062</v>
      </c>
      <c r="AI889" s="2" t="s">
        <v>3062</v>
      </c>
      <c r="AJ889" s="2" t="s">
        <v>3062</v>
      </c>
      <c r="AK889" s="2" t="s">
        <v>3062</v>
      </c>
      <c r="AL889" s="2" t="s">
        <v>3062</v>
      </c>
      <c r="AM889" s="2" t="s">
        <v>3062</v>
      </c>
      <c r="AN889" s="2" t="s">
        <v>3062</v>
      </c>
      <c r="AO889" s="2" t="s">
        <v>3062</v>
      </c>
      <c r="AP889" s="2" t="s">
        <v>3062</v>
      </c>
      <c r="AQ889" s="2" t="s">
        <v>3062</v>
      </c>
      <c r="AR889" s="2" t="s">
        <v>3062</v>
      </c>
      <c r="AS889" s="2" t="s">
        <v>3062</v>
      </c>
      <c r="AT889" s="2" t="s">
        <v>3062</v>
      </c>
      <c r="AU889" s="2" t="s">
        <v>3062</v>
      </c>
      <c r="AV889" s="2" t="s">
        <v>3062</v>
      </c>
      <c r="AW889" s="2" t="s">
        <v>3062</v>
      </c>
      <c r="AX889" s="2" t="s">
        <v>3062</v>
      </c>
      <c r="AY889" s="2" t="s">
        <v>3062</v>
      </c>
      <c r="AZ889" s="2" t="s">
        <v>3062</v>
      </c>
      <c r="BA889" s="2" t="s">
        <v>3062</v>
      </c>
      <c r="BB889" s="2" t="s">
        <v>3062</v>
      </c>
      <c r="BC889" s="2" t="s">
        <v>3062</v>
      </c>
      <c r="BD889" s="2" t="s">
        <v>3062</v>
      </c>
      <c r="BE889" s="2" t="s">
        <v>3062</v>
      </c>
      <c r="BF889" s="2" t="s">
        <v>3062</v>
      </c>
      <c r="BG889" s="2" t="s">
        <v>3062</v>
      </c>
      <c r="BH889" s="2" t="s">
        <v>3062</v>
      </c>
      <c r="BI889" s="2" t="s">
        <v>3062</v>
      </c>
      <c r="BJ889" s="2" t="s">
        <v>3062</v>
      </c>
      <c r="BK889" s="2" t="s">
        <v>3062</v>
      </c>
      <c r="BL889" s="2" t="s">
        <v>3062</v>
      </c>
      <c r="BM889" s="2" t="s">
        <v>3062</v>
      </c>
      <c r="BN889" s="2" t="s">
        <v>3062</v>
      </c>
      <c r="BO889" s="2" t="s">
        <v>3062</v>
      </c>
      <c r="BP889" s="2" t="str">
        <f t="shared" si="13"/>
        <v/>
      </c>
      <c r="BQ889" t="s">
        <v>3062</v>
      </c>
      <c r="BR889" t="s">
        <v>3062</v>
      </c>
      <c r="BS889" t="s">
        <v>3062</v>
      </c>
      <c r="BT889" s="2" t="s">
        <v>3062</v>
      </c>
      <c r="BU889" s="2" t="s">
        <v>12</v>
      </c>
      <c r="BV889" s="2" t="s">
        <v>3062</v>
      </c>
      <c r="BW889" s="2" t="s">
        <v>3062</v>
      </c>
      <c r="BX889" s="2" t="s">
        <v>5470</v>
      </c>
      <c r="BY889" s="2" t="s">
        <v>3062</v>
      </c>
      <c r="BZ889" s="2" t="s">
        <v>3062</v>
      </c>
      <c r="CA889" s="2" t="s">
        <v>3062</v>
      </c>
      <c r="CB889" s="2" t="s">
        <v>5470</v>
      </c>
      <c r="CC889" s="2" t="s">
        <v>3062</v>
      </c>
      <c r="CD889" s="2" t="s">
        <v>5482</v>
      </c>
      <c r="CE889" s="2" t="s">
        <v>5482</v>
      </c>
      <c r="CF889" s="2" t="s">
        <v>7867</v>
      </c>
      <c r="CG889" s="2" t="s">
        <v>5350</v>
      </c>
      <c r="CN889" s="17">
        <v>0.39583333333333331</v>
      </c>
      <c r="CO889" s="17">
        <v>0.52083333333333337</v>
      </c>
      <c r="CP889" s="17">
        <v>0.60416666666666663</v>
      </c>
      <c r="CQ889" s="17">
        <v>0.77083333333333337</v>
      </c>
      <c r="CT889" s="17">
        <v>0.39583333333333331</v>
      </c>
      <c r="CU889" s="17">
        <v>0.52083333333333337</v>
      </c>
      <c r="CV889" s="17">
        <v>0.60416666666666663</v>
      </c>
      <c r="CW889" s="17">
        <v>0.77083333333333337</v>
      </c>
      <c r="CZ889" s="17">
        <v>0.39583333333333331</v>
      </c>
      <c r="DA889" s="17">
        <v>0.52083333333333337</v>
      </c>
      <c r="DB889" s="17">
        <v>0.60416666666666663</v>
      </c>
      <c r="DC889" s="17">
        <v>0.70833333333333337</v>
      </c>
      <c r="DF889" s="17">
        <v>0.39583333333333331</v>
      </c>
      <c r="DG889" s="17">
        <v>0.52083333333333337</v>
      </c>
      <c r="DH889" s="17">
        <v>0.60416666666666663</v>
      </c>
      <c r="DI889" s="17">
        <v>0.77083333333333337</v>
      </c>
      <c r="DL889" s="17">
        <v>0.39583333333333331</v>
      </c>
      <c r="DM889" s="17">
        <v>0.52083333333333337</v>
      </c>
      <c r="DN889" s="17">
        <v>0.60416666666666663</v>
      </c>
      <c r="DO889" s="17">
        <v>0.70833333333333337</v>
      </c>
      <c r="DX889" s="2" t="s">
        <v>4182</v>
      </c>
    </row>
    <row r="890" spans="1:128" x14ac:dyDescent="0.45">
      <c r="A890" s="16">
        <v>888</v>
      </c>
      <c r="B890" s="2" t="s">
        <v>7868</v>
      </c>
      <c r="C890" s="2" t="s">
        <v>5208</v>
      </c>
      <c r="D890" s="2" t="s">
        <v>3291</v>
      </c>
      <c r="E890" s="2" t="s">
        <v>2666</v>
      </c>
      <c r="F890" s="2" t="s">
        <v>2604</v>
      </c>
      <c r="G890" s="2" t="s">
        <v>1137</v>
      </c>
      <c r="H890" s="2" t="s">
        <v>1136</v>
      </c>
      <c r="I890" s="2" t="s">
        <v>3292</v>
      </c>
      <c r="J890" s="2" t="s">
        <v>1135</v>
      </c>
      <c r="K890" s="2" t="s">
        <v>12</v>
      </c>
      <c r="L890" s="2" t="s">
        <v>3951</v>
      </c>
      <c r="M890" s="52" t="s">
        <v>3311</v>
      </c>
      <c r="N890" s="2" t="s">
        <v>12</v>
      </c>
      <c r="O890" s="2" t="s">
        <v>12</v>
      </c>
      <c r="P890" s="2" t="s">
        <v>12</v>
      </c>
      <c r="Q890" s="2" t="s">
        <v>12</v>
      </c>
      <c r="R890" s="2" t="s">
        <v>3062</v>
      </c>
      <c r="S890" s="2" t="s">
        <v>3062</v>
      </c>
      <c r="T890" s="2" t="s">
        <v>3062</v>
      </c>
      <c r="U890" s="2" t="s">
        <v>3062</v>
      </c>
      <c r="V890" s="2" t="s">
        <v>3062</v>
      </c>
      <c r="W890" s="2" t="s">
        <v>3062</v>
      </c>
      <c r="X890" s="2" t="s">
        <v>3062</v>
      </c>
      <c r="Y890" s="2" t="s">
        <v>3062</v>
      </c>
      <c r="Z890" s="2" t="s">
        <v>3062</v>
      </c>
      <c r="AA890" s="2" t="s">
        <v>3062</v>
      </c>
      <c r="AB890" s="2" t="s">
        <v>3062</v>
      </c>
      <c r="AC890" s="2" t="s">
        <v>3062</v>
      </c>
      <c r="AD890" s="2" t="s">
        <v>3062</v>
      </c>
      <c r="AE890" s="2" t="s">
        <v>3062</v>
      </c>
      <c r="AF890" s="2" t="s">
        <v>3062</v>
      </c>
      <c r="AG890" s="2" t="s">
        <v>3062</v>
      </c>
      <c r="AH890" s="2" t="s">
        <v>3062</v>
      </c>
      <c r="AI890" s="2" t="s">
        <v>3062</v>
      </c>
      <c r="AJ890" s="2" t="s">
        <v>3062</v>
      </c>
      <c r="AK890" s="2" t="s">
        <v>3062</v>
      </c>
      <c r="AL890" s="2" t="s">
        <v>3062</v>
      </c>
      <c r="AM890" s="2" t="s">
        <v>3062</v>
      </c>
      <c r="AN890" s="2" t="s">
        <v>3062</v>
      </c>
      <c r="AO890" s="2" t="s">
        <v>3062</v>
      </c>
      <c r="AP890" s="2" t="s">
        <v>3062</v>
      </c>
      <c r="AQ890" s="2" t="s">
        <v>3062</v>
      </c>
      <c r="AR890" s="2" t="s">
        <v>3062</v>
      </c>
      <c r="AS890" s="2" t="s">
        <v>3062</v>
      </c>
      <c r="AT890" s="2" t="s">
        <v>3062</v>
      </c>
      <c r="AU890" s="2" t="s">
        <v>3062</v>
      </c>
      <c r="AV890" s="2" t="s">
        <v>3062</v>
      </c>
      <c r="AW890" s="2" t="s">
        <v>3062</v>
      </c>
      <c r="AX890" s="2" t="s">
        <v>3062</v>
      </c>
      <c r="AY890" s="2" t="s">
        <v>3062</v>
      </c>
      <c r="AZ890" s="2" t="s">
        <v>3062</v>
      </c>
      <c r="BA890" s="2" t="s">
        <v>3062</v>
      </c>
      <c r="BB890" s="2" t="s">
        <v>3062</v>
      </c>
      <c r="BC890" s="2" t="s">
        <v>3062</v>
      </c>
      <c r="BD890" s="2" t="s">
        <v>3062</v>
      </c>
      <c r="BE890" s="2" t="s">
        <v>3062</v>
      </c>
      <c r="BF890" s="2" t="s">
        <v>3062</v>
      </c>
      <c r="BG890" s="2" t="s">
        <v>3062</v>
      </c>
      <c r="BH890" s="2" t="s">
        <v>3062</v>
      </c>
      <c r="BI890" s="2" t="s">
        <v>3062</v>
      </c>
      <c r="BJ890" s="2" t="s">
        <v>3062</v>
      </c>
      <c r="BK890" s="2" t="s">
        <v>3062</v>
      </c>
      <c r="BL890" s="2" t="s">
        <v>3062</v>
      </c>
      <c r="BM890" s="2" t="s">
        <v>3062</v>
      </c>
      <c r="BN890" s="2" t="s">
        <v>3062</v>
      </c>
      <c r="BO890" s="2" t="s">
        <v>3062</v>
      </c>
      <c r="BP890" s="2" t="str">
        <f t="shared" si="13"/>
        <v/>
      </c>
      <c r="BQ890" t="s">
        <v>3062</v>
      </c>
      <c r="BR890" t="s">
        <v>3062</v>
      </c>
      <c r="BS890" t="s">
        <v>3062</v>
      </c>
      <c r="BT890" s="2" t="s">
        <v>3062</v>
      </c>
      <c r="BU890" s="2" t="s">
        <v>3062</v>
      </c>
      <c r="BV890" s="2" t="s">
        <v>12</v>
      </c>
      <c r="BW890" s="2" t="s">
        <v>3062</v>
      </c>
      <c r="BX890" s="2" t="s">
        <v>3062</v>
      </c>
      <c r="BY890" s="2" t="s">
        <v>3062</v>
      </c>
      <c r="BZ890" s="2" t="s">
        <v>3062</v>
      </c>
      <c r="CA890" s="2" t="s">
        <v>3062</v>
      </c>
      <c r="CB890" s="2" t="s">
        <v>3062</v>
      </c>
      <c r="CC890" s="2" t="s">
        <v>3062</v>
      </c>
      <c r="CD890" s="2" t="s">
        <v>3062</v>
      </c>
      <c r="CE890" s="2" t="s">
        <v>3062</v>
      </c>
      <c r="CF890" s="2" t="s">
        <v>1134</v>
      </c>
      <c r="CG890" s="2" t="s">
        <v>3315</v>
      </c>
      <c r="DX890" s="2" t="s">
        <v>4182</v>
      </c>
    </row>
    <row r="891" spans="1:128" x14ac:dyDescent="0.45">
      <c r="A891" s="16">
        <v>889</v>
      </c>
      <c r="B891" s="2" t="s">
        <v>7869</v>
      </c>
      <c r="C891" s="2" t="s">
        <v>5209</v>
      </c>
      <c r="D891" s="2" t="s">
        <v>5210</v>
      </c>
      <c r="E891" s="2" t="s">
        <v>2676</v>
      </c>
      <c r="F891" s="2" t="s">
        <v>2604</v>
      </c>
      <c r="G891" s="2" t="s">
        <v>5211</v>
      </c>
      <c r="H891" s="2" t="s">
        <v>5212</v>
      </c>
      <c r="I891" s="2" t="s">
        <v>5213</v>
      </c>
      <c r="J891" s="2" t="s">
        <v>3062</v>
      </c>
      <c r="K891" s="2" t="s">
        <v>12</v>
      </c>
      <c r="L891" s="2" t="s">
        <v>5214</v>
      </c>
      <c r="M891" s="52" t="s">
        <v>3311</v>
      </c>
      <c r="N891" s="2" t="s">
        <v>12</v>
      </c>
      <c r="O891" s="2" t="s">
        <v>12</v>
      </c>
      <c r="P891" s="2" t="s">
        <v>12</v>
      </c>
      <c r="Q891" s="2" t="s">
        <v>3062</v>
      </c>
      <c r="R891" s="2" t="s">
        <v>2471</v>
      </c>
      <c r="S891" s="2" t="s">
        <v>3062</v>
      </c>
      <c r="T891" s="2" t="s">
        <v>3062</v>
      </c>
      <c r="U891" s="2" t="s">
        <v>3062</v>
      </c>
      <c r="V891" s="2" t="s">
        <v>3062</v>
      </c>
      <c r="W891" s="2" t="s">
        <v>3062</v>
      </c>
      <c r="X891" s="2" t="s">
        <v>3062</v>
      </c>
      <c r="Y891" s="2" t="s">
        <v>3062</v>
      </c>
      <c r="Z891" s="2" t="s">
        <v>3062</v>
      </c>
      <c r="AA891" s="2" t="s">
        <v>3062</v>
      </c>
      <c r="AB891" s="2" t="s">
        <v>3062</v>
      </c>
      <c r="AC891" s="2" t="s">
        <v>2471</v>
      </c>
      <c r="AD891" s="2" t="s">
        <v>2419</v>
      </c>
      <c r="AE891" s="2" t="s">
        <v>3062</v>
      </c>
      <c r="AF891" s="2" t="s">
        <v>3062</v>
      </c>
      <c r="AG891" s="2" t="s">
        <v>3062</v>
      </c>
      <c r="AH891" s="2" t="s">
        <v>2427</v>
      </c>
      <c r="AI891" s="2" t="s">
        <v>3062</v>
      </c>
      <c r="AJ891" s="2" t="s">
        <v>2420</v>
      </c>
      <c r="AK891" s="2" t="s">
        <v>2431</v>
      </c>
      <c r="AL891" s="2" t="s">
        <v>3062</v>
      </c>
      <c r="AM891" s="2" t="s">
        <v>2425</v>
      </c>
      <c r="AN891" s="2" t="s">
        <v>2421</v>
      </c>
      <c r="AO891" s="2" t="s">
        <v>2441</v>
      </c>
      <c r="AP891" s="2" t="s">
        <v>2559</v>
      </c>
      <c r="AQ891" s="2" t="s">
        <v>4205</v>
      </c>
      <c r="AR891" s="2" t="s">
        <v>3062</v>
      </c>
      <c r="AS891" s="2" t="s">
        <v>3062</v>
      </c>
      <c r="AT891" s="2" t="s">
        <v>4227</v>
      </c>
      <c r="AU891" s="2" t="s">
        <v>2452</v>
      </c>
      <c r="AV891" s="2" t="s">
        <v>3062</v>
      </c>
      <c r="AW891" s="2" t="s">
        <v>17</v>
      </c>
      <c r="AX891" s="2" t="s">
        <v>3062</v>
      </c>
      <c r="AY891" s="2" t="s">
        <v>2443</v>
      </c>
      <c r="AZ891" s="2" t="s">
        <v>2439</v>
      </c>
      <c r="BA891" s="2" t="s">
        <v>3062</v>
      </c>
      <c r="BB891" s="2" t="s">
        <v>3062</v>
      </c>
      <c r="BC891" s="2" t="s">
        <v>2422</v>
      </c>
      <c r="BD891" s="2" t="s">
        <v>2438</v>
      </c>
      <c r="BE891" s="2" t="s">
        <v>5215</v>
      </c>
      <c r="BF891" s="2" t="s">
        <v>2455</v>
      </c>
      <c r="BG891" s="2" t="s">
        <v>3062</v>
      </c>
      <c r="BH891" s="2" t="s">
        <v>3062</v>
      </c>
      <c r="BI891" s="2" t="s">
        <v>3062</v>
      </c>
      <c r="BJ891" s="2" t="s">
        <v>2444</v>
      </c>
      <c r="BK891" s="2" t="s">
        <v>2445</v>
      </c>
      <c r="BL891" s="2" t="s">
        <v>3062</v>
      </c>
      <c r="BM891" s="2" t="s">
        <v>3062</v>
      </c>
      <c r="BN891" s="2" t="s">
        <v>3062</v>
      </c>
      <c r="BO891" s="2" t="s">
        <v>5216</v>
      </c>
      <c r="BP891" s="2" t="str">
        <f t="shared" si="13"/>
        <v>内・循・神内・小・外・整・形・循内・消内・消外・呼外・脳外・眼・耳・泌・皮・皮泌・産・放・麻　総合診療科　呼吸器・腫瘍内科　腎臓内科　女性診療科　放射線治療科　乳腺科　救急救命科</v>
      </c>
      <c r="BQ891" t="s">
        <v>3062</v>
      </c>
      <c r="BR891" t="s">
        <v>3062</v>
      </c>
      <c r="BS891" t="s">
        <v>3062</v>
      </c>
      <c r="BT891" s="2" t="s">
        <v>3062</v>
      </c>
      <c r="BU891" s="2" t="s">
        <v>3062</v>
      </c>
      <c r="BV891" s="2" t="s">
        <v>3062</v>
      </c>
      <c r="BW891" s="2" t="s">
        <v>3062</v>
      </c>
      <c r="BX891" s="2" t="s">
        <v>3062</v>
      </c>
      <c r="BY891" s="2" t="s">
        <v>3062</v>
      </c>
      <c r="BZ891" s="2" t="s">
        <v>3062</v>
      </c>
      <c r="CA891" s="2" t="s">
        <v>3062</v>
      </c>
      <c r="CB891" s="2" t="s">
        <v>3062</v>
      </c>
      <c r="CC891" s="2" t="s">
        <v>3062</v>
      </c>
      <c r="CD891" s="2" t="s">
        <v>3062</v>
      </c>
      <c r="CE891" s="2" t="s">
        <v>3062</v>
      </c>
      <c r="CF891" s="2" t="s">
        <v>5217</v>
      </c>
      <c r="CG891" s="2" t="s">
        <v>4613</v>
      </c>
      <c r="DX891" s="2" t="s">
        <v>4182</v>
      </c>
    </row>
    <row r="892" spans="1:128" x14ac:dyDescent="0.45">
      <c r="A892" s="16">
        <v>890</v>
      </c>
      <c r="B892" s="2" t="s">
        <v>7870</v>
      </c>
      <c r="C892" s="2" t="s">
        <v>7871</v>
      </c>
      <c r="D892" s="2" t="s">
        <v>3293</v>
      </c>
      <c r="E892" s="2" t="s">
        <v>2676</v>
      </c>
      <c r="F892" s="2" t="s">
        <v>2605</v>
      </c>
      <c r="G892" s="2" t="s">
        <v>2242</v>
      </c>
      <c r="H892" s="2" t="s">
        <v>2241</v>
      </c>
      <c r="I892" s="2" t="s">
        <v>2240</v>
      </c>
      <c r="J892" s="2" t="s">
        <v>2239</v>
      </c>
      <c r="K892" s="2" t="s">
        <v>12</v>
      </c>
      <c r="L892" s="2" t="s">
        <v>3952</v>
      </c>
      <c r="M892" s="52">
        <v>302</v>
      </c>
      <c r="N892" s="2" t="s">
        <v>12</v>
      </c>
      <c r="O892" s="2" t="s">
        <v>12</v>
      </c>
      <c r="P892" s="2" t="s">
        <v>12</v>
      </c>
      <c r="Q892" s="2" t="s">
        <v>12</v>
      </c>
      <c r="R892" s="2" t="s">
        <v>3062</v>
      </c>
      <c r="S892" s="2" t="s">
        <v>3062</v>
      </c>
      <c r="T892" s="2" t="s">
        <v>3062</v>
      </c>
      <c r="U892" s="2" t="s">
        <v>3062</v>
      </c>
      <c r="V892" s="2" t="s">
        <v>3062</v>
      </c>
      <c r="W892" s="2" t="s">
        <v>3062</v>
      </c>
      <c r="X892" s="2" t="s">
        <v>3062</v>
      </c>
      <c r="Y892" s="2" t="s">
        <v>3062</v>
      </c>
      <c r="Z892" s="2" t="s">
        <v>3062</v>
      </c>
      <c r="AA892" s="2" t="s">
        <v>3062</v>
      </c>
      <c r="AB892" s="2" t="s">
        <v>3062</v>
      </c>
      <c r="AC892" s="2" t="s">
        <v>3062</v>
      </c>
      <c r="AD892" s="2" t="s">
        <v>2419</v>
      </c>
      <c r="AE892" s="2" t="s">
        <v>3062</v>
      </c>
      <c r="AF892" s="2" t="s">
        <v>3062</v>
      </c>
      <c r="AG892" s="2" t="s">
        <v>3062</v>
      </c>
      <c r="AH892" s="2" t="s">
        <v>3062</v>
      </c>
      <c r="AI892" s="2" t="s">
        <v>3062</v>
      </c>
      <c r="AJ892" s="2" t="s">
        <v>3062</v>
      </c>
      <c r="AK892" s="2" t="s">
        <v>3062</v>
      </c>
      <c r="AL892" s="2" t="s">
        <v>3062</v>
      </c>
      <c r="AM892" s="2" t="s">
        <v>3062</v>
      </c>
      <c r="AN892" s="2" t="s">
        <v>3062</v>
      </c>
      <c r="AO892" s="2" t="s">
        <v>3062</v>
      </c>
      <c r="AP892" s="2" t="s">
        <v>3062</v>
      </c>
      <c r="AQ892" s="2" t="s">
        <v>3062</v>
      </c>
      <c r="AR892" s="2" t="s">
        <v>3062</v>
      </c>
      <c r="AS892" s="2" t="s">
        <v>3062</v>
      </c>
      <c r="AT892" s="2" t="s">
        <v>3062</v>
      </c>
      <c r="AU892" s="2" t="s">
        <v>3062</v>
      </c>
      <c r="AV892" s="2" t="s">
        <v>3062</v>
      </c>
      <c r="AW892" s="2" t="s">
        <v>3062</v>
      </c>
      <c r="AX892" s="2" t="s">
        <v>3062</v>
      </c>
      <c r="AY892" s="2" t="s">
        <v>3062</v>
      </c>
      <c r="AZ892" s="2" t="s">
        <v>3062</v>
      </c>
      <c r="BA892" s="2" t="s">
        <v>3062</v>
      </c>
      <c r="BB892" s="2" t="s">
        <v>3062</v>
      </c>
      <c r="BC892" s="2" t="s">
        <v>3062</v>
      </c>
      <c r="BD892" s="2" t="s">
        <v>3062</v>
      </c>
      <c r="BE892" s="2" t="s">
        <v>3062</v>
      </c>
      <c r="BF892" s="2" t="s">
        <v>3062</v>
      </c>
      <c r="BG892" s="2" t="s">
        <v>3062</v>
      </c>
      <c r="BH892" s="2" t="s">
        <v>3062</v>
      </c>
      <c r="BI892" s="2" t="s">
        <v>3062</v>
      </c>
      <c r="BJ892" s="2" t="s">
        <v>3062</v>
      </c>
      <c r="BK892" s="2" t="s">
        <v>3062</v>
      </c>
      <c r="BL892" s="2" t="s">
        <v>3062</v>
      </c>
      <c r="BM892" s="2" t="s">
        <v>3062</v>
      </c>
      <c r="BN892" s="2" t="s">
        <v>2560</v>
      </c>
      <c r="BO892" s="2" t="s">
        <v>3062</v>
      </c>
      <c r="BP892" s="2" t="str">
        <f t="shared" si="13"/>
        <v>内・歯</v>
      </c>
      <c r="BQ892" t="s">
        <v>491</v>
      </c>
      <c r="BR892" t="s">
        <v>3062</v>
      </c>
      <c r="BS892" t="s">
        <v>3062</v>
      </c>
      <c r="BT892" s="2" t="s">
        <v>491</v>
      </c>
      <c r="BU892" s="2" t="s">
        <v>3062</v>
      </c>
      <c r="BV892" s="2" t="s">
        <v>12</v>
      </c>
      <c r="BW892" s="2" t="s">
        <v>3062</v>
      </c>
      <c r="BX892" s="2" t="s">
        <v>3062</v>
      </c>
      <c r="BY892" s="2" t="s">
        <v>3062</v>
      </c>
      <c r="BZ892" s="2" t="s">
        <v>3062</v>
      </c>
      <c r="CA892" s="2" t="s">
        <v>3062</v>
      </c>
      <c r="CB892" s="2" t="s">
        <v>3062</v>
      </c>
      <c r="CC892" s="2" t="s">
        <v>3062</v>
      </c>
      <c r="CD892" s="2" t="s">
        <v>3062</v>
      </c>
      <c r="CE892" s="2" t="s">
        <v>3062</v>
      </c>
      <c r="CF892" s="2" t="s">
        <v>7872</v>
      </c>
      <c r="CG892" s="2" t="s">
        <v>3315</v>
      </c>
      <c r="CH892" s="17">
        <v>0.375</v>
      </c>
      <c r="CI892" s="17">
        <v>0.47916666666666669</v>
      </c>
      <c r="CJ892" s="17">
        <v>0.54166666666666663</v>
      </c>
      <c r="CK892" s="17">
        <v>0.70833333333333337</v>
      </c>
      <c r="CN892" s="17">
        <v>0.375</v>
      </c>
      <c r="CO892" s="17">
        <v>0.47916666666666669</v>
      </c>
      <c r="CP892" s="17">
        <v>0.54166666666666663</v>
      </c>
      <c r="CQ892" s="17">
        <v>0.70833333333333337</v>
      </c>
      <c r="CT892" s="17">
        <v>0.375</v>
      </c>
      <c r="CU892" s="17">
        <v>0.47916666666666669</v>
      </c>
      <c r="CV892" s="17">
        <v>0.54166666666666663</v>
      </c>
      <c r="CW892" s="17">
        <v>0.70833333333333337</v>
      </c>
      <c r="CZ892" s="17">
        <v>0.375</v>
      </c>
      <c r="DA892" s="17">
        <v>0.47916666666666669</v>
      </c>
      <c r="DB892" s="17">
        <v>0.54166666666666663</v>
      </c>
      <c r="DC892" s="17">
        <v>0.70833333333333337</v>
      </c>
      <c r="DF892" s="17">
        <v>0.375</v>
      </c>
      <c r="DG892" s="17">
        <v>0.47916666666666669</v>
      </c>
      <c r="DH892" s="17">
        <v>0.54166666666666663</v>
      </c>
      <c r="DI892" s="17">
        <v>0.70833333333333337</v>
      </c>
      <c r="DL892" s="17">
        <v>0.375</v>
      </c>
      <c r="DM892" s="17">
        <v>0.47916666666666669</v>
      </c>
      <c r="DX892" s="2" t="s">
        <v>4182</v>
      </c>
    </row>
    <row r="893" spans="1:128" x14ac:dyDescent="0.45">
      <c r="A893" s="16">
        <v>891</v>
      </c>
      <c r="B893" s="2" t="s">
        <v>7873</v>
      </c>
      <c r="C893" s="2" t="s">
        <v>7874</v>
      </c>
      <c r="D893" s="2" t="s">
        <v>3294</v>
      </c>
      <c r="E893" s="2" t="s">
        <v>2666</v>
      </c>
      <c r="F893" s="2" t="s">
        <v>2606</v>
      </c>
      <c r="G893" s="2" t="s">
        <v>569</v>
      </c>
      <c r="H893" s="2" t="s">
        <v>568</v>
      </c>
      <c r="I893" s="2" t="s">
        <v>567</v>
      </c>
      <c r="J893" s="2" t="s">
        <v>566</v>
      </c>
      <c r="K893" s="2" t="s">
        <v>12</v>
      </c>
      <c r="L893" s="2" t="s">
        <v>3953</v>
      </c>
      <c r="M893" s="52" t="s">
        <v>3311</v>
      </c>
      <c r="N893" s="2" t="s">
        <v>12</v>
      </c>
      <c r="O893" s="2" t="s">
        <v>12</v>
      </c>
      <c r="P893" s="2" t="s">
        <v>12</v>
      </c>
      <c r="Q893" s="2" t="s">
        <v>12</v>
      </c>
      <c r="R893" s="2" t="s">
        <v>3062</v>
      </c>
      <c r="S893" s="2" t="s">
        <v>3062</v>
      </c>
      <c r="T893" s="2" t="s">
        <v>3062</v>
      </c>
      <c r="U893" s="2" t="s">
        <v>3062</v>
      </c>
      <c r="V893" s="2" t="s">
        <v>3062</v>
      </c>
      <c r="W893" s="2" t="s">
        <v>3062</v>
      </c>
      <c r="X893" s="2" t="s">
        <v>3062</v>
      </c>
      <c r="Y893" s="2" t="s">
        <v>3062</v>
      </c>
      <c r="Z893" s="2" t="s">
        <v>3062</v>
      </c>
      <c r="AA893" s="2" t="s">
        <v>3062</v>
      </c>
      <c r="AB893" s="2" t="s">
        <v>3062</v>
      </c>
      <c r="AC893" s="2" t="s">
        <v>3062</v>
      </c>
      <c r="AD893" s="2" t="s">
        <v>3062</v>
      </c>
      <c r="AE893" s="2" t="s">
        <v>3062</v>
      </c>
      <c r="AF893" s="2" t="s">
        <v>3062</v>
      </c>
      <c r="AG893" s="2" t="s">
        <v>3062</v>
      </c>
      <c r="AH893" s="2" t="s">
        <v>3062</v>
      </c>
      <c r="AI893" s="2" t="s">
        <v>3062</v>
      </c>
      <c r="AJ893" s="2" t="s">
        <v>3062</v>
      </c>
      <c r="AK893" s="2" t="s">
        <v>3062</v>
      </c>
      <c r="AL893" s="2" t="s">
        <v>3062</v>
      </c>
      <c r="AM893" s="2" t="s">
        <v>3062</v>
      </c>
      <c r="AN893" s="2" t="s">
        <v>3062</v>
      </c>
      <c r="AO893" s="2" t="s">
        <v>3062</v>
      </c>
      <c r="AP893" s="2" t="s">
        <v>3062</v>
      </c>
      <c r="AQ893" s="2" t="s">
        <v>3062</v>
      </c>
      <c r="AR893" s="2" t="s">
        <v>3062</v>
      </c>
      <c r="AS893" s="2" t="s">
        <v>3062</v>
      </c>
      <c r="AT893" s="2" t="s">
        <v>3062</v>
      </c>
      <c r="AU893" s="2" t="s">
        <v>3062</v>
      </c>
      <c r="AV893" s="2" t="s">
        <v>3062</v>
      </c>
      <c r="AW893" s="2" t="s">
        <v>3062</v>
      </c>
      <c r="AX893" s="2" t="s">
        <v>3062</v>
      </c>
      <c r="AY893" s="2" t="s">
        <v>3062</v>
      </c>
      <c r="AZ893" s="2" t="s">
        <v>3062</v>
      </c>
      <c r="BA893" s="2" t="s">
        <v>3062</v>
      </c>
      <c r="BB893" s="2" t="s">
        <v>3062</v>
      </c>
      <c r="BC893" s="2" t="s">
        <v>3062</v>
      </c>
      <c r="BD893" s="2" t="s">
        <v>3062</v>
      </c>
      <c r="BE893" s="2" t="s">
        <v>3062</v>
      </c>
      <c r="BF893" s="2" t="s">
        <v>3062</v>
      </c>
      <c r="BG893" s="2" t="s">
        <v>3062</v>
      </c>
      <c r="BH893" s="2" t="s">
        <v>3062</v>
      </c>
      <c r="BI893" s="2" t="s">
        <v>3062</v>
      </c>
      <c r="BJ893" s="2" t="s">
        <v>3062</v>
      </c>
      <c r="BK893" s="2" t="s">
        <v>3062</v>
      </c>
      <c r="BL893" s="2" t="s">
        <v>3062</v>
      </c>
      <c r="BM893" s="2" t="s">
        <v>3062</v>
      </c>
      <c r="BN893" s="2" t="s">
        <v>3062</v>
      </c>
      <c r="BO893" s="2" t="s">
        <v>3062</v>
      </c>
      <c r="BP893" s="2" t="str">
        <f t="shared" si="13"/>
        <v/>
      </c>
      <c r="BQ893" t="s">
        <v>3062</v>
      </c>
      <c r="BR893" t="s">
        <v>3062</v>
      </c>
      <c r="BS893" t="s">
        <v>3062</v>
      </c>
      <c r="BT893" s="2" t="s">
        <v>3062</v>
      </c>
      <c r="BU893" s="2" t="s">
        <v>3062</v>
      </c>
      <c r="BV893" s="2" t="s">
        <v>3062</v>
      </c>
      <c r="BW893" s="2" t="s">
        <v>3062</v>
      </c>
      <c r="BX893" s="2" t="s">
        <v>3062</v>
      </c>
      <c r="BY893" s="2" t="s">
        <v>3062</v>
      </c>
      <c r="BZ893" s="2" t="s">
        <v>3062</v>
      </c>
      <c r="CA893" s="2" t="s">
        <v>3062</v>
      </c>
      <c r="CB893" s="2" t="s">
        <v>3062</v>
      </c>
      <c r="CC893" s="2" t="s">
        <v>3062</v>
      </c>
      <c r="CD893" s="2" t="s">
        <v>3062</v>
      </c>
      <c r="CE893" s="2" t="s">
        <v>3062</v>
      </c>
      <c r="CF893" s="2" t="s">
        <v>565</v>
      </c>
      <c r="CG893" s="2" t="s">
        <v>5350</v>
      </c>
      <c r="CH893" s="17">
        <v>0.375</v>
      </c>
      <c r="CI893" s="17">
        <v>0.5</v>
      </c>
      <c r="CJ893" s="17">
        <v>0.625</v>
      </c>
      <c r="CK893" s="17">
        <v>0.75</v>
      </c>
      <c r="CN893" s="17">
        <v>0.375</v>
      </c>
      <c r="CO893" s="17">
        <v>0.5</v>
      </c>
      <c r="CP893" s="17">
        <v>0.625</v>
      </c>
      <c r="CQ893" s="17">
        <v>0.75</v>
      </c>
      <c r="CZ893" s="17">
        <v>0.375</v>
      </c>
      <c r="DA893" s="17">
        <v>0.5</v>
      </c>
      <c r="DB893" s="17">
        <v>0.625</v>
      </c>
      <c r="DC893" s="17">
        <v>0.75</v>
      </c>
      <c r="DF893" s="17">
        <v>0.375</v>
      </c>
      <c r="DG893" s="17">
        <v>0.5</v>
      </c>
      <c r="DH893" s="17">
        <v>0.625</v>
      </c>
      <c r="DI893" s="17">
        <v>0.75</v>
      </c>
      <c r="DL893" s="17">
        <v>0.625</v>
      </c>
      <c r="DM893" s="17">
        <v>0.79166666666666663</v>
      </c>
      <c r="DX893" s="2" t="s">
        <v>4182</v>
      </c>
    </row>
    <row r="894" spans="1:128" x14ac:dyDescent="0.45">
      <c r="A894" s="16">
        <v>892</v>
      </c>
      <c r="B894" s="2" t="s">
        <v>7875</v>
      </c>
      <c r="C894" s="2" t="s">
        <v>7876</v>
      </c>
      <c r="D894" s="2" t="s">
        <v>3295</v>
      </c>
      <c r="E894" s="2" t="s">
        <v>2676</v>
      </c>
      <c r="F894" s="2" t="s">
        <v>2606</v>
      </c>
      <c r="G894" s="2" t="s">
        <v>573</v>
      </c>
      <c r="H894" s="2" t="s">
        <v>572</v>
      </c>
      <c r="I894" s="2" t="s">
        <v>571</v>
      </c>
      <c r="J894" s="2" t="s">
        <v>570</v>
      </c>
      <c r="K894" s="2" t="s">
        <v>12</v>
      </c>
      <c r="L894" s="2" t="s">
        <v>7877</v>
      </c>
      <c r="M894" s="52" t="s">
        <v>3311</v>
      </c>
      <c r="N894" s="2" t="s">
        <v>12</v>
      </c>
      <c r="O894" s="2" t="s">
        <v>12</v>
      </c>
      <c r="P894" s="2" t="s">
        <v>12</v>
      </c>
      <c r="Q894" s="2" t="s">
        <v>3062</v>
      </c>
      <c r="R894" s="2" t="s">
        <v>3062</v>
      </c>
      <c r="S894" s="2" t="s">
        <v>3062</v>
      </c>
      <c r="T894" s="2" t="s">
        <v>3062</v>
      </c>
      <c r="U894" s="2" t="s">
        <v>3062</v>
      </c>
      <c r="V894" s="2" t="s">
        <v>3062</v>
      </c>
      <c r="W894" s="2" t="s">
        <v>3062</v>
      </c>
      <c r="X894" s="2" t="s">
        <v>3062</v>
      </c>
      <c r="Y894" s="2" t="s">
        <v>3062</v>
      </c>
      <c r="Z894" s="2" t="s">
        <v>3062</v>
      </c>
      <c r="AA894" s="2" t="s">
        <v>3062</v>
      </c>
      <c r="AB894" s="2" t="s">
        <v>3062</v>
      </c>
      <c r="AC894" s="2" t="s">
        <v>3062</v>
      </c>
      <c r="AD894" s="2" t="s">
        <v>2419</v>
      </c>
      <c r="AE894" s="2" t="s">
        <v>3062</v>
      </c>
      <c r="AF894" s="2" t="s">
        <v>3062</v>
      </c>
      <c r="AG894" s="2" t="s">
        <v>3062</v>
      </c>
      <c r="AH894" s="2" t="s">
        <v>3062</v>
      </c>
      <c r="AI894" s="2" t="s">
        <v>3062</v>
      </c>
      <c r="AJ894" s="2" t="s">
        <v>3062</v>
      </c>
      <c r="AK894" s="2" t="s">
        <v>3062</v>
      </c>
      <c r="AL894" s="2" t="s">
        <v>3062</v>
      </c>
      <c r="AM894" s="2" t="s">
        <v>3062</v>
      </c>
      <c r="AN894" s="2" t="s">
        <v>3062</v>
      </c>
      <c r="AO894" s="2" t="s">
        <v>3062</v>
      </c>
      <c r="AP894" s="2" t="s">
        <v>3062</v>
      </c>
      <c r="AQ894" s="2" t="s">
        <v>3062</v>
      </c>
      <c r="AR894" s="2" t="s">
        <v>4309</v>
      </c>
      <c r="AS894" s="2" t="s">
        <v>3062</v>
      </c>
      <c r="AT894" s="2" t="s">
        <v>3062</v>
      </c>
      <c r="AU894" s="2" t="s">
        <v>3062</v>
      </c>
      <c r="AV894" s="2" t="s">
        <v>3062</v>
      </c>
      <c r="AW894" s="2" t="s">
        <v>3062</v>
      </c>
      <c r="AX894" s="2" t="s">
        <v>3062</v>
      </c>
      <c r="AY894" s="2" t="s">
        <v>3062</v>
      </c>
      <c r="AZ894" s="2" t="s">
        <v>3062</v>
      </c>
      <c r="BA894" s="2" t="s">
        <v>3062</v>
      </c>
      <c r="BB894" s="2" t="s">
        <v>3062</v>
      </c>
      <c r="BC894" s="2" t="s">
        <v>3062</v>
      </c>
      <c r="BD894" s="2" t="s">
        <v>3062</v>
      </c>
      <c r="BE894" s="2" t="s">
        <v>3062</v>
      </c>
      <c r="BF894" s="2" t="s">
        <v>3062</v>
      </c>
      <c r="BG894" s="2" t="s">
        <v>3062</v>
      </c>
      <c r="BH894" s="2" t="s">
        <v>3062</v>
      </c>
      <c r="BI894" s="2" t="s">
        <v>3062</v>
      </c>
      <c r="BJ894" s="2" t="s">
        <v>3062</v>
      </c>
      <c r="BK894" s="2" t="s">
        <v>3062</v>
      </c>
      <c r="BL894" s="2" t="s">
        <v>3062</v>
      </c>
      <c r="BM894" s="2" t="s">
        <v>2423</v>
      </c>
      <c r="BN894" s="2" t="s">
        <v>3062</v>
      </c>
      <c r="BO894" s="2" t="s">
        <v>3062</v>
      </c>
      <c r="BP894" s="2" t="str">
        <f t="shared" si="13"/>
        <v>内・呼内・リハ</v>
      </c>
      <c r="BQ894" t="s">
        <v>3062</v>
      </c>
      <c r="BR894" t="s">
        <v>3062</v>
      </c>
      <c r="BS894" t="s">
        <v>3062</v>
      </c>
      <c r="BT894" s="2" t="s">
        <v>3062</v>
      </c>
      <c r="BU894" s="2" t="s">
        <v>3062</v>
      </c>
      <c r="BV894" s="2" t="s">
        <v>3062</v>
      </c>
      <c r="BW894" s="2" t="s">
        <v>3062</v>
      </c>
      <c r="BX894" s="2" t="s">
        <v>3062</v>
      </c>
      <c r="BY894" s="2" t="s">
        <v>3062</v>
      </c>
      <c r="BZ894" s="2" t="s">
        <v>3062</v>
      </c>
      <c r="CA894" s="2" t="s">
        <v>3062</v>
      </c>
      <c r="CB894" s="2" t="s">
        <v>3062</v>
      </c>
      <c r="CC894" s="2" t="s">
        <v>3062</v>
      </c>
      <c r="CD894" s="2" t="s">
        <v>3062</v>
      </c>
      <c r="CE894" s="2" t="s">
        <v>3062</v>
      </c>
      <c r="CF894" s="2" t="s">
        <v>5218</v>
      </c>
      <c r="CG894" s="2" t="s">
        <v>5350</v>
      </c>
      <c r="CN894" s="17">
        <v>0.39583333333333331</v>
      </c>
      <c r="CO894" s="17">
        <v>0.47916666666666669</v>
      </c>
      <c r="CP894" s="17">
        <v>0.58333333333333337</v>
      </c>
      <c r="CQ894" s="17">
        <v>0.6875</v>
      </c>
      <c r="DX894" s="2" t="s">
        <v>4182</v>
      </c>
    </row>
    <row r="895" spans="1:128" x14ac:dyDescent="0.45">
      <c r="A895" s="16">
        <v>893</v>
      </c>
      <c r="B895" s="2" t="s">
        <v>7878</v>
      </c>
      <c r="C895" s="2" t="s">
        <v>2418</v>
      </c>
      <c r="D895" s="2" t="s">
        <v>3296</v>
      </c>
      <c r="E895" s="2" t="s">
        <v>2676</v>
      </c>
      <c r="F895" s="2" t="s">
        <v>2607</v>
      </c>
      <c r="G895" s="2" t="s">
        <v>2417</v>
      </c>
      <c r="H895" s="2" t="s">
        <v>2416</v>
      </c>
      <c r="I895" s="2" t="s">
        <v>2415</v>
      </c>
      <c r="J895" s="2" t="s">
        <v>2414</v>
      </c>
      <c r="K895" s="2" t="s">
        <v>3062</v>
      </c>
      <c r="L895" s="2" t="s">
        <v>3954</v>
      </c>
      <c r="M895" s="52">
        <v>110</v>
      </c>
      <c r="N895" s="2" t="s">
        <v>12</v>
      </c>
      <c r="O895" s="2" t="s">
        <v>12</v>
      </c>
      <c r="P895" s="2" t="s">
        <v>12</v>
      </c>
      <c r="Q895" s="2" t="s">
        <v>12</v>
      </c>
      <c r="R895" s="2" t="s">
        <v>3062</v>
      </c>
      <c r="S895" s="2" t="s">
        <v>3062</v>
      </c>
      <c r="T895" s="2" t="s">
        <v>3062</v>
      </c>
      <c r="U895" s="2" t="s">
        <v>3062</v>
      </c>
      <c r="V895" s="2" t="s">
        <v>3062</v>
      </c>
      <c r="W895" s="2" t="s">
        <v>3062</v>
      </c>
      <c r="X895" s="2" t="s">
        <v>3062</v>
      </c>
      <c r="Y895" s="2" t="s">
        <v>3062</v>
      </c>
      <c r="Z895" s="2" t="s">
        <v>3062</v>
      </c>
      <c r="AA895" s="2" t="s">
        <v>3062</v>
      </c>
      <c r="AB895" s="2" t="s">
        <v>3062</v>
      </c>
      <c r="AC895" s="2" t="s">
        <v>3062</v>
      </c>
      <c r="AD895" s="2" t="s">
        <v>3062</v>
      </c>
      <c r="AE895" s="2" t="s">
        <v>3062</v>
      </c>
      <c r="AF895" s="2" t="s">
        <v>3062</v>
      </c>
      <c r="AG895" s="2" t="s">
        <v>3062</v>
      </c>
      <c r="AH895" s="2" t="s">
        <v>3062</v>
      </c>
      <c r="AI895" s="2" t="s">
        <v>3062</v>
      </c>
      <c r="AJ895" s="2" t="s">
        <v>3062</v>
      </c>
      <c r="AK895" s="2" t="s">
        <v>3062</v>
      </c>
      <c r="AL895" s="2" t="s">
        <v>3062</v>
      </c>
      <c r="AM895" s="2" t="s">
        <v>3062</v>
      </c>
      <c r="AN895" s="2" t="s">
        <v>3062</v>
      </c>
      <c r="AO895" s="2" t="s">
        <v>3062</v>
      </c>
      <c r="AP895" s="2" t="s">
        <v>3062</v>
      </c>
      <c r="AQ895" s="2" t="s">
        <v>3062</v>
      </c>
      <c r="AR895" s="2" t="s">
        <v>3062</v>
      </c>
      <c r="AS895" s="2" t="s">
        <v>3062</v>
      </c>
      <c r="AT895" s="2" t="s">
        <v>3062</v>
      </c>
      <c r="AU895" s="2" t="s">
        <v>3062</v>
      </c>
      <c r="AV895" s="2" t="s">
        <v>3062</v>
      </c>
      <c r="AW895" s="2" t="s">
        <v>3062</v>
      </c>
      <c r="AX895" s="2" t="s">
        <v>3062</v>
      </c>
      <c r="AY895" s="2" t="s">
        <v>3062</v>
      </c>
      <c r="AZ895" s="2" t="s">
        <v>3062</v>
      </c>
      <c r="BA895" s="2" t="s">
        <v>3062</v>
      </c>
      <c r="BB895" s="2" t="s">
        <v>3062</v>
      </c>
      <c r="BC895" s="2" t="s">
        <v>3062</v>
      </c>
      <c r="BD895" s="2" t="s">
        <v>3062</v>
      </c>
      <c r="BE895" s="2" t="s">
        <v>3062</v>
      </c>
      <c r="BF895" s="2" t="s">
        <v>3062</v>
      </c>
      <c r="BG895" s="2" t="s">
        <v>3062</v>
      </c>
      <c r="BH895" s="2" t="s">
        <v>3062</v>
      </c>
      <c r="BI895" s="2" t="s">
        <v>3062</v>
      </c>
      <c r="BJ895" s="2" t="s">
        <v>3062</v>
      </c>
      <c r="BK895" s="2" t="s">
        <v>3062</v>
      </c>
      <c r="BL895" s="2" t="s">
        <v>3062</v>
      </c>
      <c r="BM895" s="2" t="s">
        <v>3062</v>
      </c>
      <c r="BN895" s="2" t="s">
        <v>3062</v>
      </c>
      <c r="BO895" s="2" t="s">
        <v>3062</v>
      </c>
      <c r="BP895" s="2" t="str">
        <f t="shared" si="13"/>
        <v/>
      </c>
      <c r="BQ895" t="s">
        <v>3062</v>
      </c>
      <c r="BR895" t="s">
        <v>3062</v>
      </c>
      <c r="BS895" t="s">
        <v>2185</v>
      </c>
      <c r="BT895" s="2" t="s">
        <v>2185</v>
      </c>
      <c r="BV895" s="2" t="s">
        <v>3062</v>
      </c>
      <c r="BW895" s="2" t="s">
        <v>3062</v>
      </c>
      <c r="BX895" s="2" t="s">
        <v>3062</v>
      </c>
      <c r="BY895" s="2" t="s">
        <v>3062</v>
      </c>
      <c r="BZ895" s="2" t="s">
        <v>3062</v>
      </c>
      <c r="CA895" s="2" t="s">
        <v>3062</v>
      </c>
      <c r="CB895" s="2" t="s">
        <v>3062</v>
      </c>
      <c r="CC895" s="2" t="s">
        <v>3062</v>
      </c>
      <c r="CD895" s="2" t="s">
        <v>3062</v>
      </c>
      <c r="CE895" s="2" t="s">
        <v>3062</v>
      </c>
      <c r="CF895" s="2" t="s">
        <v>5219</v>
      </c>
      <c r="CG895" s="2" t="s">
        <v>3315</v>
      </c>
      <c r="CN895" s="17">
        <v>0.375</v>
      </c>
      <c r="CO895" s="17">
        <v>0.47916666666666669</v>
      </c>
      <c r="CT895" s="17">
        <v>0.375</v>
      </c>
      <c r="CU895" s="17">
        <v>0.47916666666666669</v>
      </c>
      <c r="DF895" s="17">
        <v>0.375</v>
      </c>
      <c r="DG895" s="17">
        <v>0.47916666666666669</v>
      </c>
      <c r="DL895" s="17">
        <v>0.375</v>
      </c>
      <c r="DM895" s="17">
        <v>0.47916666666666669</v>
      </c>
      <c r="DX895" s="2" t="s">
        <v>4182</v>
      </c>
    </row>
    <row r="896" spans="1:128" x14ac:dyDescent="0.45">
      <c r="A896" s="16">
        <v>894</v>
      </c>
      <c r="B896" s="2" t="s">
        <v>7879</v>
      </c>
      <c r="C896" s="2" t="s">
        <v>7880</v>
      </c>
      <c r="D896" s="2" t="s">
        <v>3297</v>
      </c>
      <c r="E896" s="2" t="s">
        <v>2676</v>
      </c>
      <c r="F896" s="2" t="s">
        <v>2607</v>
      </c>
      <c r="G896" s="2" t="s">
        <v>2406</v>
      </c>
      <c r="H896" s="2" t="s">
        <v>2413</v>
      </c>
      <c r="I896" s="2" t="s">
        <v>2412</v>
      </c>
      <c r="J896" s="2" t="s">
        <v>2411</v>
      </c>
      <c r="K896" s="2" t="s">
        <v>12</v>
      </c>
      <c r="L896" s="2" t="s">
        <v>3955</v>
      </c>
      <c r="M896" s="52" t="s">
        <v>3311</v>
      </c>
      <c r="N896" s="2" t="s">
        <v>12</v>
      </c>
      <c r="O896" s="2" t="s">
        <v>12</v>
      </c>
      <c r="P896" s="2" t="s">
        <v>12</v>
      </c>
      <c r="Q896" s="2" t="s">
        <v>12</v>
      </c>
      <c r="R896" s="2" t="s">
        <v>3062</v>
      </c>
      <c r="S896" s="2" t="s">
        <v>3062</v>
      </c>
      <c r="T896" s="2" t="s">
        <v>3062</v>
      </c>
      <c r="U896" s="2" t="s">
        <v>3062</v>
      </c>
      <c r="V896" s="2" t="s">
        <v>3062</v>
      </c>
      <c r="W896" s="2" t="s">
        <v>3062</v>
      </c>
      <c r="X896" s="2" t="s">
        <v>3062</v>
      </c>
      <c r="Y896" s="2" t="s">
        <v>3062</v>
      </c>
      <c r="Z896" s="2" t="s">
        <v>3062</v>
      </c>
      <c r="AA896" s="2" t="s">
        <v>3062</v>
      </c>
      <c r="AB896" s="2" t="s">
        <v>3062</v>
      </c>
      <c r="AC896" s="2" t="s">
        <v>3062</v>
      </c>
      <c r="AD896" s="2" t="s">
        <v>2419</v>
      </c>
      <c r="AE896" s="2" t="s">
        <v>3062</v>
      </c>
      <c r="AF896" s="2" t="s">
        <v>3062</v>
      </c>
      <c r="AG896" s="2" t="s">
        <v>3062</v>
      </c>
      <c r="AH896" s="2" t="s">
        <v>3062</v>
      </c>
      <c r="AI896" s="2" t="s">
        <v>3062</v>
      </c>
      <c r="AJ896" s="2" t="s">
        <v>2420</v>
      </c>
      <c r="AK896" s="2" t="s">
        <v>3062</v>
      </c>
      <c r="AL896" s="2" t="s">
        <v>3062</v>
      </c>
      <c r="AM896" s="2" t="s">
        <v>3062</v>
      </c>
      <c r="AN896" s="2" t="s">
        <v>2421</v>
      </c>
      <c r="AO896" s="2" t="s">
        <v>3062</v>
      </c>
      <c r="AP896" s="2" t="s">
        <v>3062</v>
      </c>
      <c r="AQ896" s="2" t="s">
        <v>3062</v>
      </c>
      <c r="AR896" s="2" t="s">
        <v>3062</v>
      </c>
      <c r="AS896" s="2" t="s">
        <v>3062</v>
      </c>
      <c r="AT896" s="2" t="s">
        <v>3062</v>
      </c>
      <c r="AU896" s="2" t="s">
        <v>3062</v>
      </c>
      <c r="AV896" s="2" t="s">
        <v>3062</v>
      </c>
      <c r="AW896" s="2" t="s">
        <v>3062</v>
      </c>
      <c r="AX896" s="2" t="s">
        <v>3062</v>
      </c>
      <c r="AY896" s="2" t="s">
        <v>3062</v>
      </c>
      <c r="AZ896" s="2" t="s">
        <v>3062</v>
      </c>
      <c r="BA896" s="2" t="s">
        <v>3062</v>
      </c>
      <c r="BB896" s="2" t="s">
        <v>3062</v>
      </c>
      <c r="BC896" s="2" t="s">
        <v>2422</v>
      </c>
      <c r="BD896" s="2" t="s">
        <v>3062</v>
      </c>
      <c r="BE896" s="2" t="s">
        <v>3062</v>
      </c>
      <c r="BF896" s="2" t="s">
        <v>3062</v>
      </c>
      <c r="BG896" s="2" t="s">
        <v>3062</v>
      </c>
      <c r="BH896" s="2" t="s">
        <v>3062</v>
      </c>
      <c r="BI896" s="2" t="s">
        <v>3062</v>
      </c>
      <c r="BJ896" s="2" t="s">
        <v>3062</v>
      </c>
      <c r="BK896" s="2" t="s">
        <v>3062</v>
      </c>
      <c r="BL896" s="2" t="s">
        <v>3062</v>
      </c>
      <c r="BM896" s="2" t="s">
        <v>2423</v>
      </c>
      <c r="BN896" s="2" t="s">
        <v>3062</v>
      </c>
      <c r="BO896" s="2" t="s">
        <v>3062</v>
      </c>
      <c r="BP896" s="2" t="str">
        <f t="shared" si="13"/>
        <v>内・神内・整・泌・リハ</v>
      </c>
      <c r="BQ896" t="s">
        <v>491</v>
      </c>
      <c r="BR896" t="s">
        <v>185</v>
      </c>
      <c r="BS896" t="s">
        <v>2185</v>
      </c>
      <c r="BT896" s="2" t="s">
        <v>2424</v>
      </c>
      <c r="BV896" s="2" t="s">
        <v>3062</v>
      </c>
      <c r="BX896" s="2" t="s">
        <v>3062</v>
      </c>
      <c r="BY896" s="2" t="s">
        <v>3062</v>
      </c>
      <c r="BZ896" s="2" t="s">
        <v>3062</v>
      </c>
      <c r="CA896" s="2" t="s">
        <v>3062</v>
      </c>
      <c r="CB896" s="2" t="s">
        <v>3062</v>
      </c>
      <c r="CC896" s="2" t="s">
        <v>3062</v>
      </c>
      <c r="CD896" s="2" t="s">
        <v>3062</v>
      </c>
      <c r="CE896" s="2" t="s">
        <v>3062</v>
      </c>
      <c r="CF896" s="2" t="s">
        <v>7881</v>
      </c>
      <c r="CG896" s="2" t="s">
        <v>3315</v>
      </c>
      <c r="CH896" s="17">
        <v>0.35416666666666669</v>
      </c>
      <c r="CI896" s="17">
        <v>0.47916666666666669</v>
      </c>
      <c r="CN896" s="17">
        <v>0.35416666666666669</v>
      </c>
      <c r="CO896" s="17">
        <v>0.47916666666666669</v>
      </c>
      <c r="CT896" s="17">
        <v>0.35416666666666669</v>
      </c>
      <c r="CU896" s="17">
        <v>0.47916666666666669</v>
      </c>
      <c r="CZ896" s="17">
        <v>0.35416666666666669</v>
      </c>
      <c r="DA896" s="17">
        <v>0.47916666666666669</v>
      </c>
      <c r="DL896" s="17">
        <v>0.35416666666666669</v>
      </c>
      <c r="DM896" s="17">
        <v>0.47916666666666669</v>
      </c>
      <c r="DX896" s="2" t="s">
        <v>4182</v>
      </c>
    </row>
    <row r="897" spans="1:128" x14ac:dyDescent="0.45">
      <c r="A897" s="16">
        <v>895</v>
      </c>
      <c r="B897" s="2" t="s">
        <v>7882</v>
      </c>
      <c r="C897" s="2" t="s">
        <v>5220</v>
      </c>
      <c r="D897" s="2" t="s">
        <v>3298</v>
      </c>
      <c r="E897" s="2" t="s">
        <v>2666</v>
      </c>
      <c r="F897" s="2" t="s">
        <v>2607</v>
      </c>
      <c r="G897" s="2" t="s">
        <v>2410</v>
      </c>
      <c r="H897" s="2" t="s">
        <v>2409</v>
      </c>
      <c r="I897" s="2" t="s">
        <v>2408</v>
      </c>
      <c r="J897" s="2" t="s">
        <v>7883</v>
      </c>
      <c r="K897" s="2" t="s">
        <v>12</v>
      </c>
      <c r="L897" s="2" t="s">
        <v>3956</v>
      </c>
      <c r="M897" s="52" t="s">
        <v>3311</v>
      </c>
      <c r="N897" s="2" t="s">
        <v>12</v>
      </c>
      <c r="O897" s="2" t="s">
        <v>12</v>
      </c>
      <c r="P897" s="2" t="s">
        <v>12</v>
      </c>
      <c r="Q897" s="2" t="s">
        <v>12</v>
      </c>
      <c r="R897" s="2" t="s">
        <v>2471</v>
      </c>
      <c r="S897" s="2" t="s">
        <v>3062</v>
      </c>
      <c r="T897" s="2" t="s">
        <v>3062</v>
      </c>
      <c r="U897" s="2" t="s">
        <v>3062</v>
      </c>
      <c r="V897" s="2" t="s">
        <v>3062</v>
      </c>
      <c r="W897" s="2" t="s">
        <v>3062</v>
      </c>
      <c r="X897" s="2" t="s">
        <v>3062</v>
      </c>
      <c r="Y897" s="2" t="s">
        <v>3062</v>
      </c>
      <c r="Z897" s="2" t="s">
        <v>3062</v>
      </c>
      <c r="AA897" s="2" t="s">
        <v>3062</v>
      </c>
      <c r="AB897" s="2" t="s">
        <v>3062</v>
      </c>
      <c r="AC897" s="2" t="s">
        <v>2471</v>
      </c>
      <c r="AD897" s="2" t="s">
        <v>2419</v>
      </c>
      <c r="AE897" s="2" t="s">
        <v>3062</v>
      </c>
      <c r="AF897" s="2" t="s">
        <v>3062</v>
      </c>
      <c r="AG897" s="2" t="s">
        <v>3062</v>
      </c>
      <c r="AH897" s="2" t="s">
        <v>3062</v>
      </c>
      <c r="AI897" s="2" t="s">
        <v>3062</v>
      </c>
      <c r="AJ897" s="2" t="s">
        <v>3062</v>
      </c>
      <c r="AK897" s="2" t="s">
        <v>2431</v>
      </c>
      <c r="AL897" s="2" t="s">
        <v>3062</v>
      </c>
      <c r="AM897" s="2" t="s">
        <v>3062</v>
      </c>
      <c r="AN897" s="2" t="s">
        <v>2421</v>
      </c>
      <c r="AO897" s="2" t="s">
        <v>3062</v>
      </c>
      <c r="AP897" s="2" t="s">
        <v>3062</v>
      </c>
      <c r="AQ897" s="2" t="s">
        <v>3062</v>
      </c>
      <c r="AR897" s="2" t="s">
        <v>3062</v>
      </c>
      <c r="AS897" s="2" t="s">
        <v>3062</v>
      </c>
      <c r="AT897" s="2" t="s">
        <v>3062</v>
      </c>
      <c r="AU897" s="2" t="s">
        <v>3062</v>
      </c>
      <c r="AV897" s="2" t="s">
        <v>3062</v>
      </c>
      <c r="AW897" s="2" t="s">
        <v>3062</v>
      </c>
      <c r="AX897" s="2" t="s">
        <v>3062</v>
      </c>
      <c r="AY897" s="2" t="s">
        <v>3062</v>
      </c>
      <c r="AZ897" s="2" t="s">
        <v>3062</v>
      </c>
      <c r="BA897" s="2" t="s">
        <v>3062</v>
      </c>
      <c r="BB897" s="2" t="s">
        <v>3062</v>
      </c>
      <c r="BC897" s="2" t="s">
        <v>3062</v>
      </c>
      <c r="BD897" s="2" t="s">
        <v>3062</v>
      </c>
      <c r="BE897" s="2" t="s">
        <v>3062</v>
      </c>
      <c r="BF897" s="2" t="s">
        <v>3062</v>
      </c>
      <c r="BG897" s="2" t="s">
        <v>3062</v>
      </c>
      <c r="BH897" s="2" t="s">
        <v>3062</v>
      </c>
      <c r="BI897" s="2" t="s">
        <v>3062</v>
      </c>
      <c r="BJ897" s="2" t="s">
        <v>2444</v>
      </c>
      <c r="BK897" s="2" t="s">
        <v>3062</v>
      </c>
      <c r="BL897" s="2" t="s">
        <v>3062</v>
      </c>
      <c r="BM897" s="2" t="s">
        <v>2423</v>
      </c>
      <c r="BN897" s="2" t="s">
        <v>3062</v>
      </c>
      <c r="BO897" s="2" t="s">
        <v>3062</v>
      </c>
      <c r="BP897" s="2" t="str">
        <f t="shared" si="13"/>
        <v>内・小・整・放・リハ</v>
      </c>
      <c r="BQ897" t="s">
        <v>3062</v>
      </c>
      <c r="BR897" t="s">
        <v>3062</v>
      </c>
      <c r="BS897" t="s">
        <v>3062</v>
      </c>
      <c r="BT897" s="2" t="s">
        <v>3062</v>
      </c>
      <c r="BU897" s="2" t="s">
        <v>3062</v>
      </c>
      <c r="BV897" s="2" t="s">
        <v>3062</v>
      </c>
      <c r="BW897" s="2" t="s">
        <v>3062</v>
      </c>
      <c r="BX897" s="2" t="s">
        <v>3062</v>
      </c>
      <c r="BY897" s="2" t="s">
        <v>3062</v>
      </c>
      <c r="BZ897" s="2" t="s">
        <v>3062</v>
      </c>
      <c r="CA897" s="2" t="s">
        <v>3062</v>
      </c>
      <c r="CB897" s="2" t="s">
        <v>3062</v>
      </c>
      <c r="CC897" s="2" t="s">
        <v>5427</v>
      </c>
      <c r="CD897" s="2" t="s">
        <v>3062</v>
      </c>
      <c r="CE897" s="2" t="s">
        <v>5427</v>
      </c>
      <c r="CF897" s="2" t="s">
        <v>2407</v>
      </c>
      <c r="CG897" s="2" t="s">
        <v>3315</v>
      </c>
      <c r="CH897" s="17">
        <v>0.35416666666666669</v>
      </c>
      <c r="CI897" s="17">
        <v>0.70833333333333337</v>
      </c>
      <c r="CN897" s="17">
        <v>0.35416666666666669</v>
      </c>
      <c r="CO897" s="17">
        <v>0.70833333333333337</v>
      </c>
      <c r="CT897" s="17">
        <v>0.35416666666666669</v>
      </c>
      <c r="CU897" s="17">
        <v>0.70833333333333337</v>
      </c>
      <c r="CZ897" s="17">
        <v>0.35416666666666669</v>
      </c>
      <c r="DA897" s="17">
        <v>0.70833333333333337</v>
      </c>
      <c r="DF897" s="17">
        <v>0.35416666666666669</v>
      </c>
      <c r="DG897" s="17">
        <v>0.70833333333333337</v>
      </c>
      <c r="DX897" s="2" t="s">
        <v>4182</v>
      </c>
    </row>
    <row r="898" spans="1:128" x14ac:dyDescent="0.45">
      <c r="A898" s="16">
        <v>896</v>
      </c>
      <c r="B898" s="2" t="s">
        <v>7884</v>
      </c>
      <c r="C898" s="2" t="s">
        <v>7885</v>
      </c>
      <c r="D898" s="2" t="s">
        <v>3299</v>
      </c>
      <c r="E898" s="2" t="s">
        <v>2666</v>
      </c>
      <c r="F898" s="2" t="s">
        <v>2608</v>
      </c>
      <c r="G898" s="2" t="s">
        <v>757</v>
      </c>
      <c r="H898" s="2" t="s">
        <v>756</v>
      </c>
      <c r="I898" s="2" t="s">
        <v>755</v>
      </c>
      <c r="J898" s="2" t="s">
        <v>754</v>
      </c>
      <c r="K898" s="2" t="s">
        <v>12</v>
      </c>
      <c r="L898" s="2" t="s">
        <v>3958</v>
      </c>
      <c r="M898" s="52" t="s">
        <v>3311</v>
      </c>
      <c r="N898" s="2" t="s">
        <v>12</v>
      </c>
      <c r="O898" s="2" t="s">
        <v>3062</v>
      </c>
      <c r="P898" s="2" t="s">
        <v>12</v>
      </c>
      <c r="Q898" s="2" t="s">
        <v>12</v>
      </c>
      <c r="R898" s="2" t="s">
        <v>3062</v>
      </c>
      <c r="S898" s="2" t="s">
        <v>3062</v>
      </c>
      <c r="T898" s="2" t="s">
        <v>3062</v>
      </c>
      <c r="U898" s="2" t="s">
        <v>3062</v>
      </c>
      <c r="V898" s="2" t="s">
        <v>3062</v>
      </c>
      <c r="W898" s="2" t="s">
        <v>3062</v>
      </c>
      <c r="X898" s="2" t="s">
        <v>3062</v>
      </c>
      <c r="Y898" s="2" t="s">
        <v>3062</v>
      </c>
      <c r="Z898" s="2" t="s">
        <v>3062</v>
      </c>
      <c r="AA898" s="2" t="s">
        <v>3062</v>
      </c>
      <c r="AB898" s="2" t="s">
        <v>3062</v>
      </c>
      <c r="AC898" s="2" t="s">
        <v>3062</v>
      </c>
      <c r="AD898" s="2" t="s">
        <v>3062</v>
      </c>
      <c r="AE898" s="2" t="s">
        <v>3062</v>
      </c>
      <c r="AF898" s="2" t="s">
        <v>3062</v>
      </c>
      <c r="AG898" s="2" t="s">
        <v>3062</v>
      </c>
      <c r="AH898" s="2" t="s">
        <v>3062</v>
      </c>
      <c r="AI898" s="2" t="s">
        <v>3062</v>
      </c>
      <c r="AJ898" s="2" t="s">
        <v>3062</v>
      </c>
      <c r="AK898" s="2" t="s">
        <v>3062</v>
      </c>
      <c r="AL898" s="2" t="s">
        <v>3062</v>
      </c>
      <c r="AM898" s="2" t="s">
        <v>3062</v>
      </c>
      <c r="AN898" s="2" t="s">
        <v>3062</v>
      </c>
      <c r="AO898" s="2" t="s">
        <v>3062</v>
      </c>
      <c r="AP898" s="2" t="s">
        <v>3062</v>
      </c>
      <c r="AQ898" s="2" t="s">
        <v>3062</v>
      </c>
      <c r="AR898" s="2" t="s">
        <v>3062</v>
      </c>
      <c r="AS898" s="2" t="s">
        <v>3062</v>
      </c>
      <c r="AT898" s="2" t="s">
        <v>3062</v>
      </c>
      <c r="AU898" s="2" t="s">
        <v>3062</v>
      </c>
      <c r="AV898" s="2" t="s">
        <v>3062</v>
      </c>
      <c r="AW898" s="2" t="s">
        <v>3062</v>
      </c>
      <c r="AX898" s="2" t="s">
        <v>3062</v>
      </c>
      <c r="AY898" s="2" t="s">
        <v>3062</v>
      </c>
      <c r="AZ898" s="2" t="s">
        <v>3062</v>
      </c>
      <c r="BA898" s="2" t="s">
        <v>3062</v>
      </c>
      <c r="BB898" s="2" t="s">
        <v>3062</v>
      </c>
      <c r="BC898" s="2" t="s">
        <v>3062</v>
      </c>
      <c r="BD898" s="2" t="s">
        <v>3062</v>
      </c>
      <c r="BE898" s="2" t="s">
        <v>3062</v>
      </c>
      <c r="BF898" s="2" t="s">
        <v>3062</v>
      </c>
      <c r="BG898" s="2" t="s">
        <v>3062</v>
      </c>
      <c r="BH898" s="2" t="s">
        <v>3062</v>
      </c>
      <c r="BI898" s="2" t="s">
        <v>3062</v>
      </c>
      <c r="BJ898" s="2" t="s">
        <v>3062</v>
      </c>
      <c r="BK898" s="2" t="s">
        <v>3062</v>
      </c>
      <c r="BL898" s="2" t="s">
        <v>3062</v>
      </c>
      <c r="BM898" s="2" t="s">
        <v>3062</v>
      </c>
      <c r="BN898" s="2" t="s">
        <v>3062</v>
      </c>
      <c r="BO898" s="2" t="s">
        <v>3062</v>
      </c>
      <c r="BP898" s="2" t="str">
        <f t="shared" si="13"/>
        <v/>
      </c>
      <c r="BQ898" t="s">
        <v>3062</v>
      </c>
      <c r="BR898" t="s">
        <v>3062</v>
      </c>
      <c r="BS898" t="s">
        <v>3062</v>
      </c>
      <c r="BT898" s="2" t="s">
        <v>3062</v>
      </c>
      <c r="BU898" s="2" t="s">
        <v>3062</v>
      </c>
      <c r="BV898" s="2" t="s">
        <v>12</v>
      </c>
      <c r="BW898" s="2" t="s">
        <v>3062</v>
      </c>
      <c r="BX898" s="2" t="s">
        <v>3062</v>
      </c>
      <c r="BY898" s="2" t="s">
        <v>3062</v>
      </c>
      <c r="BZ898" s="2" t="s">
        <v>3062</v>
      </c>
      <c r="CA898" s="2" t="s">
        <v>3062</v>
      </c>
      <c r="CB898" s="2" t="s">
        <v>3062</v>
      </c>
      <c r="CC898" s="2" t="s">
        <v>3062</v>
      </c>
      <c r="CD898" s="2" t="s">
        <v>3062</v>
      </c>
      <c r="CE898" s="2" t="s">
        <v>3062</v>
      </c>
      <c r="CF898" s="2" t="s">
        <v>2522</v>
      </c>
      <c r="CG898" s="2" t="s">
        <v>5350</v>
      </c>
      <c r="CH898" s="17">
        <v>0.375</v>
      </c>
      <c r="CI898" s="17">
        <v>0.5</v>
      </c>
      <c r="CJ898" s="17">
        <v>0.5625</v>
      </c>
      <c r="CK898" s="17">
        <v>0.70833333333333337</v>
      </c>
      <c r="CN898" s="17">
        <v>0.375</v>
      </c>
      <c r="CO898" s="17">
        <v>0.5</v>
      </c>
      <c r="CP898" s="17">
        <v>0.5625</v>
      </c>
      <c r="CQ898" s="17">
        <v>0.70833333333333337</v>
      </c>
      <c r="CT898" s="17">
        <v>0.375</v>
      </c>
      <c r="CU898" s="17">
        <v>0.5</v>
      </c>
      <c r="CV898" s="17">
        <v>0.5625</v>
      </c>
      <c r="CW898" s="17">
        <v>0.70833333333333337</v>
      </c>
      <c r="CZ898" s="17">
        <v>0.375</v>
      </c>
      <c r="DA898" s="17">
        <v>0.5</v>
      </c>
      <c r="DB898" s="17">
        <v>0.5625</v>
      </c>
      <c r="DC898" s="17">
        <v>0.70833333333333337</v>
      </c>
      <c r="DF898" s="17">
        <v>0.375</v>
      </c>
      <c r="DG898" s="17">
        <v>0.5</v>
      </c>
      <c r="DH898" s="17">
        <v>0.5625</v>
      </c>
      <c r="DI898" s="17">
        <v>0.70833333333333337</v>
      </c>
      <c r="DL898" s="17">
        <v>0.375</v>
      </c>
      <c r="DM898" s="17">
        <v>0.5</v>
      </c>
      <c r="DN898" s="17">
        <v>0.5625</v>
      </c>
      <c r="DO898" s="17">
        <v>0.70833333333333337</v>
      </c>
      <c r="DX898" s="2" t="s">
        <v>4182</v>
      </c>
    </row>
    <row r="899" spans="1:128" x14ac:dyDescent="0.45">
      <c r="A899" s="16">
        <v>897</v>
      </c>
      <c r="B899" s="2" t="s">
        <v>7886</v>
      </c>
      <c r="C899" s="2" t="s">
        <v>5221</v>
      </c>
      <c r="D899" s="2" t="s">
        <v>3300</v>
      </c>
      <c r="E899" s="2" t="s">
        <v>2666</v>
      </c>
      <c r="F899" s="2" t="s">
        <v>2608</v>
      </c>
      <c r="G899" s="2" t="s">
        <v>753</v>
      </c>
      <c r="H899" s="2" t="s">
        <v>752</v>
      </c>
      <c r="I899" s="2" t="s">
        <v>751</v>
      </c>
      <c r="J899" s="2" t="s">
        <v>3062</v>
      </c>
      <c r="K899" s="2" t="s">
        <v>3062</v>
      </c>
      <c r="L899" s="2" t="s">
        <v>3957</v>
      </c>
      <c r="M899" s="52" t="s">
        <v>3311</v>
      </c>
      <c r="N899" s="2" t="s">
        <v>12</v>
      </c>
      <c r="O899" s="2" t="s">
        <v>3062</v>
      </c>
      <c r="P899" s="2" t="s">
        <v>12</v>
      </c>
      <c r="Q899" s="2" t="s">
        <v>12</v>
      </c>
      <c r="R899" s="2" t="s">
        <v>3062</v>
      </c>
      <c r="S899" s="2" t="s">
        <v>3062</v>
      </c>
      <c r="T899" s="2" t="s">
        <v>3062</v>
      </c>
      <c r="U899" s="2" t="s">
        <v>3062</v>
      </c>
      <c r="V899" s="2" t="s">
        <v>3062</v>
      </c>
      <c r="W899" s="2" t="s">
        <v>3062</v>
      </c>
      <c r="X899" s="2" t="s">
        <v>3062</v>
      </c>
      <c r="Y899" s="2" t="s">
        <v>3062</v>
      </c>
      <c r="Z899" s="2" t="s">
        <v>3062</v>
      </c>
      <c r="AA899" s="2" t="s">
        <v>3062</v>
      </c>
      <c r="AB899" s="2" t="s">
        <v>3062</v>
      </c>
      <c r="AC899" s="2" t="s">
        <v>3062</v>
      </c>
      <c r="AD899" s="2" t="s">
        <v>3062</v>
      </c>
      <c r="AE899" s="2" t="s">
        <v>3062</v>
      </c>
      <c r="AF899" s="2" t="s">
        <v>3062</v>
      </c>
      <c r="AG899" s="2" t="s">
        <v>3062</v>
      </c>
      <c r="AH899" s="2" t="s">
        <v>3062</v>
      </c>
      <c r="AI899" s="2" t="s">
        <v>3062</v>
      </c>
      <c r="AJ899" s="2" t="s">
        <v>3062</v>
      </c>
      <c r="AK899" s="2" t="s">
        <v>3062</v>
      </c>
      <c r="AL899" s="2" t="s">
        <v>3062</v>
      </c>
      <c r="AM899" s="2" t="s">
        <v>3062</v>
      </c>
      <c r="AN899" s="2" t="s">
        <v>3062</v>
      </c>
      <c r="AO899" s="2" t="s">
        <v>3062</v>
      </c>
      <c r="AP899" s="2" t="s">
        <v>3062</v>
      </c>
      <c r="AQ899" s="2" t="s">
        <v>3062</v>
      </c>
      <c r="AR899" s="2" t="s">
        <v>3062</v>
      </c>
      <c r="AS899" s="2" t="s">
        <v>3062</v>
      </c>
      <c r="AT899" s="2" t="s">
        <v>3062</v>
      </c>
      <c r="AU899" s="2" t="s">
        <v>3062</v>
      </c>
      <c r="AV899" s="2" t="s">
        <v>3062</v>
      </c>
      <c r="AW899" s="2" t="s">
        <v>3062</v>
      </c>
      <c r="AX899" s="2" t="s">
        <v>3062</v>
      </c>
      <c r="AY899" s="2" t="s">
        <v>3062</v>
      </c>
      <c r="AZ899" s="2" t="s">
        <v>3062</v>
      </c>
      <c r="BA899" s="2" t="s">
        <v>3062</v>
      </c>
      <c r="BB899" s="2" t="s">
        <v>3062</v>
      </c>
      <c r="BC899" s="2" t="s">
        <v>3062</v>
      </c>
      <c r="BD899" s="2" t="s">
        <v>3062</v>
      </c>
      <c r="BE899" s="2" t="s">
        <v>3062</v>
      </c>
      <c r="BF899" s="2" t="s">
        <v>3062</v>
      </c>
      <c r="BG899" s="2" t="s">
        <v>3062</v>
      </c>
      <c r="BH899" s="2" t="s">
        <v>3062</v>
      </c>
      <c r="BI899" s="2" t="s">
        <v>3062</v>
      </c>
      <c r="BJ899" s="2" t="s">
        <v>3062</v>
      </c>
      <c r="BK899" s="2" t="s">
        <v>3062</v>
      </c>
      <c r="BL899" s="2" t="s">
        <v>3062</v>
      </c>
      <c r="BM899" s="2" t="s">
        <v>3062</v>
      </c>
      <c r="BN899" s="2" t="s">
        <v>3062</v>
      </c>
      <c r="BO899" s="2" t="s">
        <v>3062</v>
      </c>
      <c r="BP899" s="2" t="str">
        <f t="shared" si="13"/>
        <v/>
      </c>
      <c r="BQ899" t="s">
        <v>3062</v>
      </c>
      <c r="BR899" t="s">
        <v>3062</v>
      </c>
      <c r="BS899" t="s">
        <v>3062</v>
      </c>
      <c r="BT899" s="2" t="s">
        <v>3062</v>
      </c>
      <c r="BU899" s="2" t="s">
        <v>3062</v>
      </c>
      <c r="BV899" s="2" t="s">
        <v>3062</v>
      </c>
      <c r="BW899" s="2" t="s">
        <v>3062</v>
      </c>
      <c r="BX899" s="2" t="s">
        <v>3062</v>
      </c>
      <c r="BY899" s="2" t="s">
        <v>3062</v>
      </c>
      <c r="BZ899" s="2" t="s">
        <v>3062</v>
      </c>
      <c r="CA899" s="2" t="s">
        <v>3062</v>
      </c>
      <c r="CB899" s="2" t="s">
        <v>3062</v>
      </c>
      <c r="CC899" s="2" t="s">
        <v>3062</v>
      </c>
      <c r="CD899" s="2" t="s">
        <v>3062</v>
      </c>
      <c r="CE899" s="2" t="s">
        <v>3062</v>
      </c>
      <c r="CF899" s="2" t="s">
        <v>3062</v>
      </c>
      <c r="CG899" s="2" t="s">
        <v>5350</v>
      </c>
      <c r="CH899" s="17">
        <v>0.54166666666666663</v>
      </c>
      <c r="CI899" s="17">
        <v>0.79166666666666663</v>
      </c>
      <c r="CN899" s="17">
        <v>0.54166666666666663</v>
      </c>
      <c r="CO899" s="17">
        <v>0.79166666666666663</v>
      </c>
      <c r="DF899" s="17">
        <v>0.54166666666666663</v>
      </c>
      <c r="DG899" s="17">
        <v>0.79166666666666663</v>
      </c>
      <c r="DL899" s="17">
        <v>0.54166666666666663</v>
      </c>
      <c r="DM899" s="17">
        <v>0.70833333333333337</v>
      </c>
      <c r="DX899" s="2" t="s">
        <v>4182</v>
      </c>
    </row>
    <row r="900" spans="1:128" x14ac:dyDescent="0.45">
      <c r="A900" s="16">
        <v>898</v>
      </c>
      <c r="B900" s="2" t="s">
        <v>7887</v>
      </c>
      <c r="C900" s="2" t="s">
        <v>5222</v>
      </c>
      <c r="D900" s="2" t="s">
        <v>5223</v>
      </c>
      <c r="E900" s="2" t="s">
        <v>2666</v>
      </c>
      <c r="F900" s="2" t="s">
        <v>2608</v>
      </c>
      <c r="G900" s="2" t="s">
        <v>750</v>
      </c>
      <c r="H900" s="2" t="s">
        <v>749</v>
      </c>
      <c r="I900" s="2" t="s">
        <v>748</v>
      </c>
      <c r="J900" s="2" t="s">
        <v>747</v>
      </c>
      <c r="K900" s="2" t="s">
        <v>12</v>
      </c>
      <c r="L900" s="2" t="s">
        <v>2523</v>
      </c>
      <c r="M900" s="52" t="s">
        <v>3311</v>
      </c>
      <c r="N900" s="2" t="s">
        <v>12</v>
      </c>
      <c r="O900" s="2" t="s">
        <v>3062</v>
      </c>
      <c r="P900" s="2" t="s">
        <v>12</v>
      </c>
      <c r="Q900" s="2" t="s">
        <v>12</v>
      </c>
      <c r="R900" s="2" t="s">
        <v>3062</v>
      </c>
      <c r="S900" s="2" t="s">
        <v>3062</v>
      </c>
      <c r="T900" s="2" t="s">
        <v>3062</v>
      </c>
      <c r="U900" s="2" t="s">
        <v>3062</v>
      </c>
      <c r="V900" s="2" t="s">
        <v>3062</v>
      </c>
      <c r="W900" s="2" t="s">
        <v>3062</v>
      </c>
      <c r="X900" s="2" t="s">
        <v>3062</v>
      </c>
      <c r="Y900" s="2" t="s">
        <v>3062</v>
      </c>
      <c r="Z900" s="2" t="s">
        <v>3062</v>
      </c>
      <c r="AA900" s="2" t="s">
        <v>3062</v>
      </c>
      <c r="AB900" s="2" t="s">
        <v>3062</v>
      </c>
      <c r="AC900" s="2" t="s">
        <v>3062</v>
      </c>
      <c r="AD900" s="2" t="s">
        <v>3062</v>
      </c>
      <c r="AE900" s="2" t="s">
        <v>3062</v>
      </c>
      <c r="AF900" s="2" t="s">
        <v>3062</v>
      </c>
      <c r="AG900" s="2" t="s">
        <v>3062</v>
      </c>
      <c r="AH900" s="2" t="s">
        <v>3062</v>
      </c>
      <c r="AI900" s="2" t="s">
        <v>3062</v>
      </c>
      <c r="AJ900" s="2" t="s">
        <v>3062</v>
      </c>
      <c r="AK900" s="2" t="s">
        <v>3062</v>
      </c>
      <c r="AL900" s="2" t="s">
        <v>3062</v>
      </c>
      <c r="AM900" s="2" t="s">
        <v>3062</v>
      </c>
      <c r="AN900" s="2" t="s">
        <v>3062</v>
      </c>
      <c r="AO900" s="2" t="s">
        <v>3062</v>
      </c>
      <c r="AP900" s="2" t="s">
        <v>3062</v>
      </c>
      <c r="AQ900" s="2" t="s">
        <v>3062</v>
      </c>
      <c r="AR900" s="2" t="s">
        <v>3062</v>
      </c>
      <c r="AS900" s="2" t="s">
        <v>3062</v>
      </c>
      <c r="AT900" s="2" t="s">
        <v>3062</v>
      </c>
      <c r="AU900" s="2" t="s">
        <v>3062</v>
      </c>
      <c r="AV900" s="2" t="s">
        <v>3062</v>
      </c>
      <c r="AW900" s="2" t="s">
        <v>3062</v>
      </c>
      <c r="AX900" s="2" t="s">
        <v>3062</v>
      </c>
      <c r="AY900" s="2" t="s">
        <v>3062</v>
      </c>
      <c r="AZ900" s="2" t="s">
        <v>3062</v>
      </c>
      <c r="BA900" s="2" t="s">
        <v>3062</v>
      </c>
      <c r="BB900" s="2" t="s">
        <v>3062</v>
      </c>
      <c r="BC900" s="2" t="s">
        <v>3062</v>
      </c>
      <c r="BD900" s="2" t="s">
        <v>3062</v>
      </c>
      <c r="BE900" s="2" t="s">
        <v>3062</v>
      </c>
      <c r="BF900" s="2" t="s">
        <v>3062</v>
      </c>
      <c r="BG900" s="2" t="s">
        <v>3062</v>
      </c>
      <c r="BH900" s="2" t="s">
        <v>3062</v>
      </c>
      <c r="BI900" s="2" t="s">
        <v>3062</v>
      </c>
      <c r="BJ900" s="2" t="s">
        <v>3062</v>
      </c>
      <c r="BK900" s="2" t="s">
        <v>3062</v>
      </c>
      <c r="BL900" s="2" t="s">
        <v>3062</v>
      </c>
      <c r="BM900" s="2" t="s">
        <v>3062</v>
      </c>
      <c r="BN900" s="2" t="s">
        <v>3062</v>
      </c>
      <c r="BO900" s="2" t="s">
        <v>3062</v>
      </c>
      <c r="BP900" s="2" t="str">
        <f t="shared" ref="BP900:BP903" si="14">_xlfn.TEXTJOIN("・",TRUE,AD900:BN900)&amp; IF(BO900&lt;&gt;"","　" &amp; BO900,"")</f>
        <v/>
      </c>
      <c r="BQ900" t="s">
        <v>3062</v>
      </c>
      <c r="BR900" t="s">
        <v>3062</v>
      </c>
      <c r="BS900" t="s">
        <v>3062</v>
      </c>
      <c r="BT900" s="2" t="s">
        <v>3062</v>
      </c>
      <c r="BU900" s="2" t="s">
        <v>3062</v>
      </c>
      <c r="BV900" s="2" t="s">
        <v>3062</v>
      </c>
      <c r="BW900" s="2" t="s">
        <v>3062</v>
      </c>
      <c r="BX900" s="2" t="s">
        <v>3062</v>
      </c>
      <c r="BY900" s="2" t="s">
        <v>3062</v>
      </c>
      <c r="BZ900" s="2" t="s">
        <v>3062</v>
      </c>
      <c r="CA900" s="2" t="s">
        <v>3062</v>
      </c>
      <c r="CB900" s="2" t="s">
        <v>3062</v>
      </c>
      <c r="CC900" s="2" t="s">
        <v>3062</v>
      </c>
      <c r="CD900" s="2" t="s">
        <v>5353</v>
      </c>
      <c r="CE900" s="2" t="s">
        <v>5482</v>
      </c>
      <c r="CF900" s="2" t="s">
        <v>746</v>
      </c>
      <c r="CG900" s="2" t="s">
        <v>5350</v>
      </c>
      <c r="CN900" s="17">
        <v>0.39583333333333331</v>
      </c>
      <c r="CO900" s="17">
        <v>0.72916666666666663</v>
      </c>
      <c r="CT900" s="17">
        <v>0.39583333333333331</v>
      </c>
      <c r="CU900" s="17">
        <v>0.72916666666666663</v>
      </c>
      <c r="DF900" s="17">
        <v>0.39583333333333331</v>
      </c>
      <c r="DG900" s="17">
        <v>0.72916666666666663</v>
      </c>
      <c r="DL900" s="17">
        <v>0.39583333333333331</v>
      </c>
      <c r="DM900" s="17">
        <v>0.72916666666666663</v>
      </c>
      <c r="DX900" s="2" t="s">
        <v>4182</v>
      </c>
    </row>
    <row r="901" spans="1:128" x14ac:dyDescent="0.45">
      <c r="A901" s="16">
        <v>899</v>
      </c>
      <c r="B901" s="2" t="s">
        <v>7888</v>
      </c>
      <c r="C901" s="2" t="s">
        <v>7889</v>
      </c>
      <c r="D901" s="2" t="s">
        <v>3301</v>
      </c>
      <c r="E901" s="2" t="s">
        <v>2676</v>
      </c>
      <c r="F901" s="2" t="s">
        <v>2608</v>
      </c>
      <c r="G901" s="2" t="s">
        <v>758</v>
      </c>
      <c r="H901" s="2" t="s">
        <v>761</v>
      </c>
      <c r="I901" s="2" t="s">
        <v>760</v>
      </c>
      <c r="J901" s="2" t="s">
        <v>759</v>
      </c>
      <c r="K901" s="2" t="s">
        <v>12</v>
      </c>
      <c r="L901" s="2" t="s">
        <v>3958</v>
      </c>
      <c r="M901" s="52">
        <v>306</v>
      </c>
      <c r="N901" s="2" t="s">
        <v>12</v>
      </c>
      <c r="O901" s="2" t="s">
        <v>12</v>
      </c>
      <c r="P901" s="2" t="s">
        <v>12</v>
      </c>
      <c r="Q901" s="2" t="s">
        <v>12</v>
      </c>
      <c r="R901" s="2" t="s">
        <v>2471</v>
      </c>
      <c r="S901" s="2" t="s">
        <v>3062</v>
      </c>
      <c r="T901" s="2" t="s">
        <v>3062</v>
      </c>
      <c r="U901" s="2" t="s">
        <v>3062</v>
      </c>
      <c r="V901" s="2" t="s">
        <v>3062</v>
      </c>
      <c r="W901" s="2" t="s">
        <v>3062</v>
      </c>
      <c r="X901" s="2" t="s">
        <v>3062</v>
      </c>
      <c r="Y901" s="2" t="s">
        <v>3062</v>
      </c>
      <c r="Z901" s="2" t="s">
        <v>3062</v>
      </c>
      <c r="AA901" s="2" t="s">
        <v>3062</v>
      </c>
      <c r="AB901" s="2" t="s">
        <v>3062</v>
      </c>
      <c r="AC901" s="2" t="s">
        <v>2471</v>
      </c>
      <c r="AD901" s="2" t="s">
        <v>3062</v>
      </c>
      <c r="AE901" s="2" t="s">
        <v>3062</v>
      </c>
      <c r="AF901" s="2" t="s">
        <v>3062</v>
      </c>
      <c r="AG901" s="2" t="s">
        <v>3062</v>
      </c>
      <c r="AH901" s="2" t="s">
        <v>3062</v>
      </c>
      <c r="AI901" s="2" t="s">
        <v>3062</v>
      </c>
      <c r="AJ901" s="2" t="s">
        <v>3062</v>
      </c>
      <c r="AK901" s="2" t="s">
        <v>3062</v>
      </c>
      <c r="AL901" s="2" t="s">
        <v>3062</v>
      </c>
      <c r="AM901" s="2" t="s">
        <v>3062</v>
      </c>
      <c r="AN901" s="2" t="s">
        <v>3062</v>
      </c>
      <c r="AO901" s="2" t="s">
        <v>3062</v>
      </c>
      <c r="AP901" s="2" t="s">
        <v>3062</v>
      </c>
      <c r="AQ901" s="2" t="s">
        <v>3062</v>
      </c>
      <c r="AR901" s="2" t="s">
        <v>3062</v>
      </c>
      <c r="AS901" s="2" t="s">
        <v>3062</v>
      </c>
      <c r="AT901" s="2" t="s">
        <v>3062</v>
      </c>
      <c r="AU901" s="2" t="s">
        <v>3062</v>
      </c>
      <c r="AV901" s="2" t="s">
        <v>3062</v>
      </c>
      <c r="AW901" s="2" t="s">
        <v>3062</v>
      </c>
      <c r="AX901" s="2" t="s">
        <v>3062</v>
      </c>
      <c r="AY901" s="2" t="s">
        <v>3062</v>
      </c>
      <c r="AZ901" s="2" t="s">
        <v>3062</v>
      </c>
      <c r="BA901" s="2" t="s">
        <v>3062</v>
      </c>
      <c r="BB901" s="2" t="s">
        <v>3062</v>
      </c>
      <c r="BC901" s="2" t="s">
        <v>3062</v>
      </c>
      <c r="BD901" s="2" t="s">
        <v>3062</v>
      </c>
      <c r="BE901" s="2" t="s">
        <v>3062</v>
      </c>
      <c r="BF901" s="2" t="s">
        <v>3062</v>
      </c>
      <c r="BG901" s="2" t="s">
        <v>3062</v>
      </c>
      <c r="BH901" s="2" t="s">
        <v>3062</v>
      </c>
      <c r="BI901" s="2" t="s">
        <v>3062</v>
      </c>
      <c r="BJ901" s="2" t="s">
        <v>3062</v>
      </c>
      <c r="BK901" s="2" t="s">
        <v>3062</v>
      </c>
      <c r="BL901" s="2" t="s">
        <v>3062</v>
      </c>
      <c r="BM901" s="2" t="s">
        <v>3062</v>
      </c>
      <c r="BN901" s="2" t="s">
        <v>2560</v>
      </c>
      <c r="BO901" s="2" t="s">
        <v>3062</v>
      </c>
      <c r="BP901" s="2" t="str">
        <f t="shared" si="14"/>
        <v>歯</v>
      </c>
      <c r="BQ901" t="s">
        <v>491</v>
      </c>
      <c r="BR901" t="s">
        <v>3062</v>
      </c>
      <c r="BS901" t="s">
        <v>3062</v>
      </c>
      <c r="BT901" s="2" t="s">
        <v>491</v>
      </c>
      <c r="BU901" s="2" t="s">
        <v>3062</v>
      </c>
      <c r="BV901" s="2" t="s">
        <v>12</v>
      </c>
      <c r="BW901" s="2" t="s">
        <v>12</v>
      </c>
      <c r="BX901" s="2" t="s">
        <v>3062</v>
      </c>
      <c r="BY901" s="2" t="s">
        <v>3062</v>
      </c>
      <c r="BZ901" s="2" t="s">
        <v>3062</v>
      </c>
      <c r="CA901" s="2" t="s">
        <v>3062</v>
      </c>
      <c r="CB901" s="2" t="s">
        <v>3062</v>
      </c>
      <c r="CC901" s="2" t="s">
        <v>3062</v>
      </c>
      <c r="CD901" s="2" t="s">
        <v>3062</v>
      </c>
      <c r="CE901" s="2" t="s">
        <v>3062</v>
      </c>
      <c r="CF901" s="2" t="s">
        <v>5224</v>
      </c>
      <c r="CG901" s="2" t="s">
        <v>5350</v>
      </c>
      <c r="CH901" s="17">
        <v>0.375</v>
      </c>
      <c r="CI901" s="17">
        <v>0.47916666666666669</v>
      </c>
      <c r="CJ901" s="17">
        <v>0.5625</v>
      </c>
      <c r="CK901" s="17">
        <v>0.625</v>
      </c>
      <c r="CN901" s="17">
        <v>0.375</v>
      </c>
      <c r="CO901" s="17">
        <v>0.47916666666666669</v>
      </c>
      <c r="CP901" s="17">
        <v>0.5625</v>
      </c>
      <c r="CQ901" s="17">
        <v>0.625</v>
      </c>
      <c r="CT901" s="17">
        <v>0.375</v>
      </c>
      <c r="CU901" s="17">
        <v>0.47916666666666669</v>
      </c>
      <c r="CV901" s="17">
        <v>0.5625</v>
      </c>
      <c r="CW901" s="17">
        <v>0.625</v>
      </c>
      <c r="CZ901" s="17">
        <v>0.375</v>
      </c>
      <c r="DA901" s="17">
        <v>0.47916666666666669</v>
      </c>
      <c r="DB901" s="17">
        <v>0.5625</v>
      </c>
      <c r="DC901" s="17">
        <v>0.625</v>
      </c>
      <c r="DF901" s="17">
        <v>0.375</v>
      </c>
      <c r="DG901" s="17">
        <v>0.47916666666666669</v>
      </c>
      <c r="DH901" s="17">
        <v>0.5625</v>
      </c>
      <c r="DI901" s="17">
        <v>0.625</v>
      </c>
      <c r="DL901" s="17">
        <v>0.375</v>
      </c>
      <c r="DM901" s="17">
        <v>0.47916666666666669</v>
      </c>
      <c r="DN901" s="17">
        <v>0.5625</v>
      </c>
      <c r="DO901" s="17">
        <v>0.625</v>
      </c>
      <c r="DX901" s="2" t="s">
        <v>4182</v>
      </c>
    </row>
    <row r="902" spans="1:128" x14ac:dyDescent="0.45">
      <c r="A902" s="16">
        <v>900</v>
      </c>
      <c r="B902" s="2" t="s">
        <v>7890</v>
      </c>
      <c r="C902" s="2" t="s">
        <v>7891</v>
      </c>
      <c r="D902" s="2" t="s">
        <v>3302</v>
      </c>
      <c r="E902" s="2" t="s">
        <v>2676</v>
      </c>
      <c r="F902" s="2" t="s">
        <v>2609</v>
      </c>
      <c r="G902" s="2" t="s">
        <v>514</v>
      </c>
      <c r="H902" s="2" t="s">
        <v>513</v>
      </c>
      <c r="I902" s="2" t="s">
        <v>512</v>
      </c>
      <c r="J902" s="2" t="s">
        <v>511</v>
      </c>
      <c r="K902" s="2" t="s">
        <v>12</v>
      </c>
      <c r="L902" s="2" t="s">
        <v>3959</v>
      </c>
      <c r="M902" s="52">
        <v>40</v>
      </c>
      <c r="N902" s="2" t="s">
        <v>12</v>
      </c>
      <c r="O902" s="2" t="s">
        <v>12</v>
      </c>
      <c r="P902" s="2" t="s">
        <v>12</v>
      </c>
      <c r="Q902" s="2" t="s">
        <v>12</v>
      </c>
      <c r="R902" s="2" t="s">
        <v>3062</v>
      </c>
      <c r="S902" s="2" t="s">
        <v>3062</v>
      </c>
      <c r="T902" s="2" t="s">
        <v>3062</v>
      </c>
      <c r="U902" s="2" t="s">
        <v>3062</v>
      </c>
      <c r="V902" s="2" t="s">
        <v>3062</v>
      </c>
      <c r="W902" s="2" t="s">
        <v>3062</v>
      </c>
      <c r="X902" s="2" t="s">
        <v>3062</v>
      </c>
      <c r="Y902" s="2" t="s">
        <v>3062</v>
      </c>
      <c r="Z902" s="2" t="s">
        <v>3062</v>
      </c>
      <c r="AA902" s="2" t="s">
        <v>3062</v>
      </c>
      <c r="AB902" s="2" t="s">
        <v>3062</v>
      </c>
      <c r="AC902" s="2" t="s">
        <v>3062</v>
      </c>
      <c r="AD902" s="2" t="s">
        <v>2419</v>
      </c>
      <c r="AE902" s="2" t="s">
        <v>3062</v>
      </c>
      <c r="AF902" s="2" t="s">
        <v>3062</v>
      </c>
      <c r="AG902" s="2" t="s">
        <v>3062</v>
      </c>
      <c r="AH902" s="2" t="s">
        <v>3062</v>
      </c>
      <c r="AI902" s="2" t="s">
        <v>3062</v>
      </c>
      <c r="AJ902" s="2" t="s">
        <v>3062</v>
      </c>
      <c r="AK902" s="2" t="s">
        <v>3062</v>
      </c>
      <c r="AL902" s="2" t="s">
        <v>3062</v>
      </c>
      <c r="AM902" s="2" t="s">
        <v>3062</v>
      </c>
      <c r="AN902" s="2" t="s">
        <v>2421</v>
      </c>
      <c r="AO902" s="2" t="s">
        <v>3062</v>
      </c>
      <c r="AP902" s="2" t="s">
        <v>3062</v>
      </c>
      <c r="AQ902" s="2" t="s">
        <v>3062</v>
      </c>
      <c r="AR902" s="2" t="s">
        <v>3062</v>
      </c>
      <c r="AS902" s="2" t="s">
        <v>3062</v>
      </c>
      <c r="AT902" s="2" t="s">
        <v>3062</v>
      </c>
      <c r="AU902" s="2" t="s">
        <v>3062</v>
      </c>
      <c r="AV902" s="2" t="s">
        <v>3062</v>
      </c>
      <c r="AW902" s="2" t="s">
        <v>3062</v>
      </c>
      <c r="AX902" s="2" t="s">
        <v>3062</v>
      </c>
      <c r="AY902" s="2" t="s">
        <v>3062</v>
      </c>
      <c r="AZ902" s="2" t="s">
        <v>3062</v>
      </c>
      <c r="BA902" s="2" t="s">
        <v>3062</v>
      </c>
      <c r="BB902" s="2" t="s">
        <v>3062</v>
      </c>
      <c r="BC902" s="2" t="s">
        <v>3062</v>
      </c>
      <c r="BD902" s="2" t="s">
        <v>3062</v>
      </c>
      <c r="BE902" s="2" t="s">
        <v>3062</v>
      </c>
      <c r="BF902" s="2" t="s">
        <v>3062</v>
      </c>
      <c r="BG902" s="2" t="s">
        <v>3062</v>
      </c>
      <c r="BH902" s="2" t="s">
        <v>3062</v>
      </c>
      <c r="BI902" s="2" t="s">
        <v>3062</v>
      </c>
      <c r="BJ902" s="2" t="s">
        <v>3062</v>
      </c>
      <c r="BK902" s="2" t="s">
        <v>3062</v>
      </c>
      <c r="BL902" s="2" t="s">
        <v>3062</v>
      </c>
      <c r="BM902" s="2" t="s">
        <v>2423</v>
      </c>
      <c r="BN902" s="2" t="s">
        <v>3062</v>
      </c>
      <c r="BO902" s="2" t="s">
        <v>3062</v>
      </c>
      <c r="BP902" s="2" t="str">
        <f t="shared" si="14"/>
        <v>内・整・リハ</v>
      </c>
      <c r="BQ902" t="s">
        <v>491</v>
      </c>
      <c r="BR902" t="s">
        <v>3062</v>
      </c>
      <c r="BS902" t="s">
        <v>3062</v>
      </c>
      <c r="BT902" s="2" t="s">
        <v>491</v>
      </c>
      <c r="BU902" s="2" t="s">
        <v>3062</v>
      </c>
      <c r="BV902" s="2" t="s">
        <v>3062</v>
      </c>
      <c r="BW902" s="2" t="s">
        <v>3062</v>
      </c>
      <c r="BX902" s="2" t="s">
        <v>3062</v>
      </c>
      <c r="BY902" s="2" t="s">
        <v>3062</v>
      </c>
      <c r="BZ902" s="2" t="s">
        <v>3062</v>
      </c>
      <c r="CA902" s="2" t="s">
        <v>3062</v>
      </c>
      <c r="CB902" s="2" t="s">
        <v>3062</v>
      </c>
      <c r="CC902" s="2" t="s">
        <v>3062</v>
      </c>
      <c r="CD902" s="2" t="s">
        <v>3062</v>
      </c>
      <c r="CE902" s="2" t="s">
        <v>3062</v>
      </c>
      <c r="CF902" s="2" t="s">
        <v>7892</v>
      </c>
      <c r="CG902" s="2" t="s">
        <v>3315</v>
      </c>
      <c r="DX902" s="2" t="s">
        <v>4182</v>
      </c>
    </row>
    <row r="903" spans="1:128" x14ac:dyDescent="0.45">
      <c r="A903" s="16">
        <v>901</v>
      </c>
      <c r="B903" s="2" t="s">
        <v>7893</v>
      </c>
      <c r="C903" s="2" t="s">
        <v>5225</v>
      </c>
      <c r="D903" s="2" t="s">
        <v>3303</v>
      </c>
      <c r="E903" s="2" t="s">
        <v>2666</v>
      </c>
      <c r="F903" s="2" t="s">
        <v>2610</v>
      </c>
      <c r="G903" s="2" t="s">
        <v>2078</v>
      </c>
      <c r="H903" s="2" t="s">
        <v>2077</v>
      </c>
      <c r="I903" s="2" t="s">
        <v>2076</v>
      </c>
      <c r="J903" s="2" t="s">
        <v>2075</v>
      </c>
      <c r="K903" s="2" t="s">
        <v>12</v>
      </c>
      <c r="L903" s="2" t="s">
        <v>3960</v>
      </c>
      <c r="M903" s="52" t="s">
        <v>3311</v>
      </c>
      <c r="N903" s="2" t="s">
        <v>12</v>
      </c>
      <c r="O903" s="2" t="s">
        <v>12</v>
      </c>
      <c r="P903" s="2" t="s">
        <v>3062</v>
      </c>
      <c r="Q903" s="2" t="s">
        <v>12</v>
      </c>
      <c r="R903" s="2" t="s">
        <v>3062</v>
      </c>
      <c r="S903" s="2" t="s">
        <v>3062</v>
      </c>
      <c r="T903" s="2" t="s">
        <v>3062</v>
      </c>
      <c r="U903" s="2" t="s">
        <v>3062</v>
      </c>
      <c r="V903" s="2" t="s">
        <v>3062</v>
      </c>
      <c r="W903" s="2" t="s">
        <v>3062</v>
      </c>
      <c r="X903" s="2" t="s">
        <v>3062</v>
      </c>
      <c r="Y903" s="2" t="s">
        <v>3062</v>
      </c>
      <c r="Z903" s="2" t="s">
        <v>3062</v>
      </c>
      <c r="AA903" s="2" t="s">
        <v>3062</v>
      </c>
      <c r="AB903" s="2" t="s">
        <v>3062</v>
      </c>
      <c r="AC903" s="2" t="s">
        <v>3062</v>
      </c>
      <c r="AD903" s="2" t="s">
        <v>2419</v>
      </c>
      <c r="AE903" s="2" t="s">
        <v>3062</v>
      </c>
      <c r="AF903" s="2" t="s">
        <v>3062</v>
      </c>
      <c r="AG903" s="2" t="s">
        <v>3062</v>
      </c>
      <c r="AH903" s="2" t="s">
        <v>3062</v>
      </c>
      <c r="AI903" s="2" t="s">
        <v>3062</v>
      </c>
      <c r="AJ903" s="2" t="s">
        <v>3062</v>
      </c>
      <c r="AK903" s="2" t="s">
        <v>3062</v>
      </c>
      <c r="AL903" s="2" t="s">
        <v>3062</v>
      </c>
      <c r="AM903" s="2" t="s">
        <v>2425</v>
      </c>
      <c r="AN903" s="2" t="s">
        <v>3062</v>
      </c>
      <c r="AO903" s="2" t="s">
        <v>3062</v>
      </c>
      <c r="AP903" s="2" t="s">
        <v>3062</v>
      </c>
      <c r="AQ903" s="2" t="s">
        <v>3062</v>
      </c>
      <c r="AR903" s="2" t="s">
        <v>3062</v>
      </c>
      <c r="AS903" s="2" t="s">
        <v>3062</v>
      </c>
      <c r="AT903" s="2" t="s">
        <v>3062</v>
      </c>
      <c r="AU903" s="2" t="s">
        <v>3062</v>
      </c>
      <c r="AV903" s="2" t="s">
        <v>3062</v>
      </c>
      <c r="AW903" s="2" t="s">
        <v>3062</v>
      </c>
      <c r="AX903" s="2" t="s">
        <v>3062</v>
      </c>
      <c r="AY903" s="2" t="s">
        <v>3062</v>
      </c>
      <c r="AZ903" s="2" t="s">
        <v>3062</v>
      </c>
      <c r="BA903" s="2" t="s">
        <v>3062</v>
      </c>
      <c r="BB903" s="2" t="s">
        <v>3062</v>
      </c>
      <c r="BC903" s="2" t="s">
        <v>3062</v>
      </c>
      <c r="BD903" s="2" t="s">
        <v>3062</v>
      </c>
      <c r="BE903" s="2" t="s">
        <v>3062</v>
      </c>
      <c r="BF903" s="2" t="s">
        <v>3062</v>
      </c>
      <c r="BG903" s="2" t="s">
        <v>3062</v>
      </c>
      <c r="BH903" s="2" t="s">
        <v>3062</v>
      </c>
      <c r="BI903" s="2" t="s">
        <v>3062</v>
      </c>
      <c r="BJ903" s="2" t="s">
        <v>2444</v>
      </c>
      <c r="BK903" s="2" t="s">
        <v>3062</v>
      </c>
      <c r="BL903" s="2" t="s">
        <v>3062</v>
      </c>
      <c r="BM903" s="2" t="s">
        <v>3062</v>
      </c>
      <c r="BN903" s="2" t="s">
        <v>3062</v>
      </c>
      <c r="BO903" s="2" t="s">
        <v>3062</v>
      </c>
      <c r="BP903" s="2" t="str">
        <f t="shared" si="14"/>
        <v>内・外・放</v>
      </c>
      <c r="BQ903" t="s">
        <v>3062</v>
      </c>
      <c r="BR903" t="s">
        <v>185</v>
      </c>
      <c r="BS903" t="s">
        <v>2185</v>
      </c>
      <c r="BT903" s="2" t="s">
        <v>2459</v>
      </c>
      <c r="BU903" s="2" t="s">
        <v>3062</v>
      </c>
      <c r="BV903" s="2" t="s">
        <v>3062</v>
      </c>
      <c r="BW903" s="2" t="s">
        <v>3062</v>
      </c>
      <c r="BX903" s="2" t="s">
        <v>3062</v>
      </c>
      <c r="BY903" s="2" t="s">
        <v>3062</v>
      </c>
      <c r="BZ903" s="2" t="s">
        <v>3062</v>
      </c>
      <c r="CA903" s="2" t="s">
        <v>3062</v>
      </c>
      <c r="CB903" s="2" t="s">
        <v>3062</v>
      </c>
      <c r="CC903" s="2" t="s">
        <v>3062</v>
      </c>
      <c r="CD903" s="2" t="s">
        <v>3062</v>
      </c>
      <c r="CE903" s="2" t="s">
        <v>3062</v>
      </c>
      <c r="CF903" s="2" t="s">
        <v>3961</v>
      </c>
      <c r="CG903" s="2" t="s">
        <v>3315</v>
      </c>
      <c r="CH903" s="17">
        <v>0.375</v>
      </c>
      <c r="CI903" s="17">
        <v>0.5</v>
      </c>
      <c r="CN903" s="17">
        <v>0.375</v>
      </c>
      <c r="CO903" s="17">
        <v>0.5</v>
      </c>
      <c r="CT903" s="17">
        <v>0.375</v>
      </c>
      <c r="CU903" s="17">
        <v>0.5</v>
      </c>
      <c r="CZ903" s="17">
        <v>0.375</v>
      </c>
      <c r="DA903" s="17">
        <v>0.5</v>
      </c>
      <c r="DF903" s="17">
        <v>0.375</v>
      </c>
      <c r="DG903" s="17">
        <v>0.5</v>
      </c>
      <c r="DX903" s="2" t="s">
        <v>4182</v>
      </c>
    </row>
    <row r="904" spans="1:128" x14ac:dyDescent="0.45">
      <c r="A904" s="16">
        <v>902</v>
      </c>
      <c r="BQ904"/>
      <c r="BR904"/>
      <c r="BS904"/>
    </row>
    <row r="905" spans="1:128" x14ac:dyDescent="0.45">
      <c r="A905" s="16">
        <v>903</v>
      </c>
      <c r="BQ905"/>
      <c r="BR905"/>
      <c r="BS905"/>
    </row>
    <row r="906" spans="1:128" x14ac:dyDescent="0.45">
      <c r="A906" s="16">
        <v>904</v>
      </c>
      <c r="BQ906"/>
      <c r="BR906"/>
      <c r="BS906"/>
    </row>
    <row r="907" spans="1:128" x14ac:dyDescent="0.45">
      <c r="A907" s="16">
        <v>905</v>
      </c>
      <c r="BQ907"/>
      <c r="BR907"/>
      <c r="BS907"/>
    </row>
    <row r="908" spans="1:128" x14ac:dyDescent="0.45">
      <c r="A908" s="16">
        <v>906</v>
      </c>
      <c r="BQ908"/>
      <c r="BR908"/>
      <c r="BS908"/>
    </row>
    <row r="909" spans="1:128" x14ac:dyDescent="0.45">
      <c r="A909" s="16">
        <v>907</v>
      </c>
      <c r="BQ909"/>
      <c r="BR909"/>
      <c r="BS909"/>
    </row>
    <row r="910" spans="1:128" x14ac:dyDescent="0.45">
      <c r="A910" s="16">
        <v>908</v>
      </c>
      <c r="BQ910"/>
      <c r="BR910"/>
      <c r="BS910"/>
    </row>
    <row r="911" spans="1:128" x14ac:dyDescent="0.45">
      <c r="A911" s="16">
        <v>909</v>
      </c>
      <c r="BQ911"/>
      <c r="BR911"/>
      <c r="BS911"/>
    </row>
    <row r="912" spans="1:128" x14ac:dyDescent="0.45">
      <c r="A912" s="16">
        <v>910</v>
      </c>
      <c r="BQ912"/>
      <c r="BR912"/>
      <c r="BS912"/>
    </row>
    <row r="913" spans="1:71" x14ac:dyDescent="0.45">
      <c r="A913" s="16">
        <v>911</v>
      </c>
      <c r="BQ913"/>
      <c r="BR913"/>
      <c r="BS913"/>
    </row>
    <row r="914" spans="1:71" x14ac:dyDescent="0.45">
      <c r="A914" s="16">
        <v>912</v>
      </c>
      <c r="BQ914"/>
      <c r="BR914"/>
      <c r="BS914"/>
    </row>
    <row r="915" spans="1:71" x14ac:dyDescent="0.45">
      <c r="A915" s="16">
        <v>913</v>
      </c>
      <c r="BQ915"/>
      <c r="BR915"/>
      <c r="BS915"/>
    </row>
    <row r="916" spans="1:71" x14ac:dyDescent="0.45">
      <c r="A916" s="16">
        <v>914</v>
      </c>
      <c r="BQ916"/>
      <c r="BR916"/>
      <c r="BS916"/>
    </row>
    <row r="917" spans="1:71" x14ac:dyDescent="0.45">
      <c r="A917" s="16">
        <v>915</v>
      </c>
      <c r="BQ917"/>
      <c r="BR917"/>
      <c r="BS917"/>
    </row>
    <row r="918" spans="1:71" x14ac:dyDescent="0.45">
      <c r="A918" s="16">
        <v>916</v>
      </c>
      <c r="BQ918"/>
      <c r="BR918"/>
      <c r="BS918"/>
    </row>
    <row r="919" spans="1:71" x14ac:dyDescent="0.45">
      <c r="A919" s="16">
        <v>917</v>
      </c>
      <c r="BQ919"/>
      <c r="BR919"/>
      <c r="BS919"/>
    </row>
    <row r="920" spans="1:71" x14ac:dyDescent="0.45">
      <c r="A920" s="16">
        <v>918</v>
      </c>
      <c r="BQ920"/>
      <c r="BR920"/>
      <c r="BS920"/>
    </row>
    <row r="921" spans="1:71" x14ac:dyDescent="0.45">
      <c r="A921" s="16">
        <v>919</v>
      </c>
      <c r="BQ921"/>
      <c r="BR921"/>
      <c r="BS921"/>
    </row>
    <row r="922" spans="1:71" x14ac:dyDescent="0.45">
      <c r="A922" s="16">
        <v>920</v>
      </c>
      <c r="BQ922"/>
      <c r="BR922"/>
      <c r="BS922"/>
    </row>
    <row r="923" spans="1:71" x14ac:dyDescent="0.45">
      <c r="A923" s="16">
        <v>921</v>
      </c>
      <c r="BQ923"/>
      <c r="BR923"/>
      <c r="BS923"/>
    </row>
    <row r="924" spans="1:71" x14ac:dyDescent="0.45">
      <c r="A924" s="16">
        <v>922</v>
      </c>
      <c r="BQ924"/>
      <c r="BR924"/>
      <c r="BS924"/>
    </row>
    <row r="925" spans="1:71" x14ac:dyDescent="0.45">
      <c r="A925" s="16">
        <v>923</v>
      </c>
      <c r="BQ925"/>
      <c r="BR925"/>
      <c r="BS925"/>
    </row>
    <row r="926" spans="1:71" x14ac:dyDescent="0.45">
      <c r="A926" s="16">
        <v>924</v>
      </c>
      <c r="BQ926"/>
      <c r="BR926"/>
      <c r="BS926"/>
    </row>
    <row r="927" spans="1:71" x14ac:dyDescent="0.45">
      <c r="A927" s="16">
        <v>925</v>
      </c>
      <c r="BQ927"/>
      <c r="BR927"/>
      <c r="BS927"/>
    </row>
    <row r="928" spans="1:71" x14ac:dyDescent="0.45">
      <c r="A928" s="16">
        <v>926</v>
      </c>
      <c r="BQ928"/>
      <c r="BR928"/>
      <c r="BS928"/>
    </row>
    <row r="929" spans="1:71" x14ac:dyDescent="0.45">
      <c r="A929" s="16">
        <v>927</v>
      </c>
      <c r="BQ929"/>
      <c r="BR929"/>
      <c r="BS929"/>
    </row>
    <row r="930" spans="1:71" x14ac:dyDescent="0.45">
      <c r="A930" s="16">
        <v>928</v>
      </c>
      <c r="BQ930"/>
      <c r="BR930"/>
      <c r="BS930"/>
    </row>
    <row r="931" spans="1:71" x14ac:dyDescent="0.45">
      <c r="A931" s="16">
        <v>929</v>
      </c>
      <c r="BQ931"/>
      <c r="BR931"/>
      <c r="BS931"/>
    </row>
    <row r="932" spans="1:71" x14ac:dyDescent="0.45">
      <c r="A932" s="16">
        <v>930</v>
      </c>
      <c r="BQ932"/>
      <c r="BR932"/>
      <c r="BS932"/>
    </row>
    <row r="933" spans="1:71" x14ac:dyDescent="0.45">
      <c r="A933" s="16">
        <v>931</v>
      </c>
      <c r="BQ933"/>
      <c r="BR933"/>
      <c r="BS933"/>
    </row>
    <row r="934" spans="1:71" x14ac:dyDescent="0.45">
      <c r="A934" s="16">
        <v>932</v>
      </c>
      <c r="BQ934"/>
      <c r="BR934"/>
      <c r="BS934"/>
    </row>
    <row r="935" spans="1:71" x14ac:dyDescent="0.45">
      <c r="A935" s="16">
        <v>933</v>
      </c>
      <c r="BQ935"/>
      <c r="BR935"/>
      <c r="BS935"/>
    </row>
    <row r="936" spans="1:71" x14ac:dyDescent="0.45">
      <c r="A936" s="16">
        <v>934</v>
      </c>
      <c r="BQ936"/>
      <c r="BR936"/>
      <c r="BS936"/>
    </row>
    <row r="937" spans="1:71" x14ac:dyDescent="0.45">
      <c r="A937" s="16">
        <v>935</v>
      </c>
      <c r="BQ937"/>
      <c r="BR937"/>
      <c r="BS937"/>
    </row>
    <row r="938" spans="1:71" x14ac:dyDescent="0.45">
      <c r="A938" s="16">
        <v>936</v>
      </c>
      <c r="BQ938"/>
      <c r="BR938"/>
      <c r="BS938"/>
    </row>
    <row r="939" spans="1:71" x14ac:dyDescent="0.45">
      <c r="A939" s="16">
        <v>937</v>
      </c>
      <c r="BQ939"/>
      <c r="BR939"/>
      <c r="BS939"/>
    </row>
    <row r="940" spans="1:71" x14ac:dyDescent="0.45">
      <c r="A940" s="16">
        <v>938</v>
      </c>
      <c r="BQ940"/>
      <c r="BR940"/>
      <c r="BS940"/>
    </row>
    <row r="941" spans="1:71" x14ac:dyDescent="0.45">
      <c r="A941" s="16">
        <v>939</v>
      </c>
      <c r="BQ941"/>
      <c r="BR941"/>
      <c r="BS941"/>
    </row>
    <row r="942" spans="1:71" x14ac:dyDescent="0.45">
      <c r="A942" s="16">
        <v>940</v>
      </c>
      <c r="BQ942"/>
      <c r="BR942"/>
      <c r="BS942"/>
    </row>
    <row r="943" spans="1:71" x14ac:dyDescent="0.45">
      <c r="A943" s="16">
        <v>941</v>
      </c>
      <c r="BQ943"/>
      <c r="BR943"/>
      <c r="BS943"/>
    </row>
    <row r="944" spans="1:71" x14ac:dyDescent="0.45">
      <c r="A944" s="16">
        <v>942</v>
      </c>
      <c r="BQ944"/>
      <c r="BR944"/>
      <c r="BS944"/>
    </row>
    <row r="945" spans="1:71" x14ac:dyDescent="0.45">
      <c r="A945" s="16">
        <v>943</v>
      </c>
      <c r="BQ945"/>
      <c r="BR945"/>
      <c r="BS945"/>
    </row>
    <row r="946" spans="1:71" x14ac:dyDescent="0.45">
      <c r="A946" s="16">
        <v>944</v>
      </c>
      <c r="BQ946"/>
      <c r="BR946"/>
      <c r="BS946"/>
    </row>
    <row r="947" spans="1:71" x14ac:dyDescent="0.45">
      <c r="A947" s="16">
        <v>945</v>
      </c>
      <c r="BQ947"/>
      <c r="BR947"/>
      <c r="BS947"/>
    </row>
    <row r="948" spans="1:71" x14ac:dyDescent="0.45">
      <c r="A948" s="16">
        <v>946</v>
      </c>
      <c r="BQ948"/>
      <c r="BR948"/>
      <c r="BS948"/>
    </row>
    <row r="949" spans="1:71" x14ac:dyDescent="0.45">
      <c r="A949" s="16">
        <v>947</v>
      </c>
      <c r="BQ949"/>
      <c r="BR949"/>
      <c r="BS949"/>
    </row>
    <row r="950" spans="1:71" x14ac:dyDescent="0.45">
      <c r="A950" s="16">
        <v>948</v>
      </c>
      <c r="BQ950"/>
      <c r="BR950"/>
      <c r="BS950"/>
    </row>
    <row r="951" spans="1:71" x14ac:dyDescent="0.45">
      <c r="A951" s="16">
        <v>949</v>
      </c>
      <c r="BQ951"/>
      <c r="BR951"/>
      <c r="BS951"/>
    </row>
    <row r="952" spans="1:71" x14ac:dyDescent="0.45">
      <c r="A952" s="16">
        <v>950</v>
      </c>
      <c r="BQ952"/>
      <c r="BR952"/>
      <c r="BS952"/>
    </row>
    <row r="953" spans="1:71" x14ac:dyDescent="0.45">
      <c r="A953" s="16">
        <v>951</v>
      </c>
      <c r="BQ953"/>
      <c r="BR953"/>
      <c r="BS953"/>
    </row>
    <row r="954" spans="1:71" x14ac:dyDescent="0.45">
      <c r="A954" s="16">
        <v>952</v>
      </c>
      <c r="BQ954"/>
      <c r="BR954"/>
      <c r="BS954"/>
    </row>
    <row r="955" spans="1:71" x14ac:dyDescent="0.45">
      <c r="A955" s="16">
        <v>953</v>
      </c>
      <c r="BQ955"/>
      <c r="BR955"/>
      <c r="BS955"/>
    </row>
    <row r="956" spans="1:71" x14ac:dyDescent="0.45">
      <c r="A956" s="16">
        <v>954</v>
      </c>
      <c r="BQ956"/>
      <c r="BR956"/>
      <c r="BS956"/>
    </row>
    <row r="957" spans="1:71" x14ac:dyDescent="0.45">
      <c r="A957" s="16">
        <v>955</v>
      </c>
      <c r="BQ957"/>
      <c r="BR957"/>
      <c r="BS957"/>
    </row>
    <row r="958" spans="1:71" x14ac:dyDescent="0.45">
      <c r="A958" s="16">
        <v>956</v>
      </c>
      <c r="BQ958"/>
      <c r="BR958"/>
      <c r="BS958"/>
    </row>
    <row r="959" spans="1:71" x14ac:dyDescent="0.45">
      <c r="A959" s="16">
        <v>957</v>
      </c>
      <c r="BQ959"/>
      <c r="BR959"/>
      <c r="BS959"/>
    </row>
    <row r="960" spans="1:71" x14ac:dyDescent="0.45">
      <c r="A960" s="16">
        <v>958</v>
      </c>
      <c r="BQ960"/>
      <c r="BR960"/>
      <c r="BS960"/>
    </row>
    <row r="961" spans="1:71" x14ac:dyDescent="0.45">
      <c r="A961" s="16">
        <v>959</v>
      </c>
      <c r="BQ961"/>
      <c r="BR961"/>
      <c r="BS961"/>
    </row>
    <row r="962" spans="1:71" x14ac:dyDescent="0.45">
      <c r="A962" s="16">
        <v>960</v>
      </c>
      <c r="BQ962"/>
      <c r="BR962"/>
      <c r="BS962"/>
    </row>
    <row r="963" spans="1:71" x14ac:dyDescent="0.45">
      <c r="A963" s="16">
        <v>961</v>
      </c>
      <c r="BQ963"/>
      <c r="BR963"/>
      <c r="BS963"/>
    </row>
    <row r="964" spans="1:71" x14ac:dyDescent="0.45">
      <c r="A964" s="16">
        <v>962</v>
      </c>
      <c r="BQ964"/>
      <c r="BR964"/>
      <c r="BS964"/>
    </row>
    <row r="965" spans="1:71" x14ac:dyDescent="0.45">
      <c r="A965" s="16">
        <v>963</v>
      </c>
      <c r="BQ965"/>
      <c r="BR965"/>
      <c r="BS965"/>
    </row>
    <row r="966" spans="1:71" x14ac:dyDescent="0.45">
      <c r="A966" s="16">
        <v>964</v>
      </c>
      <c r="BQ966"/>
      <c r="BR966"/>
      <c r="BS966"/>
    </row>
    <row r="967" spans="1:71" x14ac:dyDescent="0.45">
      <c r="A967" s="16">
        <v>965</v>
      </c>
      <c r="BQ967"/>
      <c r="BR967"/>
      <c r="BS967"/>
    </row>
    <row r="968" spans="1:71" x14ac:dyDescent="0.45">
      <c r="A968" s="16">
        <v>966</v>
      </c>
      <c r="BQ968"/>
      <c r="BR968"/>
      <c r="BS968"/>
    </row>
    <row r="969" spans="1:71" x14ac:dyDescent="0.45">
      <c r="A969" s="16">
        <v>967</v>
      </c>
      <c r="BQ969"/>
      <c r="BR969"/>
      <c r="BS969"/>
    </row>
    <row r="970" spans="1:71" x14ac:dyDescent="0.45">
      <c r="A970" s="16">
        <v>968</v>
      </c>
      <c r="BQ970"/>
      <c r="BR970"/>
      <c r="BS970"/>
    </row>
    <row r="971" spans="1:71" x14ac:dyDescent="0.45">
      <c r="A971" s="16">
        <v>969</v>
      </c>
      <c r="BQ971"/>
      <c r="BR971"/>
      <c r="BS971"/>
    </row>
    <row r="972" spans="1:71" x14ac:dyDescent="0.45">
      <c r="A972" s="16">
        <v>970</v>
      </c>
      <c r="BQ972"/>
      <c r="BR972"/>
      <c r="BS972"/>
    </row>
    <row r="973" spans="1:71" x14ac:dyDescent="0.45">
      <c r="A973" s="16">
        <v>971</v>
      </c>
      <c r="BQ973"/>
      <c r="BR973"/>
      <c r="BS973"/>
    </row>
    <row r="974" spans="1:71" x14ac:dyDescent="0.45">
      <c r="A974" s="16">
        <v>972</v>
      </c>
      <c r="BQ974"/>
      <c r="BR974"/>
      <c r="BS974"/>
    </row>
    <row r="975" spans="1:71" x14ac:dyDescent="0.45">
      <c r="A975" s="16">
        <v>973</v>
      </c>
      <c r="BQ975"/>
      <c r="BR975"/>
      <c r="BS975"/>
    </row>
    <row r="976" spans="1:71" x14ac:dyDescent="0.45">
      <c r="A976" s="16">
        <v>974</v>
      </c>
      <c r="BQ976"/>
      <c r="BR976"/>
      <c r="BS976"/>
    </row>
    <row r="977" spans="1:71" x14ac:dyDescent="0.45">
      <c r="A977" s="16">
        <v>975</v>
      </c>
      <c r="BQ977"/>
      <c r="BR977"/>
      <c r="BS977"/>
    </row>
    <row r="978" spans="1:71" x14ac:dyDescent="0.45">
      <c r="A978" s="16">
        <v>976</v>
      </c>
      <c r="BQ978"/>
      <c r="BR978"/>
      <c r="BS978"/>
    </row>
    <row r="979" spans="1:71" x14ac:dyDescent="0.45">
      <c r="A979" s="16">
        <v>977</v>
      </c>
      <c r="BQ979"/>
      <c r="BR979"/>
      <c r="BS979"/>
    </row>
    <row r="980" spans="1:71" x14ac:dyDescent="0.45">
      <c r="A980" s="16">
        <v>978</v>
      </c>
      <c r="BQ980"/>
      <c r="BR980"/>
      <c r="BS980"/>
    </row>
    <row r="981" spans="1:71" x14ac:dyDescent="0.45">
      <c r="A981" s="16">
        <v>979</v>
      </c>
      <c r="BQ981"/>
      <c r="BR981"/>
      <c r="BS981"/>
    </row>
    <row r="982" spans="1:71" x14ac:dyDescent="0.45">
      <c r="A982" s="16">
        <v>980</v>
      </c>
      <c r="BQ982"/>
      <c r="BR982"/>
      <c r="BS982"/>
    </row>
    <row r="983" spans="1:71" x14ac:dyDescent="0.45">
      <c r="A983" s="16">
        <v>981</v>
      </c>
      <c r="BQ983"/>
      <c r="BR983"/>
      <c r="BS983"/>
    </row>
    <row r="984" spans="1:71" x14ac:dyDescent="0.45">
      <c r="A984" s="16">
        <v>982</v>
      </c>
      <c r="BQ984"/>
      <c r="BR984"/>
      <c r="BS984"/>
    </row>
    <row r="985" spans="1:71" x14ac:dyDescent="0.45">
      <c r="A985" s="16">
        <v>983</v>
      </c>
      <c r="BQ985"/>
      <c r="BR985"/>
      <c r="BS985"/>
    </row>
    <row r="986" spans="1:71" x14ac:dyDescent="0.45">
      <c r="A986" s="16">
        <v>984</v>
      </c>
      <c r="BQ986"/>
      <c r="BR986"/>
      <c r="BS986"/>
    </row>
    <row r="987" spans="1:71" x14ac:dyDescent="0.45">
      <c r="A987" s="16">
        <v>985</v>
      </c>
      <c r="BQ987"/>
      <c r="BR987"/>
      <c r="BS987"/>
    </row>
    <row r="988" spans="1:71" x14ac:dyDescent="0.45">
      <c r="A988" s="16">
        <v>986</v>
      </c>
      <c r="BQ988"/>
      <c r="BR988"/>
      <c r="BS988"/>
    </row>
    <row r="989" spans="1:71" x14ac:dyDescent="0.45">
      <c r="A989" s="16">
        <v>987</v>
      </c>
      <c r="BQ989"/>
      <c r="BR989"/>
      <c r="BS989"/>
    </row>
    <row r="990" spans="1:71" x14ac:dyDescent="0.45">
      <c r="A990" s="16">
        <v>988</v>
      </c>
      <c r="BQ990"/>
      <c r="BR990"/>
      <c r="BS990"/>
    </row>
    <row r="991" spans="1:71" x14ac:dyDescent="0.45">
      <c r="A991" s="16">
        <v>989</v>
      </c>
      <c r="BQ991"/>
      <c r="BR991"/>
      <c r="BS991"/>
    </row>
    <row r="992" spans="1:71" x14ac:dyDescent="0.45">
      <c r="A992" s="16">
        <v>990</v>
      </c>
      <c r="BQ992"/>
      <c r="BR992"/>
      <c r="BS992"/>
    </row>
    <row r="993" spans="1:71" x14ac:dyDescent="0.45">
      <c r="A993" s="16">
        <v>991</v>
      </c>
      <c r="BQ993"/>
      <c r="BR993"/>
      <c r="BS993"/>
    </row>
    <row r="994" spans="1:71" x14ac:dyDescent="0.45">
      <c r="A994" s="16">
        <v>992</v>
      </c>
      <c r="BQ994"/>
      <c r="BR994"/>
      <c r="BS994"/>
    </row>
    <row r="995" spans="1:71" x14ac:dyDescent="0.45">
      <c r="A995" s="16">
        <v>993</v>
      </c>
      <c r="BQ995"/>
      <c r="BR995"/>
      <c r="BS995"/>
    </row>
    <row r="996" spans="1:71" x14ac:dyDescent="0.45">
      <c r="A996" s="16">
        <v>994</v>
      </c>
      <c r="BQ996"/>
      <c r="BR996"/>
      <c r="BS996"/>
    </row>
    <row r="997" spans="1:71" x14ac:dyDescent="0.45">
      <c r="A997" s="16">
        <v>995</v>
      </c>
      <c r="BQ997"/>
      <c r="BR997"/>
      <c r="BS997"/>
    </row>
    <row r="998" spans="1:71" x14ac:dyDescent="0.45">
      <c r="A998" s="16">
        <v>996</v>
      </c>
      <c r="BQ998"/>
      <c r="BR998"/>
      <c r="BS998"/>
    </row>
    <row r="999" spans="1:71" x14ac:dyDescent="0.45">
      <c r="A999" s="16">
        <v>997</v>
      </c>
      <c r="BQ999"/>
      <c r="BR999"/>
      <c r="BS999"/>
    </row>
    <row r="1000" spans="1:71" x14ac:dyDescent="0.45">
      <c r="A1000" s="16">
        <v>998</v>
      </c>
      <c r="BQ1000"/>
      <c r="BR1000"/>
      <c r="BS1000"/>
    </row>
    <row r="1001" spans="1:71" x14ac:dyDescent="0.45">
      <c r="A1001" s="16">
        <v>999</v>
      </c>
      <c r="BQ1001"/>
      <c r="BR1001"/>
      <c r="BS1001"/>
    </row>
    <row r="1002" spans="1:71" x14ac:dyDescent="0.45">
      <c r="A1002" s="16">
        <v>1000</v>
      </c>
      <c r="BQ1002"/>
      <c r="BR1002"/>
      <c r="BS1002"/>
    </row>
    <row r="1003" spans="1:71" x14ac:dyDescent="0.45">
      <c r="A1003" s="16">
        <v>1001</v>
      </c>
      <c r="BQ1003"/>
      <c r="BR1003"/>
      <c r="BS1003"/>
    </row>
    <row r="1004" spans="1:71" x14ac:dyDescent="0.45">
      <c r="A1004" s="16">
        <v>1002</v>
      </c>
      <c r="BQ1004"/>
      <c r="BR1004"/>
      <c r="BS1004"/>
    </row>
    <row r="1005" spans="1:71" x14ac:dyDescent="0.45">
      <c r="A1005" s="16">
        <v>1003</v>
      </c>
      <c r="BQ1005"/>
      <c r="BR1005"/>
      <c r="BS1005"/>
    </row>
    <row r="1006" spans="1:71" x14ac:dyDescent="0.45">
      <c r="A1006" s="16">
        <v>1004</v>
      </c>
      <c r="BQ1006"/>
      <c r="BR1006"/>
      <c r="BS1006"/>
    </row>
    <row r="1007" spans="1:71" x14ac:dyDescent="0.45">
      <c r="A1007" s="16">
        <v>1005</v>
      </c>
      <c r="BQ1007"/>
      <c r="BR1007"/>
      <c r="BS1007"/>
    </row>
    <row r="1008" spans="1:71" x14ac:dyDescent="0.45">
      <c r="A1008" s="16">
        <v>1006</v>
      </c>
      <c r="BQ1008"/>
      <c r="BR1008"/>
      <c r="BS1008"/>
    </row>
    <row r="1009" spans="1:71" x14ac:dyDescent="0.45">
      <c r="A1009" s="16">
        <v>1007</v>
      </c>
      <c r="BQ1009"/>
      <c r="BR1009"/>
      <c r="BS1009"/>
    </row>
    <row r="1010" spans="1:71" x14ac:dyDescent="0.45">
      <c r="A1010" s="16">
        <v>1008</v>
      </c>
      <c r="BQ1010"/>
      <c r="BR1010"/>
      <c r="BS1010"/>
    </row>
    <row r="1011" spans="1:71" x14ac:dyDescent="0.45">
      <c r="A1011" s="16">
        <v>1009</v>
      </c>
      <c r="BQ1011"/>
      <c r="BR1011"/>
      <c r="BS1011"/>
    </row>
    <row r="1012" spans="1:71" x14ac:dyDescent="0.45">
      <c r="A1012" s="16">
        <v>1010</v>
      </c>
      <c r="BQ1012"/>
      <c r="BR1012"/>
      <c r="BS1012"/>
    </row>
    <row r="1013" spans="1:71" x14ac:dyDescent="0.45">
      <c r="A1013" s="16">
        <v>1011</v>
      </c>
      <c r="BQ1013"/>
      <c r="BR1013"/>
      <c r="BS1013"/>
    </row>
    <row r="1014" spans="1:71" x14ac:dyDescent="0.45">
      <c r="A1014" s="16">
        <v>1012</v>
      </c>
      <c r="BQ1014"/>
      <c r="BR1014"/>
      <c r="BS1014"/>
    </row>
    <row r="1015" spans="1:71" x14ac:dyDescent="0.45">
      <c r="A1015" s="16">
        <v>1013</v>
      </c>
      <c r="BQ1015"/>
      <c r="BR1015"/>
      <c r="BS1015"/>
    </row>
    <row r="1016" spans="1:71" x14ac:dyDescent="0.45">
      <c r="A1016" s="16">
        <v>1014</v>
      </c>
      <c r="BQ1016"/>
      <c r="BR1016"/>
      <c r="BS1016"/>
    </row>
    <row r="1017" spans="1:71" x14ac:dyDescent="0.45">
      <c r="A1017" s="16">
        <v>1015</v>
      </c>
      <c r="BQ1017"/>
      <c r="BR1017"/>
      <c r="BS1017"/>
    </row>
    <row r="1018" spans="1:71" x14ac:dyDescent="0.45">
      <c r="A1018" s="16">
        <v>1016</v>
      </c>
      <c r="BQ1018"/>
      <c r="BR1018"/>
      <c r="BS1018"/>
    </row>
    <row r="1019" spans="1:71" x14ac:dyDescent="0.45">
      <c r="A1019" s="16">
        <v>1017</v>
      </c>
      <c r="BQ1019"/>
      <c r="BR1019"/>
      <c r="BS1019"/>
    </row>
    <row r="1020" spans="1:71" x14ac:dyDescent="0.45">
      <c r="A1020" s="16">
        <v>1018</v>
      </c>
      <c r="BQ1020"/>
      <c r="BR1020"/>
      <c r="BS1020"/>
    </row>
    <row r="1021" spans="1:71" x14ac:dyDescent="0.45">
      <c r="A1021" s="16">
        <v>1019</v>
      </c>
      <c r="BQ1021"/>
      <c r="BR1021"/>
      <c r="BS1021"/>
    </row>
    <row r="1022" spans="1:71" x14ac:dyDescent="0.45">
      <c r="A1022" s="16">
        <v>1020</v>
      </c>
      <c r="BQ1022"/>
      <c r="BR1022"/>
      <c r="BS1022"/>
    </row>
    <row r="1023" spans="1:71" x14ac:dyDescent="0.45">
      <c r="A1023" s="16">
        <v>1021</v>
      </c>
      <c r="BQ1023"/>
      <c r="BR1023"/>
      <c r="BS1023"/>
    </row>
    <row r="1024" spans="1:71" x14ac:dyDescent="0.45">
      <c r="A1024" s="16">
        <v>1022</v>
      </c>
      <c r="BQ1024"/>
      <c r="BR1024"/>
      <c r="BS1024"/>
    </row>
    <row r="1025" spans="1:71" x14ac:dyDescent="0.45">
      <c r="A1025" s="16">
        <v>1023</v>
      </c>
      <c r="BQ1025"/>
      <c r="BR1025"/>
      <c r="BS1025"/>
    </row>
    <row r="1026" spans="1:71" x14ac:dyDescent="0.45">
      <c r="A1026" s="16">
        <v>1024</v>
      </c>
      <c r="BQ1026"/>
      <c r="BR1026"/>
      <c r="BS1026"/>
    </row>
    <row r="1027" spans="1:71" x14ac:dyDescent="0.45">
      <c r="A1027" s="16">
        <v>1025</v>
      </c>
      <c r="BQ1027"/>
      <c r="BR1027"/>
      <c r="BS1027"/>
    </row>
    <row r="1028" spans="1:71" x14ac:dyDescent="0.45">
      <c r="A1028" s="16">
        <v>1026</v>
      </c>
      <c r="BQ1028"/>
      <c r="BR1028"/>
      <c r="BS1028"/>
    </row>
    <row r="1029" spans="1:71" x14ac:dyDescent="0.45">
      <c r="A1029" s="16">
        <v>1027</v>
      </c>
      <c r="BQ1029"/>
      <c r="BR1029"/>
      <c r="BS1029"/>
    </row>
    <row r="1030" spans="1:71" x14ac:dyDescent="0.45">
      <c r="A1030" s="16">
        <v>1028</v>
      </c>
      <c r="BQ1030"/>
      <c r="BR1030"/>
      <c r="BS1030"/>
    </row>
    <row r="1031" spans="1:71" x14ac:dyDescent="0.45">
      <c r="A1031" s="16">
        <v>1029</v>
      </c>
      <c r="BQ1031"/>
      <c r="BR1031"/>
      <c r="BS1031"/>
    </row>
    <row r="1032" spans="1:71" x14ac:dyDescent="0.45">
      <c r="A1032" s="16">
        <v>1030</v>
      </c>
      <c r="BQ1032"/>
      <c r="BR1032"/>
      <c r="BS1032"/>
    </row>
    <row r="1033" spans="1:71" x14ac:dyDescent="0.45">
      <c r="A1033" s="16">
        <v>1031</v>
      </c>
      <c r="BQ1033"/>
      <c r="BR1033"/>
      <c r="BS1033"/>
    </row>
    <row r="1034" spans="1:71" x14ac:dyDescent="0.45">
      <c r="A1034" s="16">
        <v>1032</v>
      </c>
      <c r="BQ1034"/>
      <c r="BR1034"/>
      <c r="BS1034"/>
    </row>
    <row r="1035" spans="1:71" x14ac:dyDescent="0.45">
      <c r="A1035" s="16">
        <v>1033</v>
      </c>
      <c r="BQ1035"/>
      <c r="BR1035"/>
      <c r="BS1035"/>
    </row>
    <row r="1036" spans="1:71" x14ac:dyDescent="0.45">
      <c r="A1036" s="16">
        <v>1034</v>
      </c>
      <c r="BQ1036"/>
      <c r="BR1036"/>
      <c r="BS1036"/>
    </row>
    <row r="1037" spans="1:71" x14ac:dyDescent="0.45">
      <c r="A1037" s="16">
        <v>1035</v>
      </c>
      <c r="BQ1037"/>
      <c r="BR1037"/>
      <c r="BS1037"/>
    </row>
    <row r="1038" spans="1:71" x14ac:dyDescent="0.45">
      <c r="A1038" s="16">
        <v>1036</v>
      </c>
      <c r="BQ1038"/>
      <c r="BR1038"/>
      <c r="BS1038"/>
    </row>
    <row r="1039" spans="1:71" x14ac:dyDescent="0.45">
      <c r="A1039" s="16">
        <v>1037</v>
      </c>
      <c r="BQ1039"/>
      <c r="BR1039"/>
      <c r="BS1039"/>
    </row>
    <row r="1040" spans="1:71" x14ac:dyDescent="0.45">
      <c r="A1040" s="16">
        <v>1038</v>
      </c>
      <c r="BQ1040"/>
      <c r="BR1040"/>
      <c r="BS1040"/>
    </row>
    <row r="1041" spans="1:71" x14ac:dyDescent="0.45">
      <c r="A1041" s="16">
        <v>1039</v>
      </c>
      <c r="BQ1041"/>
      <c r="BR1041"/>
      <c r="BS1041"/>
    </row>
    <row r="1042" spans="1:71" x14ac:dyDescent="0.45">
      <c r="A1042" s="16">
        <v>1040</v>
      </c>
      <c r="BQ1042"/>
      <c r="BR1042"/>
      <c r="BS1042"/>
    </row>
    <row r="1043" spans="1:71" x14ac:dyDescent="0.45">
      <c r="A1043" s="16">
        <v>1041</v>
      </c>
      <c r="BQ1043"/>
      <c r="BR1043"/>
      <c r="BS1043"/>
    </row>
    <row r="1044" spans="1:71" x14ac:dyDescent="0.45">
      <c r="A1044" s="16">
        <v>1042</v>
      </c>
      <c r="BQ1044"/>
      <c r="BR1044"/>
      <c r="BS1044"/>
    </row>
    <row r="1045" spans="1:71" x14ac:dyDescent="0.45">
      <c r="A1045" s="16">
        <v>1043</v>
      </c>
      <c r="BQ1045"/>
      <c r="BR1045"/>
      <c r="BS1045"/>
    </row>
    <row r="1046" spans="1:71" x14ac:dyDescent="0.45">
      <c r="A1046" s="16">
        <v>1044</v>
      </c>
      <c r="BQ1046"/>
      <c r="BR1046"/>
      <c r="BS1046"/>
    </row>
    <row r="1047" spans="1:71" x14ac:dyDescent="0.45">
      <c r="A1047" s="16">
        <v>1045</v>
      </c>
      <c r="BQ1047"/>
      <c r="BR1047"/>
      <c r="BS1047"/>
    </row>
    <row r="1048" spans="1:71" x14ac:dyDescent="0.45">
      <c r="A1048" s="16">
        <v>1046</v>
      </c>
      <c r="BQ1048"/>
      <c r="BR1048"/>
      <c r="BS1048"/>
    </row>
    <row r="1049" spans="1:71" x14ac:dyDescent="0.45">
      <c r="A1049" s="16">
        <v>1047</v>
      </c>
      <c r="BQ1049"/>
      <c r="BR1049"/>
      <c r="BS1049"/>
    </row>
    <row r="1050" spans="1:71" x14ac:dyDescent="0.45">
      <c r="A1050" s="16">
        <v>1048</v>
      </c>
      <c r="BQ1050"/>
      <c r="BR1050"/>
      <c r="BS1050"/>
    </row>
    <row r="1051" spans="1:71" x14ac:dyDescent="0.45">
      <c r="A1051" s="16">
        <v>1049</v>
      </c>
      <c r="BQ1051"/>
      <c r="BR1051"/>
      <c r="BS1051"/>
    </row>
    <row r="1052" spans="1:71" x14ac:dyDescent="0.45">
      <c r="A1052" s="16">
        <v>1050</v>
      </c>
      <c r="BQ1052"/>
      <c r="BR1052"/>
      <c r="BS1052"/>
    </row>
    <row r="1053" spans="1:71" x14ac:dyDescent="0.45">
      <c r="A1053" s="16">
        <v>1051</v>
      </c>
      <c r="BQ1053"/>
      <c r="BR1053"/>
      <c r="BS1053"/>
    </row>
    <row r="1054" spans="1:71" x14ac:dyDescent="0.45">
      <c r="A1054" s="16">
        <v>1052</v>
      </c>
      <c r="BQ1054"/>
      <c r="BR1054"/>
      <c r="BS1054"/>
    </row>
    <row r="1055" spans="1:71" x14ac:dyDescent="0.45">
      <c r="A1055" s="16">
        <v>1053</v>
      </c>
      <c r="BQ1055"/>
      <c r="BR1055"/>
      <c r="BS1055"/>
    </row>
    <row r="1056" spans="1:71" x14ac:dyDescent="0.45">
      <c r="A1056" s="16">
        <v>1054</v>
      </c>
      <c r="BQ1056"/>
      <c r="BR1056"/>
      <c r="BS1056"/>
    </row>
    <row r="1057" spans="1:71" x14ac:dyDescent="0.45">
      <c r="A1057" s="16">
        <v>1055</v>
      </c>
      <c r="BQ1057"/>
      <c r="BR1057"/>
      <c r="BS1057"/>
    </row>
    <row r="1058" spans="1:71" x14ac:dyDescent="0.45">
      <c r="A1058" s="16">
        <v>1056</v>
      </c>
      <c r="BQ1058"/>
      <c r="BR1058"/>
      <c r="BS1058"/>
    </row>
    <row r="1059" spans="1:71" x14ac:dyDescent="0.45">
      <c r="A1059" s="16">
        <v>1057</v>
      </c>
      <c r="BQ1059"/>
      <c r="BR1059"/>
      <c r="BS1059"/>
    </row>
    <row r="1060" spans="1:71" x14ac:dyDescent="0.45">
      <c r="A1060" s="16">
        <v>1058</v>
      </c>
      <c r="BQ1060"/>
      <c r="BR1060"/>
      <c r="BS1060"/>
    </row>
    <row r="1061" spans="1:71" x14ac:dyDescent="0.45">
      <c r="A1061" s="16">
        <v>1059</v>
      </c>
      <c r="BQ1061"/>
      <c r="BR1061"/>
      <c r="BS1061"/>
    </row>
    <row r="1062" spans="1:71" x14ac:dyDescent="0.45">
      <c r="A1062" s="16">
        <v>1060</v>
      </c>
      <c r="BQ1062"/>
      <c r="BR1062"/>
      <c r="BS1062"/>
    </row>
    <row r="1063" spans="1:71" x14ac:dyDescent="0.45">
      <c r="A1063" s="16">
        <v>1061</v>
      </c>
      <c r="BQ1063"/>
      <c r="BR1063"/>
      <c r="BS1063"/>
    </row>
    <row r="1064" spans="1:71" x14ac:dyDescent="0.45">
      <c r="A1064" s="16">
        <v>1062</v>
      </c>
      <c r="BQ1064"/>
      <c r="BR1064"/>
      <c r="BS1064"/>
    </row>
    <row r="1065" spans="1:71" x14ac:dyDescent="0.45">
      <c r="A1065" s="16">
        <v>1063</v>
      </c>
      <c r="BQ1065"/>
      <c r="BR1065"/>
      <c r="BS1065"/>
    </row>
    <row r="1066" spans="1:71" x14ac:dyDescent="0.45">
      <c r="A1066" s="16">
        <v>1064</v>
      </c>
      <c r="BQ1066"/>
      <c r="BR1066"/>
      <c r="BS1066"/>
    </row>
    <row r="1067" spans="1:71" x14ac:dyDescent="0.45">
      <c r="A1067" s="16">
        <v>1065</v>
      </c>
      <c r="BQ1067"/>
      <c r="BR1067"/>
      <c r="BS1067"/>
    </row>
    <row r="1068" spans="1:71" x14ac:dyDescent="0.45">
      <c r="A1068" s="16">
        <v>1066</v>
      </c>
      <c r="BQ1068"/>
      <c r="BR1068"/>
      <c r="BS1068"/>
    </row>
    <row r="1069" spans="1:71" x14ac:dyDescent="0.45">
      <c r="A1069" s="16">
        <v>1067</v>
      </c>
      <c r="BQ1069"/>
      <c r="BR1069"/>
      <c r="BS1069"/>
    </row>
    <row r="1070" spans="1:71" x14ac:dyDescent="0.45">
      <c r="A1070" s="16">
        <v>1068</v>
      </c>
      <c r="BQ1070"/>
      <c r="BR1070"/>
      <c r="BS1070"/>
    </row>
    <row r="1071" spans="1:71" x14ac:dyDescent="0.45">
      <c r="A1071" s="16">
        <v>1069</v>
      </c>
      <c r="BQ1071"/>
      <c r="BR1071"/>
      <c r="BS1071"/>
    </row>
    <row r="1072" spans="1:71" x14ac:dyDescent="0.45">
      <c r="A1072" s="16">
        <v>1070</v>
      </c>
      <c r="BQ1072"/>
      <c r="BR1072"/>
      <c r="BS1072"/>
    </row>
    <row r="1073" spans="1:71" x14ac:dyDescent="0.45">
      <c r="A1073" s="16">
        <v>1071</v>
      </c>
      <c r="BQ1073"/>
      <c r="BR1073"/>
      <c r="BS1073"/>
    </row>
    <row r="1074" spans="1:71" x14ac:dyDescent="0.45">
      <c r="A1074" s="16">
        <v>1072</v>
      </c>
      <c r="BQ1074"/>
      <c r="BR1074"/>
      <c r="BS1074"/>
    </row>
    <row r="1075" spans="1:71" x14ac:dyDescent="0.45">
      <c r="A1075" s="16">
        <v>1073</v>
      </c>
      <c r="BQ1075"/>
      <c r="BR1075"/>
      <c r="BS1075"/>
    </row>
    <row r="1076" spans="1:71" x14ac:dyDescent="0.45">
      <c r="A1076" s="16">
        <v>1074</v>
      </c>
      <c r="BQ1076"/>
      <c r="BR1076"/>
      <c r="BS1076"/>
    </row>
    <row r="1077" spans="1:71" x14ac:dyDescent="0.45">
      <c r="A1077" s="16">
        <v>1075</v>
      </c>
      <c r="BQ1077"/>
      <c r="BR1077"/>
      <c r="BS1077"/>
    </row>
    <row r="1078" spans="1:71" x14ac:dyDescent="0.45">
      <c r="A1078" s="16">
        <v>1076</v>
      </c>
      <c r="BQ1078"/>
      <c r="BR1078"/>
      <c r="BS1078"/>
    </row>
    <row r="1079" spans="1:71" x14ac:dyDescent="0.45">
      <c r="A1079" s="16">
        <v>1077</v>
      </c>
      <c r="BQ1079"/>
      <c r="BR1079"/>
      <c r="BS1079"/>
    </row>
    <row r="1080" spans="1:71" x14ac:dyDescent="0.45">
      <c r="A1080" s="16">
        <v>1078</v>
      </c>
      <c r="BQ1080"/>
      <c r="BR1080"/>
      <c r="BS1080"/>
    </row>
    <row r="1081" spans="1:71" x14ac:dyDescent="0.45">
      <c r="A1081" s="16">
        <v>1079</v>
      </c>
      <c r="BQ1081"/>
      <c r="BR1081"/>
      <c r="BS1081"/>
    </row>
    <row r="1082" spans="1:71" x14ac:dyDescent="0.45">
      <c r="A1082" s="16">
        <v>1080</v>
      </c>
      <c r="BQ1082"/>
      <c r="BR1082"/>
      <c r="BS1082"/>
    </row>
    <row r="1083" spans="1:71" x14ac:dyDescent="0.45">
      <c r="A1083" s="16">
        <v>1081</v>
      </c>
      <c r="BQ1083"/>
      <c r="BR1083"/>
      <c r="BS1083"/>
    </row>
    <row r="1084" spans="1:71" x14ac:dyDescent="0.45">
      <c r="A1084" s="16">
        <v>1082</v>
      </c>
      <c r="BQ1084"/>
      <c r="BR1084"/>
      <c r="BS1084"/>
    </row>
    <row r="1085" spans="1:71" x14ac:dyDescent="0.45">
      <c r="A1085" s="16">
        <v>1083</v>
      </c>
      <c r="BQ1085"/>
      <c r="BR1085"/>
      <c r="BS1085"/>
    </row>
    <row r="1086" spans="1:71" x14ac:dyDescent="0.45">
      <c r="A1086" s="16">
        <v>1084</v>
      </c>
      <c r="BQ1086"/>
      <c r="BR1086"/>
      <c r="BS1086"/>
    </row>
    <row r="1087" spans="1:71" x14ac:dyDescent="0.45">
      <c r="A1087" s="16">
        <v>1085</v>
      </c>
      <c r="BQ1087"/>
      <c r="BR1087"/>
      <c r="BS1087"/>
    </row>
    <row r="1088" spans="1:71" x14ac:dyDescent="0.45">
      <c r="A1088" s="16">
        <v>1086</v>
      </c>
      <c r="BQ1088"/>
      <c r="BR1088"/>
      <c r="BS1088"/>
    </row>
    <row r="1089" spans="1:71" x14ac:dyDescent="0.45">
      <c r="A1089" s="16">
        <v>1087</v>
      </c>
      <c r="BQ1089"/>
      <c r="BR1089"/>
      <c r="BS1089"/>
    </row>
    <row r="1090" spans="1:71" x14ac:dyDescent="0.45">
      <c r="A1090" s="16">
        <v>1088</v>
      </c>
      <c r="BQ1090"/>
      <c r="BR1090"/>
      <c r="BS1090"/>
    </row>
    <row r="1091" spans="1:71" x14ac:dyDescent="0.45">
      <c r="A1091" s="16">
        <v>1089</v>
      </c>
      <c r="BQ1091"/>
      <c r="BR1091"/>
      <c r="BS1091"/>
    </row>
    <row r="1092" spans="1:71" x14ac:dyDescent="0.45">
      <c r="A1092" s="16">
        <v>1090</v>
      </c>
      <c r="BQ1092"/>
      <c r="BR1092"/>
      <c r="BS1092"/>
    </row>
    <row r="1093" spans="1:71" x14ac:dyDescent="0.45">
      <c r="A1093" s="16">
        <v>1091</v>
      </c>
      <c r="BQ1093"/>
      <c r="BR1093"/>
      <c r="BS1093"/>
    </row>
    <row r="1094" spans="1:71" x14ac:dyDescent="0.45">
      <c r="A1094" s="16">
        <v>1092</v>
      </c>
      <c r="BQ1094"/>
      <c r="BR1094"/>
      <c r="BS1094"/>
    </row>
    <row r="1095" spans="1:71" x14ac:dyDescent="0.45">
      <c r="A1095" s="16">
        <v>1093</v>
      </c>
      <c r="BQ1095"/>
      <c r="BR1095"/>
      <c r="BS1095"/>
    </row>
    <row r="1096" spans="1:71" x14ac:dyDescent="0.45">
      <c r="A1096" s="16">
        <v>1094</v>
      </c>
      <c r="BQ1096"/>
      <c r="BR1096"/>
      <c r="BS1096"/>
    </row>
    <row r="1097" spans="1:71" x14ac:dyDescent="0.45">
      <c r="A1097" s="16">
        <v>1095</v>
      </c>
      <c r="BQ1097"/>
      <c r="BR1097"/>
      <c r="BS1097"/>
    </row>
    <row r="1098" spans="1:71" x14ac:dyDescent="0.45">
      <c r="A1098" s="16">
        <v>1096</v>
      </c>
      <c r="BQ1098"/>
      <c r="BR1098"/>
      <c r="BS1098"/>
    </row>
    <row r="1099" spans="1:71" x14ac:dyDescent="0.45">
      <c r="A1099" s="16">
        <v>1097</v>
      </c>
      <c r="BQ1099"/>
      <c r="BR1099"/>
      <c r="BS1099"/>
    </row>
    <row r="1100" spans="1:71" x14ac:dyDescent="0.45">
      <c r="A1100" s="16">
        <v>1098</v>
      </c>
      <c r="BQ1100"/>
      <c r="BR1100"/>
      <c r="BS1100"/>
    </row>
    <row r="1101" spans="1:71" x14ac:dyDescent="0.45">
      <c r="A1101" s="16">
        <v>1099</v>
      </c>
      <c r="BQ1101"/>
      <c r="BR1101"/>
      <c r="BS1101"/>
    </row>
    <row r="1102" spans="1:71" x14ac:dyDescent="0.45">
      <c r="A1102" s="16">
        <v>1100</v>
      </c>
      <c r="BQ1102"/>
      <c r="BR1102"/>
      <c r="BS1102"/>
    </row>
    <row r="1103" spans="1:71" x14ac:dyDescent="0.45">
      <c r="A1103" s="16">
        <v>1101</v>
      </c>
      <c r="BQ1103"/>
      <c r="BR1103"/>
      <c r="BS1103"/>
    </row>
    <row r="1104" spans="1:71" x14ac:dyDescent="0.45">
      <c r="A1104" s="16">
        <v>1102</v>
      </c>
      <c r="BQ1104"/>
      <c r="BR1104"/>
      <c r="BS1104"/>
    </row>
    <row r="1105" spans="1:71" x14ac:dyDescent="0.45">
      <c r="A1105" s="16">
        <v>1103</v>
      </c>
      <c r="BQ1105"/>
      <c r="BR1105"/>
      <c r="BS1105"/>
    </row>
    <row r="1106" spans="1:71" x14ac:dyDescent="0.45">
      <c r="A1106" s="16">
        <v>1104</v>
      </c>
      <c r="BQ1106"/>
      <c r="BR1106"/>
      <c r="BS1106"/>
    </row>
    <row r="1107" spans="1:71" x14ac:dyDescent="0.45">
      <c r="A1107" s="16">
        <v>1105</v>
      </c>
      <c r="BQ1107"/>
      <c r="BR1107"/>
      <c r="BS1107"/>
    </row>
    <row r="1108" spans="1:71" x14ac:dyDescent="0.45">
      <c r="A1108" s="16">
        <v>1106</v>
      </c>
      <c r="BQ1108"/>
      <c r="BR1108"/>
      <c r="BS1108"/>
    </row>
    <row r="1109" spans="1:71" x14ac:dyDescent="0.45">
      <c r="A1109" s="16">
        <v>1107</v>
      </c>
      <c r="BQ1109"/>
      <c r="BR1109"/>
      <c r="BS1109"/>
    </row>
    <row r="1110" spans="1:71" x14ac:dyDescent="0.45">
      <c r="A1110" s="16">
        <v>1108</v>
      </c>
      <c r="BQ1110"/>
      <c r="BR1110"/>
      <c r="BS1110"/>
    </row>
    <row r="1111" spans="1:71" x14ac:dyDescent="0.45">
      <c r="A1111" s="16">
        <v>1109</v>
      </c>
      <c r="BQ1111"/>
      <c r="BR1111"/>
      <c r="BS1111"/>
    </row>
    <row r="1112" spans="1:71" x14ac:dyDescent="0.45">
      <c r="A1112" s="16">
        <v>1110</v>
      </c>
      <c r="BQ1112"/>
      <c r="BR1112"/>
      <c r="BS1112"/>
    </row>
    <row r="1113" spans="1:71" x14ac:dyDescent="0.45">
      <c r="A1113" s="16">
        <v>1111</v>
      </c>
      <c r="BQ1113"/>
      <c r="BR1113"/>
      <c r="BS1113"/>
    </row>
    <row r="1114" spans="1:71" x14ac:dyDescent="0.45">
      <c r="A1114" s="16">
        <v>1112</v>
      </c>
      <c r="BQ1114"/>
      <c r="BR1114"/>
      <c r="BS1114"/>
    </row>
    <row r="1115" spans="1:71" x14ac:dyDescent="0.45">
      <c r="A1115" s="16">
        <v>1113</v>
      </c>
      <c r="BQ1115"/>
      <c r="BR1115"/>
      <c r="BS1115"/>
    </row>
    <row r="1116" spans="1:71" x14ac:dyDescent="0.45">
      <c r="A1116" s="16">
        <v>1114</v>
      </c>
      <c r="BQ1116"/>
      <c r="BR1116"/>
      <c r="BS1116"/>
    </row>
    <row r="1117" spans="1:71" x14ac:dyDescent="0.45">
      <c r="A1117" s="16">
        <v>1115</v>
      </c>
      <c r="BQ1117"/>
      <c r="BR1117"/>
      <c r="BS1117"/>
    </row>
    <row r="1118" spans="1:71" x14ac:dyDescent="0.45">
      <c r="A1118" s="16">
        <v>1116</v>
      </c>
      <c r="BQ1118"/>
      <c r="BR1118"/>
      <c r="BS1118"/>
    </row>
    <row r="1119" spans="1:71" x14ac:dyDescent="0.45">
      <c r="A1119" s="16">
        <v>1117</v>
      </c>
      <c r="BQ1119"/>
      <c r="BR1119"/>
      <c r="BS1119"/>
    </row>
    <row r="1120" spans="1:71" x14ac:dyDescent="0.45">
      <c r="A1120" s="16">
        <v>1118</v>
      </c>
      <c r="BQ1120"/>
      <c r="BR1120"/>
      <c r="BS1120"/>
    </row>
    <row r="1121" spans="1:71" x14ac:dyDescent="0.45">
      <c r="A1121" s="16">
        <v>1119</v>
      </c>
      <c r="BQ1121"/>
      <c r="BR1121"/>
      <c r="BS1121"/>
    </row>
    <row r="1122" spans="1:71" x14ac:dyDescent="0.45">
      <c r="A1122" s="16">
        <v>1120</v>
      </c>
      <c r="BQ1122"/>
      <c r="BR1122"/>
      <c r="BS1122"/>
    </row>
    <row r="1123" spans="1:71" x14ac:dyDescent="0.45">
      <c r="A1123" s="16">
        <v>1121</v>
      </c>
      <c r="BQ1123"/>
      <c r="BR1123"/>
      <c r="BS1123"/>
    </row>
    <row r="1124" spans="1:71" x14ac:dyDescent="0.45">
      <c r="A1124" s="16">
        <v>1122</v>
      </c>
      <c r="BQ1124"/>
      <c r="BR1124"/>
      <c r="BS1124"/>
    </row>
    <row r="1125" spans="1:71" x14ac:dyDescent="0.45">
      <c r="A1125" s="16">
        <v>1123</v>
      </c>
      <c r="BQ1125"/>
      <c r="BR1125"/>
      <c r="BS1125"/>
    </row>
    <row r="1126" spans="1:71" x14ac:dyDescent="0.45">
      <c r="A1126" s="16">
        <v>1124</v>
      </c>
      <c r="BQ1126"/>
      <c r="BR1126"/>
      <c r="BS1126"/>
    </row>
    <row r="1127" spans="1:71" x14ac:dyDescent="0.45">
      <c r="A1127" s="16">
        <v>1125</v>
      </c>
      <c r="BQ1127"/>
      <c r="BR1127"/>
      <c r="BS1127"/>
    </row>
    <row r="1128" spans="1:71" x14ac:dyDescent="0.45">
      <c r="A1128" s="16">
        <v>1126</v>
      </c>
      <c r="BQ1128"/>
      <c r="BR1128"/>
      <c r="BS1128"/>
    </row>
    <row r="1129" spans="1:71" x14ac:dyDescent="0.45">
      <c r="A1129" s="16">
        <v>1127</v>
      </c>
      <c r="BQ1129"/>
      <c r="BR1129"/>
      <c r="BS1129"/>
    </row>
    <row r="1130" spans="1:71" x14ac:dyDescent="0.45">
      <c r="A1130" s="16">
        <v>1128</v>
      </c>
      <c r="BQ1130"/>
      <c r="BR1130"/>
      <c r="BS1130"/>
    </row>
    <row r="1131" spans="1:71" x14ac:dyDescent="0.45">
      <c r="A1131" s="16">
        <v>1129</v>
      </c>
      <c r="BQ1131"/>
      <c r="BR1131"/>
      <c r="BS1131"/>
    </row>
    <row r="1132" spans="1:71" x14ac:dyDescent="0.45">
      <c r="A1132" s="16">
        <v>1130</v>
      </c>
      <c r="BQ1132"/>
      <c r="BR1132"/>
      <c r="BS1132"/>
    </row>
    <row r="1133" spans="1:71" x14ac:dyDescent="0.45">
      <c r="A1133" s="16">
        <v>1131</v>
      </c>
      <c r="BQ1133"/>
      <c r="BR1133"/>
      <c r="BS1133"/>
    </row>
    <row r="1134" spans="1:71" x14ac:dyDescent="0.45">
      <c r="A1134" s="16">
        <v>1132</v>
      </c>
      <c r="BQ1134"/>
      <c r="BR1134"/>
      <c r="BS1134"/>
    </row>
    <row r="1135" spans="1:71" x14ac:dyDescent="0.45">
      <c r="A1135" s="16">
        <v>1133</v>
      </c>
      <c r="BQ1135"/>
      <c r="BR1135"/>
      <c r="BS1135"/>
    </row>
    <row r="1136" spans="1:71" x14ac:dyDescent="0.45">
      <c r="A1136" s="16">
        <v>1134</v>
      </c>
      <c r="BQ1136"/>
      <c r="BR1136"/>
      <c r="BS1136"/>
    </row>
    <row r="1137" spans="1:71" x14ac:dyDescent="0.45">
      <c r="A1137" s="16">
        <v>1135</v>
      </c>
      <c r="BQ1137"/>
      <c r="BR1137"/>
      <c r="BS1137"/>
    </row>
    <row r="1138" spans="1:71" x14ac:dyDescent="0.45">
      <c r="A1138" s="16">
        <v>1136</v>
      </c>
      <c r="BQ1138"/>
      <c r="BR1138"/>
      <c r="BS1138"/>
    </row>
    <row r="1139" spans="1:71" x14ac:dyDescent="0.45">
      <c r="A1139" s="16">
        <v>1137</v>
      </c>
      <c r="BQ1139"/>
      <c r="BR1139"/>
      <c r="BS1139"/>
    </row>
    <row r="1140" spans="1:71" x14ac:dyDescent="0.45">
      <c r="A1140" s="16">
        <v>1138</v>
      </c>
      <c r="BQ1140"/>
      <c r="BR1140"/>
      <c r="BS1140"/>
    </row>
    <row r="1141" spans="1:71" x14ac:dyDescent="0.45">
      <c r="A1141" s="16">
        <v>1139</v>
      </c>
      <c r="BQ1141"/>
      <c r="BR1141"/>
      <c r="BS1141"/>
    </row>
    <row r="1142" spans="1:71" x14ac:dyDescent="0.45">
      <c r="A1142" s="16">
        <v>1140</v>
      </c>
      <c r="BQ1142"/>
      <c r="BR1142"/>
      <c r="BS1142"/>
    </row>
    <row r="1143" spans="1:71" x14ac:dyDescent="0.45">
      <c r="A1143" s="16">
        <v>1141</v>
      </c>
      <c r="BQ1143"/>
      <c r="BR1143"/>
      <c r="BS1143"/>
    </row>
    <row r="1144" spans="1:71" x14ac:dyDescent="0.45">
      <c r="A1144" s="16">
        <v>1142</v>
      </c>
      <c r="BQ1144"/>
      <c r="BR1144"/>
      <c r="BS1144"/>
    </row>
    <row r="1145" spans="1:71" x14ac:dyDescent="0.45">
      <c r="A1145" s="16">
        <v>1143</v>
      </c>
      <c r="BQ1145"/>
      <c r="BR1145"/>
      <c r="BS1145"/>
    </row>
    <row r="1146" spans="1:71" x14ac:dyDescent="0.45">
      <c r="A1146" s="16">
        <v>1144</v>
      </c>
      <c r="BQ1146"/>
      <c r="BR1146"/>
      <c r="BS1146"/>
    </row>
    <row r="1147" spans="1:71" x14ac:dyDescent="0.45">
      <c r="A1147" s="16">
        <v>1145</v>
      </c>
      <c r="BQ1147"/>
      <c r="BR1147"/>
      <c r="BS1147"/>
    </row>
    <row r="1148" spans="1:71" x14ac:dyDescent="0.45">
      <c r="A1148" s="16">
        <v>1146</v>
      </c>
      <c r="BQ1148"/>
      <c r="BR1148"/>
      <c r="BS1148"/>
    </row>
    <row r="1149" spans="1:71" x14ac:dyDescent="0.45">
      <c r="A1149" s="16">
        <v>1147</v>
      </c>
      <c r="BQ1149"/>
      <c r="BR1149"/>
      <c r="BS1149"/>
    </row>
    <row r="1150" spans="1:71" x14ac:dyDescent="0.45">
      <c r="A1150" s="16">
        <v>1148</v>
      </c>
      <c r="BQ1150"/>
      <c r="BR1150"/>
      <c r="BS1150"/>
    </row>
    <row r="1151" spans="1:71" x14ac:dyDescent="0.45">
      <c r="A1151" s="16">
        <v>1149</v>
      </c>
      <c r="BQ1151"/>
      <c r="BR1151"/>
      <c r="BS1151"/>
    </row>
    <row r="1152" spans="1:71" x14ac:dyDescent="0.45">
      <c r="A1152" s="16">
        <v>1150</v>
      </c>
      <c r="BQ1152"/>
      <c r="BR1152"/>
      <c r="BS1152"/>
    </row>
    <row r="1153" spans="1:71" x14ac:dyDescent="0.45">
      <c r="A1153" s="16">
        <v>1151</v>
      </c>
      <c r="BQ1153"/>
      <c r="BR1153"/>
      <c r="BS1153"/>
    </row>
    <row r="1154" spans="1:71" x14ac:dyDescent="0.45">
      <c r="A1154" s="16">
        <v>1152</v>
      </c>
      <c r="BQ1154"/>
      <c r="BR1154"/>
      <c r="BS1154"/>
    </row>
    <row r="1155" spans="1:71" x14ac:dyDescent="0.45">
      <c r="A1155" s="16">
        <v>1153</v>
      </c>
      <c r="BQ1155"/>
      <c r="BR1155"/>
      <c r="BS1155"/>
    </row>
    <row r="1156" spans="1:71" x14ac:dyDescent="0.45">
      <c r="A1156" s="16">
        <v>1154</v>
      </c>
      <c r="BQ1156"/>
      <c r="BR1156"/>
      <c r="BS1156"/>
    </row>
    <row r="1157" spans="1:71" x14ac:dyDescent="0.45">
      <c r="A1157" s="16">
        <v>1155</v>
      </c>
      <c r="BQ1157"/>
      <c r="BR1157"/>
      <c r="BS1157"/>
    </row>
    <row r="1158" spans="1:71" x14ac:dyDescent="0.45">
      <c r="A1158" s="16">
        <v>1156</v>
      </c>
      <c r="BQ1158"/>
      <c r="BR1158"/>
      <c r="BS1158"/>
    </row>
    <row r="1159" spans="1:71" x14ac:dyDescent="0.45">
      <c r="A1159" s="16">
        <v>1157</v>
      </c>
      <c r="BQ1159"/>
      <c r="BR1159"/>
      <c r="BS1159"/>
    </row>
    <row r="1160" spans="1:71" x14ac:dyDescent="0.45">
      <c r="A1160" s="16">
        <v>1158</v>
      </c>
      <c r="BQ1160"/>
      <c r="BR1160"/>
      <c r="BS1160"/>
    </row>
    <row r="1161" spans="1:71" x14ac:dyDescent="0.45">
      <c r="A1161" s="16">
        <v>1159</v>
      </c>
      <c r="BQ1161"/>
      <c r="BR1161"/>
      <c r="BS1161"/>
    </row>
    <row r="1162" spans="1:71" x14ac:dyDescent="0.45">
      <c r="A1162" s="16">
        <v>1160</v>
      </c>
      <c r="BQ1162"/>
      <c r="BR1162"/>
      <c r="BS1162"/>
    </row>
    <row r="1163" spans="1:71" x14ac:dyDescent="0.45">
      <c r="A1163" s="16">
        <v>1161</v>
      </c>
      <c r="BQ1163"/>
      <c r="BR1163"/>
      <c r="BS1163"/>
    </row>
    <row r="1164" spans="1:71" x14ac:dyDescent="0.45">
      <c r="A1164" s="16">
        <v>1162</v>
      </c>
      <c r="BQ1164"/>
      <c r="BR1164"/>
      <c r="BS1164"/>
    </row>
    <row r="1165" spans="1:71" x14ac:dyDescent="0.45">
      <c r="A1165" s="16">
        <v>1163</v>
      </c>
      <c r="BQ1165"/>
      <c r="BR1165"/>
      <c r="BS1165"/>
    </row>
    <row r="1166" spans="1:71" x14ac:dyDescent="0.45">
      <c r="A1166" s="16">
        <v>1164</v>
      </c>
      <c r="BQ1166"/>
      <c r="BR1166"/>
      <c r="BS1166"/>
    </row>
    <row r="1167" spans="1:71" x14ac:dyDescent="0.45">
      <c r="A1167" s="16">
        <v>1165</v>
      </c>
      <c r="BQ1167"/>
      <c r="BR1167"/>
      <c r="BS1167"/>
    </row>
    <row r="1168" spans="1:71" x14ac:dyDescent="0.45">
      <c r="A1168" s="16">
        <v>1166</v>
      </c>
      <c r="BQ1168"/>
      <c r="BR1168"/>
      <c r="BS1168"/>
    </row>
    <row r="1169" spans="1:71" x14ac:dyDescent="0.45">
      <c r="A1169" s="16">
        <v>1167</v>
      </c>
      <c r="BQ1169"/>
      <c r="BR1169"/>
      <c r="BS1169"/>
    </row>
    <row r="1170" spans="1:71" x14ac:dyDescent="0.45">
      <c r="A1170" s="16">
        <v>1168</v>
      </c>
      <c r="BQ1170"/>
      <c r="BR1170"/>
      <c r="BS1170"/>
    </row>
    <row r="1171" spans="1:71" x14ac:dyDescent="0.45">
      <c r="A1171" s="16">
        <v>1169</v>
      </c>
      <c r="BQ1171"/>
      <c r="BR1171"/>
      <c r="BS1171"/>
    </row>
    <row r="1172" spans="1:71" x14ac:dyDescent="0.45">
      <c r="A1172" s="16">
        <v>1170</v>
      </c>
      <c r="BQ1172"/>
      <c r="BR1172"/>
      <c r="BS1172"/>
    </row>
    <row r="1173" spans="1:71" x14ac:dyDescent="0.45">
      <c r="A1173" s="16">
        <v>1171</v>
      </c>
      <c r="BQ1173"/>
      <c r="BR1173"/>
      <c r="BS1173"/>
    </row>
    <row r="1174" spans="1:71" x14ac:dyDescent="0.45">
      <c r="A1174" s="16">
        <v>1172</v>
      </c>
      <c r="BQ1174"/>
      <c r="BR1174"/>
      <c r="BS1174"/>
    </row>
    <row r="1175" spans="1:71" x14ac:dyDescent="0.45">
      <c r="A1175" s="16">
        <v>1173</v>
      </c>
      <c r="BQ1175"/>
      <c r="BR1175"/>
      <c r="BS1175"/>
    </row>
    <row r="1176" spans="1:71" x14ac:dyDescent="0.45">
      <c r="A1176" s="16">
        <v>1174</v>
      </c>
      <c r="BQ1176"/>
      <c r="BR1176"/>
      <c r="BS1176"/>
    </row>
    <row r="1177" spans="1:71" x14ac:dyDescent="0.45">
      <c r="A1177" s="16">
        <v>1175</v>
      </c>
      <c r="BQ1177"/>
      <c r="BR1177"/>
      <c r="BS1177"/>
    </row>
    <row r="1178" spans="1:71" x14ac:dyDescent="0.45">
      <c r="A1178" s="16">
        <v>1176</v>
      </c>
      <c r="BQ1178"/>
      <c r="BR1178"/>
      <c r="BS1178"/>
    </row>
    <row r="1179" spans="1:71" x14ac:dyDescent="0.45">
      <c r="A1179" s="16">
        <v>1177</v>
      </c>
      <c r="BQ1179"/>
      <c r="BR1179"/>
      <c r="BS1179"/>
    </row>
    <row r="1180" spans="1:71" x14ac:dyDescent="0.45">
      <c r="A1180" s="16">
        <v>1178</v>
      </c>
      <c r="BQ1180"/>
      <c r="BR1180"/>
      <c r="BS1180"/>
    </row>
    <row r="1181" spans="1:71" x14ac:dyDescent="0.45">
      <c r="A1181" s="16">
        <v>1179</v>
      </c>
      <c r="BQ1181"/>
      <c r="BR1181"/>
      <c r="BS1181"/>
    </row>
    <row r="1182" spans="1:71" x14ac:dyDescent="0.45">
      <c r="A1182" s="16">
        <v>1180</v>
      </c>
      <c r="BQ1182"/>
      <c r="BR1182"/>
      <c r="BS1182"/>
    </row>
    <row r="1183" spans="1:71" x14ac:dyDescent="0.45">
      <c r="A1183" s="16">
        <v>1181</v>
      </c>
      <c r="BQ1183"/>
      <c r="BR1183"/>
      <c r="BS1183"/>
    </row>
    <row r="1184" spans="1:71" x14ac:dyDescent="0.45">
      <c r="A1184" s="16">
        <v>1182</v>
      </c>
      <c r="BQ1184"/>
      <c r="BR1184"/>
      <c r="BS1184"/>
    </row>
    <row r="1185" spans="1:71" x14ac:dyDescent="0.45">
      <c r="A1185" s="16">
        <v>1183</v>
      </c>
      <c r="BQ1185"/>
      <c r="BR1185"/>
      <c r="BS1185"/>
    </row>
    <row r="1186" spans="1:71" x14ac:dyDescent="0.45">
      <c r="A1186" s="16">
        <v>1184</v>
      </c>
      <c r="BQ1186"/>
      <c r="BR1186"/>
      <c r="BS1186"/>
    </row>
    <row r="1187" spans="1:71" x14ac:dyDescent="0.45">
      <c r="A1187" s="16">
        <v>1185</v>
      </c>
      <c r="BQ1187"/>
      <c r="BR1187"/>
      <c r="BS1187"/>
    </row>
    <row r="1188" spans="1:71" x14ac:dyDescent="0.45">
      <c r="A1188" s="16">
        <v>1186</v>
      </c>
      <c r="BQ1188"/>
      <c r="BR1188"/>
      <c r="BS1188"/>
    </row>
    <row r="1189" spans="1:71" x14ac:dyDescent="0.45">
      <c r="A1189" s="16">
        <v>1187</v>
      </c>
      <c r="BQ1189"/>
      <c r="BR1189"/>
      <c r="BS1189"/>
    </row>
    <row r="1190" spans="1:71" x14ac:dyDescent="0.45">
      <c r="A1190" s="16">
        <v>1188</v>
      </c>
      <c r="BQ1190"/>
      <c r="BR1190"/>
      <c r="BS1190"/>
    </row>
    <row r="1191" spans="1:71" x14ac:dyDescent="0.45">
      <c r="A1191" s="16">
        <v>1189</v>
      </c>
      <c r="BQ1191"/>
      <c r="BR1191"/>
      <c r="BS1191"/>
    </row>
    <row r="1192" spans="1:71" x14ac:dyDescent="0.45">
      <c r="A1192" s="16">
        <v>1190</v>
      </c>
      <c r="BQ1192"/>
      <c r="BR1192"/>
      <c r="BS1192"/>
    </row>
    <row r="1193" spans="1:71" x14ac:dyDescent="0.45">
      <c r="A1193" s="16">
        <v>1191</v>
      </c>
      <c r="BQ1193"/>
      <c r="BR1193"/>
      <c r="BS1193"/>
    </row>
    <row r="1194" spans="1:71" x14ac:dyDescent="0.45">
      <c r="A1194" s="16">
        <v>1192</v>
      </c>
      <c r="BQ1194"/>
      <c r="BR1194"/>
      <c r="BS1194"/>
    </row>
    <row r="1195" spans="1:71" x14ac:dyDescent="0.45">
      <c r="A1195" s="16">
        <v>1193</v>
      </c>
      <c r="BQ1195"/>
      <c r="BR1195"/>
      <c r="BS1195"/>
    </row>
    <row r="1196" spans="1:71" x14ac:dyDescent="0.45">
      <c r="A1196" s="16">
        <v>1194</v>
      </c>
      <c r="BQ1196"/>
      <c r="BR1196"/>
      <c r="BS1196"/>
    </row>
    <row r="1197" spans="1:71" x14ac:dyDescent="0.45">
      <c r="A1197" s="16">
        <v>1195</v>
      </c>
      <c r="BQ1197"/>
      <c r="BR1197"/>
      <c r="BS1197"/>
    </row>
    <row r="1198" spans="1:71" x14ac:dyDescent="0.45">
      <c r="A1198" s="16">
        <v>1196</v>
      </c>
      <c r="BQ1198"/>
      <c r="BR1198"/>
      <c r="BS1198"/>
    </row>
    <row r="1199" spans="1:71" x14ac:dyDescent="0.45">
      <c r="A1199" s="16">
        <v>1197</v>
      </c>
      <c r="BQ1199"/>
      <c r="BR1199"/>
      <c r="BS1199"/>
    </row>
    <row r="1200" spans="1:71" x14ac:dyDescent="0.45">
      <c r="A1200" s="16">
        <v>1198</v>
      </c>
      <c r="BQ1200"/>
      <c r="BR1200"/>
      <c r="BS1200"/>
    </row>
    <row r="1201" spans="1:71" x14ac:dyDescent="0.45">
      <c r="A1201" s="16">
        <v>1199</v>
      </c>
      <c r="BQ1201"/>
      <c r="BR1201"/>
      <c r="BS1201"/>
    </row>
    <row r="1202" spans="1:71" x14ac:dyDescent="0.45">
      <c r="A1202" s="16">
        <v>1200</v>
      </c>
      <c r="BQ1202"/>
      <c r="BR1202"/>
      <c r="BS1202"/>
    </row>
    <row r="1203" spans="1:71" x14ac:dyDescent="0.45">
      <c r="A1203" s="16">
        <v>1201</v>
      </c>
      <c r="BQ1203"/>
      <c r="BR1203"/>
      <c r="BS1203"/>
    </row>
    <row r="1204" spans="1:71" x14ac:dyDescent="0.45">
      <c r="A1204" s="16">
        <v>1202</v>
      </c>
      <c r="BQ1204"/>
      <c r="BR1204"/>
      <c r="BS1204"/>
    </row>
    <row r="1205" spans="1:71" x14ac:dyDescent="0.45">
      <c r="A1205" s="16">
        <v>1203</v>
      </c>
      <c r="BQ1205"/>
      <c r="BR1205"/>
      <c r="BS1205"/>
    </row>
    <row r="1206" spans="1:71" x14ac:dyDescent="0.45">
      <c r="A1206" s="16">
        <v>1204</v>
      </c>
      <c r="BQ1206"/>
      <c r="BR1206"/>
      <c r="BS1206"/>
    </row>
    <row r="1207" spans="1:71" x14ac:dyDescent="0.45">
      <c r="A1207" s="16">
        <v>1205</v>
      </c>
      <c r="BQ1207"/>
      <c r="BR1207"/>
      <c r="BS1207"/>
    </row>
    <row r="1208" spans="1:71" x14ac:dyDescent="0.45">
      <c r="A1208" s="16">
        <v>1206</v>
      </c>
      <c r="BQ1208"/>
      <c r="BR1208"/>
      <c r="BS1208"/>
    </row>
    <row r="1209" spans="1:71" x14ac:dyDescent="0.45">
      <c r="A1209" s="16">
        <v>1207</v>
      </c>
      <c r="BQ1209"/>
      <c r="BR1209"/>
      <c r="BS1209"/>
    </row>
    <row r="1210" spans="1:71" x14ac:dyDescent="0.45">
      <c r="A1210" s="16">
        <v>1208</v>
      </c>
      <c r="BQ1210"/>
      <c r="BR1210"/>
      <c r="BS1210"/>
    </row>
    <row r="1211" spans="1:71" x14ac:dyDescent="0.45">
      <c r="A1211" s="16">
        <v>1209</v>
      </c>
      <c r="BQ1211"/>
      <c r="BR1211"/>
      <c r="BS1211"/>
    </row>
    <row r="1212" spans="1:71" x14ac:dyDescent="0.45">
      <c r="A1212" s="16">
        <v>1210</v>
      </c>
      <c r="BQ1212"/>
      <c r="BR1212"/>
      <c r="BS1212"/>
    </row>
    <row r="1213" spans="1:71" x14ac:dyDescent="0.45">
      <c r="A1213" s="16">
        <v>1211</v>
      </c>
      <c r="BQ1213"/>
      <c r="BR1213"/>
      <c r="BS1213"/>
    </row>
    <row r="1214" spans="1:71" x14ac:dyDescent="0.45">
      <c r="A1214" s="16">
        <v>1212</v>
      </c>
      <c r="BQ1214"/>
      <c r="BR1214"/>
      <c r="BS1214"/>
    </row>
    <row r="1215" spans="1:71" x14ac:dyDescent="0.45">
      <c r="A1215" s="16">
        <v>1213</v>
      </c>
      <c r="BQ1215"/>
      <c r="BR1215"/>
      <c r="BS1215"/>
    </row>
    <row r="1216" spans="1:71" x14ac:dyDescent="0.45">
      <c r="A1216" s="16">
        <v>1214</v>
      </c>
      <c r="BQ1216"/>
      <c r="BR1216"/>
      <c r="BS1216"/>
    </row>
    <row r="1217" spans="1:71" x14ac:dyDescent="0.45">
      <c r="A1217" s="16">
        <v>1215</v>
      </c>
      <c r="BQ1217"/>
      <c r="BR1217"/>
      <c r="BS1217"/>
    </row>
    <row r="1218" spans="1:71" x14ac:dyDescent="0.45">
      <c r="A1218" s="16">
        <v>1216</v>
      </c>
      <c r="BQ1218"/>
      <c r="BR1218"/>
      <c r="BS1218"/>
    </row>
    <row r="1219" spans="1:71" x14ac:dyDescent="0.45">
      <c r="A1219" s="16">
        <v>1217</v>
      </c>
      <c r="BQ1219"/>
      <c r="BR1219"/>
      <c r="BS1219"/>
    </row>
    <row r="1220" spans="1:71" x14ac:dyDescent="0.45">
      <c r="A1220" s="16">
        <v>1218</v>
      </c>
      <c r="BQ1220"/>
      <c r="BR1220"/>
      <c r="BS1220"/>
    </row>
    <row r="1221" spans="1:71" x14ac:dyDescent="0.45">
      <c r="A1221" s="16">
        <v>1219</v>
      </c>
      <c r="BQ1221"/>
      <c r="BR1221"/>
      <c r="BS1221"/>
    </row>
    <row r="1222" spans="1:71" x14ac:dyDescent="0.45">
      <c r="A1222" s="16">
        <v>1220</v>
      </c>
      <c r="BQ1222"/>
      <c r="BR1222"/>
      <c r="BS1222"/>
    </row>
    <row r="1223" spans="1:71" x14ac:dyDescent="0.45">
      <c r="A1223" s="16">
        <v>1221</v>
      </c>
      <c r="BQ1223"/>
      <c r="BR1223"/>
      <c r="BS1223"/>
    </row>
    <row r="1224" spans="1:71" x14ac:dyDescent="0.45">
      <c r="A1224" s="16">
        <v>1222</v>
      </c>
      <c r="BQ1224"/>
      <c r="BR1224"/>
      <c r="BS1224"/>
    </row>
    <row r="1225" spans="1:71" x14ac:dyDescent="0.45">
      <c r="A1225" s="16">
        <v>1223</v>
      </c>
      <c r="BQ1225"/>
      <c r="BR1225"/>
      <c r="BS1225"/>
    </row>
    <row r="1226" spans="1:71" x14ac:dyDescent="0.45">
      <c r="A1226" s="16">
        <v>1224</v>
      </c>
      <c r="BQ1226"/>
      <c r="BR1226"/>
      <c r="BS1226"/>
    </row>
    <row r="1227" spans="1:71" x14ac:dyDescent="0.45">
      <c r="A1227" s="16">
        <v>1225</v>
      </c>
      <c r="BQ1227"/>
      <c r="BR1227"/>
      <c r="BS1227"/>
    </row>
    <row r="1228" spans="1:71" x14ac:dyDescent="0.45">
      <c r="A1228" s="16">
        <v>1226</v>
      </c>
      <c r="BQ1228"/>
      <c r="BR1228"/>
      <c r="BS1228"/>
    </row>
    <row r="1229" spans="1:71" x14ac:dyDescent="0.45">
      <c r="A1229" s="16">
        <v>1227</v>
      </c>
      <c r="BQ1229"/>
      <c r="BR1229"/>
      <c r="BS1229"/>
    </row>
    <row r="1230" spans="1:71" x14ac:dyDescent="0.45">
      <c r="A1230" s="16">
        <v>1228</v>
      </c>
      <c r="BQ1230"/>
      <c r="BR1230"/>
      <c r="BS1230"/>
    </row>
    <row r="1231" spans="1:71" x14ac:dyDescent="0.45">
      <c r="A1231" s="16">
        <v>1229</v>
      </c>
      <c r="BQ1231"/>
      <c r="BR1231"/>
      <c r="BS1231"/>
    </row>
    <row r="1232" spans="1:71" x14ac:dyDescent="0.45">
      <c r="A1232" s="16">
        <v>1230</v>
      </c>
      <c r="BQ1232"/>
      <c r="BR1232"/>
      <c r="BS1232"/>
    </row>
    <row r="1233" spans="1:128" x14ac:dyDescent="0.45">
      <c r="A1233" s="16">
        <v>1231</v>
      </c>
      <c r="BQ1233"/>
      <c r="BR1233"/>
      <c r="BS1233"/>
    </row>
    <row r="1234" spans="1:128" x14ac:dyDescent="0.45">
      <c r="A1234" s="16">
        <v>1232</v>
      </c>
      <c r="BQ1234"/>
      <c r="BR1234"/>
      <c r="BS1234"/>
    </row>
    <row r="1235" spans="1:128" x14ac:dyDescent="0.45">
      <c r="A1235" s="16">
        <v>1233</v>
      </c>
      <c r="BQ1235"/>
      <c r="BR1235"/>
      <c r="BS1235"/>
    </row>
    <row r="1236" spans="1:128" x14ac:dyDescent="0.45">
      <c r="A1236" s="16">
        <v>1234</v>
      </c>
      <c r="BQ1236"/>
      <c r="BR1236"/>
      <c r="BS1236"/>
    </row>
    <row r="1237" spans="1:128" x14ac:dyDescent="0.45">
      <c r="A1237" s="16">
        <v>1235</v>
      </c>
      <c r="BQ1237"/>
      <c r="BR1237"/>
      <c r="BS1237"/>
    </row>
    <row r="1238" spans="1:128" x14ac:dyDescent="0.45">
      <c r="A1238" s="16">
        <v>1236</v>
      </c>
      <c r="BQ1238"/>
      <c r="BR1238"/>
      <c r="BS1238"/>
    </row>
    <row r="1239" spans="1:128" x14ac:dyDescent="0.45">
      <c r="A1239" s="16">
        <v>1237</v>
      </c>
      <c r="BQ1239"/>
      <c r="BR1239"/>
      <c r="BS1239"/>
    </row>
    <row r="1240" spans="1:128" x14ac:dyDescent="0.45">
      <c r="A1240" s="16">
        <v>1238</v>
      </c>
      <c r="BQ1240"/>
      <c r="BR1240"/>
      <c r="BS1240"/>
    </row>
    <row r="1241" spans="1:128" x14ac:dyDescent="0.45">
      <c r="A1241" s="16">
        <v>1239</v>
      </c>
      <c r="BQ1241"/>
      <c r="BR1241"/>
      <c r="BS1241"/>
    </row>
    <row r="1242" spans="1:128" x14ac:dyDescent="0.45">
      <c r="A1242" s="16">
        <v>1240</v>
      </c>
      <c r="BQ1242"/>
      <c r="BR1242"/>
      <c r="BS1242"/>
    </row>
    <row r="1243" spans="1:128" x14ac:dyDescent="0.45">
      <c r="A1243" s="16">
        <v>1241</v>
      </c>
      <c r="BQ1243"/>
      <c r="BR1243"/>
      <c r="BS1243"/>
    </row>
    <row r="1244" spans="1:128" x14ac:dyDescent="0.45">
      <c r="A1244" s="16">
        <v>1242</v>
      </c>
      <c r="BQ1244"/>
      <c r="BR1244"/>
      <c r="BS1244"/>
    </row>
    <row r="1245" spans="1:128" x14ac:dyDescent="0.45">
      <c r="A1245" s="16">
        <v>1243</v>
      </c>
      <c r="BQ1245"/>
      <c r="BR1245"/>
      <c r="BS1245"/>
      <c r="CH1245" s="2"/>
      <c r="CI1245" s="2"/>
      <c r="CJ1245" s="2"/>
      <c r="DX1245" s="17"/>
    </row>
    <row r="1246" spans="1:128" x14ac:dyDescent="0.45">
      <c r="A1246" s="16">
        <v>1244</v>
      </c>
      <c r="BQ1246"/>
      <c r="BR1246"/>
      <c r="BS1246"/>
    </row>
    <row r="1247" spans="1:128" x14ac:dyDescent="0.45">
      <c r="A1247" s="16">
        <v>1245</v>
      </c>
      <c r="BQ1247"/>
      <c r="BR1247"/>
      <c r="BS1247"/>
    </row>
    <row r="1248" spans="1:128" x14ac:dyDescent="0.45">
      <c r="A1248" s="16">
        <v>1246</v>
      </c>
      <c r="BQ1248"/>
      <c r="BR1248"/>
      <c r="BS1248"/>
    </row>
    <row r="1249" spans="1:71" x14ac:dyDescent="0.45">
      <c r="A1249" s="16">
        <v>1247</v>
      </c>
      <c r="BQ1249"/>
      <c r="BR1249"/>
      <c r="BS1249"/>
    </row>
    <row r="1250" spans="1:71" x14ac:dyDescent="0.45">
      <c r="A1250" s="16">
        <v>1248</v>
      </c>
      <c r="BQ1250"/>
      <c r="BR1250"/>
      <c r="BS1250"/>
    </row>
    <row r="1251" spans="1:71" x14ac:dyDescent="0.45">
      <c r="A1251" s="16">
        <v>1249</v>
      </c>
      <c r="BQ1251"/>
      <c r="BR1251"/>
      <c r="BS1251"/>
    </row>
    <row r="1252" spans="1:71" x14ac:dyDescent="0.45">
      <c r="A1252" s="16">
        <v>1250</v>
      </c>
      <c r="BQ1252"/>
      <c r="BR1252"/>
      <c r="BS1252"/>
    </row>
    <row r="1253" spans="1:71" x14ac:dyDescent="0.45">
      <c r="A1253" s="16">
        <v>1251</v>
      </c>
      <c r="BQ1253"/>
      <c r="BR1253"/>
      <c r="BS1253"/>
    </row>
    <row r="1254" spans="1:71" x14ac:dyDescent="0.45">
      <c r="A1254" s="16">
        <v>1252</v>
      </c>
      <c r="BQ1254"/>
      <c r="BR1254"/>
      <c r="BS1254"/>
    </row>
    <row r="1255" spans="1:71" x14ac:dyDescent="0.45">
      <c r="A1255" s="16">
        <v>1253</v>
      </c>
      <c r="BQ1255"/>
      <c r="BR1255"/>
      <c r="BS1255"/>
    </row>
    <row r="1256" spans="1:71" x14ac:dyDescent="0.45">
      <c r="A1256" s="16">
        <v>1254</v>
      </c>
      <c r="BQ1256"/>
      <c r="BR1256"/>
      <c r="BS1256"/>
    </row>
    <row r="1257" spans="1:71" x14ac:dyDescent="0.45">
      <c r="A1257" s="16">
        <v>1255</v>
      </c>
      <c r="BQ1257"/>
      <c r="BR1257"/>
      <c r="BS1257"/>
    </row>
    <row r="1258" spans="1:71" x14ac:dyDescent="0.45">
      <c r="A1258" s="16">
        <v>1256</v>
      </c>
      <c r="BQ1258"/>
      <c r="BR1258"/>
      <c r="BS1258"/>
    </row>
    <row r="1259" spans="1:71" x14ac:dyDescent="0.45">
      <c r="A1259" s="16">
        <v>1257</v>
      </c>
      <c r="BQ1259"/>
      <c r="BR1259"/>
      <c r="BS1259"/>
    </row>
    <row r="1260" spans="1:71" x14ac:dyDescent="0.45">
      <c r="A1260" s="16">
        <v>1258</v>
      </c>
      <c r="BQ1260"/>
      <c r="BR1260"/>
      <c r="BS1260"/>
    </row>
    <row r="1261" spans="1:71" x14ac:dyDescent="0.45">
      <c r="A1261" s="16">
        <v>1259</v>
      </c>
      <c r="BQ1261"/>
      <c r="BR1261"/>
      <c r="BS1261"/>
    </row>
    <row r="1262" spans="1:71" x14ac:dyDescent="0.45">
      <c r="A1262" s="16">
        <v>1260</v>
      </c>
      <c r="BQ1262"/>
      <c r="BR1262"/>
      <c r="BS1262"/>
    </row>
    <row r="1263" spans="1:71" x14ac:dyDescent="0.45">
      <c r="A1263" s="16">
        <v>1261</v>
      </c>
      <c r="BQ1263"/>
      <c r="BR1263"/>
      <c r="BS1263"/>
    </row>
    <row r="1264" spans="1:71" x14ac:dyDescent="0.45">
      <c r="A1264" s="16">
        <v>1262</v>
      </c>
      <c r="BQ1264"/>
      <c r="BR1264"/>
      <c r="BS1264"/>
    </row>
    <row r="1265" spans="1:71" x14ac:dyDescent="0.45">
      <c r="A1265" s="16">
        <v>1263</v>
      </c>
      <c r="BQ1265"/>
      <c r="BR1265"/>
      <c r="BS1265"/>
    </row>
    <row r="1266" spans="1:71" x14ac:dyDescent="0.45">
      <c r="A1266" s="16">
        <v>1264</v>
      </c>
      <c r="BQ1266"/>
      <c r="BR1266"/>
      <c r="BS1266"/>
    </row>
    <row r="1267" spans="1:71" x14ac:dyDescent="0.45">
      <c r="A1267" s="16">
        <v>1265</v>
      </c>
      <c r="BQ1267"/>
      <c r="BR1267"/>
      <c r="BS1267"/>
    </row>
    <row r="1268" spans="1:71" x14ac:dyDescent="0.45">
      <c r="A1268" s="16">
        <v>1266</v>
      </c>
      <c r="BQ1268"/>
      <c r="BR1268"/>
      <c r="BS1268"/>
    </row>
    <row r="1269" spans="1:71" x14ac:dyDescent="0.45">
      <c r="A1269" s="16">
        <v>1267</v>
      </c>
      <c r="BQ1269"/>
      <c r="BR1269"/>
      <c r="BS1269"/>
    </row>
    <row r="1270" spans="1:71" x14ac:dyDescent="0.45">
      <c r="A1270" s="16">
        <v>1268</v>
      </c>
      <c r="BQ1270"/>
      <c r="BR1270"/>
      <c r="BS1270"/>
    </row>
    <row r="1271" spans="1:71" x14ac:dyDescent="0.45">
      <c r="A1271" s="16">
        <v>1269</v>
      </c>
      <c r="BQ1271"/>
      <c r="BR1271"/>
      <c r="BS1271"/>
    </row>
    <row r="1272" spans="1:71" x14ac:dyDescent="0.45">
      <c r="A1272" s="16">
        <v>1270</v>
      </c>
      <c r="BQ1272"/>
      <c r="BR1272"/>
      <c r="BS1272"/>
    </row>
    <row r="1273" spans="1:71" x14ac:dyDescent="0.45">
      <c r="A1273" s="16">
        <v>1271</v>
      </c>
      <c r="BQ1273"/>
      <c r="BR1273"/>
      <c r="BS1273"/>
    </row>
    <row r="1274" spans="1:71" x14ac:dyDescent="0.45">
      <c r="A1274" s="16">
        <v>1272</v>
      </c>
      <c r="BQ1274"/>
      <c r="BR1274"/>
      <c r="BS1274"/>
    </row>
    <row r="1275" spans="1:71" x14ac:dyDescent="0.45">
      <c r="A1275" s="16">
        <v>1273</v>
      </c>
      <c r="BQ1275"/>
      <c r="BR1275"/>
      <c r="BS1275"/>
    </row>
    <row r="1276" spans="1:71" x14ac:dyDescent="0.45">
      <c r="A1276" s="16">
        <v>1274</v>
      </c>
      <c r="BQ1276"/>
      <c r="BR1276"/>
      <c r="BS1276"/>
    </row>
    <row r="1277" spans="1:71" x14ac:dyDescent="0.45">
      <c r="A1277" s="16">
        <v>1275</v>
      </c>
      <c r="BQ1277"/>
      <c r="BR1277"/>
      <c r="BS1277"/>
    </row>
    <row r="1278" spans="1:71" x14ac:dyDescent="0.45">
      <c r="A1278" s="16">
        <v>1276</v>
      </c>
      <c r="BQ1278"/>
      <c r="BR1278"/>
      <c r="BS1278"/>
    </row>
    <row r="1279" spans="1:71" x14ac:dyDescent="0.45">
      <c r="A1279" s="16">
        <v>1277</v>
      </c>
      <c r="BQ1279"/>
      <c r="BR1279"/>
      <c r="BS1279"/>
    </row>
    <row r="1280" spans="1:71" x14ac:dyDescent="0.45">
      <c r="A1280" s="16">
        <v>1278</v>
      </c>
      <c r="BQ1280"/>
      <c r="BR1280"/>
      <c r="BS1280"/>
    </row>
    <row r="1281" spans="1:71" x14ac:dyDescent="0.45">
      <c r="A1281" s="16">
        <v>1279</v>
      </c>
      <c r="BQ1281"/>
      <c r="BR1281"/>
      <c r="BS1281"/>
    </row>
    <row r="1282" spans="1:71" x14ac:dyDescent="0.45">
      <c r="A1282" s="16">
        <v>1280</v>
      </c>
      <c r="BQ1282"/>
      <c r="BR1282"/>
      <c r="BS1282"/>
    </row>
    <row r="1283" spans="1:71" x14ac:dyDescent="0.45">
      <c r="A1283" s="16">
        <v>1281</v>
      </c>
      <c r="BQ1283"/>
      <c r="BR1283"/>
      <c r="BS1283"/>
    </row>
    <row r="1284" spans="1:71" x14ac:dyDescent="0.45">
      <c r="A1284" s="16">
        <v>1282</v>
      </c>
      <c r="BQ1284"/>
      <c r="BR1284"/>
      <c r="BS1284"/>
    </row>
    <row r="1285" spans="1:71" x14ac:dyDescent="0.45">
      <c r="A1285" s="16">
        <v>1283</v>
      </c>
      <c r="BQ1285"/>
      <c r="BR1285"/>
      <c r="BS1285"/>
    </row>
    <row r="1286" spans="1:71" x14ac:dyDescent="0.45">
      <c r="A1286" s="16">
        <v>1284</v>
      </c>
      <c r="BQ1286"/>
      <c r="BR1286"/>
      <c r="BS1286"/>
    </row>
    <row r="1287" spans="1:71" x14ac:dyDescent="0.45">
      <c r="A1287" s="16">
        <v>1285</v>
      </c>
      <c r="BQ1287"/>
      <c r="BR1287"/>
      <c r="BS1287"/>
    </row>
    <row r="1288" spans="1:71" x14ac:dyDescent="0.45">
      <c r="A1288" s="16">
        <v>1286</v>
      </c>
      <c r="BQ1288"/>
      <c r="BR1288"/>
      <c r="BS1288"/>
    </row>
    <row r="1289" spans="1:71" x14ac:dyDescent="0.45">
      <c r="A1289" s="16">
        <v>1287</v>
      </c>
      <c r="BQ1289"/>
      <c r="BR1289"/>
      <c r="BS1289"/>
    </row>
    <row r="1290" spans="1:71" x14ac:dyDescent="0.45">
      <c r="A1290" s="16">
        <v>1288</v>
      </c>
      <c r="BQ1290"/>
      <c r="BR1290"/>
      <c r="BS1290"/>
    </row>
    <row r="1291" spans="1:71" x14ac:dyDescent="0.45">
      <c r="A1291" s="16">
        <v>1289</v>
      </c>
      <c r="BQ1291"/>
      <c r="BR1291"/>
      <c r="BS1291"/>
    </row>
    <row r="1292" spans="1:71" x14ac:dyDescent="0.45">
      <c r="A1292" s="16">
        <v>1290</v>
      </c>
      <c r="BQ1292"/>
      <c r="BR1292"/>
      <c r="BS1292"/>
    </row>
    <row r="1293" spans="1:71" x14ac:dyDescent="0.45">
      <c r="A1293" s="16">
        <v>1291</v>
      </c>
      <c r="BQ1293"/>
      <c r="BR1293"/>
      <c r="BS1293"/>
    </row>
    <row r="1294" spans="1:71" x14ac:dyDescent="0.45">
      <c r="A1294" s="16">
        <v>1292</v>
      </c>
      <c r="BQ1294"/>
      <c r="BR1294"/>
      <c r="BS1294"/>
    </row>
    <row r="1295" spans="1:71" x14ac:dyDescent="0.45">
      <c r="A1295" s="16">
        <v>1293</v>
      </c>
      <c r="BQ1295"/>
      <c r="BR1295"/>
      <c r="BS1295"/>
    </row>
    <row r="1296" spans="1:71" x14ac:dyDescent="0.45">
      <c r="A1296" s="16">
        <v>1294</v>
      </c>
      <c r="BQ1296"/>
      <c r="BR1296"/>
      <c r="BS1296"/>
    </row>
    <row r="1297" spans="1:71" x14ac:dyDescent="0.45">
      <c r="A1297" s="16">
        <v>1295</v>
      </c>
      <c r="BQ1297"/>
      <c r="BR1297"/>
      <c r="BS1297"/>
    </row>
    <row r="1298" spans="1:71" x14ac:dyDescent="0.45">
      <c r="A1298" s="16">
        <v>1296</v>
      </c>
      <c r="BQ1298"/>
      <c r="BR1298"/>
      <c r="BS1298"/>
    </row>
    <row r="1299" spans="1:71" x14ac:dyDescent="0.45">
      <c r="A1299" s="16">
        <v>1297</v>
      </c>
      <c r="BQ1299"/>
      <c r="BR1299"/>
      <c r="BS1299"/>
    </row>
    <row r="1300" spans="1:71" x14ac:dyDescent="0.45">
      <c r="A1300" s="16">
        <v>1298</v>
      </c>
      <c r="BQ1300"/>
      <c r="BR1300"/>
      <c r="BS1300"/>
    </row>
    <row r="1301" spans="1:71" x14ac:dyDescent="0.45">
      <c r="A1301" s="16">
        <v>1299</v>
      </c>
      <c r="BQ1301"/>
      <c r="BR1301"/>
      <c r="BS1301"/>
    </row>
    <row r="1302" spans="1:71" x14ac:dyDescent="0.45">
      <c r="A1302" s="16">
        <v>1300</v>
      </c>
      <c r="BQ1302"/>
      <c r="BR1302"/>
      <c r="BS1302"/>
    </row>
    <row r="1303" spans="1:71" x14ac:dyDescent="0.45">
      <c r="A1303" s="16">
        <v>1301</v>
      </c>
      <c r="BQ1303"/>
      <c r="BR1303"/>
      <c r="BS1303"/>
    </row>
    <row r="1304" spans="1:71" x14ac:dyDescent="0.45">
      <c r="A1304" s="16">
        <v>1302</v>
      </c>
      <c r="BQ1304"/>
      <c r="BR1304"/>
      <c r="BS1304"/>
    </row>
    <row r="1305" spans="1:71" ht="16.95" customHeight="1" x14ac:dyDescent="0.45">
      <c r="A1305" s="16">
        <v>1303</v>
      </c>
      <c r="BQ1305"/>
      <c r="BR1305"/>
      <c r="BS1305"/>
    </row>
    <row r="1306" spans="1:71" x14ac:dyDescent="0.45">
      <c r="A1306" s="16">
        <v>1304</v>
      </c>
      <c r="BQ1306"/>
      <c r="BR1306"/>
      <c r="BS1306"/>
    </row>
    <row r="1307" spans="1:71" x14ac:dyDescent="0.45">
      <c r="A1307" s="16">
        <v>1305</v>
      </c>
      <c r="BQ1307"/>
      <c r="BR1307"/>
      <c r="BS1307"/>
    </row>
    <row r="1308" spans="1:71" x14ac:dyDescent="0.45">
      <c r="A1308" s="16">
        <v>1306</v>
      </c>
      <c r="BQ1308"/>
      <c r="BR1308"/>
      <c r="BS1308"/>
    </row>
    <row r="1309" spans="1:71" x14ac:dyDescent="0.45">
      <c r="A1309" s="16">
        <v>1307</v>
      </c>
      <c r="BQ1309"/>
      <c r="BR1309"/>
      <c r="BS1309"/>
    </row>
    <row r="1310" spans="1:71" x14ac:dyDescent="0.45">
      <c r="A1310" s="16">
        <v>1308</v>
      </c>
      <c r="BQ1310"/>
      <c r="BR1310"/>
      <c r="BS1310"/>
    </row>
    <row r="1311" spans="1:71" x14ac:dyDescent="0.45">
      <c r="A1311" s="16">
        <v>1309</v>
      </c>
      <c r="BQ1311"/>
      <c r="BR1311"/>
      <c r="BS1311"/>
    </row>
    <row r="1312" spans="1:71" x14ac:dyDescent="0.45">
      <c r="A1312" s="16">
        <v>1310</v>
      </c>
      <c r="BQ1312"/>
      <c r="BR1312"/>
      <c r="BS1312"/>
    </row>
    <row r="1313" spans="1:71" x14ac:dyDescent="0.45">
      <c r="A1313" s="16">
        <v>1311</v>
      </c>
      <c r="BQ1313"/>
      <c r="BR1313"/>
      <c r="BS1313"/>
    </row>
    <row r="1314" spans="1:71" x14ac:dyDescent="0.45">
      <c r="A1314" s="16">
        <v>1312</v>
      </c>
      <c r="BQ1314"/>
      <c r="BR1314"/>
      <c r="BS1314"/>
    </row>
    <row r="1315" spans="1:71" x14ac:dyDescent="0.45">
      <c r="A1315" s="16">
        <v>1313</v>
      </c>
      <c r="BQ1315"/>
      <c r="BR1315"/>
      <c r="BS1315"/>
    </row>
    <row r="1316" spans="1:71" x14ac:dyDescent="0.45">
      <c r="A1316" s="16">
        <v>1314</v>
      </c>
      <c r="BQ1316"/>
      <c r="BR1316"/>
      <c r="BS1316"/>
    </row>
    <row r="1317" spans="1:71" x14ac:dyDescent="0.45">
      <c r="A1317" s="16">
        <v>1315</v>
      </c>
      <c r="BQ1317"/>
      <c r="BR1317"/>
      <c r="BS1317"/>
    </row>
    <row r="1318" spans="1:71" x14ac:dyDescent="0.45">
      <c r="A1318" s="16">
        <v>1316</v>
      </c>
      <c r="BQ1318"/>
      <c r="BR1318"/>
      <c r="BS1318"/>
    </row>
    <row r="1319" spans="1:71" x14ac:dyDescent="0.45">
      <c r="A1319" s="16">
        <v>1317</v>
      </c>
      <c r="BQ1319"/>
      <c r="BR1319"/>
      <c r="BS1319"/>
    </row>
    <row r="1320" spans="1:71" x14ac:dyDescent="0.45">
      <c r="A1320" s="16">
        <v>1318</v>
      </c>
      <c r="BQ1320"/>
      <c r="BR1320"/>
      <c r="BS1320"/>
    </row>
    <row r="1321" spans="1:71" x14ac:dyDescent="0.45">
      <c r="A1321" s="16">
        <v>1319</v>
      </c>
      <c r="BQ1321"/>
      <c r="BR1321"/>
      <c r="BS1321"/>
    </row>
    <row r="1322" spans="1:71" x14ac:dyDescent="0.45">
      <c r="A1322" s="16">
        <v>1320</v>
      </c>
      <c r="BQ1322"/>
      <c r="BR1322"/>
      <c r="BS1322"/>
    </row>
    <row r="1323" spans="1:71" x14ac:dyDescent="0.45">
      <c r="A1323" s="16">
        <v>1321</v>
      </c>
      <c r="BQ1323"/>
      <c r="BR1323"/>
      <c r="BS1323"/>
    </row>
    <row r="1324" spans="1:71" x14ac:dyDescent="0.45">
      <c r="A1324" s="16">
        <v>1322</v>
      </c>
      <c r="BQ1324"/>
      <c r="BR1324"/>
      <c r="BS1324"/>
    </row>
    <row r="1325" spans="1:71" x14ac:dyDescent="0.45">
      <c r="A1325" s="16">
        <v>1323</v>
      </c>
      <c r="BQ1325"/>
      <c r="BR1325"/>
      <c r="BS1325"/>
    </row>
    <row r="1326" spans="1:71" x14ac:dyDescent="0.45">
      <c r="A1326" s="16">
        <v>1324</v>
      </c>
      <c r="BQ1326"/>
      <c r="BR1326"/>
      <c r="BS1326"/>
    </row>
    <row r="1327" spans="1:71" x14ac:dyDescent="0.45">
      <c r="A1327" s="16">
        <v>1325</v>
      </c>
      <c r="BQ1327"/>
      <c r="BR1327"/>
      <c r="BS1327"/>
    </row>
    <row r="1328" spans="1:71" x14ac:dyDescent="0.45">
      <c r="A1328" s="16">
        <v>1326</v>
      </c>
      <c r="BQ1328"/>
      <c r="BR1328"/>
      <c r="BS1328"/>
    </row>
    <row r="1329" spans="1:71" x14ac:dyDescent="0.45">
      <c r="A1329" s="16">
        <v>1327</v>
      </c>
      <c r="BQ1329"/>
      <c r="BR1329"/>
      <c r="BS1329"/>
    </row>
    <row r="1330" spans="1:71" x14ac:dyDescent="0.45">
      <c r="A1330" s="16">
        <v>1328</v>
      </c>
      <c r="BQ1330"/>
      <c r="BR1330"/>
      <c r="BS1330"/>
    </row>
    <row r="1331" spans="1:71" x14ac:dyDescent="0.45">
      <c r="A1331" s="16">
        <v>1329</v>
      </c>
      <c r="BQ1331"/>
      <c r="BR1331"/>
      <c r="BS1331"/>
    </row>
    <row r="1332" spans="1:71" x14ac:dyDescent="0.45">
      <c r="A1332" s="16">
        <v>1330</v>
      </c>
      <c r="BQ1332"/>
      <c r="BR1332"/>
      <c r="BS1332"/>
    </row>
    <row r="1333" spans="1:71" x14ac:dyDescent="0.45">
      <c r="A1333" s="16">
        <v>1331</v>
      </c>
      <c r="BQ1333"/>
      <c r="BR1333"/>
      <c r="BS1333"/>
    </row>
    <row r="1334" spans="1:71" x14ac:dyDescent="0.45">
      <c r="A1334" s="16">
        <v>1332</v>
      </c>
      <c r="BQ1334"/>
      <c r="BR1334"/>
      <c r="BS1334"/>
    </row>
    <row r="1335" spans="1:71" x14ac:dyDescent="0.45">
      <c r="A1335" s="16">
        <v>1333</v>
      </c>
      <c r="BQ1335"/>
      <c r="BR1335"/>
      <c r="BS1335"/>
    </row>
    <row r="1336" spans="1:71" x14ac:dyDescent="0.45">
      <c r="A1336" s="16">
        <v>1334</v>
      </c>
      <c r="BQ1336"/>
      <c r="BR1336"/>
      <c r="BS1336"/>
    </row>
    <row r="1337" spans="1:71" x14ac:dyDescent="0.45">
      <c r="A1337" s="16">
        <v>1335</v>
      </c>
      <c r="BQ1337"/>
      <c r="BR1337"/>
      <c r="BS1337"/>
    </row>
    <row r="1338" spans="1:71" x14ac:dyDescent="0.45">
      <c r="A1338" s="16">
        <v>1336</v>
      </c>
      <c r="BQ1338"/>
      <c r="BR1338"/>
      <c r="BS1338"/>
    </row>
    <row r="1339" spans="1:71" x14ac:dyDescent="0.45">
      <c r="A1339" s="16">
        <v>1337</v>
      </c>
      <c r="BQ1339"/>
      <c r="BR1339"/>
      <c r="BS1339"/>
    </row>
    <row r="1340" spans="1:71" x14ac:dyDescent="0.45">
      <c r="A1340" s="16">
        <v>1338</v>
      </c>
      <c r="BQ1340"/>
      <c r="BR1340"/>
      <c r="BS1340"/>
    </row>
    <row r="1341" spans="1:71" x14ac:dyDescent="0.45">
      <c r="A1341" s="16">
        <v>1339</v>
      </c>
      <c r="BQ1341"/>
      <c r="BR1341"/>
      <c r="BS1341"/>
    </row>
    <row r="1342" spans="1:71" x14ac:dyDescent="0.45">
      <c r="A1342" s="16">
        <v>1340</v>
      </c>
      <c r="BQ1342"/>
      <c r="BR1342"/>
      <c r="BS1342"/>
    </row>
    <row r="1343" spans="1:71" x14ac:dyDescent="0.45">
      <c r="A1343" s="16">
        <v>1341</v>
      </c>
      <c r="BQ1343"/>
      <c r="BR1343"/>
      <c r="BS1343"/>
    </row>
    <row r="1344" spans="1:71" x14ac:dyDescent="0.45">
      <c r="A1344" s="16">
        <v>1342</v>
      </c>
      <c r="BQ1344"/>
      <c r="BR1344"/>
      <c r="BS1344"/>
    </row>
    <row r="1345" spans="1:71" x14ac:dyDescent="0.45">
      <c r="A1345" s="16">
        <v>1343</v>
      </c>
      <c r="BQ1345"/>
      <c r="BR1345"/>
      <c r="BS1345"/>
    </row>
    <row r="1346" spans="1:71" x14ac:dyDescent="0.45">
      <c r="A1346" s="16">
        <v>1344</v>
      </c>
      <c r="BQ1346"/>
      <c r="BR1346"/>
      <c r="BS1346"/>
    </row>
    <row r="1347" spans="1:71" x14ac:dyDescent="0.45">
      <c r="A1347" s="16">
        <v>1345</v>
      </c>
      <c r="BQ1347"/>
      <c r="BR1347"/>
      <c r="BS1347"/>
    </row>
    <row r="1348" spans="1:71" x14ac:dyDescent="0.45">
      <c r="A1348" s="16">
        <v>1346</v>
      </c>
      <c r="BQ1348"/>
      <c r="BR1348"/>
      <c r="BS1348"/>
    </row>
    <row r="1349" spans="1:71" x14ac:dyDescent="0.45">
      <c r="A1349" s="16">
        <v>1347</v>
      </c>
      <c r="BQ1349"/>
      <c r="BR1349"/>
      <c r="BS1349"/>
    </row>
    <row r="1350" spans="1:71" x14ac:dyDescent="0.45">
      <c r="A1350" s="16">
        <v>1348</v>
      </c>
      <c r="BQ1350"/>
      <c r="BR1350"/>
      <c r="BS1350"/>
    </row>
    <row r="1351" spans="1:71" x14ac:dyDescent="0.45">
      <c r="A1351" s="16">
        <v>1349</v>
      </c>
      <c r="BQ1351"/>
      <c r="BR1351"/>
      <c r="BS1351"/>
    </row>
    <row r="1352" spans="1:71" x14ac:dyDescent="0.45">
      <c r="A1352" s="16">
        <v>1350</v>
      </c>
      <c r="BQ1352"/>
      <c r="BR1352"/>
      <c r="BS1352"/>
    </row>
    <row r="1353" spans="1:71" x14ac:dyDescent="0.45">
      <c r="A1353" s="16">
        <v>1351</v>
      </c>
      <c r="BQ1353"/>
      <c r="BR1353"/>
      <c r="BS1353"/>
    </row>
    <row r="1354" spans="1:71" x14ac:dyDescent="0.45">
      <c r="A1354" s="16">
        <v>1352</v>
      </c>
      <c r="BQ1354"/>
      <c r="BR1354"/>
      <c r="BS1354"/>
    </row>
    <row r="1355" spans="1:71" x14ac:dyDescent="0.45">
      <c r="A1355" s="16">
        <v>1353</v>
      </c>
      <c r="BQ1355"/>
      <c r="BR1355"/>
      <c r="BS1355"/>
    </row>
    <row r="1356" spans="1:71" x14ac:dyDescent="0.45">
      <c r="A1356" s="16">
        <v>1354</v>
      </c>
      <c r="BQ1356"/>
      <c r="BR1356"/>
      <c r="BS1356"/>
    </row>
    <row r="1357" spans="1:71" x14ac:dyDescent="0.45">
      <c r="A1357" s="16">
        <v>1355</v>
      </c>
      <c r="BQ1357"/>
      <c r="BR1357"/>
      <c r="BS1357"/>
    </row>
    <row r="1358" spans="1:71" x14ac:dyDescent="0.45">
      <c r="A1358" s="16">
        <v>1356</v>
      </c>
      <c r="BQ1358"/>
      <c r="BR1358"/>
      <c r="BS1358"/>
    </row>
    <row r="1359" spans="1:71" x14ac:dyDescent="0.45">
      <c r="A1359" s="16">
        <v>1357</v>
      </c>
      <c r="BQ1359"/>
      <c r="BR1359"/>
      <c r="BS1359"/>
    </row>
    <row r="1360" spans="1:71" x14ac:dyDescent="0.45">
      <c r="A1360" s="16">
        <v>1358</v>
      </c>
      <c r="BQ1360"/>
      <c r="BR1360"/>
      <c r="BS1360"/>
    </row>
    <row r="1361" spans="1:71" x14ac:dyDescent="0.45">
      <c r="A1361" s="16">
        <v>1359</v>
      </c>
      <c r="BQ1361"/>
      <c r="BR1361"/>
      <c r="BS1361"/>
    </row>
    <row r="1362" spans="1:71" x14ac:dyDescent="0.45">
      <c r="A1362" s="16">
        <v>1360</v>
      </c>
      <c r="BQ1362"/>
      <c r="BR1362"/>
      <c r="BS1362"/>
    </row>
    <row r="1363" spans="1:71" x14ac:dyDescent="0.45">
      <c r="A1363" s="16">
        <v>1361</v>
      </c>
      <c r="BQ1363"/>
      <c r="BR1363"/>
      <c r="BS1363"/>
    </row>
    <row r="1364" spans="1:71" x14ac:dyDescent="0.45">
      <c r="A1364" s="16">
        <v>1362</v>
      </c>
      <c r="BQ1364"/>
      <c r="BR1364"/>
      <c r="BS1364"/>
    </row>
    <row r="1365" spans="1:71" x14ac:dyDescent="0.45">
      <c r="A1365" s="16">
        <v>1363</v>
      </c>
      <c r="BQ1365"/>
      <c r="BR1365"/>
      <c r="BS1365"/>
    </row>
    <row r="1366" spans="1:71" x14ac:dyDescent="0.45">
      <c r="A1366" s="16">
        <v>1364</v>
      </c>
      <c r="BQ1366"/>
      <c r="BR1366"/>
      <c r="BS1366"/>
    </row>
    <row r="1367" spans="1:71" x14ac:dyDescent="0.45">
      <c r="A1367" s="16">
        <v>1365</v>
      </c>
      <c r="BQ1367"/>
      <c r="BR1367"/>
      <c r="BS1367"/>
    </row>
    <row r="1368" spans="1:71" x14ac:dyDescent="0.45">
      <c r="A1368" s="16">
        <v>1366</v>
      </c>
      <c r="BQ1368"/>
      <c r="BR1368"/>
      <c r="BS1368"/>
    </row>
    <row r="1369" spans="1:71" x14ac:dyDescent="0.45">
      <c r="A1369" s="16">
        <v>1367</v>
      </c>
      <c r="BQ1369"/>
      <c r="BR1369"/>
      <c r="BS1369"/>
    </row>
    <row r="1370" spans="1:71" x14ac:dyDescent="0.45">
      <c r="A1370" s="16">
        <v>1368</v>
      </c>
      <c r="BQ1370"/>
      <c r="BR1370"/>
      <c r="BS1370"/>
    </row>
    <row r="1371" spans="1:71" x14ac:dyDescent="0.45">
      <c r="A1371" s="16">
        <v>1369</v>
      </c>
      <c r="BQ1371"/>
      <c r="BR1371"/>
      <c r="BS1371"/>
    </row>
    <row r="1372" spans="1:71" x14ac:dyDescent="0.45">
      <c r="A1372" s="16">
        <v>1370</v>
      </c>
      <c r="BQ1372"/>
      <c r="BR1372"/>
      <c r="BS1372"/>
    </row>
    <row r="1373" spans="1:71" x14ac:dyDescent="0.45">
      <c r="A1373" s="16">
        <v>1371</v>
      </c>
      <c r="BQ1373"/>
      <c r="BR1373"/>
      <c r="BS1373"/>
    </row>
    <row r="1374" spans="1:71" x14ac:dyDescent="0.45">
      <c r="A1374" s="16">
        <v>1372</v>
      </c>
      <c r="BQ1374"/>
      <c r="BR1374"/>
      <c r="BS1374"/>
    </row>
    <row r="1375" spans="1:71" x14ac:dyDescent="0.45">
      <c r="A1375" s="16">
        <v>1373</v>
      </c>
      <c r="BQ1375"/>
      <c r="BR1375"/>
      <c r="BS1375"/>
    </row>
    <row r="1376" spans="1:71" x14ac:dyDescent="0.45">
      <c r="A1376" s="16">
        <v>1374</v>
      </c>
      <c r="BQ1376"/>
      <c r="BR1376"/>
      <c r="BS1376"/>
    </row>
    <row r="1377" spans="1:71" x14ac:dyDescent="0.45">
      <c r="A1377" s="16">
        <v>1375</v>
      </c>
      <c r="BQ1377"/>
      <c r="BR1377"/>
      <c r="BS1377"/>
    </row>
    <row r="1378" spans="1:71" x14ac:dyDescent="0.45">
      <c r="A1378" s="16">
        <v>1376</v>
      </c>
      <c r="BQ1378"/>
      <c r="BR1378"/>
      <c r="BS1378"/>
    </row>
    <row r="1379" spans="1:71" x14ac:dyDescent="0.45">
      <c r="A1379" s="16">
        <v>1377</v>
      </c>
      <c r="BQ1379"/>
      <c r="BR1379"/>
      <c r="BS1379"/>
    </row>
    <row r="1380" spans="1:71" x14ac:dyDescent="0.45">
      <c r="A1380" s="16">
        <v>1378</v>
      </c>
      <c r="BQ1380"/>
      <c r="BR1380"/>
      <c r="BS1380"/>
    </row>
    <row r="1381" spans="1:71" x14ac:dyDescent="0.45">
      <c r="A1381" s="16">
        <v>1379</v>
      </c>
      <c r="BQ1381"/>
      <c r="BR1381"/>
      <c r="BS1381"/>
    </row>
    <row r="1382" spans="1:71" x14ac:dyDescent="0.45">
      <c r="A1382" s="16">
        <v>1380</v>
      </c>
      <c r="BQ1382"/>
      <c r="BR1382"/>
      <c r="BS1382"/>
    </row>
    <row r="1383" spans="1:71" x14ac:dyDescent="0.45">
      <c r="A1383" s="16">
        <v>1381</v>
      </c>
      <c r="BQ1383"/>
      <c r="BR1383"/>
      <c r="BS1383"/>
    </row>
    <row r="1384" spans="1:71" x14ac:dyDescent="0.45">
      <c r="A1384" s="16">
        <v>1382</v>
      </c>
      <c r="BQ1384"/>
      <c r="BR1384"/>
      <c r="BS1384"/>
    </row>
    <row r="1385" spans="1:71" x14ac:dyDescent="0.45">
      <c r="A1385" s="16">
        <v>1383</v>
      </c>
      <c r="BQ1385"/>
      <c r="BR1385"/>
      <c r="BS1385"/>
    </row>
    <row r="1386" spans="1:71" x14ac:dyDescent="0.45">
      <c r="A1386" s="16">
        <v>1384</v>
      </c>
      <c r="BQ1386"/>
      <c r="BR1386"/>
      <c r="BS1386"/>
    </row>
    <row r="1387" spans="1:71" x14ac:dyDescent="0.45">
      <c r="A1387" s="16">
        <v>1385</v>
      </c>
      <c r="BQ1387"/>
      <c r="BR1387"/>
      <c r="BS1387"/>
    </row>
    <row r="1388" spans="1:71" x14ac:dyDescent="0.45">
      <c r="A1388" s="16">
        <v>1386</v>
      </c>
      <c r="BQ1388"/>
      <c r="BR1388"/>
      <c r="BS1388"/>
    </row>
    <row r="1389" spans="1:71" x14ac:dyDescent="0.45">
      <c r="A1389" s="16">
        <v>1387</v>
      </c>
      <c r="BQ1389"/>
      <c r="BR1389"/>
      <c r="BS1389"/>
    </row>
    <row r="1390" spans="1:71" x14ac:dyDescent="0.45">
      <c r="A1390" s="16">
        <v>1388</v>
      </c>
      <c r="BQ1390"/>
      <c r="BR1390"/>
      <c r="BS1390"/>
    </row>
    <row r="1391" spans="1:71" x14ac:dyDescent="0.45">
      <c r="A1391" s="16">
        <v>1389</v>
      </c>
      <c r="BQ1391"/>
      <c r="BR1391"/>
      <c r="BS1391"/>
    </row>
    <row r="1392" spans="1:71" x14ac:dyDescent="0.45">
      <c r="A1392" s="16">
        <v>1390</v>
      </c>
      <c r="BQ1392"/>
      <c r="BR1392"/>
      <c r="BS1392"/>
    </row>
    <row r="1393" spans="1:71" x14ac:dyDescent="0.45">
      <c r="A1393" s="16">
        <v>1391</v>
      </c>
      <c r="BQ1393"/>
      <c r="BR1393"/>
      <c r="BS1393"/>
    </row>
    <row r="1394" spans="1:71" x14ac:dyDescent="0.45">
      <c r="A1394" s="16">
        <v>1392</v>
      </c>
      <c r="BQ1394"/>
      <c r="BR1394"/>
      <c r="BS1394"/>
    </row>
    <row r="1395" spans="1:71" x14ac:dyDescent="0.45">
      <c r="A1395" s="16">
        <v>1393</v>
      </c>
      <c r="BQ1395"/>
      <c r="BR1395"/>
      <c r="BS1395"/>
    </row>
    <row r="1396" spans="1:71" x14ac:dyDescent="0.45">
      <c r="A1396" s="16">
        <v>1394</v>
      </c>
      <c r="BQ1396"/>
      <c r="BR1396"/>
      <c r="BS1396"/>
    </row>
    <row r="1397" spans="1:71" x14ac:dyDescent="0.45">
      <c r="A1397" s="16">
        <v>1395</v>
      </c>
      <c r="BQ1397"/>
      <c r="BR1397"/>
      <c r="BS1397"/>
    </row>
    <row r="1398" spans="1:71" x14ac:dyDescent="0.45">
      <c r="A1398" s="16">
        <v>1396</v>
      </c>
      <c r="BQ1398"/>
      <c r="BR1398"/>
      <c r="BS1398"/>
    </row>
    <row r="1399" spans="1:71" x14ac:dyDescent="0.45">
      <c r="A1399" s="16">
        <v>1397</v>
      </c>
      <c r="BQ1399"/>
      <c r="BR1399"/>
      <c r="BS1399"/>
    </row>
    <row r="1400" spans="1:71" x14ac:dyDescent="0.45">
      <c r="A1400" s="16">
        <v>1398</v>
      </c>
      <c r="BQ1400"/>
      <c r="BR1400"/>
      <c r="BS1400"/>
    </row>
    <row r="1401" spans="1:71" x14ac:dyDescent="0.45">
      <c r="A1401" s="16">
        <v>1399</v>
      </c>
      <c r="BQ1401"/>
      <c r="BR1401"/>
      <c r="BS1401"/>
    </row>
    <row r="1402" spans="1:71" x14ac:dyDescent="0.45">
      <c r="A1402" s="16">
        <v>1400</v>
      </c>
      <c r="BQ1402"/>
      <c r="BR1402"/>
      <c r="BS1402"/>
    </row>
    <row r="1403" spans="1:71" x14ac:dyDescent="0.45">
      <c r="A1403" s="16">
        <v>1401</v>
      </c>
      <c r="BQ1403"/>
      <c r="BR1403"/>
      <c r="BS1403"/>
    </row>
    <row r="1404" spans="1:71" x14ac:dyDescent="0.45">
      <c r="A1404" s="16">
        <v>1402</v>
      </c>
      <c r="BQ1404"/>
      <c r="BR1404"/>
      <c r="BS1404"/>
    </row>
    <row r="1405" spans="1:71" x14ac:dyDescent="0.45">
      <c r="A1405" s="16">
        <v>1403</v>
      </c>
      <c r="BQ1405"/>
      <c r="BR1405"/>
      <c r="BS1405"/>
    </row>
    <row r="1406" spans="1:71" x14ac:dyDescent="0.45">
      <c r="A1406" s="16">
        <v>1404</v>
      </c>
      <c r="BQ1406"/>
      <c r="BR1406"/>
      <c r="BS1406"/>
    </row>
    <row r="1407" spans="1:71" x14ac:dyDescent="0.45">
      <c r="A1407" s="16">
        <v>1405</v>
      </c>
      <c r="BQ1407"/>
      <c r="BR1407"/>
      <c r="BS1407"/>
    </row>
    <row r="1408" spans="1:71" x14ac:dyDescent="0.45">
      <c r="A1408" s="16">
        <v>1406</v>
      </c>
      <c r="BQ1408"/>
      <c r="BR1408"/>
      <c r="BS1408"/>
    </row>
    <row r="1409" spans="1:71" x14ac:dyDescent="0.45">
      <c r="A1409" s="16">
        <v>1407</v>
      </c>
      <c r="BQ1409"/>
      <c r="BR1409"/>
      <c r="BS1409"/>
    </row>
    <row r="1410" spans="1:71" x14ac:dyDescent="0.45">
      <c r="A1410" s="16">
        <v>1408</v>
      </c>
      <c r="BQ1410"/>
      <c r="BR1410"/>
      <c r="BS1410"/>
    </row>
    <row r="1411" spans="1:71" x14ac:dyDescent="0.45">
      <c r="A1411" s="16">
        <v>1409</v>
      </c>
      <c r="BQ1411"/>
      <c r="BR1411"/>
      <c r="BS1411"/>
    </row>
    <row r="1412" spans="1:71" x14ac:dyDescent="0.45">
      <c r="A1412" s="16">
        <v>1410</v>
      </c>
      <c r="BQ1412"/>
      <c r="BR1412"/>
      <c r="BS1412"/>
    </row>
    <row r="1413" spans="1:71" x14ac:dyDescent="0.45">
      <c r="A1413" s="16">
        <v>1411</v>
      </c>
      <c r="BQ1413"/>
      <c r="BR1413"/>
      <c r="BS1413"/>
    </row>
    <row r="1414" spans="1:71" x14ac:dyDescent="0.45">
      <c r="A1414" s="16">
        <v>1412</v>
      </c>
      <c r="BQ1414"/>
      <c r="BR1414"/>
      <c r="BS1414"/>
    </row>
    <row r="1415" spans="1:71" x14ac:dyDescent="0.45">
      <c r="A1415" s="16">
        <v>1413</v>
      </c>
      <c r="BQ1415"/>
      <c r="BR1415"/>
      <c r="BS1415"/>
    </row>
    <row r="1416" spans="1:71" x14ac:dyDescent="0.45">
      <c r="A1416" s="16">
        <v>1414</v>
      </c>
      <c r="BQ1416"/>
      <c r="BR1416"/>
      <c r="BS1416"/>
    </row>
    <row r="1417" spans="1:71" x14ac:dyDescent="0.45">
      <c r="A1417" s="16">
        <v>1415</v>
      </c>
      <c r="BQ1417"/>
      <c r="BR1417"/>
      <c r="BS1417"/>
    </row>
    <row r="1418" spans="1:71" x14ac:dyDescent="0.45">
      <c r="A1418" s="16">
        <v>1416</v>
      </c>
      <c r="BQ1418"/>
      <c r="BR1418"/>
      <c r="BS1418"/>
    </row>
    <row r="1419" spans="1:71" x14ac:dyDescent="0.45">
      <c r="A1419" s="16">
        <v>1417</v>
      </c>
      <c r="BQ1419"/>
      <c r="BR1419"/>
      <c r="BS1419"/>
    </row>
    <row r="1420" spans="1:71" x14ac:dyDescent="0.45">
      <c r="A1420" s="16">
        <v>1418</v>
      </c>
      <c r="BQ1420"/>
      <c r="BR1420"/>
      <c r="BS1420"/>
    </row>
    <row r="1421" spans="1:71" x14ac:dyDescent="0.45">
      <c r="A1421" s="16">
        <v>1419</v>
      </c>
      <c r="BQ1421"/>
      <c r="BR1421"/>
      <c r="BS1421"/>
    </row>
    <row r="1422" spans="1:71" x14ac:dyDescent="0.45">
      <c r="A1422" s="16">
        <v>1420</v>
      </c>
      <c r="BQ1422"/>
      <c r="BR1422"/>
      <c r="BS1422"/>
    </row>
    <row r="1423" spans="1:71" x14ac:dyDescent="0.45">
      <c r="A1423" s="16">
        <v>1421</v>
      </c>
      <c r="BQ1423"/>
      <c r="BR1423"/>
      <c r="BS1423"/>
    </row>
    <row r="1424" spans="1:71" x14ac:dyDescent="0.45">
      <c r="A1424" s="16">
        <v>1422</v>
      </c>
      <c r="BQ1424"/>
      <c r="BR1424"/>
      <c r="BS1424"/>
    </row>
    <row r="1425" spans="1:71" x14ac:dyDescent="0.45">
      <c r="A1425" s="16">
        <v>1423</v>
      </c>
      <c r="BQ1425"/>
      <c r="BR1425"/>
      <c r="BS1425"/>
    </row>
    <row r="1426" spans="1:71" x14ac:dyDescent="0.45">
      <c r="A1426" s="16">
        <v>1424</v>
      </c>
      <c r="BQ1426"/>
      <c r="BR1426"/>
      <c r="BS1426"/>
    </row>
    <row r="1427" spans="1:71" x14ac:dyDescent="0.45">
      <c r="A1427" s="16">
        <v>1425</v>
      </c>
      <c r="BQ1427"/>
      <c r="BR1427"/>
      <c r="BS1427"/>
    </row>
    <row r="1428" spans="1:71" x14ac:dyDescent="0.45">
      <c r="A1428" s="16">
        <v>1426</v>
      </c>
      <c r="BQ1428"/>
      <c r="BR1428"/>
      <c r="BS1428"/>
    </row>
    <row r="1429" spans="1:71" x14ac:dyDescent="0.45">
      <c r="A1429" s="16">
        <v>1427</v>
      </c>
      <c r="BQ1429"/>
      <c r="BR1429"/>
      <c r="BS1429"/>
    </row>
    <row r="1430" spans="1:71" x14ac:dyDescent="0.45">
      <c r="A1430" s="16">
        <v>1428</v>
      </c>
      <c r="BQ1430"/>
      <c r="BR1430"/>
      <c r="BS1430"/>
    </row>
    <row r="1431" spans="1:71" x14ac:dyDescent="0.45">
      <c r="A1431" s="16">
        <v>1429</v>
      </c>
      <c r="BQ1431"/>
      <c r="BR1431"/>
      <c r="BS1431"/>
    </row>
    <row r="1432" spans="1:71" x14ac:dyDescent="0.45">
      <c r="A1432" s="16">
        <v>1430</v>
      </c>
      <c r="BQ1432"/>
      <c r="BR1432"/>
      <c r="BS1432"/>
    </row>
    <row r="1433" spans="1:71" x14ac:dyDescent="0.45">
      <c r="A1433" s="16">
        <v>1431</v>
      </c>
      <c r="BQ1433"/>
      <c r="BR1433"/>
      <c r="BS1433"/>
    </row>
    <row r="1434" spans="1:71" x14ac:dyDescent="0.45">
      <c r="A1434" s="16">
        <v>1432</v>
      </c>
      <c r="BQ1434"/>
      <c r="BR1434"/>
      <c r="BS1434"/>
    </row>
    <row r="1435" spans="1:71" x14ac:dyDescent="0.45">
      <c r="A1435" s="16">
        <v>1433</v>
      </c>
      <c r="BQ1435"/>
      <c r="BR1435"/>
      <c r="BS1435"/>
    </row>
    <row r="1436" spans="1:71" x14ac:dyDescent="0.45">
      <c r="A1436" s="16">
        <v>1434</v>
      </c>
      <c r="BQ1436"/>
      <c r="BR1436"/>
      <c r="BS1436"/>
    </row>
    <row r="1437" spans="1:71" x14ac:dyDescent="0.45">
      <c r="A1437" s="16">
        <v>1435</v>
      </c>
      <c r="BQ1437"/>
      <c r="BR1437"/>
      <c r="BS1437"/>
    </row>
    <row r="1438" spans="1:71" x14ac:dyDescent="0.45">
      <c r="A1438" s="16">
        <v>1436</v>
      </c>
      <c r="BQ1438"/>
      <c r="BR1438"/>
      <c r="BS1438"/>
    </row>
    <row r="1439" spans="1:71" x14ac:dyDescent="0.45">
      <c r="A1439" s="16">
        <v>1437</v>
      </c>
      <c r="BQ1439"/>
      <c r="BR1439"/>
      <c r="BS1439"/>
    </row>
    <row r="1440" spans="1:71" x14ac:dyDescent="0.45">
      <c r="A1440" s="16">
        <v>1438</v>
      </c>
      <c r="BQ1440"/>
      <c r="BR1440"/>
      <c r="BS1440"/>
    </row>
    <row r="1441" spans="1:71" x14ac:dyDescent="0.45">
      <c r="A1441" s="16">
        <v>1439</v>
      </c>
      <c r="BQ1441"/>
      <c r="BR1441"/>
      <c r="BS1441"/>
    </row>
    <row r="1442" spans="1:71" x14ac:dyDescent="0.45">
      <c r="A1442" s="16">
        <v>1440</v>
      </c>
      <c r="BQ1442"/>
      <c r="BR1442"/>
      <c r="BS1442"/>
    </row>
    <row r="1443" spans="1:71" x14ac:dyDescent="0.45">
      <c r="A1443" s="16">
        <v>1441</v>
      </c>
      <c r="BQ1443"/>
      <c r="BR1443"/>
      <c r="BS1443"/>
    </row>
    <row r="1444" spans="1:71" x14ac:dyDescent="0.45">
      <c r="A1444" s="16">
        <v>1442</v>
      </c>
      <c r="BQ1444"/>
      <c r="BR1444"/>
      <c r="BS1444"/>
    </row>
    <row r="1445" spans="1:71" x14ac:dyDescent="0.45">
      <c r="A1445" s="16">
        <v>1443</v>
      </c>
      <c r="BQ1445"/>
      <c r="BR1445"/>
      <c r="BS1445"/>
    </row>
    <row r="1446" spans="1:71" x14ac:dyDescent="0.45">
      <c r="A1446" s="16">
        <v>1444</v>
      </c>
      <c r="BQ1446"/>
      <c r="BR1446"/>
      <c r="BS1446"/>
    </row>
    <row r="1447" spans="1:71" x14ac:dyDescent="0.45">
      <c r="A1447" s="16">
        <v>1445</v>
      </c>
      <c r="BQ1447"/>
      <c r="BR1447"/>
      <c r="BS1447"/>
    </row>
    <row r="1448" spans="1:71" x14ac:dyDescent="0.45">
      <c r="A1448" s="16">
        <v>1446</v>
      </c>
      <c r="BQ1448"/>
      <c r="BR1448"/>
      <c r="BS1448"/>
    </row>
    <row r="1449" spans="1:71" x14ac:dyDescent="0.45">
      <c r="A1449" s="16">
        <v>1447</v>
      </c>
      <c r="BQ1449"/>
      <c r="BR1449"/>
      <c r="BS1449"/>
    </row>
    <row r="1450" spans="1:71" x14ac:dyDescent="0.45">
      <c r="A1450" s="16">
        <v>1448</v>
      </c>
      <c r="BQ1450"/>
      <c r="BR1450"/>
      <c r="BS1450"/>
    </row>
    <row r="1451" spans="1:71" x14ac:dyDescent="0.45">
      <c r="A1451" s="16">
        <v>1449</v>
      </c>
      <c r="BQ1451"/>
      <c r="BR1451"/>
      <c r="BS1451"/>
    </row>
    <row r="1452" spans="1:71" x14ac:dyDescent="0.45">
      <c r="A1452" s="16">
        <v>1450</v>
      </c>
      <c r="BQ1452"/>
      <c r="BR1452"/>
      <c r="BS1452"/>
    </row>
    <row r="1453" spans="1:71" x14ac:dyDescent="0.45">
      <c r="A1453" s="16">
        <v>1451</v>
      </c>
      <c r="BQ1453"/>
      <c r="BR1453"/>
      <c r="BS1453"/>
    </row>
    <row r="1454" spans="1:71" x14ac:dyDescent="0.45">
      <c r="A1454" s="16">
        <v>1452</v>
      </c>
      <c r="BQ1454"/>
      <c r="BR1454"/>
      <c r="BS1454"/>
    </row>
    <row r="1455" spans="1:71" x14ac:dyDescent="0.45">
      <c r="A1455" s="16">
        <v>1453</v>
      </c>
      <c r="BQ1455"/>
      <c r="BR1455"/>
      <c r="BS1455"/>
    </row>
    <row r="1456" spans="1:71" x14ac:dyDescent="0.45">
      <c r="A1456" s="16">
        <v>1454</v>
      </c>
      <c r="BQ1456"/>
      <c r="BR1456"/>
      <c r="BS1456"/>
    </row>
    <row r="1457" spans="1:71" x14ac:dyDescent="0.45">
      <c r="A1457" s="16">
        <v>1455</v>
      </c>
      <c r="BQ1457"/>
      <c r="BR1457"/>
      <c r="BS1457"/>
    </row>
    <row r="1458" spans="1:71" x14ac:dyDescent="0.45">
      <c r="A1458" s="16">
        <v>1456</v>
      </c>
      <c r="BQ1458"/>
      <c r="BR1458"/>
      <c r="BS1458"/>
    </row>
    <row r="1459" spans="1:71" x14ac:dyDescent="0.45">
      <c r="A1459" s="16">
        <v>1457</v>
      </c>
      <c r="BQ1459"/>
      <c r="BR1459"/>
      <c r="BS1459"/>
    </row>
    <row r="1460" spans="1:71" x14ac:dyDescent="0.45">
      <c r="A1460" s="16">
        <v>1458</v>
      </c>
      <c r="BQ1460"/>
      <c r="BR1460"/>
      <c r="BS1460"/>
    </row>
    <row r="1461" spans="1:71" x14ac:dyDescent="0.45">
      <c r="A1461" s="16">
        <v>1459</v>
      </c>
      <c r="BQ1461"/>
      <c r="BR1461"/>
      <c r="BS1461"/>
    </row>
    <row r="1462" spans="1:71" x14ac:dyDescent="0.45">
      <c r="A1462" s="16">
        <v>1460</v>
      </c>
      <c r="BQ1462"/>
      <c r="BR1462"/>
      <c r="BS1462"/>
    </row>
    <row r="1463" spans="1:71" x14ac:dyDescent="0.45">
      <c r="A1463" s="16">
        <v>1461</v>
      </c>
      <c r="BQ1463"/>
      <c r="BR1463"/>
      <c r="BS1463"/>
    </row>
    <row r="1464" spans="1:71" x14ac:dyDescent="0.45">
      <c r="A1464" s="16">
        <v>1462</v>
      </c>
      <c r="BQ1464"/>
      <c r="BR1464"/>
      <c r="BS1464"/>
    </row>
    <row r="1465" spans="1:71" x14ac:dyDescent="0.45">
      <c r="A1465" s="16">
        <v>1463</v>
      </c>
      <c r="BQ1465"/>
      <c r="BR1465"/>
      <c r="BS1465"/>
    </row>
    <row r="1466" spans="1:71" x14ac:dyDescent="0.45">
      <c r="A1466" s="16">
        <v>1464</v>
      </c>
      <c r="BQ1466"/>
      <c r="BR1466"/>
      <c r="BS1466"/>
    </row>
    <row r="1467" spans="1:71" x14ac:dyDescent="0.45">
      <c r="A1467" s="16">
        <v>1465</v>
      </c>
      <c r="BQ1467"/>
      <c r="BR1467"/>
      <c r="BS1467"/>
    </row>
    <row r="1468" spans="1:71" x14ac:dyDescent="0.45">
      <c r="A1468" s="16">
        <v>1466</v>
      </c>
      <c r="BQ1468"/>
      <c r="BR1468"/>
      <c r="BS1468"/>
    </row>
    <row r="1469" spans="1:71" x14ac:dyDescent="0.45">
      <c r="A1469" s="16">
        <v>1467</v>
      </c>
      <c r="BQ1469"/>
      <c r="BR1469"/>
      <c r="BS1469"/>
    </row>
    <row r="1470" spans="1:71" x14ac:dyDescent="0.45">
      <c r="A1470" s="16">
        <v>1468</v>
      </c>
      <c r="BQ1470"/>
      <c r="BR1470"/>
      <c r="BS1470"/>
    </row>
    <row r="1471" spans="1:71" x14ac:dyDescent="0.45">
      <c r="A1471" s="16">
        <v>1469</v>
      </c>
      <c r="BQ1471"/>
      <c r="BR1471"/>
      <c r="BS1471"/>
    </row>
    <row r="1472" spans="1:71" x14ac:dyDescent="0.45">
      <c r="A1472" s="16">
        <v>1470</v>
      </c>
      <c r="BQ1472"/>
      <c r="BR1472"/>
      <c r="BS1472"/>
    </row>
    <row r="1473" spans="1:71" x14ac:dyDescent="0.45">
      <c r="A1473" s="16">
        <v>1471</v>
      </c>
      <c r="BQ1473"/>
      <c r="BR1473"/>
      <c r="BS1473"/>
    </row>
    <row r="1474" spans="1:71" x14ac:dyDescent="0.45">
      <c r="A1474" s="16">
        <v>1472</v>
      </c>
      <c r="BQ1474"/>
      <c r="BR1474"/>
      <c r="BS1474"/>
    </row>
    <row r="1475" spans="1:71" x14ac:dyDescent="0.45">
      <c r="A1475" s="16">
        <v>1473</v>
      </c>
      <c r="BQ1475"/>
      <c r="BR1475"/>
      <c r="BS1475"/>
    </row>
    <row r="1476" spans="1:71" x14ac:dyDescent="0.45">
      <c r="A1476" s="16">
        <v>1474</v>
      </c>
      <c r="BQ1476"/>
      <c r="BR1476"/>
      <c r="BS1476"/>
    </row>
    <row r="1477" spans="1:71" x14ac:dyDescent="0.45">
      <c r="A1477" s="16">
        <v>1475</v>
      </c>
      <c r="BQ1477"/>
      <c r="BR1477"/>
      <c r="BS1477"/>
    </row>
    <row r="1478" spans="1:71" x14ac:dyDescent="0.45">
      <c r="A1478" s="16">
        <v>1476</v>
      </c>
      <c r="BQ1478"/>
      <c r="BR1478"/>
      <c r="BS1478"/>
    </row>
    <row r="1479" spans="1:71" x14ac:dyDescent="0.45">
      <c r="A1479" s="16">
        <v>1477</v>
      </c>
      <c r="BQ1479"/>
      <c r="BR1479"/>
      <c r="BS1479"/>
    </row>
    <row r="1480" spans="1:71" x14ac:dyDescent="0.45">
      <c r="A1480" s="16">
        <v>1478</v>
      </c>
      <c r="BQ1480"/>
      <c r="BR1480"/>
      <c r="BS1480"/>
    </row>
    <row r="1481" spans="1:71" x14ac:dyDescent="0.45">
      <c r="A1481" s="16">
        <v>1479</v>
      </c>
      <c r="BQ1481"/>
      <c r="BR1481"/>
      <c r="BS1481"/>
    </row>
    <row r="1482" spans="1:71" x14ac:dyDescent="0.45">
      <c r="A1482" s="16">
        <v>1480</v>
      </c>
      <c r="BQ1482"/>
      <c r="BR1482"/>
      <c r="BS1482"/>
    </row>
    <row r="1483" spans="1:71" x14ac:dyDescent="0.45">
      <c r="A1483" s="16">
        <v>1481</v>
      </c>
      <c r="BQ1483"/>
      <c r="BR1483"/>
      <c r="BS1483"/>
    </row>
    <row r="1484" spans="1:71" x14ac:dyDescent="0.45">
      <c r="A1484" s="16">
        <v>1482</v>
      </c>
      <c r="BQ1484"/>
      <c r="BR1484"/>
      <c r="BS1484"/>
    </row>
    <row r="1485" spans="1:71" x14ac:dyDescent="0.45">
      <c r="A1485" s="16">
        <v>1483</v>
      </c>
      <c r="BQ1485"/>
      <c r="BR1485"/>
      <c r="BS1485"/>
    </row>
    <row r="1486" spans="1:71" x14ac:dyDescent="0.45">
      <c r="A1486" s="16">
        <v>1484</v>
      </c>
      <c r="BQ1486"/>
      <c r="BR1486"/>
      <c r="BS1486"/>
    </row>
    <row r="1487" spans="1:71" x14ac:dyDescent="0.45">
      <c r="A1487" s="16">
        <v>1485</v>
      </c>
      <c r="BQ1487"/>
      <c r="BR1487"/>
      <c r="BS1487"/>
    </row>
    <row r="1488" spans="1:71" x14ac:dyDescent="0.45">
      <c r="A1488" s="16">
        <v>1486</v>
      </c>
      <c r="BQ1488"/>
      <c r="BR1488"/>
      <c r="BS1488"/>
    </row>
    <row r="1489" spans="1:71" x14ac:dyDescent="0.45">
      <c r="A1489" s="16">
        <v>1487</v>
      </c>
      <c r="BQ1489"/>
      <c r="BR1489"/>
      <c r="BS1489"/>
    </row>
    <row r="1490" spans="1:71" x14ac:dyDescent="0.45">
      <c r="A1490" s="16">
        <v>1488</v>
      </c>
      <c r="BQ1490"/>
      <c r="BR1490"/>
      <c r="BS1490"/>
    </row>
    <row r="1491" spans="1:71" x14ac:dyDescent="0.45">
      <c r="A1491" s="16">
        <v>1489</v>
      </c>
      <c r="BQ1491"/>
      <c r="BR1491"/>
      <c r="BS1491"/>
    </row>
    <row r="1492" spans="1:71" x14ac:dyDescent="0.45">
      <c r="A1492" s="16">
        <v>1490</v>
      </c>
      <c r="BQ1492"/>
      <c r="BR1492"/>
      <c r="BS1492"/>
    </row>
    <row r="1493" spans="1:71" x14ac:dyDescent="0.45">
      <c r="A1493" s="16">
        <v>1491</v>
      </c>
      <c r="BQ1493"/>
      <c r="BR1493"/>
      <c r="BS1493"/>
    </row>
    <row r="1494" spans="1:71" x14ac:dyDescent="0.45">
      <c r="A1494" s="16">
        <v>1492</v>
      </c>
      <c r="BQ1494"/>
      <c r="BR1494"/>
      <c r="BS1494"/>
    </row>
    <row r="1495" spans="1:71" x14ac:dyDescent="0.45">
      <c r="A1495" s="16">
        <v>1493</v>
      </c>
      <c r="BQ1495"/>
      <c r="BR1495"/>
      <c r="BS1495"/>
    </row>
    <row r="1496" spans="1:71" x14ac:dyDescent="0.45">
      <c r="A1496" s="16">
        <v>1494</v>
      </c>
      <c r="BQ1496"/>
      <c r="BR1496"/>
      <c r="BS1496"/>
    </row>
    <row r="1497" spans="1:71" x14ac:dyDescent="0.45">
      <c r="A1497" s="16">
        <v>1495</v>
      </c>
      <c r="BQ1497"/>
      <c r="BR1497"/>
      <c r="BS1497"/>
    </row>
    <row r="1498" spans="1:71" x14ac:dyDescent="0.45">
      <c r="A1498" s="16">
        <v>1496</v>
      </c>
      <c r="BQ1498"/>
      <c r="BR1498"/>
      <c r="BS1498"/>
    </row>
    <row r="1499" spans="1:71" x14ac:dyDescent="0.45">
      <c r="A1499" s="16">
        <v>1497</v>
      </c>
      <c r="BQ1499"/>
      <c r="BR1499"/>
      <c r="BS1499"/>
    </row>
    <row r="1500" spans="1:71" x14ac:dyDescent="0.45">
      <c r="A1500" s="16">
        <v>1498</v>
      </c>
      <c r="BQ1500"/>
      <c r="BR1500"/>
      <c r="BS1500"/>
    </row>
    <row r="1501" spans="1:71" x14ac:dyDescent="0.45">
      <c r="A1501" s="16">
        <v>1499</v>
      </c>
      <c r="BQ1501"/>
      <c r="BR1501"/>
      <c r="BS1501"/>
    </row>
    <row r="1502" spans="1:71" x14ac:dyDescent="0.45">
      <c r="A1502" s="16">
        <v>1500</v>
      </c>
      <c r="BQ1502"/>
      <c r="BR1502"/>
      <c r="BS1502"/>
    </row>
    <row r="1503" spans="1:71" x14ac:dyDescent="0.45">
      <c r="A1503" s="16">
        <v>1501</v>
      </c>
      <c r="BQ1503"/>
      <c r="BR1503"/>
      <c r="BS1503"/>
    </row>
    <row r="1504" spans="1:71" x14ac:dyDescent="0.45">
      <c r="A1504" s="16">
        <v>1502</v>
      </c>
      <c r="BQ1504"/>
      <c r="BR1504"/>
      <c r="BS1504"/>
    </row>
    <row r="1505" spans="1:71" x14ac:dyDescent="0.45">
      <c r="A1505" s="16">
        <v>1503</v>
      </c>
      <c r="BQ1505"/>
      <c r="BR1505"/>
      <c r="BS1505"/>
    </row>
    <row r="1506" spans="1:71" x14ac:dyDescent="0.45">
      <c r="A1506" s="16">
        <v>1504</v>
      </c>
      <c r="BQ1506"/>
      <c r="BR1506"/>
      <c r="BS1506"/>
    </row>
    <row r="1507" spans="1:71" x14ac:dyDescent="0.45">
      <c r="A1507" s="16">
        <v>1505</v>
      </c>
      <c r="BQ1507"/>
      <c r="BR1507"/>
      <c r="BS1507"/>
    </row>
    <row r="1508" spans="1:71" x14ac:dyDescent="0.45">
      <c r="A1508" s="16">
        <v>1506</v>
      </c>
      <c r="BQ1508"/>
      <c r="BR1508"/>
      <c r="BS1508"/>
    </row>
    <row r="1509" spans="1:71" x14ac:dyDescent="0.45">
      <c r="A1509" s="16">
        <v>1507</v>
      </c>
      <c r="BQ1509"/>
      <c r="BR1509"/>
      <c r="BS1509"/>
    </row>
    <row r="1510" spans="1:71" x14ac:dyDescent="0.45">
      <c r="A1510" s="16">
        <v>1508</v>
      </c>
      <c r="BQ1510"/>
      <c r="BR1510"/>
      <c r="BS1510"/>
    </row>
    <row r="1511" spans="1:71" x14ac:dyDescent="0.45">
      <c r="A1511" s="16">
        <v>1509</v>
      </c>
      <c r="BQ1511"/>
      <c r="BR1511"/>
      <c r="BS1511"/>
    </row>
    <row r="1512" spans="1:71" x14ac:dyDescent="0.45">
      <c r="A1512" s="16">
        <v>1510</v>
      </c>
      <c r="BQ1512"/>
      <c r="BR1512"/>
      <c r="BS1512"/>
    </row>
    <row r="1513" spans="1:71" x14ac:dyDescent="0.45">
      <c r="A1513" s="16">
        <v>1511</v>
      </c>
      <c r="BQ1513"/>
      <c r="BR1513"/>
      <c r="BS1513"/>
    </row>
    <row r="1514" spans="1:71" x14ac:dyDescent="0.45">
      <c r="A1514" s="16">
        <v>1512</v>
      </c>
      <c r="BQ1514"/>
      <c r="BR1514"/>
      <c r="BS1514"/>
    </row>
    <row r="1515" spans="1:71" x14ac:dyDescent="0.45">
      <c r="A1515" s="16">
        <v>1513</v>
      </c>
      <c r="BQ1515"/>
      <c r="BR1515"/>
      <c r="BS1515"/>
    </row>
    <row r="1516" spans="1:71" x14ac:dyDescent="0.45">
      <c r="A1516" s="16">
        <v>1514</v>
      </c>
      <c r="BQ1516"/>
      <c r="BR1516"/>
      <c r="BS1516"/>
    </row>
    <row r="1517" spans="1:71" x14ac:dyDescent="0.45">
      <c r="A1517" s="16">
        <v>1515</v>
      </c>
      <c r="BQ1517"/>
      <c r="BR1517"/>
      <c r="BS1517"/>
    </row>
    <row r="1518" spans="1:71" x14ac:dyDescent="0.45">
      <c r="A1518" s="16">
        <v>1516</v>
      </c>
      <c r="BQ1518"/>
      <c r="BR1518"/>
      <c r="BS1518"/>
    </row>
    <row r="1519" spans="1:71" x14ac:dyDescent="0.45">
      <c r="A1519" s="16">
        <v>1517</v>
      </c>
      <c r="BQ1519"/>
      <c r="BR1519"/>
      <c r="BS1519"/>
    </row>
    <row r="1520" spans="1:71" x14ac:dyDescent="0.45">
      <c r="A1520" s="16">
        <v>1518</v>
      </c>
      <c r="BQ1520"/>
      <c r="BR1520"/>
      <c r="BS1520"/>
    </row>
    <row r="1521" spans="1:71" x14ac:dyDescent="0.45">
      <c r="A1521" s="16">
        <v>1519</v>
      </c>
      <c r="BQ1521"/>
      <c r="BR1521"/>
      <c r="BS1521"/>
    </row>
    <row r="1522" spans="1:71" x14ac:dyDescent="0.45">
      <c r="A1522" s="16">
        <v>1520</v>
      </c>
      <c r="BQ1522"/>
      <c r="BR1522"/>
      <c r="BS1522"/>
    </row>
    <row r="1523" spans="1:71" x14ac:dyDescent="0.45">
      <c r="A1523" s="16">
        <v>1521</v>
      </c>
      <c r="BQ1523"/>
      <c r="BR1523"/>
      <c r="BS1523"/>
    </row>
    <row r="1524" spans="1:71" x14ac:dyDescent="0.45">
      <c r="A1524" s="16">
        <v>1522</v>
      </c>
      <c r="BQ1524"/>
      <c r="BR1524"/>
      <c r="BS1524"/>
    </row>
    <row r="1525" spans="1:71" x14ac:dyDescent="0.45">
      <c r="A1525" s="16">
        <v>1523</v>
      </c>
      <c r="BQ1525"/>
      <c r="BR1525"/>
      <c r="BS1525"/>
    </row>
    <row r="1526" spans="1:71" x14ac:dyDescent="0.45">
      <c r="A1526" s="16">
        <v>1524</v>
      </c>
      <c r="BQ1526"/>
      <c r="BR1526"/>
      <c r="BS1526"/>
    </row>
    <row r="1527" spans="1:71" x14ac:dyDescent="0.45">
      <c r="A1527" s="16">
        <v>1525</v>
      </c>
      <c r="BQ1527"/>
      <c r="BR1527"/>
      <c r="BS1527"/>
    </row>
    <row r="1528" spans="1:71" x14ac:dyDescent="0.45">
      <c r="A1528" s="16">
        <v>1526</v>
      </c>
      <c r="BQ1528"/>
      <c r="BR1528"/>
      <c r="BS1528"/>
    </row>
    <row r="1529" spans="1:71" x14ac:dyDescent="0.45">
      <c r="A1529" s="16">
        <v>1527</v>
      </c>
      <c r="BQ1529"/>
      <c r="BR1529"/>
      <c r="BS1529"/>
    </row>
    <row r="1530" spans="1:71" x14ac:dyDescent="0.45">
      <c r="A1530" s="16">
        <v>1528</v>
      </c>
      <c r="BQ1530"/>
      <c r="BR1530"/>
      <c r="BS1530"/>
    </row>
    <row r="1531" spans="1:71" x14ac:dyDescent="0.45">
      <c r="A1531" s="16">
        <v>1529</v>
      </c>
      <c r="BQ1531"/>
      <c r="BR1531"/>
      <c r="BS1531"/>
    </row>
    <row r="1532" spans="1:71" x14ac:dyDescent="0.45">
      <c r="A1532" s="16">
        <v>1530</v>
      </c>
      <c r="BQ1532"/>
      <c r="BR1532"/>
      <c r="BS1532"/>
    </row>
    <row r="1533" spans="1:71" x14ac:dyDescent="0.45">
      <c r="A1533" s="16">
        <v>1531</v>
      </c>
      <c r="BQ1533"/>
      <c r="BR1533"/>
      <c r="BS1533"/>
    </row>
    <row r="1534" spans="1:71" x14ac:dyDescent="0.45">
      <c r="A1534" s="16">
        <v>1532</v>
      </c>
      <c r="BQ1534"/>
      <c r="BR1534"/>
      <c r="BS1534"/>
    </row>
    <row r="1535" spans="1:71" x14ac:dyDescent="0.45">
      <c r="A1535" s="16">
        <v>1533</v>
      </c>
      <c r="BQ1535"/>
      <c r="BR1535"/>
      <c r="BS1535"/>
    </row>
    <row r="1536" spans="1:71" x14ac:dyDescent="0.45">
      <c r="A1536" s="16">
        <v>1534</v>
      </c>
      <c r="BQ1536"/>
      <c r="BR1536"/>
      <c r="BS1536"/>
    </row>
    <row r="1537" spans="1:71" x14ac:dyDescent="0.45">
      <c r="A1537" s="16">
        <v>1535</v>
      </c>
      <c r="BQ1537"/>
      <c r="BR1537"/>
      <c r="BS1537"/>
    </row>
    <row r="1538" spans="1:71" x14ac:dyDescent="0.45">
      <c r="A1538" s="16">
        <v>1536</v>
      </c>
      <c r="BQ1538"/>
      <c r="BR1538"/>
      <c r="BS1538"/>
    </row>
    <row r="1539" spans="1:71" x14ac:dyDescent="0.45">
      <c r="A1539" s="16">
        <v>1537</v>
      </c>
      <c r="BQ1539"/>
      <c r="BR1539"/>
      <c r="BS1539"/>
    </row>
    <row r="1540" spans="1:71" x14ac:dyDescent="0.45">
      <c r="A1540" s="16">
        <v>1538</v>
      </c>
      <c r="BQ1540"/>
      <c r="BR1540"/>
      <c r="BS1540"/>
    </row>
    <row r="1541" spans="1:71" x14ac:dyDescent="0.45">
      <c r="A1541" s="16">
        <v>1539</v>
      </c>
      <c r="BQ1541"/>
      <c r="BR1541"/>
      <c r="BS1541"/>
    </row>
    <row r="1542" spans="1:71" x14ac:dyDescent="0.45">
      <c r="A1542" s="16">
        <v>1540</v>
      </c>
      <c r="BQ1542"/>
      <c r="BR1542"/>
      <c r="BS1542"/>
    </row>
    <row r="1543" spans="1:71" x14ac:dyDescent="0.45">
      <c r="A1543" s="16">
        <v>1541</v>
      </c>
      <c r="BQ1543"/>
      <c r="BR1543"/>
      <c r="BS1543"/>
    </row>
    <row r="1544" spans="1:71" x14ac:dyDescent="0.45">
      <c r="A1544" s="16">
        <v>1542</v>
      </c>
      <c r="BQ1544"/>
      <c r="BR1544"/>
      <c r="BS1544"/>
    </row>
    <row r="1545" spans="1:71" x14ac:dyDescent="0.45">
      <c r="A1545" s="16">
        <v>1543</v>
      </c>
      <c r="BQ1545"/>
      <c r="BR1545"/>
      <c r="BS1545"/>
    </row>
    <row r="1546" spans="1:71" x14ac:dyDescent="0.45">
      <c r="A1546" s="16">
        <v>1544</v>
      </c>
      <c r="BQ1546"/>
      <c r="BR1546"/>
      <c r="BS1546"/>
    </row>
    <row r="1547" spans="1:71" x14ac:dyDescent="0.45">
      <c r="A1547" s="16">
        <v>1545</v>
      </c>
      <c r="BQ1547"/>
      <c r="BR1547"/>
      <c r="BS1547"/>
    </row>
    <row r="1548" spans="1:71" x14ac:dyDescent="0.45">
      <c r="A1548" s="16">
        <v>1546</v>
      </c>
      <c r="BQ1548"/>
      <c r="BR1548"/>
      <c r="BS1548"/>
    </row>
    <row r="1549" spans="1:71" x14ac:dyDescent="0.45">
      <c r="A1549" s="16">
        <v>1547</v>
      </c>
      <c r="BQ1549"/>
      <c r="BR1549"/>
      <c r="BS1549"/>
    </row>
    <row r="1550" spans="1:71" x14ac:dyDescent="0.45">
      <c r="A1550" s="16">
        <v>1548</v>
      </c>
      <c r="BQ1550"/>
      <c r="BR1550"/>
      <c r="BS1550"/>
    </row>
    <row r="1551" spans="1:71" x14ac:dyDescent="0.45">
      <c r="A1551" s="16">
        <v>1549</v>
      </c>
      <c r="BQ1551"/>
      <c r="BR1551"/>
      <c r="BS1551"/>
    </row>
    <row r="1552" spans="1:71" x14ac:dyDescent="0.45">
      <c r="A1552" s="16">
        <v>1550</v>
      </c>
      <c r="BQ1552"/>
      <c r="BR1552"/>
      <c r="BS1552"/>
    </row>
    <row r="1553" spans="1:71" x14ac:dyDescent="0.45">
      <c r="A1553" s="16">
        <v>1551</v>
      </c>
      <c r="BQ1553"/>
      <c r="BR1553"/>
      <c r="BS1553"/>
    </row>
    <row r="1554" spans="1:71" x14ac:dyDescent="0.45">
      <c r="A1554" s="16">
        <v>1552</v>
      </c>
      <c r="BQ1554"/>
      <c r="BR1554"/>
      <c r="BS1554"/>
    </row>
    <row r="1555" spans="1:71" x14ac:dyDescent="0.45">
      <c r="A1555" s="16">
        <v>1553</v>
      </c>
      <c r="BQ1555"/>
      <c r="BR1555"/>
      <c r="BS1555"/>
    </row>
    <row r="1556" spans="1:71" x14ac:dyDescent="0.45">
      <c r="A1556" s="16">
        <v>1554</v>
      </c>
      <c r="BQ1556"/>
      <c r="BR1556"/>
      <c r="BS1556"/>
    </row>
    <row r="1557" spans="1:71" x14ac:dyDescent="0.45">
      <c r="A1557" s="16">
        <v>1555</v>
      </c>
      <c r="BQ1557"/>
      <c r="BR1557"/>
      <c r="BS1557"/>
    </row>
    <row r="1558" spans="1:71" x14ac:dyDescent="0.45">
      <c r="A1558" s="16">
        <v>1556</v>
      </c>
      <c r="BQ1558"/>
      <c r="BR1558"/>
      <c r="BS1558"/>
    </row>
    <row r="1559" spans="1:71" x14ac:dyDescent="0.45">
      <c r="A1559" s="16">
        <v>1557</v>
      </c>
      <c r="BQ1559"/>
      <c r="BR1559"/>
      <c r="BS1559"/>
    </row>
    <row r="1560" spans="1:71" x14ac:dyDescent="0.45">
      <c r="A1560" s="16">
        <v>1558</v>
      </c>
      <c r="BQ1560"/>
      <c r="BR1560"/>
      <c r="BS1560"/>
    </row>
    <row r="1561" spans="1:71" x14ac:dyDescent="0.45">
      <c r="A1561" s="16">
        <v>1559</v>
      </c>
      <c r="BQ1561"/>
      <c r="BR1561"/>
      <c r="BS1561"/>
    </row>
    <row r="1562" spans="1:71" x14ac:dyDescent="0.45">
      <c r="A1562" s="16">
        <v>1560</v>
      </c>
      <c r="BQ1562"/>
      <c r="BR1562"/>
      <c r="BS1562"/>
    </row>
    <row r="1563" spans="1:71" x14ac:dyDescent="0.45">
      <c r="A1563" s="16">
        <v>1561</v>
      </c>
      <c r="BQ1563"/>
      <c r="BR1563"/>
      <c r="BS1563"/>
    </row>
    <row r="1564" spans="1:71" x14ac:dyDescent="0.45">
      <c r="A1564" s="16">
        <v>1562</v>
      </c>
      <c r="BQ1564"/>
      <c r="BR1564"/>
      <c r="BS1564"/>
    </row>
    <row r="1565" spans="1:71" x14ac:dyDescent="0.45">
      <c r="A1565" s="16">
        <v>1563</v>
      </c>
      <c r="BQ1565"/>
      <c r="BR1565"/>
      <c r="BS1565"/>
    </row>
    <row r="1566" spans="1:71" x14ac:dyDescent="0.45">
      <c r="A1566" s="16">
        <v>1564</v>
      </c>
      <c r="BQ1566"/>
      <c r="BR1566"/>
      <c r="BS1566"/>
    </row>
    <row r="1567" spans="1:71" x14ac:dyDescent="0.45">
      <c r="A1567" s="16">
        <v>1565</v>
      </c>
      <c r="BQ1567"/>
      <c r="BR1567"/>
      <c r="BS1567"/>
    </row>
    <row r="1568" spans="1:71" x14ac:dyDescent="0.45">
      <c r="A1568" s="16">
        <v>1566</v>
      </c>
      <c r="BQ1568"/>
      <c r="BR1568"/>
      <c r="BS1568"/>
    </row>
    <row r="1569" spans="1:71" x14ac:dyDescent="0.45">
      <c r="A1569" s="16">
        <v>1567</v>
      </c>
      <c r="BQ1569"/>
      <c r="BR1569"/>
      <c r="BS1569"/>
    </row>
    <row r="1570" spans="1:71" x14ac:dyDescent="0.45">
      <c r="A1570" s="16">
        <v>1568</v>
      </c>
      <c r="BQ1570"/>
      <c r="BR1570"/>
      <c r="BS1570"/>
    </row>
    <row r="1571" spans="1:71" x14ac:dyDescent="0.45">
      <c r="A1571" s="16">
        <v>1569</v>
      </c>
      <c r="BQ1571"/>
      <c r="BR1571"/>
      <c r="BS1571"/>
    </row>
    <row r="1572" spans="1:71" x14ac:dyDescent="0.45">
      <c r="A1572" s="16">
        <v>1570</v>
      </c>
      <c r="BQ1572"/>
      <c r="BR1572"/>
      <c r="BS1572"/>
    </row>
    <row r="1573" spans="1:71" x14ac:dyDescent="0.45">
      <c r="A1573" s="16">
        <v>1571</v>
      </c>
      <c r="BQ1573"/>
      <c r="BR1573"/>
      <c r="BS1573"/>
    </row>
    <row r="1574" spans="1:71" x14ac:dyDescent="0.45">
      <c r="A1574" s="16">
        <v>1572</v>
      </c>
      <c r="BQ1574"/>
      <c r="BR1574"/>
      <c r="BS1574"/>
    </row>
    <row r="1575" spans="1:71" x14ac:dyDescent="0.45">
      <c r="A1575" s="16">
        <v>1573</v>
      </c>
      <c r="BQ1575"/>
      <c r="BR1575"/>
      <c r="BS1575"/>
    </row>
    <row r="1576" spans="1:71" x14ac:dyDescent="0.45">
      <c r="A1576" s="16">
        <v>1574</v>
      </c>
      <c r="BQ1576"/>
      <c r="BR1576"/>
      <c r="BS1576"/>
    </row>
    <row r="1577" spans="1:71" x14ac:dyDescent="0.45">
      <c r="A1577" s="16">
        <v>1575</v>
      </c>
      <c r="BQ1577"/>
      <c r="BR1577"/>
      <c r="BS1577"/>
    </row>
    <row r="1578" spans="1:71" x14ac:dyDescent="0.45">
      <c r="A1578" s="16">
        <v>1576</v>
      </c>
      <c r="BQ1578"/>
      <c r="BR1578"/>
      <c r="BS1578"/>
    </row>
    <row r="1579" spans="1:71" x14ac:dyDescent="0.45">
      <c r="A1579" s="16">
        <v>1577</v>
      </c>
      <c r="BQ1579"/>
      <c r="BR1579"/>
      <c r="BS1579"/>
    </row>
    <row r="1580" spans="1:71" x14ac:dyDescent="0.45">
      <c r="A1580" s="16">
        <v>1578</v>
      </c>
      <c r="BQ1580"/>
      <c r="BR1580"/>
      <c r="BS1580"/>
    </row>
    <row r="1581" spans="1:71" x14ac:dyDescent="0.45">
      <c r="A1581" s="16">
        <v>1579</v>
      </c>
      <c r="BQ1581"/>
      <c r="BR1581"/>
      <c r="BS1581"/>
    </row>
    <row r="1582" spans="1:71" x14ac:dyDescent="0.45">
      <c r="A1582" s="16">
        <v>1580</v>
      </c>
      <c r="BQ1582"/>
      <c r="BR1582"/>
      <c r="BS1582"/>
    </row>
    <row r="1583" spans="1:71" x14ac:dyDescent="0.45">
      <c r="A1583" s="16">
        <v>1581</v>
      </c>
      <c r="BQ1583"/>
      <c r="BR1583"/>
      <c r="BS1583"/>
    </row>
    <row r="1584" spans="1:71" x14ac:dyDescent="0.45">
      <c r="A1584" s="16">
        <v>1582</v>
      </c>
      <c r="BQ1584"/>
      <c r="BR1584"/>
      <c r="BS1584"/>
    </row>
    <row r="1585" spans="1:71" x14ac:dyDescent="0.45">
      <c r="A1585" s="16">
        <v>1583</v>
      </c>
      <c r="BQ1585"/>
      <c r="BR1585"/>
      <c r="BS1585"/>
    </row>
    <row r="1586" spans="1:71" x14ac:dyDescent="0.45">
      <c r="A1586" s="16">
        <v>1584</v>
      </c>
      <c r="BQ1586"/>
      <c r="BR1586"/>
      <c r="BS1586"/>
    </row>
    <row r="1587" spans="1:71" x14ac:dyDescent="0.45">
      <c r="A1587" s="16">
        <v>1585</v>
      </c>
      <c r="BQ1587"/>
      <c r="BR1587"/>
      <c r="BS1587"/>
    </row>
    <row r="1588" spans="1:71" x14ac:dyDescent="0.45">
      <c r="A1588" s="16">
        <v>1586</v>
      </c>
      <c r="BQ1588"/>
      <c r="BR1588"/>
      <c r="BS1588"/>
    </row>
    <row r="1589" spans="1:71" x14ac:dyDescent="0.45">
      <c r="A1589" s="16">
        <v>1587</v>
      </c>
      <c r="BQ1589"/>
      <c r="BR1589"/>
      <c r="BS1589"/>
    </row>
    <row r="1590" spans="1:71" x14ac:dyDescent="0.45">
      <c r="A1590" s="16">
        <v>1588</v>
      </c>
      <c r="BQ1590"/>
      <c r="BR1590"/>
      <c r="BS1590"/>
    </row>
    <row r="1591" spans="1:71" x14ac:dyDescent="0.45">
      <c r="A1591" s="16">
        <v>1589</v>
      </c>
      <c r="BQ1591"/>
      <c r="BR1591"/>
      <c r="BS1591"/>
    </row>
    <row r="1592" spans="1:71" x14ac:dyDescent="0.45">
      <c r="A1592" s="16">
        <v>1590</v>
      </c>
      <c r="BQ1592"/>
      <c r="BR1592"/>
      <c r="BS1592"/>
    </row>
    <row r="1593" spans="1:71" x14ac:dyDescent="0.45">
      <c r="A1593" s="16">
        <v>1591</v>
      </c>
      <c r="BQ1593"/>
      <c r="BR1593"/>
      <c r="BS1593"/>
    </row>
    <row r="1594" spans="1:71" x14ac:dyDescent="0.45">
      <c r="A1594" s="16">
        <v>1592</v>
      </c>
      <c r="BQ1594"/>
      <c r="BR1594"/>
      <c r="BS1594"/>
    </row>
    <row r="1595" spans="1:71" x14ac:dyDescent="0.45">
      <c r="A1595" s="16">
        <v>1593</v>
      </c>
      <c r="BQ1595"/>
      <c r="BR1595"/>
      <c r="BS1595"/>
    </row>
    <row r="1596" spans="1:71" x14ac:dyDescent="0.45">
      <c r="A1596" s="16">
        <v>1594</v>
      </c>
      <c r="BQ1596"/>
      <c r="BR1596"/>
      <c r="BS1596"/>
    </row>
    <row r="1597" spans="1:71" x14ac:dyDescent="0.45">
      <c r="A1597" s="16">
        <v>1595</v>
      </c>
      <c r="BQ1597"/>
      <c r="BR1597"/>
      <c r="BS1597"/>
    </row>
    <row r="1598" spans="1:71" x14ac:dyDescent="0.45">
      <c r="A1598" s="16">
        <v>1596</v>
      </c>
      <c r="BQ1598"/>
      <c r="BR1598"/>
      <c r="BS1598"/>
    </row>
    <row r="1599" spans="1:71" x14ac:dyDescent="0.45">
      <c r="A1599" s="16">
        <v>1597</v>
      </c>
      <c r="BQ1599"/>
      <c r="BR1599"/>
      <c r="BS1599"/>
    </row>
    <row r="1600" spans="1:71" x14ac:dyDescent="0.45">
      <c r="A1600" s="16">
        <v>1598</v>
      </c>
      <c r="BQ1600"/>
      <c r="BR1600"/>
      <c r="BS1600"/>
    </row>
    <row r="1601" spans="1:71" x14ac:dyDescent="0.45">
      <c r="A1601" s="16">
        <v>1599</v>
      </c>
      <c r="BQ1601"/>
      <c r="BR1601"/>
      <c r="BS1601"/>
    </row>
    <row r="1602" spans="1:71" x14ac:dyDescent="0.45">
      <c r="A1602" s="16">
        <v>1600</v>
      </c>
      <c r="BQ1602"/>
      <c r="BR1602"/>
      <c r="BS1602"/>
    </row>
    <row r="1603" spans="1:71" x14ac:dyDescent="0.45">
      <c r="A1603" s="16">
        <v>1601</v>
      </c>
      <c r="BQ1603"/>
      <c r="BR1603"/>
      <c r="BS1603"/>
    </row>
    <row r="1604" spans="1:71" x14ac:dyDescent="0.45">
      <c r="A1604" s="16">
        <v>1602</v>
      </c>
      <c r="BQ1604"/>
      <c r="BR1604"/>
      <c r="BS1604"/>
    </row>
    <row r="1605" spans="1:71" x14ac:dyDescent="0.45">
      <c r="A1605" s="16">
        <v>1603</v>
      </c>
      <c r="BQ1605"/>
      <c r="BR1605"/>
      <c r="BS1605"/>
    </row>
    <row r="1606" spans="1:71" x14ac:dyDescent="0.45">
      <c r="A1606" s="16">
        <v>1604</v>
      </c>
      <c r="BQ1606"/>
      <c r="BR1606"/>
      <c r="BS1606"/>
    </row>
    <row r="1607" spans="1:71" x14ac:dyDescent="0.45">
      <c r="A1607" s="16">
        <v>1605</v>
      </c>
      <c r="BQ1607"/>
      <c r="BR1607"/>
      <c r="BS1607"/>
    </row>
    <row r="1608" spans="1:71" x14ac:dyDescent="0.45">
      <c r="A1608" s="16">
        <v>1606</v>
      </c>
      <c r="BQ1608"/>
      <c r="BR1608"/>
      <c r="BS1608"/>
    </row>
    <row r="1609" spans="1:71" x14ac:dyDescent="0.45">
      <c r="A1609" s="16">
        <v>1607</v>
      </c>
      <c r="BQ1609"/>
      <c r="BR1609"/>
      <c r="BS1609"/>
    </row>
    <row r="1610" spans="1:71" x14ac:dyDescent="0.45">
      <c r="A1610" s="16">
        <v>1608</v>
      </c>
      <c r="BQ1610"/>
      <c r="BR1610"/>
      <c r="BS1610"/>
    </row>
    <row r="1611" spans="1:71" x14ac:dyDescent="0.45">
      <c r="A1611" s="16">
        <v>1609</v>
      </c>
      <c r="BQ1611"/>
      <c r="BR1611"/>
      <c r="BS1611"/>
    </row>
    <row r="1612" spans="1:71" x14ac:dyDescent="0.45">
      <c r="A1612" s="16">
        <v>1610</v>
      </c>
      <c r="BQ1612"/>
      <c r="BR1612"/>
      <c r="BS1612"/>
    </row>
    <row r="1613" spans="1:71" x14ac:dyDescent="0.45">
      <c r="A1613" s="16">
        <v>1611</v>
      </c>
      <c r="BQ1613"/>
      <c r="BR1613"/>
      <c r="BS1613"/>
    </row>
    <row r="1614" spans="1:71" x14ac:dyDescent="0.45">
      <c r="A1614" s="16">
        <v>1612</v>
      </c>
      <c r="BQ1614"/>
      <c r="BR1614"/>
      <c r="BS1614"/>
    </row>
    <row r="1615" spans="1:71" x14ac:dyDescent="0.45">
      <c r="A1615" s="16">
        <v>1613</v>
      </c>
      <c r="BQ1615"/>
      <c r="BR1615"/>
      <c r="BS1615"/>
    </row>
    <row r="1616" spans="1:71" x14ac:dyDescent="0.45">
      <c r="A1616" s="16">
        <v>1614</v>
      </c>
      <c r="BQ1616"/>
      <c r="BR1616"/>
      <c r="BS1616"/>
    </row>
    <row r="1617" spans="1:71" x14ac:dyDescent="0.45">
      <c r="A1617" s="16">
        <v>1615</v>
      </c>
      <c r="BQ1617"/>
      <c r="BR1617"/>
      <c r="BS1617"/>
    </row>
    <row r="1618" spans="1:71" x14ac:dyDescent="0.45">
      <c r="A1618" s="16">
        <v>1616</v>
      </c>
      <c r="BQ1618"/>
      <c r="BR1618"/>
      <c r="BS1618"/>
    </row>
    <row r="1619" spans="1:71" x14ac:dyDescent="0.45">
      <c r="A1619" s="16">
        <v>1617</v>
      </c>
      <c r="BQ1619"/>
      <c r="BR1619"/>
      <c r="BS1619"/>
    </row>
    <row r="1620" spans="1:71" x14ac:dyDescent="0.45">
      <c r="A1620" s="16">
        <v>1618</v>
      </c>
      <c r="BQ1620"/>
      <c r="BR1620"/>
      <c r="BS1620"/>
    </row>
    <row r="1621" spans="1:71" x14ac:dyDescent="0.45">
      <c r="A1621" s="16">
        <v>1619</v>
      </c>
      <c r="BQ1621"/>
      <c r="BR1621"/>
      <c r="BS1621"/>
    </row>
    <row r="1622" spans="1:71" x14ac:dyDescent="0.45">
      <c r="A1622" s="16">
        <v>1620</v>
      </c>
      <c r="BQ1622"/>
      <c r="BR1622"/>
      <c r="BS1622"/>
    </row>
    <row r="1623" spans="1:71" x14ac:dyDescent="0.45">
      <c r="A1623" s="16">
        <v>1621</v>
      </c>
      <c r="BQ1623"/>
      <c r="BR1623"/>
      <c r="BS1623"/>
    </row>
    <row r="1624" spans="1:71" x14ac:dyDescent="0.45">
      <c r="A1624" s="16">
        <v>1622</v>
      </c>
      <c r="BQ1624"/>
      <c r="BR1624"/>
      <c r="BS1624"/>
    </row>
    <row r="1625" spans="1:71" x14ac:dyDescent="0.45">
      <c r="A1625" s="16">
        <v>1623</v>
      </c>
      <c r="BQ1625"/>
      <c r="BR1625"/>
      <c r="BS1625"/>
    </row>
    <row r="1626" spans="1:71" x14ac:dyDescent="0.45">
      <c r="A1626" s="16">
        <v>1624</v>
      </c>
      <c r="BQ1626"/>
      <c r="BR1626"/>
      <c r="BS1626"/>
    </row>
    <row r="1627" spans="1:71" x14ac:dyDescent="0.45">
      <c r="A1627" s="16">
        <v>1625</v>
      </c>
      <c r="BQ1627"/>
      <c r="BR1627"/>
      <c r="BS1627"/>
    </row>
    <row r="1628" spans="1:71" x14ac:dyDescent="0.45">
      <c r="A1628" s="16">
        <v>1626</v>
      </c>
      <c r="BQ1628"/>
      <c r="BR1628"/>
      <c r="BS1628"/>
    </row>
    <row r="1629" spans="1:71" x14ac:dyDescent="0.45">
      <c r="A1629" s="16">
        <v>1627</v>
      </c>
      <c r="BQ1629"/>
      <c r="BR1629"/>
      <c r="BS1629"/>
    </row>
    <row r="1630" spans="1:71" x14ac:dyDescent="0.45">
      <c r="A1630" s="16">
        <v>1628</v>
      </c>
      <c r="BQ1630"/>
      <c r="BR1630"/>
      <c r="BS1630"/>
    </row>
    <row r="1631" spans="1:71" x14ac:dyDescent="0.45">
      <c r="A1631" s="16">
        <v>1629</v>
      </c>
      <c r="BQ1631"/>
      <c r="BR1631"/>
      <c r="BS1631"/>
    </row>
    <row r="1632" spans="1:71" x14ac:dyDescent="0.45">
      <c r="A1632" s="16">
        <v>1630</v>
      </c>
      <c r="BQ1632"/>
      <c r="BR1632"/>
      <c r="BS1632"/>
    </row>
    <row r="1633" spans="1:71" x14ac:dyDescent="0.45">
      <c r="A1633" s="16">
        <v>1631</v>
      </c>
      <c r="BQ1633"/>
      <c r="BR1633"/>
      <c r="BS1633"/>
    </row>
    <row r="1634" spans="1:71" x14ac:dyDescent="0.45">
      <c r="A1634" s="16">
        <v>1632</v>
      </c>
      <c r="BQ1634"/>
      <c r="BR1634"/>
      <c r="BS1634"/>
    </row>
    <row r="1635" spans="1:71" x14ac:dyDescent="0.45">
      <c r="A1635" s="16">
        <v>1633</v>
      </c>
      <c r="BQ1635"/>
      <c r="BR1635"/>
      <c r="BS1635"/>
    </row>
    <row r="1636" spans="1:71" x14ac:dyDescent="0.45">
      <c r="A1636" s="16">
        <v>1634</v>
      </c>
      <c r="BQ1636"/>
      <c r="BR1636"/>
      <c r="BS1636"/>
    </row>
    <row r="1637" spans="1:71" x14ac:dyDescent="0.45">
      <c r="A1637" s="16">
        <v>1635</v>
      </c>
      <c r="BQ1637"/>
      <c r="BR1637"/>
      <c r="BS1637"/>
    </row>
    <row r="1638" spans="1:71" x14ac:dyDescent="0.45">
      <c r="A1638" s="16">
        <v>1636</v>
      </c>
      <c r="BQ1638"/>
      <c r="BR1638"/>
      <c r="BS1638"/>
    </row>
    <row r="1639" spans="1:71" x14ac:dyDescent="0.45">
      <c r="A1639" s="16">
        <v>1637</v>
      </c>
      <c r="BQ1639"/>
      <c r="BR1639"/>
      <c r="BS1639"/>
    </row>
    <row r="1640" spans="1:71" x14ac:dyDescent="0.45">
      <c r="A1640" s="16">
        <v>1638</v>
      </c>
      <c r="BQ1640"/>
      <c r="BR1640"/>
      <c r="BS1640"/>
    </row>
    <row r="1641" spans="1:71" x14ac:dyDescent="0.45">
      <c r="A1641" s="16">
        <v>1639</v>
      </c>
      <c r="BQ1641"/>
      <c r="BR1641"/>
      <c r="BS1641"/>
    </row>
    <row r="1642" spans="1:71" x14ac:dyDescent="0.45">
      <c r="A1642" s="16">
        <v>1640</v>
      </c>
      <c r="BQ1642"/>
      <c r="BR1642"/>
      <c r="BS1642"/>
    </row>
    <row r="1643" spans="1:71" x14ac:dyDescent="0.45">
      <c r="A1643" s="16">
        <v>1641</v>
      </c>
      <c r="BQ1643"/>
      <c r="BR1643"/>
      <c r="BS1643"/>
    </row>
    <row r="1644" spans="1:71" x14ac:dyDescent="0.45">
      <c r="A1644" s="16">
        <v>1642</v>
      </c>
      <c r="BQ1644"/>
      <c r="BR1644"/>
      <c r="BS1644"/>
    </row>
    <row r="1645" spans="1:71" x14ac:dyDescent="0.45">
      <c r="A1645" s="16">
        <v>1643</v>
      </c>
      <c r="BQ1645"/>
      <c r="BR1645"/>
      <c r="BS1645"/>
    </row>
    <row r="1646" spans="1:71" x14ac:dyDescent="0.45">
      <c r="A1646" s="16">
        <v>1644</v>
      </c>
      <c r="BQ1646"/>
      <c r="BR1646"/>
      <c r="BS1646"/>
    </row>
    <row r="1647" spans="1:71" x14ac:dyDescent="0.45">
      <c r="A1647" s="16">
        <v>1645</v>
      </c>
      <c r="BQ1647"/>
      <c r="BR1647"/>
      <c r="BS1647"/>
    </row>
    <row r="1648" spans="1:71" x14ac:dyDescent="0.45">
      <c r="A1648" s="16">
        <v>1646</v>
      </c>
      <c r="BQ1648"/>
      <c r="BR1648"/>
      <c r="BS1648"/>
    </row>
    <row r="1649" spans="1:128" x14ac:dyDescent="0.45">
      <c r="A1649" s="16">
        <v>1647</v>
      </c>
      <c r="BQ1649"/>
      <c r="BR1649"/>
      <c r="BS1649"/>
    </row>
    <row r="1650" spans="1:128" x14ac:dyDescent="0.45">
      <c r="A1650" s="16">
        <v>1648</v>
      </c>
      <c r="BQ1650"/>
      <c r="BR1650"/>
      <c r="BS1650"/>
    </row>
    <row r="1651" spans="1:128" x14ac:dyDescent="0.45">
      <c r="A1651" s="16">
        <v>1649</v>
      </c>
      <c r="BQ1651"/>
      <c r="BR1651"/>
      <c r="BS1651"/>
    </row>
    <row r="1652" spans="1:128" x14ac:dyDescent="0.45">
      <c r="A1652" s="16">
        <v>1650</v>
      </c>
      <c r="BQ1652"/>
      <c r="BR1652"/>
      <c r="BS1652"/>
    </row>
    <row r="1653" spans="1:128" x14ac:dyDescent="0.45">
      <c r="A1653" s="16">
        <v>1651</v>
      </c>
      <c r="BQ1653"/>
      <c r="BR1653"/>
      <c r="BS1653"/>
    </row>
    <row r="1654" spans="1:128" x14ac:dyDescent="0.45">
      <c r="A1654" s="16">
        <v>1652</v>
      </c>
      <c r="BQ1654"/>
      <c r="BR1654"/>
      <c r="BS1654"/>
    </row>
    <row r="1655" spans="1:128" x14ac:dyDescent="0.45">
      <c r="A1655" s="16">
        <v>1653</v>
      </c>
      <c r="BQ1655"/>
      <c r="BR1655"/>
      <c r="BS1655"/>
    </row>
    <row r="1656" spans="1:128" x14ac:dyDescent="0.45">
      <c r="A1656" s="16">
        <v>1654</v>
      </c>
      <c r="BQ1656"/>
      <c r="BR1656"/>
      <c r="BS1656"/>
    </row>
    <row r="1657" spans="1:128" x14ac:dyDescent="0.45">
      <c r="A1657" s="16">
        <v>1655</v>
      </c>
      <c r="BQ1657"/>
      <c r="BR1657"/>
      <c r="BS1657"/>
    </row>
    <row r="1658" spans="1:128" x14ac:dyDescent="0.45">
      <c r="A1658" s="16">
        <v>1656</v>
      </c>
      <c r="BQ1658"/>
      <c r="BR1658"/>
      <c r="BS1658"/>
    </row>
    <row r="1659" spans="1:128" x14ac:dyDescent="0.45">
      <c r="A1659" s="16">
        <v>1657</v>
      </c>
      <c r="BQ1659"/>
      <c r="BR1659"/>
      <c r="BS1659"/>
      <c r="CH1659" s="2"/>
      <c r="CI1659" s="2"/>
      <c r="CJ1659" s="2"/>
      <c r="DX1659" s="17"/>
    </row>
    <row r="1660" spans="1:128" x14ac:dyDescent="0.45">
      <c r="A1660" s="16">
        <v>1658</v>
      </c>
      <c r="BQ1660"/>
      <c r="BR1660"/>
      <c r="BS1660"/>
    </row>
    <row r="1661" spans="1:128" x14ac:dyDescent="0.45">
      <c r="A1661" s="16">
        <v>1659</v>
      </c>
      <c r="BQ1661"/>
      <c r="BR1661"/>
      <c r="BS1661"/>
    </row>
    <row r="1662" spans="1:128" x14ac:dyDescent="0.45">
      <c r="A1662" s="16">
        <v>1660</v>
      </c>
      <c r="BQ1662"/>
      <c r="BR1662"/>
      <c r="BS1662"/>
    </row>
    <row r="1663" spans="1:128" x14ac:dyDescent="0.45">
      <c r="A1663" s="16">
        <v>1661</v>
      </c>
      <c r="BQ1663"/>
      <c r="BR1663"/>
      <c r="BS1663"/>
    </row>
    <row r="1664" spans="1:128" x14ac:dyDescent="0.45">
      <c r="A1664" s="16">
        <v>1662</v>
      </c>
      <c r="BQ1664"/>
      <c r="BR1664"/>
      <c r="BS1664"/>
    </row>
    <row r="1665" spans="1:71" x14ac:dyDescent="0.45">
      <c r="A1665" s="16">
        <v>1663</v>
      </c>
      <c r="BQ1665"/>
      <c r="BR1665"/>
      <c r="BS1665"/>
    </row>
    <row r="1666" spans="1:71" x14ac:dyDescent="0.45">
      <c r="A1666" s="16">
        <v>1664</v>
      </c>
      <c r="BQ1666"/>
      <c r="BR1666"/>
      <c r="BS1666"/>
    </row>
    <row r="1667" spans="1:71" x14ac:dyDescent="0.45">
      <c r="A1667" s="16">
        <v>1665</v>
      </c>
      <c r="BQ1667"/>
      <c r="BR1667"/>
      <c r="BS1667"/>
    </row>
    <row r="1668" spans="1:71" x14ac:dyDescent="0.45">
      <c r="A1668" s="16">
        <v>1666</v>
      </c>
      <c r="BQ1668"/>
      <c r="BR1668"/>
      <c r="BS1668"/>
    </row>
    <row r="1669" spans="1:71" x14ac:dyDescent="0.45">
      <c r="A1669" s="16">
        <v>1667</v>
      </c>
      <c r="BQ1669"/>
      <c r="BR1669"/>
      <c r="BS1669"/>
    </row>
    <row r="1670" spans="1:71" x14ac:dyDescent="0.45">
      <c r="A1670" s="16">
        <v>1668</v>
      </c>
      <c r="BQ1670"/>
      <c r="BR1670"/>
      <c r="BS1670"/>
    </row>
    <row r="1671" spans="1:71" x14ac:dyDescent="0.45">
      <c r="A1671" s="16">
        <v>1669</v>
      </c>
      <c r="BQ1671"/>
      <c r="BR1671"/>
      <c r="BS1671"/>
    </row>
    <row r="1672" spans="1:71" x14ac:dyDescent="0.45">
      <c r="A1672" s="16">
        <v>1670</v>
      </c>
      <c r="BQ1672"/>
      <c r="BR1672"/>
      <c r="BS1672"/>
    </row>
    <row r="1673" spans="1:71" x14ac:dyDescent="0.45">
      <c r="A1673" s="16">
        <v>1671</v>
      </c>
      <c r="BQ1673"/>
      <c r="BR1673"/>
      <c r="BS1673"/>
    </row>
    <row r="1674" spans="1:71" x14ac:dyDescent="0.45">
      <c r="A1674" s="16">
        <v>1672</v>
      </c>
      <c r="BQ1674"/>
      <c r="BR1674"/>
      <c r="BS1674"/>
    </row>
    <row r="1675" spans="1:71" x14ac:dyDescent="0.45">
      <c r="A1675" s="16">
        <v>1673</v>
      </c>
      <c r="BQ1675"/>
      <c r="BR1675"/>
      <c r="BS1675"/>
    </row>
    <row r="1676" spans="1:71" x14ac:dyDescent="0.45">
      <c r="A1676" s="16">
        <v>1674</v>
      </c>
      <c r="BQ1676"/>
      <c r="BR1676"/>
      <c r="BS1676"/>
    </row>
    <row r="1677" spans="1:71" x14ac:dyDescent="0.45">
      <c r="A1677" s="16">
        <v>1675</v>
      </c>
      <c r="BQ1677"/>
      <c r="BR1677"/>
      <c r="BS1677"/>
    </row>
    <row r="1678" spans="1:71" x14ac:dyDescent="0.45">
      <c r="A1678" s="16">
        <v>1676</v>
      </c>
      <c r="BQ1678"/>
      <c r="BR1678"/>
      <c r="BS1678"/>
    </row>
    <row r="1679" spans="1:71" x14ac:dyDescent="0.45">
      <c r="A1679" s="16">
        <v>1677</v>
      </c>
      <c r="BQ1679"/>
      <c r="BR1679"/>
      <c r="BS1679"/>
    </row>
    <row r="1680" spans="1:71" x14ac:dyDescent="0.45">
      <c r="A1680" s="16">
        <v>1678</v>
      </c>
      <c r="BQ1680"/>
      <c r="BR1680"/>
      <c r="BS1680"/>
    </row>
    <row r="1681" spans="1:71" x14ac:dyDescent="0.45">
      <c r="A1681" s="16">
        <v>1679</v>
      </c>
      <c r="BQ1681"/>
      <c r="BR1681"/>
      <c r="BS1681"/>
    </row>
    <row r="1682" spans="1:71" x14ac:dyDescent="0.45">
      <c r="A1682" s="16">
        <v>1680</v>
      </c>
      <c r="BQ1682"/>
      <c r="BR1682"/>
      <c r="BS1682"/>
    </row>
    <row r="1683" spans="1:71" x14ac:dyDescent="0.45">
      <c r="A1683" s="16">
        <v>1681</v>
      </c>
      <c r="BQ1683"/>
      <c r="BR1683"/>
      <c r="BS1683"/>
    </row>
    <row r="1684" spans="1:71" x14ac:dyDescent="0.45">
      <c r="A1684" s="16">
        <v>1682</v>
      </c>
      <c r="BQ1684"/>
      <c r="BR1684"/>
      <c r="BS1684"/>
    </row>
    <row r="1685" spans="1:71" x14ac:dyDescent="0.45">
      <c r="A1685" s="16">
        <v>1683</v>
      </c>
      <c r="BQ1685"/>
      <c r="BR1685"/>
      <c r="BS1685"/>
    </row>
    <row r="1686" spans="1:71" x14ac:dyDescent="0.45">
      <c r="A1686" s="16">
        <v>1684</v>
      </c>
      <c r="BQ1686"/>
      <c r="BR1686"/>
      <c r="BS1686"/>
    </row>
    <row r="1687" spans="1:71" x14ac:dyDescent="0.45">
      <c r="A1687" s="16">
        <v>1685</v>
      </c>
      <c r="BQ1687"/>
      <c r="BR1687"/>
      <c r="BS1687"/>
    </row>
    <row r="1688" spans="1:71" x14ac:dyDescent="0.45">
      <c r="A1688" s="16">
        <v>1686</v>
      </c>
      <c r="BQ1688"/>
      <c r="BR1688"/>
      <c r="BS1688"/>
    </row>
    <row r="1689" spans="1:71" x14ac:dyDescent="0.45">
      <c r="A1689" s="16">
        <v>1687</v>
      </c>
      <c r="BQ1689"/>
      <c r="BR1689"/>
      <c r="BS1689"/>
    </row>
    <row r="1690" spans="1:71" x14ac:dyDescent="0.45">
      <c r="A1690" s="16">
        <v>1688</v>
      </c>
      <c r="BQ1690"/>
      <c r="BR1690"/>
      <c r="BS1690"/>
    </row>
    <row r="1691" spans="1:71" x14ac:dyDescent="0.45">
      <c r="A1691" s="16">
        <v>1689</v>
      </c>
      <c r="BQ1691"/>
      <c r="BR1691"/>
      <c r="BS1691"/>
    </row>
    <row r="1692" spans="1:71" x14ac:dyDescent="0.45">
      <c r="A1692" s="16">
        <v>1690</v>
      </c>
      <c r="BQ1692"/>
      <c r="BR1692"/>
      <c r="BS1692"/>
    </row>
    <row r="1693" spans="1:71" x14ac:dyDescent="0.45">
      <c r="A1693" s="16">
        <v>1691</v>
      </c>
      <c r="BQ1693"/>
      <c r="BR1693"/>
      <c r="BS1693"/>
    </row>
    <row r="1694" spans="1:71" x14ac:dyDescent="0.45">
      <c r="A1694" s="16">
        <v>1692</v>
      </c>
      <c r="BQ1694"/>
      <c r="BR1694"/>
      <c r="BS1694"/>
    </row>
    <row r="1695" spans="1:71" x14ac:dyDescent="0.45">
      <c r="A1695" s="16">
        <v>1693</v>
      </c>
      <c r="BQ1695"/>
      <c r="BR1695"/>
      <c r="BS1695"/>
    </row>
    <row r="1696" spans="1:71" x14ac:dyDescent="0.45">
      <c r="A1696" s="16">
        <v>1694</v>
      </c>
      <c r="BQ1696"/>
      <c r="BR1696"/>
      <c r="BS1696"/>
    </row>
    <row r="1697" spans="1:71" x14ac:dyDescent="0.45">
      <c r="A1697" s="16">
        <v>1695</v>
      </c>
      <c r="BQ1697"/>
      <c r="BR1697"/>
      <c r="BS1697"/>
    </row>
    <row r="1698" spans="1:71" x14ac:dyDescent="0.45">
      <c r="A1698" s="16">
        <v>1696</v>
      </c>
      <c r="BQ1698"/>
      <c r="BR1698"/>
      <c r="BS1698"/>
    </row>
    <row r="1699" spans="1:71" x14ac:dyDescent="0.45">
      <c r="A1699" s="16">
        <v>1697</v>
      </c>
      <c r="BQ1699"/>
      <c r="BR1699"/>
      <c r="BS1699"/>
    </row>
    <row r="1700" spans="1:71" x14ac:dyDescent="0.45">
      <c r="A1700" s="16">
        <v>1698</v>
      </c>
      <c r="BQ1700"/>
      <c r="BR1700"/>
      <c r="BS1700"/>
    </row>
    <row r="1701" spans="1:71" x14ac:dyDescent="0.45">
      <c r="A1701" s="16">
        <v>1699</v>
      </c>
      <c r="BQ1701"/>
      <c r="BR1701"/>
      <c r="BS1701"/>
    </row>
    <row r="1702" spans="1:71" x14ac:dyDescent="0.45">
      <c r="A1702" s="16">
        <v>1700</v>
      </c>
      <c r="BQ1702"/>
      <c r="BR1702"/>
      <c r="BS1702"/>
    </row>
    <row r="1703" spans="1:71" x14ac:dyDescent="0.45">
      <c r="A1703" s="16">
        <v>1701</v>
      </c>
      <c r="BQ1703"/>
      <c r="BR1703"/>
      <c r="BS1703"/>
    </row>
    <row r="1704" spans="1:71" x14ac:dyDescent="0.45">
      <c r="A1704" s="16">
        <v>1702</v>
      </c>
      <c r="BQ1704"/>
      <c r="BR1704"/>
      <c r="BS1704"/>
    </row>
    <row r="1705" spans="1:71" x14ac:dyDescent="0.45">
      <c r="A1705" s="16">
        <v>1703</v>
      </c>
      <c r="BQ1705"/>
      <c r="BR1705"/>
      <c r="BS1705"/>
    </row>
    <row r="1706" spans="1:71" x14ac:dyDescent="0.45">
      <c r="A1706" s="16">
        <v>1704</v>
      </c>
      <c r="BQ1706"/>
      <c r="BR1706"/>
      <c r="BS1706"/>
    </row>
    <row r="1707" spans="1:71" x14ac:dyDescent="0.45">
      <c r="A1707" s="16">
        <v>1705</v>
      </c>
      <c r="BQ1707"/>
      <c r="BR1707"/>
      <c r="BS1707"/>
    </row>
    <row r="1708" spans="1:71" x14ac:dyDescent="0.45">
      <c r="A1708" s="16">
        <v>1706</v>
      </c>
      <c r="BQ1708"/>
      <c r="BR1708"/>
      <c r="BS1708"/>
    </row>
    <row r="1709" spans="1:71" x14ac:dyDescent="0.45">
      <c r="A1709" s="16">
        <v>1707</v>
      </c>
      <c r="BQ1709"/>
      <c r="BR1709"/>
      <c r="BS1709"/>
    </row>
    <row r="1710" spans="1:71" x14ac:dyDescent="0.45">
      <c r="A1710" s="16">
        <v>1708</v>
      </c>
      <c r="BQ1710"/>
      <c r="BR1710"/>
      <c r="BS1710"/>
    </row>
    <row r="1711" spans="1:71" x14ac:dyDescent="0.45">
      <c r="A1711" s="16">
        <v>1709</v>
      </c>
      <c r="BQ1711"/>
      <c r="BR1711"/>
      <c r="BS1711"/>
    </row>
    <row r="1712" spans="1:71" x14ac:dyDescent="0.45">
      <c r="A1712" s="16">
        <v>1710</v>
      </c>
      <c r="BQ1712"/>
      <c r="BR1712"/>
      <c r="BS1712"/>
    </row>
    <row r="1713" spans="1:71" x14ac:dyDescent="0.45">
      <c r="A1713" s="16">
        <v>1711</v>
      </c>
      <c r="BQ1713"/>
      <c r="BR1713"/>
      <c r="BS1713"/>
    </row>
    <row r="1714" spans="1:71" x14ac:dyDescent="0.45">
      <c r="A1714" s="16">
        <v>1712</v>
      </c>
      <c r="BQ1714"/>
      <c r="BR1714"/>
      <c r="BS1714"/>
    </row>
    <row r="1715" spans="1:71" x14ac:dyDescent="0.45">
      <c r="A1715" s="16">
        <v>1713</v>
      </c>
      <c r="BQ1715"/>
      <c r="BR1715"/>
      <c r="BS1715"/>
    </row>
    <row r="1716" spans="1:71" x14ac:dyDescent="0.45">
      <c r="A1716" s="16">
        <v>1714</v>
      </c>
      <c r="BQ1716"/>
      <c r="BR1716"/>
      <c r="BS1716"/>
    </row>
    <row r="1717" spans="1:71" x14ac:dyDescent="0.45">
      <c r="A1717" s="16">
        <v>1715</v>
      </c>
      <c r="BQ1717"/>
      <c r="BR1717"/>
      <c r="BS1717"/>
    </row>
    <row r="1718" spans="1:71" x14ac:dyDescent="0.45">
      <c r="A1718" s="16">
        <v>1716</v>
      </c>
      <c r="BQ1718"/>
      <c r="BR1718"/>
      <c r="BS1718"/>
    </row>
    <row r="1719" spans="1:71" x14ac:dyDescent="0.45">
      <c r="A1719" s="16">
        <v>1717</v>
      </c>
      <c r="BQ1719"/>
      <c r="BR1719"/>
      <c r="BS1719"/>
    </row>
    <row r="1720" spans="1:71" x14ac:dyDescent="0.45">
      <c r="A1720" s="16">
        <v>1718</v>
      </c>
      <c r="BQ1720"/>
      <c r="BR1720"/>
      <c r="BS1720"/>
    </row>
    <row r="1721" spans="1:71" x14ac:dyDescent="0.45">
      <c r="A1721" s="16">
        <v>1719</v>
      </c>
      <c r="BQ1721"/>
      <c r="BR1721"/>
      <c r="BS1721"/>
    </row>
    <row r="1722" spans="1:71" x14ac:dyDescent="0.45">
      <c r="A1722" s="16">
        <v>1720</v>
      </c>
      <c r="BQ1722"/>
      <c r="BR1722"/>
      <c r="BS1722"/>
    </row>
    <row r="1723" spans="1:71" x14ac:dyDescent="0.45">
      <c r="A1723" s="16">
        <v>1721</v>
      </c>
      <c r="BQ1723"/>
      <c r="BR1723"/>
      <c r="BS1723"/>
    </row>
    <row r="1724" spans="1:71" x14ac:dyDescent="0.45">
      <c r="A1724" s="16">
        <v>1722</v>
      </c>
      <c r="BQ1724"/>
      <c r="BR1724"/>
      <c r="BS1724"/>
    </row>
    <row r="1725" spans="1:71" x14ac:dyDescent="0.45">
      <c r="A1725" s="16">
        <v>1723</v>
      </c>
      <c r="BQ1725"/>
      <c r="BR1725"/>
      <c r="BS1725"/>
    </row>
    <row r="1726" spans="1:71" x14ac:dyDescent="0.45">
      <c r="A1726" s="16">
        <v>1724</v>
      </c>
      <c r="BQ1726"/>
      <c r="BR1726"/>
      <c r="BS1726"/>
    </row>
    <row r="1727" spans="1:71" x14ac:dyDescent="0.45">
      <c r="A1727" s="16">
        <v>1725</v>
      </c>
      <c r="BQ1727"/>
      <c r="BR1727"/>
      <c r="BS1727"/>
    </row>
    <row r="1728" spans="1:71" x14ac:dyDescent="0.45">
      <c r="A1728" s="16">
        <v>1726</v>
      </c>
      <c r="BQ1728"/>
      <c r="BR1728"/>
      <c r="BS1728"/>
    </row>
    <row r="1729" spans="1:128" x14ac:dyDescent="0.45">
      <c r="A1729" s="16">
        <v>1727</v>
      </c>
      <c r="BQ1729"/>
      <c r="BR1729"/>
      <c r="BS1729"/>
    </row>
    <row r="1730" spans="1:128" x14ac:dyDescent="0.45">
      <c r="A1730" s="16">
        <v>1728</v>
      </c>
      <c r="BQ1730"/>
      <c r="BR1730"/>
      <c r="BS1730"/>
    </row>
    <row r="1731" spans="1:128" x14ac:dyDescent="0.45">
      <c r="A1731" s="16">
        <v>1729</v>
      </c>
      <c r="BQ1731"/>
      <c r="BR1731"/>
      <c r="BS1731"/>
    </row>
    <row r="1732" spans="1:128" x14ac:dyDescent="0.45">
      <c r="A1732" s="16">
        <v>1730</v>
      </c>
      <c r="BQ1732"/>
      <c r="BR1732"/>
      <c r="BS1732"/>
    </row>
    <row r="1733" spans="1:128" x14ac:dyDescent="0.45">
      <c r="A1733" s="16">
        <v>1731</v>
      </c>
      <c r="BQ1733"/>
      <c r="BR1733"/>
      <c r="BS1733"/>
    </row>
    <row r="1734" spans="1:128" x14ac:dyDescent="0.45">
      <c r="A1734" s="16">
        <v>1732</v>
      </c>
      <c r="BQ1734"/>
      <c r="BR1734"/>
      <c r="BS1734"/>
    </row>
    <row r="1735" spans="1:128" x14ac:dyDescent="0.45">
      <c r="A1735" s="16">
        <v>1733</v>
      </c>
      <c r="BQ1735"/>
      <c r="BR1735"/>
      <c r="BS1735"/>
    </row>
    <row r="1736" spans="1:128" x14ac:dyDescent="0.45">
      <c r="A1736" s="16">
        <v>1734</v>
      </c>
      <c r="BQ1736"/>
      <c r="BR1736"/>
      <c r="BS1736"/>
      <c r="CH1736" s="2"/>
      <c r="CI1736" s="2"/>
      <c r="CJ1736" s="2"/>
      <c r="DX1736" s="17"/>
    </row>
    <row r="1737" spans="1:128" x14ac:dyDescent="0.45">
      <c r="A1737" s="16">
        <v>1735</v>
      </c>
      <c r="BQ1737"/>
      <c r="BR1737"/>
      <c r="BS1737"/>
    </row>
    <row r="1738" spans="1:128" x14ac:dyDescent="0.45">
      <c r="A1738" s="16">
        <v>1736</v>
      </c>
      <c r="BQ1738"/>
      <c r="BR1738"/>
      <c r="BS1738"/>
    </row>
    <row r="1739" spans="1:128" x14ac:dyDescent="0.45">
      <c r="A1739" s="16">
        <v>1737</v>
      </c>
      <c r="BQ1739"/>
      <c r="BR1739"/>
      <c r="BS1739"/>
    </row>
    <row r="1740" spans="1:128" x14ac:dyDescent="0.45">
      <c r="A1740" s="16">
        <v>1738</v>
      </c>
      <c r="BQ1740"/>
      <c r="BR1740"/>
      <c r="BS1740"/>
    </row>
    <row r="1741" spans="1:128" x14ac:dyDescent="0.45">
      <c r="A1741" s="16">
        <v>1739</v>
      </c>
      <c r="BQ1741"/>
      <c r="BR1741"/>
      <c r="BS1741"/>
    </row>
    <row r="1742" spans="1:128" x14ac:dyDescent="0.45">
      <c r="A1742" s="16">
        <v>1740</v>
      </c>
      <c r="BQ1742"/>
      <c r="BR1742"/>
      <c r="BS1742"/>
    </row>
    <row r="1743" spans="1:128" x14ac:dyDescent="0.45">
      <c r="A1743" s="16">
        <v>1741</v>
      </c>
      <c r="BQ1743"/>
      <c r="BR1743"/>
      <c r="BS1743"/>
    </row>
    <row r="1744" spans="1:128" x14ac:dyDescent="0.45">
      <c r="A1744" s="16">
        <v>1742</v>
      </c>
      <c r="BQ1744"/>
      <c r="BR1744"/>
      <c r="BS1744"/>
    </row>
    <row r="1745" spans="1:71" x14ac:dyDescent="0.45">
      <c r="A1745" s="16">
        <v>1743</v>
      </c>
      <c r="BQ1745"/>
      <c r="BR1745"/>
      <c r="BS1745"/>
    </row>
    <row r="1746" spans="1:71" x14ac:dyDescent="0.45">
      <c r="A1746" s="16">
        <v>1744</v>
      </c>
      <c r="BQ1746"/>
      <c r="BR1746"/>
      <c r="BS1746"/>
    </row>
    <row r="1747" spans="1:71" x14ac:dyDescent="0.45">
      <c r="A1747" s="16">
        <v>1745</v>
      </c>
      <c r="BQ1747"/>
      <c r="BR1747"/>
      <c r="BS1747"/>
    </row>
    <row r="1748" spans="1:71" x14ac:dyDescent="0.45">
      <c r="A1748" s="16">
        <v>1746</v>
      </c>
      <c r="BQ1748"/>
      <c r="BR1748"/>
      <c r="BS1748"/>
    </row>
    <row r="1749" spans="1:71" x14ac:dyDescent="0.45">
      <c r="A1749" s="16">
        <v>1747</v>
      </c>
      <c r="BQ1749"/>
      <c r="BR1749"/>
      <c r="BS1749"/>
    </row>
    <row r="1750" spans="1:71" x14ac:dyDescent="0.45">
      <c r="A1750" s="16">
        <v>1748</v>
      </c>
      <c r="BQ1750"/>
      <c r="BR1750"/>
      <c r="BS1750"/>
    </row>
    <row r="1751" spans="1:71" x14ac:dyDescent="0.45">
      <c r="A1751" s="16">
        <v>1749</v>
      </c>
      <c r="BQ1751"/>
      <c r="BR1751"/>
      <c r="BS1751"/>
    </row>
    <row r="1752" spans="1:71" x14ac:dyDescent="0.45">
      <c r="A1752" s="16">
        <v>1750</v>
      </c>
      <c r="BQ1752"/>
      <c r="BR1752"/>
      <c r="BS1752"/>
    </row>
    <row r="1753" spans="1:71" x14ac:dyDescent="0.45">
      <c r="A1753" s="16">
        <v>1751</v>
      </c>
      <c r="BQ1753"/>
      <c r="BR1753"/>
      <c r="BS1753"/>
    </row>
    <row r="1754" spans="1:71" x14ac:dyDescent="0.45">
      <c r="A1754" s="16">
        <v>1752</v>
      </c>
      <c r="BQ1754"/>
      <c r="BR1754"/>
      <c r="BS1754"/>
    </row>
    <row r="1755" spans="1:71" x14ac:dyDescent="0.45">
      <c r="A1755" s="16">
        <v>1753</v>
      </c>
      <c r="BQ1755"/>
      <c r="BR1755"/>
      <c r="BS1755"/>
    </row>
    <row r="1756" spans="1:71" x14ac:dyDescent="0.45">
      <c r="A1756" s="16">
        <v>1754</v>
      </c>
      <c r="BQ1756"/>
      <c r="BR1756"/>
      <c r="BS1756"/>
    </row>
    <row r="1757" spans="1:71" x14ac:dyDescent="0.45">
      <c r="A1757" s="16">
        <v>1755</v>
      </c>
      <c r="BQ1757"/>
      <c r="BR1757"/>
      <c r="BS1757"/>
    </row>
    <row r="1758" spans="1:71" x14ac:dyDescent="0.45">
      <c r="A1758" s="16">
        <v>1756</v>
      </c>
      <c r="BQ1758"/>
      <c r="BR1758"/>
      <c r="BS1758"/>
    </row>
    <row r="1759" spans="1:71" x14ac:dyDescent="0.45">
      <c r="A1759" s="16">
        <v>1757</v>
      </c>
      <c r="BQ1759"/>
      <c r="BR1759"/>
      <c r="BS1759"/>
    </row>
    <row r="1760" spans="1:71" x14ac:dyDescent="0.45">
      <c r="A1760" s="16">
        <v>1758</v>
      </c>
      <c r="BQ1760"/>
      <c r="BR1760"/>
      <c r="BS1760"/>
    </row>
    <row r="1761" spans="1:128" x14ac:dyDescent="0.45">
      <c r="A1761" s="16">
        <v>1759</v>
      </c>
      <c r="BQ1761"/>
      <c r="BR1761"/>
      <c r="BS1761"/>
    </row>
    <row r="1762" spans="1:128" x14ac:dyDescent="0.45">
      <c r="A1762" s="16">
        <v>1760</v>
      </c>
      <c r="BQ1762"/>
      <c r="BR1762"/>
      <c r="BS1762"/>
    </row>
    <row r="1763" spans="1:128" x14ac:dyDescent="0.45">
      <c r="A1763" s="16">
        <v>1761</v>
      </c>
      <c r="BQ1763"/>
      <c r="BR1763"/>
      <c r="BS1763"/>
    </row>
    <row r="1764" spans="1:128" x14ac:dyDescent="0.45">
      <c r="A1764" s="16">
        <v>1762</v>
      </c>
      <c r="BQ1764"/>
      <c r="BR1764"/>
      <c r="BS1764"/>
    </row>
    <row r="1765" spans="1:128" x14ac:dyDescent="0.45">
      <c r="A1765" s="16">
        <v>1763</v>
      </c>
      <c r="BQ1765"/>
      <c r="BR1765"/>
      <c r="BS1765"/>
    </row>
    <row r="1766" spans="1:128" x14ac:dyDescent="0.45">
      <c r="A1766" s="16">
        <v>1764</v>
      </c>
      <c r="BQ1766"/>
      <c r="BR1766"/>
      <c r="BS1766"/>
    </row>
    <row r="1767" spans="1:128" x14ac:dyDescent="0.45">
      <c r="A1767" s="16">
        <v>1765</v>
      </c>
      <c r="BQ1767"/>
      <c r="BR1767"/>
      <c r="BS1767"/>
    </row>
    <row r="1768" spans="1:128" x14ac:dyDescent="0.45">
      <c r="A1768" s="16">
        <v>1766</v>
      </c>
      <c r="BQ1768"/>
      <c r="BR1768"/>
      <c r="BS1768"/>
    </row>
    <row r="1769" spans="1:128" x14ac:dyDescent="0.45">
      <c r="A1769" s="16">
        <v>1767</v>
      </c>
      <c r="BQ1769"/>
      <c r="BR1769"/>
      <c r="BS1769"/>
    </row>
    <row r="1770" spans="1:128" x14ac:dyDescent="0.45">
      <c r="A1770" s="16">
        <v>1768</v>
      </c>
      <c r="BQ1770"/>
      <c r="BR1770"/>
      <c r="BS1770"/>
    </row>
    <row r="1771" spans="1:128" x14ac:dyDescent="0.45">
      <c r="A1771" s="16">
        <v>1769</v>
      </c>
      <c r="BQ1771"/>
      <c r="BR1771"/>
      <c r="BS1771"/>
    </row>
    <row r="1772" spans="1:128" x14ac:dyDescent="0.45">
      <c r="A1772" s="16">
        <v>1770</v>
      </c>
      <c r="BQ1772"/>
      <c r="BR1772"/>
      <c r="BS1772"/>
    </row>
    <row r="1773" spans="1:128" x14ac:dyDescent="0.45">
      <c r="A1773" s="16">
        <v>1771</v>
      </c>
      <c r="BQ1773"/>
      <c r="BR1773"/>
      <c r="BS1773"/>
    </row>
    <row r="1774" spans="1:128" x14ac:dyDescent="0.45">
      <c r="A1774" s="16">
        <v>1772</v>
      </c>
      <c r="BQ1774"/>
      <c r="BR1774"/>
      <c r="BS1774"/>
    </row>
    <row r="1775" spans="1:128" x14ac:dyDescent="0.45">
      <c r="A1775" s="16">
        <v>1773</v>
      </c>
      <c r="BQ1775"/>
      <c r="BR1775"/>
      <c r="BS1775"/>
    </row>
    <row r="1776" spans="1:128" x14ac:dyDescent="0.45">
      <c r="A1776" s="16">
        <v>1774</v>
      </c>
      <c r="BQ1776"/>
      <c r="BR1776"/>
      <c r="BS1776"/>
      <c r="CH1776" s="2"/>
      <c r="CI1776" s="2"/>
      <c r="CJ1776" s="2"/>
      <c r="DX1776" s="17"/>
    </row>
    <row r="1777" spans="1:71" x14ac:dyDescent="0.45">
      <c r="A1777" s="16">
        <v>1775</v>
      </c>
      <c r="BQ1777"/>
      <c r="BR1777"/>
      <c r="BS1777"/>
    </row>
    <row r="1778" spans="1:71" x14ac:dyDescent="0.45">
      <c r="A1778" s="16">
        <v>1776</v>
      </c>
      <c r="BQ1778"/>
      <c r="BR1778"/>
      <c r="BS1778"/>
    </row>
    <row r="1779" spans="1:71" x14ac:dyDescent="0.45">
      <c r="A1779" s="16">
        <v>1777</v>
      </c>
      <c r="BQ1779"/>
      <c r="BR1779"/>
      <c r="BS1779"/>
    </row>
    <row r="1780" spans="1:71" x14ac:dyDescent="0.45">
      <c r="A1780" s="16">
        <v>1778</v>
      </c>
      <c r="BQ1780"/>
      <c r="BR1780"/>
      <c r="BS1780"/>
    </row>
    <row r="1781" spans="1:71" x14ac:dyDescent="0.45">
      <c r="A1781" s="16">
        <v>1779</v>
      </c>
      <c r="BQ1781"/>
      <c r="BR1781"/>
      <c r="BS1781"/>
    </row>
    <row r="1782" spans="1:71" x14ac:dyDescent="0.45">
      <c r="A1782" s="16">
        <v>1780</v>
      </c>
      <c r="BQ1782"/>
      <c r="BR1782"/>
      <c r="BS1782"/>
    </row>
    <row r="1783" spans="1:71" x14ac:dyDescent="0.45">
      <c r="A1783" s="16">
        <v>1781</v>
      </c>
      <c r="BQ1783"/>
      <c r="BR1783"/>
      <c r="BS1783"/>
    </row>
    <row r="1784" spans="1:71" x14ac:dyDescent="0.45">
      <c r="A1784" s="16">
        <v>1782</v>
      </c>
      <c r="BQ1784"/>
      <c r="BR1784"/>
      <c r="BS1784"/>
    </row>
    <row r="1785" spans="1:71" x14ac:dyDescent="0.45">
      <c r="A1785" s="16">
        <v>1783</v>
      </c>
      <c r="BQ1785"/>
      <c r="BR1785"/>
      <c r="BS1785"/>
    </row>
    <row r="1786" spans="1:71" x14ac:dyDescent="0.45">
      <c r="A1786" s="16">
        <v>1784</v>
      </c>
      <c r="BQ1786"/>
      <c r="BR1786"/>
      <c r="BS1786"/>
    </row>
    <row r="1787" spans="1:71" x14ac:dyDescent="0.45">
      <c r="A1787" s="16">
        <v>1785</v>
      </c>
      <c r="BQ1787"/>
      <c r="BR1787"/>
      <c r="BS1787"/>
    </row>
    <row r="1788" spans="1:71" x14ac:dyDescent="0.45">
      <c r="A1788" s="16">
        <v>1786</v>
      </c>
      <c r="BQ1788"/>
      <c r="BR1788"/>
      <c r="BS1788"/>
    </row>
    <row r="1789" spans="1:71" x14ac:dyDescent="0.45">
      <c r="A1789" s="16">
        <v>1787</v>
      </c>
      <c r="BQ1789"/>
      <c r="BR1789"/>
      <c r="BS1789"/>
    </row>
    <row r="1790" spans="1:71" x14ac:dyDescent="0.45">
      <c r="A1790" s="16">
        <v>1788</v>
      </c>
      <c r="BQ1790"/>
      <c r="BR1790"/>
      <c r="BS1790"/>
    </row>
    <row r="1791" spans="1:71" x14ac:dyDescent="0.45">
      <c r="A1791" s="16">
        <v>1789</v>
      </c>
      <c r="BQ1791"/>
      <c r="BR1791"/>
      <c r="BS1791"/>
    </row>
    <row r="1792" spans="1:71" x14ac:dyDescent="0.45">
      <c r="A1792" s="16">
        <v>1790</v>
      </c>
      <c r="BQ1792"/>
      <c r="BR1792"/>
      <c r="BS1792"/>
    </row>
    <row r="1793" spans="1:71" x14ac:dyDescent="0.45">
      <c r="A1793" s="16">
        <v>1791</v>
      </c>
      <c r="BQ1793"/>
      <c r="BR1793"/>
      <c r="BS1793"/>
    </row>
    <row r="1794" spans="1:71" x14ac:dyDescent="0.45">
      <c r="A1794" s="16">
        <v>1792</v>
      </c>
      <c r="BQ1794"/>
      <c r="BR1794"/>
      <c r="BS1794"/>
    </row>
    <row r="1795" spans="1:71" x14ac:dyDescent="0.45">
      <c r="A1795" s="16">
        <v>1793</v>
      </c>
      <c r="BQ1795"/>
      <c r="BR1795"/>
      <c r="BS1795"/>
    </row>
    <row r="1796" spans="1:71" x14ac:dyDescent="0.45">
      <c r="A1796" s="16">
        <v>1794</v>
      </c>
      <c r="BQ1796"/>
      <c r="BR1796"/>
      <c r="BS1796"/>
    </row>
    <row r="1797" spans="1:71" x14ac:dyDescent="0.45">
      <c r="A1797" s="16">
        <v>1795</v>
      </c>
      <c r="BQ1797"/>
      <c r="BR1797"/>
      <c r="BS1797"/>
    </row>
    <row r="1798" spans="1:71" x14ac:dyDescent="0.45">
      <c r="A1798" s="16">
        <v>1796</v>
      </c>
      <c r="BQ1798"/>
      <c r="BR1798"/>
      <c r="BS1798"/>
    </row>
    <row r="1799" spans="1:71" x14ac:dyDescent="0.45">
      <c r="A1799" s="16">
        <v>1797</v>
      </c>
      <c r="BQ1799"/>
      <c r="BR1799"/>
      <c r="BS1799"/>
    </row>
    <row r="1800" spans="1:71" x14ac:dyDescent="0.45">
      <c r="A1800" s="16">
        <v>1798</v>
      </c>
      <c r="BQ1800"/>
      <c r="BR1800"/>
      <c r="BS1800"/>
    </row>
    <row r="1801" spans="1:71" x14ac:dyDescent="0.45">
      <c r="A1801" s="16">
        <v>1799</v>
      </c>
      <c r="BQ1801"/>
      <c r="BR1801"/>
      <c r="BS1801"/>
    </row>
    <row r="1802" spans="1:71" x14ac:dyDescent="0.45">
      <c r="A1802" s="16">
        <v>1800</v>
      </c>
      <c r="BQ1802"/>
      <c r="BR1802"/>
      <c r="BS1802"/>
    </row>
    <row r="1803" spans="1:71" x14ac:dyDescent="0.45">
      <c r="A1803" s="16">
        <v>1801</v>
      </c>
      <c r="BQ1803"/>
      <c r="BR1803"/>
      <c r="BS1803"/>
    </row>
    <row r="1804" spans="1:71" x14ac:dyDescent="0.45">
      <c r="A1804" s="16">
        <v>1802</v>
      </c>
      <c r="BQ1804"/>
      <c r="BR1804"/>
      <c r="BS1804"/>
    </row>
    <row r="1805" spans="1:71" x14ac:dyDescent="0.45">
      <c r="A1805" s="16">
        <v>1803</v>
      </c>
      <c r="BQ1805"/>
      <c r="BR1805"/>
      <c r="BS1805"/>
    </row>
    <row r="1806" spans="1:71" x14ac:dyDescent="0.45">
      <c r="A1806" s="16">
        <v>1804</v>
      </c>
      <c r="BQ1806"/>
      <c r="BR1806"/>
      <c r="BS1806"/>
    </row>
    <row r="1807" spans="1:71" x14ac:dyDescent="0.45">
      <c r="A1807" s="16">
        <v>1805</v>
      </c>
      <c r="BQ1807"/>
      <c r="BR1807"/>
      <c r="BS1807"/>
    </row>
    <row r="1808" spans="1:71" x14ac:dyDescent="0.45">
      <c r="A1808" s="16">
        <v>1806</v>
      </c>
      <c r="BQ1808"/>
      <c r="BR1808"/>
      <c r="BS1808"/>
    </row>
    <row r="1809" spans="1:71" x14ac:dyDescent="0.45">
      <c r="A1809" s="16">
        <v>1807</v>
      </c>
      <c r="BQ1809"/>
      <c r="BR1809"/>
      <c r="BS1809"/>
    </row>
    <row r="1810" spans="1:71" x14ac:dyDescent="0.45">
      <c r="A1810" s="16">
        <v>1808</v>
      </c>
      <c r="BQ1810"/>
      <c r="BR1810"/>
      <c r="BS1810"/>
    </row>
    <row r="1811" spans="1:71" x14ac:dyDescent="0.45">
      <c r="A1811" s="16">
        <v>1809</v>
      </c>
      <c r="BQ1811"/>
      <c r="BR1811"/>
      <c r="BS1811"/>
    </row>
    <row r="1812" spans="1:71" x14ac:dyDescent="0.45">
      <c r="A1812" s="16">
        <v>1810</v>
      </c>
      <c r="BQ1812"/>
      <c r="BR1812"/>
      <c r="BS1812"/>
    </row>
    <row r="1813" spans="1:71" x14ac:dyDescent="0.45">
      <c r="A1813" s="16">
        <v>1811</v>
      </c>
      <c r="BQ1813"/>
      <c r="BR1813"/>
      <c r="BS1813"/>
    </row>
    <row r="1814" spans="1:71" x14ac:dyDescent="0.45">
      <c r="A1814" s="16">
        <v>1812</v>
      </c>
      <c r="BQ1814"/>
      <c r="BR1814"/>
      <c r="BS1814"/>
    </row>
    <row r="1815" spans="1:71" x14ac:dyDescent="0.45">
      <c r="A1815" s="16">
        <v>1813</v>
      </c>
      <c r="BQ1815"/>
      <c r="BR1815"/>
      <c r="BS1815"/>
    </row>
    <row r="1816" spans="1:71" x14ac:dyDescent="0.45">
      <c r="A1816" s="16">
        <v>1814</v>
      </c>
      <c r="BQ1816"/>
      <c r="BR1816"/>
      <c r="BS1816"/>
    </row>
    <row r="1817" spans="1:71" x14ac:dyDescent="0.45">
      <c r="A1817" s="16">
        <v>1815</v>
      </c>
      <c r="BQ1817"/>
      <c r="BR1817"/>
      <c r="BS1817"/>
    </row>
    <row r="1818" spans="1:71" x14ac:dyDescent="0.45">
      <c r="A1818" s="16">
        <v>1816</v>
      </c>
      <c r="BQ1818"/>
      <c r="BR1818"/>
      <c r="BS1818"/>
    </row>
    <row r="1819" spans="1:71" x14ac:dyDescent="0.45">
      <c r="A1819" s="16">
        <v>1817</v>
      </c>
      <c r="BQ1819"/>
      <c r="BR1819"/>
      <c r="BS1819"/>
    </row>
    <row r="1820" spans="1:71" x14ac:dyDescent="0.45">
      <c r="A1820" s="16">
        <v>1818</v>
      </c>
      <c r="BQ1820"/>
      <c r="BR1820"/>
      <c r="BS1820"/>
    </row>
    <row r="1821" spans="1:71" x14ac:dyDescent="0.45">
      <c r="A1821" s="16">
        <v>1819</v>
      </c>
      <c r="BQ1821"/>
      <c r="BR1821"/>
      <c r="BS1821"/>
    </row>
    <row r="1822" spans="1:71" x14ac:dyDescent="0.45">
      <c r="A1822" s="16">
        <v>1820</v>
      </c>
      <c r="BQ1822"/>
      <c r="BR1822"/>
      <c r="BS1822"/>
    </row>
    <row r="1823" spans="1:71" x14ac:dyDescent="0.45">
      <c r="A1823" s="16">
        <v>1821</v>
      </c>
      <c r="BQ1823"/>
      <c r="BR1823"/>
      <c r="BS1823"/>
    </row>
    <row r="1824" spans="1:71" x14ac:dyDescent="0.45">
      <c r="A1824" s="16">
        <v>1822</v>
      </c>
      <c r="BQ1824"/>
      <c r="BR1824"/>
      <c r="BS1824"/>
    </row>
    <row r="1825" spans="1:71" x14ac:dyDescent="0.45">
      <c r="A1825" s="16">
        <v>1823</v>
      </c>
      <c r="BQ1825"/>
      <c r="BR1825"/>
      <c r="BS1825"/>
    </row>
    <row r="1826" spans="1:71" x14ac:dyDescent="0.45">
      <c r="A1826" s="16">
        <v>1824</v>
      </c>
      <c r="BQ1826"/>
      <c r="BR1826"/>
      <c r="BS1826"/>
    </row>
    <row r="1827" spans="1:71" x14ac:dyDescent="0.45">
      <c r="A1827" s="16">
        <v>1825</v>
      </c>
      <c r="BQ1827"/>
      <c r="BR1827"/>
      <c r="BS1827"/>
    </row>
    <row r="1828" spans="1:71" x14ac:dyDescent="0.45">
      <c r="A1828" s="16">
        <v>1826</v>
      </c>
      <c r="BQ1828"/>
      <c r="BR1828"/>
      <c r="BS1828"/>
    </row>
    <row r="1829" spans="1:71" x14ac:dyDescent="0.45">
      <c r="A1829" s="16">
        <v>1827</v>
      </c>
      <c r="BQ1829"/>
      <c r="BR1829"/>
      <c r="BS1829"/>
    </row>
    <row r="1830" spans="1:71" x14ac:dyDescent="0.45">
      <c r="A1830" s="16">
        <v>1828</v>
      </c>
      <c r="BQ1830"/>
      <c r="BR1830"/>
      <c r="BS1830"/>
    </row>
    <row r="1831" spans="1:71" x14ac:dyDescent="0.45">
      <c r="A1831" s="16">
        <v>1829</v>
      </c>
      <c r="BQ1831"/>
      <c r="BR1831"/>
      <c r="BS1831"/>
    </row>
    <row r="1832" spans="1:71" x14ac:dyDescent="0.45">
      <c r="A1832" s="16">
        <v>1830</v>
      </c>
      <c r="BQ1832"/>
      <c r="BR1832"/>
      <c r="BS1832"/>
    </row>
    <row r="1833" spans="1:71" x14ac:dyDescent="0.45">
      <c r="A1833" s="16">
        <v>1831</v>
      </c>
      <c r="BQ1833"/>
      <c r="BR1833"/>
      <c r="BS1833"/>
    </row>
    <row r="1834" spans="1:71" x14ac:dyDescent="0.45">
      <c r="A1834" s="16">
        <v>1832</v>
      </c>
      <c r="BQ1834"/>
      <c r="BR1834"/>
      <c r="BS1834"/>
    </row>
    <row r="1835" spans="1:71" x14ac:dyDescent="0.45">
      <c r="A1835" s="16">
        <v>1833</v>
      </c>
      <c r="BQ1835"/>
      <c r="BR1835"/>
      <c r="BS1835"/>
    </row>
    <row r="1836" spans="1:71" x14ac:dyDescent="0.45">
      <c r="A1836" s="16">
        <v>1834</v>
      </c>
      <c r="BQ1836"/>
      <c r="BR1836"/>
      <c r="BS1836"/>
    </row>
    <row r="1837" spans="1:71" x14ac:dyDescent="0.45">
      <c r="A1837" s="16">
        <v>1835</v>
      </c>
      <c r="BQ1837"/>
      <c r="BR1837"/>
      <c r="BS1837"/>
    </row>
    <row r="1838" spans="1:71" x14ac:dyDescent="0.45">
      <c r="A1838" s="16">
        <v>1836</v>
      </c>
      <c r="BQ1838"/>
      <c r="BR1838"/>
      <c r="BS1838"/>
    </row>
    <row r="1839" spans="1:71" x14ac:dyDescent="0.45">
      <c r="A1839" s="16">
        <v>1837</v>
      </c>
      <c r="BQ1839"/>
      <c r="BR1839"/>
      <c r="BS1839"/>
    </row>
    <row r="1840" spans="1:71" x14ac:dyDescent="0.45">
      <c r="A1840" s="16">
        <v>1838</v>
      </c>
      <c r="BQ1840"/>
      <c r="BR1840"/>
      <c r="BS1840"/>
    </row>
    <row r="1841" spans="1:71" x14ac:dyDescent="0.45">
      <c r="A1841" s="16">
        <v>1839</v>
      </c>
      <c r="BQ1841"/>
      <c r="BR1841"/>
      <c r="BS1841"/>
    </row>
    <row r="1842" spans="1:71" x14ac:dyDescent="0.45">
      <c r="A1842" s="16">
        <v>1840</v>
      </c>
      <c r="BQ1842"/>
      <c r="BR1842"/>
      <c r="BS1842"/>
    </row>
    <row r="1843" spans="1:71" x14ac:dyDescent="0.45">
      <c r="A1843" s="16">
        <v>1841</v>
      </c>
      <c r="BQ1843"/>
      <c r="BR1843"/>
      <c r="BS1843"/>
    </row>
    <row r="1844" spans="1:71" x14ac:dyDescent="0.45">
      <c r="A1844" s="16">
        <v>1842</v>
      </c>
      <c r="BQ1844"/>
      <c r="BR1844"/>
      <c r="BS1844"/>
    </row>
    <row r="1845" spans="1:71" x14ac:dyDescent="0.45">
      <c r="A1845" s="16">
        <v>1843</v>
      </c>
      <c r="BQ1845"/>
      <c r="BR1845"/>
      <c r="BS1845"/>
    </row>
    <row r="1846" spans="1:71" x14ac:dyDescent="0.45">
      <c r="A1846" s="16">
        <v>1844</v>
      </c>
      <c r="BQ1846"/>
      <c r="BR1846"/>
      <c r="BS1846"/>
    </row>
    <row r="1847" spans="1:71" x14ac:dyDescent="0.45">
      <c r="A1847" s="16">
        <v>1845</v>
      </c>
      <c r="BQ1847"/>
      <c r="BR1847"/>
      <c r="BS1847"/>
    </row>
    <row r="1848" spans="1:71" x14ac:dyDescent="0.45">
      <c r="A1848" s="16">
        <v>1846</v>
      </c>
      <c r="BQ1848"/>
      <c r="BR1848"/>
      <c r="BS1848"/>
    </row>
    <row r="1849" spans="1:71" x14ac:dyDescent="0.45">
      <c r="A1849" s="16">
        <v>1847</v>
      </c>
      <c r="BQ1849"/>
      <c r="BR1849"/>
      <c r="BS1849"/>
    </row>
    <row r="1850" spans="1:71" x14ac:dyDescent="0.45">
      <c r="A1850" s="16">
        <v>1848</v>
      </c>
      <c r="BQ1850"/>
      <c r="BR1850"/>
      <c r="BS1850"/>
    </row>
    <row r="1851" spans="1:71" x14ac:dyDescent="0.45">
      <c r="A1851" s="16">
        <v>1849</v>
      </c>
      <c r="BQ1851"/>
      <c r="BR1851"/>
      <c r="BS1851"/>
    </row>
    <row r="1852" spans="1:71" x14ac:dyDescent="0.45">
      <c r="A1852" s="16">
        <v>1850</v>
      </c>
      <c r="BQ1852"/>
      <c r="BR1852"/>
      <c r="BS1852"/>
    </row>
    <row r="1853" spans="1:71" x14ac:dyDescent="0.45">
      <c r="A1853" s="16">
        <v>1851</v>
      </c>
      <c r="BQ1853"/>
      <c r="BR1853"/>
      <c r="BS1853"/>
    </row>
    <row r="1854" spans="1:71" x14ac:dyDescent="0.45">
      <c r="A1854" s="16">
        <v>1852</v>
      </c>
      <c r="BQ1854"/>
      <c r="BR1854"/>
      <c r="BS1854"/>
    </row>
    <row r="1855" spans="1:71" x14ac:dyDescent="0.45">
      <c r="A1855" s="16">
        <v>1853</v>
      </c>
      <c r="BQ1855"/>
      <c r="BR1855"/>
      <c r="BS1855"/>
    </row>
    <row r="1856" spans="1:71" x14ac:dyDescent="0.45">
      <c r="A1856" s="16">
        <v>1854</v>
      </c>
      <c r="BQ1856"/>
      <c r="BR1856"/>
      <c r="BS1856"/>
    </row>
    <row r="1857" spans="1:71" x14ac:dyDescent="0.45">
      <c r="A1857" s="16">
        <v>1855</v>
      </c>
      <c r="BQ1857"/>
      <c r="BR1857"/>
      <c r="BS1857"/>
    </row>
    <row r="1858" spans="1:71" x14ac:dyDescent="0.45">
      <c r="A1858" s="16">
        <v>1856</v>
      </c>
      <c r="BQ1858"/>
      <c r="BR1858"/>
      <c r="BS1858"/>
    </row>
    <row r="1859" spans="1:71" x14ac:dyDescent="0.45">
      <c r="A1859" s="16">
        <v>1857</v>
      </c>
      <c r="BQ1859"/>
      <c r="BR1859"/>
      <c r="BS1859"/>
    </row>
    <row r="1860" spans="1:71" x14ac:dyDescent="0.45">
      <c r="A1860" s="16">
        <v>1858</v>
      </c>
      <c r="BQ1860"/>
      <c r="BR1860"/>
      <c r="BS1860"/>
    </row>
    <row r="1861" spans="1:71" x14ac:dyDescent="0.45">
      <c r="A1861" s="16">
        <v>1859</v>
      </c>
      <c r="BQ1861"/>
      <c r="BR1861"/>
      <c r="BS1861"/>
    </row>
    <row r="1862" spans="1:71" x14ac:dyDescent="0.45">
      <c r="A1862" s="16">
        <v>1860</v>
      </c>
      <c r="BQ1862"/>
      <c r="BR1862"/>
      <c r="BS1862"/>
    </row>
    <row r="1863" spans="1:71" x14ac:dyDescent="0.45">
      <c r="A1863" s="16">
        <v>1861</v>
      </c>
      <c r="BQ1863"/>
      <c r="BR1863"/>
      <c r="BS1863"/>
    </row>
    <row r="1864" spans="1:71" x14ac:dyDescent="0.45">
      <c r="A1864" s="16">
        <v>1862</v>
      </c>
      <c r="BQ1864"/>
      <c r="BR1864"/>
      <c r="BS1864"/>
    </row>
    <row r="1865" spans="1:71" x14ac:dyDescent="0.45">
      <c r="A1865" s="16">
        <v>1863</v>
      </c>
      <c r="BQ1865"/>
      <c r="BR1865"/>
      <c r="BS1865"/>
    </row>
    <row r="1866" spans="1:71" x14ac:dyDescent="0.45">
      <c r="A1866" s="16">
        <v>1864</v>
      </c>
      <c r="BQ1866"/>
      <c r="BR1866"/>
      <c r="BS1866"/>
    </row>
    <row r="1867" spans="1:71" x14ac:dyDescent="0.45">
      <c r="A1867" s="16">
        <v>1865</v>
      </c>
      <c r="BQ1867"/>
      <c r="BR1867"/>
      <c r="BS1867"/>
    </row>
    <row r="1868" spans="1:71" x14ac:dyDescent="0.45">
      <c r="A1868" s="16">
        <v>1866</v>
      </c>
      <c r="BQ1868"/>
      <c r="BR1868"/>
      <c r="BS1868"/>
    </row>
    <row r="1869" spans="1:71" x14ac:dyDescent="0.45">
      <c r="A1869" s="16">
        <v>1867</v>
      </c>
      <c r="BQ1869"/>
      <c r="BR1869"/>
      <c r="BS1869"/>
    </row>
    <row r="1870" spans="1:71" x14ac:dyDescent="0.45">
      <c r="A1870" s="16">
        <v>1868</v>
      </c>
      <c r="BQ1870"/>
      <c r="BR1870"/>
      <c r="BS1870"/>
    </row>
    <row r="1871" spans="1:71" x14ac:dyDescent="0.45">
      <c r="A1871" s="16">
        <v>1869</v>
      </c>
      <c r="BQ1871"/>
      <c r="BR1871"/>
      <c r="BS1871"/>
    </row>
    <row r="1872" spans="1:71" x14ac:dyDescent="0.45">
      <c r="A1872" s="16">
        <v>1870</v>
      </c>
      <c r="BQ1872"/>
      <c r="BR1872"/>
      <c r="BS1872"/>
    </row>
    <row r="1873" spans="1:71" x14ac:dyDescent="0.45">
      <c r="A1873" s="16">
        <v>1871</v>
      </c>
      <c r="BQ1873"/>
      <c r="BR1873"/>
      <c r="BS1873"/>
    </row>
    <row r="1874" spans="1:71" x14ac:dyDescent="0.45">
      <c r="A1874" s="16">
        <v>1872</v>
      </c>
      <c r="BQ1874"/>
      <c r="BR1874"/>
      <c r="BS1874"/>
    </row>
    <row r="1875" spans="1:71" x14ac:dyDescent="0.45">
      <c r="A1875" s="16">
        <v>1873</v>
      </c>
      <c r="BQ1875"/>
      <c r="BR1875"/>
      <c r="BS1875"/>
    </row>
    <row r="1876" spans="1:71" x14ac:dyDescent="0.45">
      <c r="A1876" s="16">
        <v>1874</v>
      </c>
      <c r="BQ1876"/>
      <c r="BR1876"/>
      <c r="BS1876"/>
    </row>
    <row r="1877" spans="1:71" x14ac:dyDescent="0.45">
      <c r="A1877" s="16">
        <v>1875</v>
      </c>
      <c r="BQ1877"/>
      <c r="BR1877"/>
      <c r="BS1877"/>
    </row>
    <row r="1878" spans="1:71" x14ac:dyDescent="0.45">
      <c r="A1878" s="16">
        <v>1876</v>
      </c>
      <c r="BQ1878"/>
      <c r="BR1878"/>
      <c r="BS1878"/>
    </row>
    <row r="1879" spans="1:71" x14ac:dyDescent="0.45">
      <c r="A1879" s="16">
        <v>1877</v>
      </c>
      <c r="BQ1879"/>
      <c r="BR1879"/>
      <c r="BS1879"/>
    </row>
    <row r="1880" spans="1:71" x14ac:dyDescent="0.45">
      <c r="A1880" s="16">
        <v>1878</v>
      </c>
      <c r="BQ1880"/>
      <c r="BR1880"/>
      <c r="BS1880"/>
    </row>
    <row r="1881" spans="1:71" x14ac:dyDescent="0.45">
      <c r="A1881" s="16">
        <v>1879</v>
      </c>
      <c r="BQ1881"/>
      <c r="BR1881"/>
      <c r="BS1881"/>
    </row>
    <row r="1882" spans="1:71" x14ac:dyDescent="0.45">
      <c r="A1882" s="16">
        <v>1880</v>
      </c>
      <c r="BQ1882"/>
      <c r="BR1882"/>
      <c r="BS1882"/>
    </row>
    <row r="1883" spans="1:71" x14ac:dyDescent="0.45">
      <c r="A1883" s="16">
        <v>1881</v>
      </c>
      <c r="BQ1883"/>
      <c r="BR1883"/>
      <c r="BS1883"/>
    </row>
    <row r="1884" spans="1:71" x14ac:dyDescent="0.45">
      <c r="A1884" s="16">
        <v>1882</v>
      </c>
      <c r="BQ1884"/>
      <c r="BR1884"/>
      <c r="BS1884"/>
    </row>
    <row r="1885" spans="1:71" x14ac:dyDescent="0.45">
      <c r="A1885" s="16">
        <v>1883</v>
      </c>
      <c r="BQ1885"/>
      <c r="BR1885"/>
      <c r="BS1885"/>
    </row>
    <row r="1886" spans="1:71" x14ac:dyDescent="0.45">
      <c r="A1886" s="16">
        <v>1884</v>
      </c>
      <c r="BQ1886"/>
      <c r="BR1886"/>
      <c r="BS1886"/>
    </row>
    <row r="1887" spans="1:71" x14ac:dyDescent="0.45">
      <c r="A1887" s="16">
        <v>1885</v>
      </c>
      <c r="BQ1887"/>
      <c r="BR1887"/>
      <c r="BS1887"/>
    </row>
    <row r="1888" spans="1:71" x14ac:dyDescent="0.45">
      <c r="A1888" s="16">
        <v>1886</v>
      </c>
      <c r="BQ1888"/>
      <c r="BR1888"/>
      <c r="BS1888"/>
    </row>
    <row r="1889" spans="1:71" x14ac:dyDescent="0.45">
      <c r="A1889" s="16">
        <v>1887</v>
      </c>
      <c r="BQ1889"/>
      <c r="BR1889"/>
      <c r="BS1889"/>
    </row>
    <row r="1890" spans="1:71" x14ac:dyDescent="0.45">
      <c r="A1890" s="16">
        <v>1888</v>
      </c>
      <c r="BQ1890"/>
      <c r="BR1890"/>
      <c r="BS1890"/>
    </row>
    <row r="1891" spans="1:71" x14ac:dyDescent="0.45">
      <c r="A1891" s="16">
        <v>1889</v>
      </c>
      <c r="BQ1891"/>
      <c r="BR1891"/>
      <c r="BS1891"/>
    </row>
    <row r="1892" spans="1:71" x14ac:dyDescent="0.45">
      <c r="A1892" s="16">
        <v>1890</v>
      </c>
      <c r="BQ1892"/>
      <c r="BR1892"/>
      <c r="BS1892"/>
    </row>
    <row r="1893" spans="1:71" x14ac:dyDescent="0.45">
      <c r="A1893" s="16">
        <v>1891</v>
      </c>
      <c r="BQ1893"/>
      <c r="BR1893"/>
      <c r="BS1893"/>
    </row>
    <row r="1894" spans="1:71" x14ac:dyDescent="0.45">
      <c r="A1894" s="16">
        <v>1892</v>
      </c>
      <c r="BQ1894"/>
      <c r="BR1894"/>
      <c r="BS1894"/>
    </row>
    <row r="1895" spans="1:71" x14ac:dyDescent="0.45">
      <c r="A1895" s="16">
        <v>1893</v>
      </c>
      <c r="BQ1895"/>
      <c r="BR1895"/>
      <c r="BS1895"/>
    </row>
    <row r="1896" spans="1:71" x14ac:dyDescent="0.45">
      <c r="A1896" s="16">
        <v>1894</v>
      </c>
      <c r="BQ1896"/>
      <c r="BR1896"/>
      <c r="BS1896"/>
    </row>
    <row r="1897" spans="1:71" x14ac:dyDescent="0.45">
      <c r="A1897" s="16">
        <v>1895</v>
      </c>
      <c r="BQ1897"/>
      <c r="BR1897"/>
      <c r="BS1897"/>
    </row>
    <row r="1898" spans="1:71" x14ac:dyDescent="0.45">
      <c r="A1898" s="16">
        <v>1896</v>
      </c>
      <c r="BQ1898"/>
      <c r="BR1898"/>
      <c r="BS1898"/>
    </row>
    <row r="1899" spans="1:71" x14ac:dyDescent="0.45">
      <c r="A1899" s="16">
        <v>1897</v>
      </c>
      <c r="BQ1899"/>
      <c r="BR1899"/>
      <c r="BS1899"/>
    </row>
    <row r="1900" spans="1:71" x14ac:dyDescent="0.45">
      <c r="A1900" s="16">
        <v>1898</v>
      </c>
      <c r="BQ1900"/>
      <c r="BR1900"/>
      <c r="BS1900"/>
    </row>
    <row r="1901" spans="1:71" x14ac:dyDescent="0.45">
      <c r="A1901" s="16">
        <v>1899</v>
      </c>
      <c r="BQ1901"/>
      <c r="BR1901"/>
      <c r="BS1901"/>
    </row>
    <row r="1902" spans="1:71" x14ac:dyDescent="0.45">
      <c r="A1902" s="16">
        <v>1900</v>
      </c>
      <c r="BQ1902"/>
      <c r="BR1902"/>
      <c r="BS1902"/>
    </row>
    <row r="1903" spans="1:71" x14ac:dyDescent="0.45">
      <c r="A1903" s="16">
        <v>1901</v>
      </c>
      <c r="BQ1903"/>
      <c r="BR1903"/>
      <c r="BS1903"/>
    </row>
    <row r="1904" spans="1:71" x14ac:dyDescent="0.45">
      <c r="A1904" s="16">
        <v>1902</v>
      </c>
      <c r="BQ1904"/>
      <c r="BR1904"/>
      <c r="BS1904"/>
    </row>
    <row r="1905" spans="1:71" x14ac:dyDescent="0.45">
      <c r="A1905" s="16">
        <v>1903</v>
      </c>
      <c r="BQ1905"/>
      <c r="BR1905"/>
      <c r="BS1905"/>
    </row>
    <row r="1906" spans="1:71" x14ac:dyDescent="0.45">
      <c r="A1906" s="16">
        <v>1904</v>
      </c>
      <c r="BQ1906"/>
      <c r="BR1906"/>
      <c r="BS1906"/>
    </row>
    <row r="1907" spans="1:71" x14ac:dyDescent="0.45">
      <c r="A1907" s="16">
        <v>1905</v>
      </c>
      <c r="BQ1907"/>
      <c r="BR1907"/>
      <c r="BS1907"/>
    </row>
    <row r="1908" spans="1:71" x14ac:dyDescent="0.45">
      <c r="A1908" s="16">
        <v>1906</v>
      </c>
      <c r="BQ1908"/>
      <c r="BR1908"/>
      <c r="BS1908"/>
    </row>
    <row r="1909" spans="1:71" x14ac:dyDescent="0.45">
      <c r="A1909" s="16">
        <v>1907</v>
      </c>
      <c r="BQ1909"/>
      <c r="BR1909"/>
      <c r="BS1909"/>
    </row>
    <row r="1910" spans="1:71" x14ac:dyDescent="0.45">
      <c r="A1910" s="16">
        <v>1908</v>
      </c>
      <c r="BQ1910"/>
      <c r="BR1910"/>
      <c r="BS1910"/>
    </row>
    <row r="1911" spans="1:71" x14ac:dyDescent="0.45">
      <c r="A1911" s="16">
        <v>1909</v>
      </c>
      <c r="BQ1911"/>
      <c r="BR1911"/>
      <c r="BS1911"/>
    </row>
    <row r="1912" spans="1:71" x14ac:dyDescent="0.45">
      <c r="A1912" s="16">
        <v>1910</v>
      </c>
      <c r="BQ1912"/>
      <c r="BR1912"/>
      <c r="BS1912"/>
    </row>
    <row r="1913" spans="1:71" x14ac:dyDescent="0.45">
      <c r="A1913" s="16">
        <v>1911</v>
      </c>
      <c r="BQ1913"/>
      <c r="BR1913"/>
      <c r="BS1913"/>
    </row>
    <row r="1914" spans="1:71" x14ac:dyDescent="0.45">
      <c r="A1914" s="16">
        <v>1912</v>
      </c>
      <c r="BQ1914"/>
      <c r="BR1914"/>
      <c r="BS1914"/>
    </row>
    <row r="1915" spans="1:71" x14ac:dyDescent="0.45">
      <c r="A1915" s="16">
        <v>1913</v>
      </c>
      <c r="BQ1915"/>
      <c r="BR1915"/>
      <c r="BS1915"/>
    </row>
    <row r="1916" spans="1:71" x14ac:dyDescent="0.45">
      <c r="A1916" s="16">
        <v>1914</v>
      </c>
      <c r="BQ1916"/>
      <c r="BR1916"/>
      <c r="BS1916"/>
    </row>
    <row r="1917" spans="1:71" x14ac:dyDescent="0.45">
      <c r="A1917" s="16">
        <v>1915</v>
      </c>
      <c r="BQ1917"/>
      <c r="BR1917"/>
      <c r="BS1917"/>
    </row>
    <row r="1918" spans="1:71" x14ac:dyDescent="0.45">
      <c r="A1918" s="16">
        <v>1916</v>
      </c>
      <c r="BQ1918"/>
      <c r="BR1918"/>
      <c r="BS1918"/>
    </row>
    <row r="1919" spans="1:71" x14ac:dyDescent="0.45">
      <c r="A1919" s="16">
        <v>1917</v>
      </c>
      <c r="BQ1919"/>
      <c r="BR1919"/>
      <c r="BS1919"/>
    </row>
    <row r="1920" spans="1:71" x14ac:dyDescent="0.45">
      <c r="A1920" s="16">
        <v>1918</v>
      </c>
      <c r="BQ1920"/>
      <c r="BR1920"/>
      <c r="BS1920"/>
    </row>
    <row r="1921" spans="1:71" x14ac:dyDescent="0.45">
      <c r="A1921" s="16">
        <v>1919</v>
      </c>
      <c r="BQ1921"/>
      <c r="BR1921"/>
      <c r="BS1921"/>
    </row>
    <row r="1922" spans="1:71" x14ac:dyDescent="0.45">
      <c r="A1922" s="16">
        <v>1920</v>
      </c>
      <c r="BQ1922"/>
      <c r="BR1922"/>
      <c r="BS1922"/>
    </row>
    <row r="1923" spans="1:71" x14ac:dyDescent="0.45">
      <c r="A1923" s="16">
        <v>1921</v>
      </c>
      <c r="BQ1923"/>
      <c r="BR1923"/>
      <c r="BS1923"/>
    </row>
    <row r="1924" spans="1:71" x14ac:dyDescent="0.45">
      <c r="A1924" s="16">
        <v>1922</v>
      </c>
      <c r="BQ1924"/>
      <c r="BR1924"/>
      <c r="BS1924"/>
    </row>
    <row r="1925" spans="1:71" x14ac:dyDescent="0.45">
      <c r="A1925" s="16">
        <v>1923</v>
      </c>
      <c r="BQ1925"/>
      <c r="BR1925"/>
      <c r="BS1925"/>
    </row>
    <row r="1926" spans="1:71" x14ac:dyDescent="0.45">
      <c r="A1926" s="16">
        <v>1924</v>
      </c>
      <c r="BQ1926"/>
      <c r="BR1926"/>
      <c r="BS1926"/>
    </row>
    <row r="1927" spans="1:71" x14ac:dyDescent="0.45">
      <c r="A1927" s="16">
        <v>1925</v>
      </c>
      <c r="BQ1927"/>
      <c r="BR1927"/>
      <c r="BS1927"/>
    </row>
    <row r="1928" spans="1:71" x14ac:dyDescent="0.45">
      <c r="A1928" s="16">
        <v>1926</v>
      </c>
      <c r="BQ1928"/>
      <c r="BR1928"/>
      <c r="BS1928"/>
    </row>
    <row r="1929" spans="1:71" x14ac:dyDescent="0.45">
      <c r="A1929" s="16">
        <v>1927</v>
      </c>
      <c r="BQ1929"/>
      <c r="BR1929"/>
      <c r="BS1929"/>
    </row>
    <row r="1930" spans="1:71" x14ac:dyDescent="0.45">
      <c r="A1930" s="16">
        <v>1928</v>
      </c>
      <c r="BQ1930"/>
      <c r="BR1930"/>
      <c r="BS1930"/>
    </row>
    <row r="1931" spans="1:71" x14ac:dyDescent="0.45">
      <c r="A1931" s="16">
        <v>1929</v>
      </c>
      <c r="BQ1931"/>
      <c r="BR1931"/>
      <c r="BS1931"/>
    </row>
    <row r="1932" spans="1:71" x14ac:dyDescent="0.45">
      <c r="A1932" s="16">
        <v>1930</v>
      </c>
      <c r="BQ1932"/>
      <c r="BR1932"/>
      <c r="BS1932"/>
    </row>
    <row r="1933" spans="1:71" x14ac:dyDescent="0.45">
      <c r="A1933" s="16">
        <v>1931</v>
      </c>
      <c r="BQ1933"/>
      <c r="BR1933"/>
      <c r="BS1933"/>
    </row>
    <row r="1934" spans="1:71" x14ac:dyDescent="0.45">
      <c r="A1934" s="16">
        <v>1932</v>
      </c>
      <c r="BQ1934"/>
      <c r="BR1934"/>
      <c r="BS1934"/>
    </row>
    <row r="1935" spans="1:71" x14ac:dyDescent="0.45">
      <c r="A1935" s="16">
        <v>1933</v>
      </c>
      <c r="BQ1935"/>
      <c r="BR1935"/>
      <c r="BS1935"/>
    </row>
    <row r="1936" spans="1:71" x14ac:dyDescent="0.45">
      <c r="A1936" s="16">
        <v>1934</v>
      </c>
      <c r="BQ1936"/>
      <c r="BR1936"/>
      <c r="BS1936"/>
    </row>
    <row r="1937" spans="1:71" x14ac:dyDescent="0.45">
      <c r="A1937" s="16">
        <v>1935</v>
      </c>
      <c r="BQ1937"/>
      <c r="BR1937"/>
      <c r="BS1937"/>
    </row>
    <row r="1938" spans="1:71" x14ac:dyDescent="0.45">
      <c r="A1938" s="16">
        <v>1936</v>
      </c>
      <c r="BQ1938"/>
      <c r="BR1938"/>
      <c r="BS1938"/>
    </row>
    <row r="1939" spans="1:71" x14ac:dyDescent="0.45">
      <c r="A1939" s="16">
        <v>1937</v>
      </c>
      <c r="BQ1939"/>
      <c r="BR1939"/>
      <c r="BS1939"/>
    </row>
    <row r="1940" spans="1:71" x14ac:dyDescent="0.45">
      <c r="A1940" s="16">
        <v>1938</v>
      </c>
      <c r="BQ1940"/>
      <c r="BR1940"/>
      <c r="BS1940"/>
    </row>
    <row r="1941" spans="1:71" x14ac:dyDescent="0.45">
      <c r="A1941" s="16">
        <v>1939</v>
      </c>
      <c r="BQ1941"/>
      <c r="BR1941"/>
      <c r="BS1941"/>
    </row>
    <row r="1942" spans="1:71" x14ac:dyDescent="0.45">
      <c r="A1942" s="16">
        <v>1940</v>
      </c>
      <c r="BQ1942"/>
      <c r="BR1942"/>
      <c r="BS1942"/>
    </row>
    <row r="1943" spans="1:71" x14ac:dyDescent="0.45">
      <c r="A1943" s="16">
        <v>1941</v>
      </c>
      <c r="BQ1943"/>
      <c r="BR1943"/>
      <c r="BS1943"/>
    </row>
    <row r="1944" spans="1:71" x14ac:dyDescent="0.45">
      <c r="A1944" s="16">
        <v>1942</v>
      </c>
      <c r="BQ1944"/>
      <c r="BR1944"/>
      <c r="BS1944"/>
    </row>
    <row r="1945" spans="1:71" x14ac:dyDescent="0.45">
      <c r="A1945" s="16">
        <v>1943</v>
      </c>
      <c r="BQ1945"/>
      <c r="BR1945"/>
      <c r="BS1945"/>
    </row>
    <row r="1946" spans="1:71" x14ac:dyDescent="0.45">
      <c r="A1946" s="16">
        <v>1944</v>
      </c>
      <c r="BQ1946"/>
      <c r="BR1946"/>
      <c r="BS1946"/>
    </row>
    <row r="1947" spans="1:71" x14ac:dyDescent="0.45">
      <c r="A1947" s="16">
        <v>1945</v>
      </c>
      <c r="BQ1947"/>
      <c r="BR1947"/>
      <c r="BS1947"/>
    </row>
    <row r="1948" spans="1:71" x14ac:dyDescent="0.45">
      <c r="A1948" s="16">
        <v>1946</v>
      </c>
      <c r="BQ1948"/>
      <c r="BR1948"/>
      <c r="BS1948"/>
    </row>
    <row r="1949" spans="1:71" x14ac:dyDescent="0.45">
      <c r="A1949" s="16">
        <v>1947</v>
      </c>
      <c r="BQ1949"/>
      <c r="BR1949"/>
      <c r="BS1949"/>
    </row>
    <row r="1950" spans="1:71" x14ac:dyDescent="0.45">
      <c r="A1950" s="16">
        <v>1948</v>
      </c>
      <c r="BQ1950"/>
      <c r="BR1950"/>
      <c r="BS1950"/>
    </row>
    <row r="1951" spans="1:71" x14ac:dyDescent="0.45">
      <c r="A1951" s="16">
        <v>1949</v>
      </c>
      <c r="BQ1951"/>
      <c r="BR1951"/>
      <c r="BS1951"/>
    </row>
    <row r="1952" spans="1:71" x14ac:dyDescent="0.45">
      <c r="A1952" s="16">
        <v>1950</v>
      </c>
      <c r="BQ1952"/>
      <c r="BR1952"/>
      <c r="BS1952"/>
    </row>
    <row r="1953" spans="1:71" x14ac:dyDescent="0.45">
      <c r="A1953" s="16">
        <v>1951</v>
      </c>
      <c r="BQ1953"/>
      <c r="BR1953"/>
      <c r="BS1953"/>
    </row>
    <row r="1954" spans="1:71" x14ac:dyDescent="0.45">
      <c r="A1954" s="16">
        <v>1952</v>
      </c>
      <c r="BQ1954"/>
      <c r="BR1954"/>
      <c r="BS1954"/>
    </row>
    <row r="1955" spans="1:71" x14ac:dyDescent="0.45">
      <c r="A1955" s="16">
        <v>1953</v>
      </c>
      <c r="BQ1955"/>
      <c r="BR1955"/>
      <c r="BS1955"/>
    </row>
    <row r="1956" spans="1:71" x14ac:dyDescent="0.45">
      <c r="A1956" s="16">
        <v>1954</v>
      </c>
      <c r="BQ1956"/>
      <c r="BR1956"/>
      <c r="BS1956"/>
    </row>
    <row r="1957" spans="1:71" x14ac:dyDescent="0.45">
      <c r="A1957" s="16">
        <v>1955</v>
      </c>
      <c r="BQ1957"/>
      <c r="BR1957"/>
      <c r="BS1957"/>
    </row>
    <row r="1958" spans="1:71" x14ac:dyDescent="0.45">
      <c r="A1958" s="16">
        <v>1956</v>
      </c>
      <c r="BQ1958"/>
      <c r="BR1958"/>
      <c r="BS1958"/>
    </row>
    <row r="1959" spans="1:71" x14ac:dyDescent="0.45">
      <c r="A1959" s="16">
        <v>1957</v>
      </c>
      <c r="BQ1959"/>
      <c r="BR1959"/>
      <c r="BS1959"/>
    </row>
    <row r="1960" spans="1:71" x14ac:dyDescent="0.45">
      <c r="A1960" s="16">
        <v>1958</v>
      </c>
      <c r="BQ1960"/>
      <c r="BR1960"/>
      <c r="BS1960"/>
    </row>
    <row r="1961" spans="1:71" x14ac:dyDescent="0.45">
      <c r="A1961" s="16">
        <v>1959</v>
      </c>
      <c r="BQ1961"/>
      <c r="BR1961"/>
      <c r="BS1961"/>
    </row>
    <row r="1962" spans="1:71" x14ac:dyDescent="0.45">
      <c r="A1962" s="16">
        <v>1960</v>
      </c>
      <c r="BQ1962"/>
      <c r="BR1962"/>
      <c r="BS1962"/>
    </row>
    <row r="1963" spans="1:71" x14ac:dyDescent="0.45">
      <c r="A1963" s="16">
        <v>1961</v>
      </c>
      <c r="BQ1963"/>
      <c r="BR1963"/>
      <c r="BS1963"/>
    </row>
    <row r="1964" spans="1:71" x14ac:dyDescent="0.45">
      <c r="A1964" s="16">
        <v>1962</v>
      </c>
      <c r="BQ1964"/>
      <c r="BR1964"/>
      <c r="BS1964"/>
    </row>
    <row r="1965" spans="1:71" x14ac:dyDescent="0.45">
      <c r="A1965" s="16">
        <v>1963</v>
      </c>
      <c r="BQ1965"/>
      <c r="BR1965"/>
      <c r="BS1965"/>
    </row>
    <row r="1966" spans="1:71" x14ac:dyDescent="0.45">
      <c r="A1966" s="16">
        <v>1964</v>
      </c>
      <c r="BQ1966"/>
      <c r="BR1966"/>
      <c r="BS1966"/>
    </row>
    <row r="1967" spans="1:71" x14ac:dyDescent="0.45">
      <c r="A1967" s="16">
        <v>1965</v>
      </c>
      <c r="BQ1967"/>
      <c r="BR1967"/>
      <c r="BS1967"/>
    </row>
    <row r="1968" spans="1:71" x14ac:dyDescent="0.45">
      <c r="A1968" s="16">
        <v>1966</v>
      </c>
      <c r="BQ1968"/>
      <c r="BR1968"/>
      <c r="BS1968"/>
    </row>
    <row r="1969" spans="1:127" x14ac:dyDescent="0.45">
      <c r="A1969" s="16">
        <v>1967</v>
      </c>
      <c r="BQ1969"/>
      <c r="BR1969"/>
      <c r="BS1969"/>
    </row>
    <row r="1970" spans="1:127" x14ac:dyDescent="0.45">
      <c r="A1970" s="16">
        <v>1968</v>
      </c>
      <c r="BQ1970"/>
      <c r="BR1970"/>
      <c r="BS1970"/>
    </row>
    <row r="1971" spans="1:127" x14ac:dyDescent="0.45">
      <c r="A1971" s="16">
        <v>1969</v>
      </c>
      <c r="BQ1971"/>
      <c r="BR1971"/>
      <c r="BS1971"/>
    </row>
    <row r="1972" spans="1:127" x14ac:dyDescent="0.45">
      <c r="A1972" s="16">
        <v>1970</v>
      </c>
      <c r="BQ1972"/>
      <c r="BR1972"/>
      <c r="BS1972"/>
    </row>
    <row r="1973" spans="1:127" x14ac:dyDescent="0.45">
      <c r="A1973" s="16">
        <v>1971</v>
      </c>
      <c r="BQ1973"/>
      <c r="BR1973"/>
      <c r="BS1973"/>
    </row>
    <row r="1974" spans="1:127" x14ac:dyDescent="0.45">
      <c r="A1974" s="16">
        <v>1972</v>
      </c>
      <c r="BQ1974"/>
      <c r="BR1974"/>
      <c r="BS1974"/>
    </row>
    <row r="1975" spans="1:127" x14ac:dyDescent="0.45">
      <c r="A1975" s="16">
        <v>1973</v>
      </c>
      <c r="BQ1975"/>
      <c r="BR1975"/>
      <c r="BS1975"/>
      <c r="CH1975" s="2"/>
      <c r="CI1975" s="2"/>
      <c r="CJ1975" s="2"/>
      <c r="CK1975" s="2"/>
      <c r="CL1975" s="2"/>
      <c r="CM1975" s="2"/>
      <c r="CN1975" s="2"/>
      <c r="CO1975" s="2"/>
      <c r="CP1975" s="2"/>
      <c r="CQ1975" s="2"/>
      <c r="CR1975" s="2"/>
      <c r="CS1975" s="2"/>
      <c r="CT1975" s="2"/>
      <c r="CU1975" s="2"/>
      <c r="CV1975" s="2"/>
      <c r="CW1975" s="2"/>
      <c r="CX1975" s="2"/>
      <c r="CY1975" s="2"/>
      <c r="CZ1975" s="2"/>
      <c r="DA1975" s="2"/>
      <c r="DB1975" s="2"/>
      <c r="DC1975" s="2"/>
      <c r="DD1975" s="2"/>
      <c r="DE1975" s="2"/>
      <c r="DF1975" s="2"/>
      <c r="DG1975" s="2"/>
      <c r="DH1975" s="2"/>
      <c r="DI1975" s="2"/>
      <c r="DJ1975" s="2"/>
      <c r="DK1975" s="2"/>
      <c r="DL1975" s="2"/>
      <c r="DM1975" s="2"/>
      <c r="DN1975" s="2"/>
      <c r="DO1975" s="2"/>
      <c r="DP1975" s="2"/>
      <c r="DQ1975" s="2"/>
      <c r="DR1975" s="2"/>
      <c r="DS1975" s="2"/>
      <c r="DT1975" s="2"/>
      <c r="DU1975" s="2"/>
      <c r="DV1975" s="2"/>
      <c r="DW1975" s="2"/>
    </row>
    <row r="1976" spans="1:127" x14ac:dyDescent="0.45">
      <c r="A1976" s="16">
        <v>1974</v>
      </c>
      <c r="BQ1976"/>
      <c r="BR1976"/>
      <c r="BS1976"/>
    </row>
    <row r="1977" spans="1:127" x14ac:dyDescent="0.45">
      <c r="A1977" s="16">
        <v>1975</v>
      </c>
      <c r="BQ1977"/>
      <c r="BR1977"/>
      <c r="BS1977"/>
    </row>
    <row r="1978" spans="1:127" x14ac:dyDescent="0.45">
      <c r="A1978" s="16">
        <v>1976</v>
      </c>
      <c r="BQ1978"/>
      <c r="BR1978"/>
      <c r="BS1978"/>
    </row>
    <row r="1979" spans="1:127" x14ac:dyDescent="0.45">
      <c r="A1979" s="16">
        <v>1977</v>
      </c>
      <c r="BQ1979"/>
      <c r="BR1979"/>
      <c r="BS1979"/>
    </row>
    <row r="1980" spans="1:127" x14ac:dyDescent="0.45">
      <c r="A1980" s="16">
        <v>1978</v>
      </c>
      <c r="BQ1980"/>
      <c r="BR1980"/>
      <c r="BS1980"/>
    </row>
    <row r="1981" spans="1:127" x14ac:dyDescent="0.45">
      <c r="A1981" s="16">
        <v>1979</v>
      </c>
      <c r="BQ1981"/>
      <c r="BR1981"/>
      <c r="BS1981"/>
    </row>
    <row r="1982" spans="1:127" x14ac:dyDescent="0.45">
      <c r="A1982" s="16">
        <v>1980</v>
      </c>
      <c r="BQ1982"/>
      <c r="BR1982"/>
      <c r="BS1982"/>
    </row>
    <row r="1983" spans="1:127" x14ac:dyDescent="0.45">
      <c r="A1983" s="16">
        <v>1981</v>
      </c>
      <c r="BQ1983"/>
      <c r="BR1983"/>
      <c r="BS1983"/>
    </row>
    <row r="1984" spans="1:127" x14ac:dyDescent="0.45">
      <c r="A1984" s="16">
        <v>1982</v>
      </c>
      <c r="BQ1984"/>
      <c r="BR1984"/>
      <c r="BS1984"/>
    </row>
    <row r="1985" spans="1:71" x14ac:dyDescent="0.45">
      <c r="A1985" s="16">
        <v>1983</v>
      </c>
      <c r="BQ1985"/>
      <c r="BR1985"/>
      <c r="BS1985"/>
    </row>
    <row r="1986" spans="1:71" x14ac:dyDescent="0.45">
      <c r="A1986" s="16">
        <v>1984</v>
      </c>
      <c r="BQ1986"/>
      <c r="BR1986"/>
      <c r="BS1986"/>
    </row>
    <row r="1987" spans="1:71" x14ac:dyDescent="0.45">
      <c r="A1987" s="16">
        <v>1985</v>
      </c>
      <c r="BQ1987"/>
      <c r="BR1987"/>
      <c r="BS1987"/>
    </row>
    <row r="1988" spans="1:71" x14ac:dyDescent="0.45">
      <c r="A1988" s="16">
        <v>1986</v>
      </c>
      <c r="BQ1988"/>
      <c r="BR1988"/>
      <c r="BS1988"/>
    </row>
    <row r="1989" spans="1:71" x14ac:dyDescent="0.45">
      <c r="A1989" s="16">
        <v>1987</v>
      </c>
      <c r="BQ1989"/>
      <c r="BR1989"/>
      <c r="BS1989"/>
    </row>
    <row r="1990" spans="1:71" x14ac:dyDescent="0.45">
      <c r="A1990" s="16">
        <v>1988</v>
      </c>
      <c r="BQ1990"/>
      <c r="BR1990"/>
      <c r="BS1990"/>
    </row>
    <row r="1991" spans="1:71" x14ac:dyDescent="0.45">
      <c r="A1991" s="16">
        <v>1989</v>
      </c>
      <c r="BQ1991"/>
      <c r="BR1991"/>
      <c r="BS1991"/>
    </row>
    <row r="1992" spans="1:71" x14ac:dyDescent="0.45">
      <c r="A1992" s="16">
        <v>1990</v>
      </c>
      <c r="BQ1992"/>
      <c r="BR1992"/>
      <c r="BS1992"/>
    </row>
    <row r="1993" spans="1:71" x14ac:dyDescent="0.45">
      <c r="A1993" s="16">
        <v>1991</v>
      </c>
      <c r="BQ1993"/>
      <c r="BR1993"/>
      <c r="BS1993"/>
    </row>
    <row r="1994" spans="1:71" x14ac:dyDescent="0.45">
      <c r="A1994" s="16">
        <v>1992</v>
      </c>
      <c r="BQ1994"/>
      <c r="BR1994"/>
      <c r="BS1994"/>
    </row>
    <row r="1995" spans="1:71" x14ac:dyDescent="0.45">
      <c r="A1995" s="16">
        <v>1993</v>
      </c>
      <c r="BQ1995"/>
      <c r="BR1995"/>
      <c r="BS1995"/>
    </row>
    <row r="1996" spans="1:71" x14ac:dyDescent="0.45">
      <c r="A1996" s="16">
        <v>1994</v>
      </c>
      <c r="BQ1996"/>
      <c r="BR1996"/>
      <c r="BS1996"/>
    </row>
    <row r="1997" spans="1:71" x14ac:dyDescent="0.45">
      <c r="A1997" s="16">
        <v>1995</v>
      </c>
      <c r="BQ1997"/>
      <c r="BR1997"/>
      <c r="BS1997"/>
    </row>
    <row r="1998" spans="1:71" x14ac:dyDescent="0.45">
      <c r="A1998" s="16">
        <v>1996</v>
      </c>
      <c r="BQ1998"/>
      <c r="BR1998"/>
      <c r="BS1998"/>
    </row>
    <row r="1999" spans="1:71" x14ac:dyDescent="0.45">
      <c r="A1999" s="16">
        <v>1997</v>
      </c>
      <c r="BQ1999"/>
      <c r="BR1999"/>
      <c r="BS1999"/>
    </row>
    <row r="2000" spans="1:71" x14ac:dyDescent="0.45">
      <c r="A2000" s="16">
        <v>1998</v>
      </c>
      <c r="BQ2000"/>
      <c r="BR2000"/>
      <c r="BS2000"/>
    </row>
    <row r="2001" spans="1:71" x14ac:dyDescent="0.45">
      <c r="A2001" s="16">
        <v>1999</v>
      </c>
      <c r="BQ2001"/>
      <c r="BR2001"/>
      <c r="BS2001"/>
    </row>
    <row r="2002" spans="1:71" x14ac:dyDescent="0.45">
      <c r="A2002" s="16">
        <v>2000</v>
      </c>
      <c r="BQ2002"/>
      <c r="BR2002"/>
      <c r="BS2002"/>
    </row>
    <row r="2003" spans="1:71" x14ac:dyDescent="0.45">
      <c r="A2003" s="16">
        <v>2001</v>
      </c>
      <c r="BQ2003"/>
      <c r="BR2003"/>
      <c r="BS2003"/>
    </row>
    <row r="2004" spans="1:71" x14ac:dyDescent="0.45">
      <c r="A2004" s="16">
        <v>2002</v>
      </c>
      <c r="BQ2004"/>
      <c r="BR2004"/>
      <c r="BS2004"/>
    </row>
    <row r="2005" spans="1:71" x14ac:dyDescent="0.45">
      <c r="A2005" s="16">
        <v>2003</v>
      </c>
      <c r="BQ2005"/>
      <c r="BR2005"/>
      <c r="BS2005"/>
    </row>
    <row r="2006" spans="1:71" x14ac:dyDescent="0.45">
      <c r="A2006" s="16">
        <v>2004</v>
      </c>
      <c r="BQ2006"/>
      <c r="BR2006"/>
      <c r="BS2006"/>
    </row>
    <row r="2007" spans="1:71" x14ac:dyDescent="0.45">
      <c r="A2007" s="16">
        <v>2005</v>
      </c>
      <c r="BQ2007"/>
      <c r="BR2007"/>
      <c r="BS2007"/>
    </row>
    <row r="2008" spans="1:71" x14ac:dyDescent="0.45">
      <c r="A2008" s="16">
        <v>2006</v>
      </c>
      <c r="BQ2008"/>
      <c r="BR2008"/>
      <c r="BS2008"/>
    </row>
    <row r="2009" spans="1:71" x14ac:dyDescent="0.45">
      <c r="A2009" s="16">
        <v>2007</v>
      </c>
      <c r="BQ2009"/>
      <c r="BR2009"/>
      <c r="BS2009"/>
    </row>
    <row r="2010" spans="1:71" x14ac:dyDescent="0.45">
      <c r="A2010" s="16">
        <v>2008</v>
      </c>
      <c r="BQ2010"/>
      <c r="BR2010"/>
      <c r="BS2010"/>
    </row>
    <row r="2011" spans="1:71" x14ac:dyDescent="0.45">
      <c r="A2011" s="16">
        <v>2009</v>
      </c>
      <c r="BQ2011"/>
      <c r="BR2011"/>
      <c r="BS2011"/>
    </row>
    <row r="2012" spans="1:71" x14ac:dyDescent="0.45">
      <c r="A2012" s="16">
        <v>2010</v>
      </c>
      <c r="BQ2012"/>
      <c r="BR2012"/>
      <c r="BS2012"/>
    </row>
    <row r="2013" spans="1:71" x14ac:dyDescent="0.45">
      <c r="A2013" s="16">
        <v>2011</v>
      </c>
      <c r="BQ2013"/>
      <c r="BR2013"/>
      <c r="BS2013"/>
    </row>
    <row r="2014" spans="1:71" x14ac:dyDescent="0.45">
      <c r="A2014" s="16">
        <v>2012</v>
      </c>
      <c r="BQ2014"/>
      <c r="BR2014"/>
      <c r="BS2014"/>
    </row>
    <row r="2015" spans="1:71" x14ac:dyDescent="0.45">
      <c r="A2015" s="16">
        <v>2013</v>
      </c>
      <c r="BQ2015"/>
      <c r="BR2015"/>
      <c r="BS2015"/>
    </row>
    <row r="2016" spans="1:71" x14ac:dyDescent="0.45">
      <c r="A2016" s="16">
        <v>2014</v>
      </c>
      <c r="BQ2016"/>
      <c r="BR2016"/>
      <c r="BS2016"/>
    </row>
    <row r="2017" spans="1:71" x14ac:dyDescent="0.45">
      <c r="A2017" s="16">
        <v>2015</v>
      </c>
      <c r="BQ2017"/>
      <c r="BR2017"/>
      <c r="BS2017"/>
    </row>
    <row r="2018" spans="1:71" x14ac:dyDescent="0.45">
      <c r="A2018" s="16">
        <v>2016</v>
      </c>
      <c r="BQ2018"/>
      <c r="BR2018"/>
      <c r="BS2018"/>
    </row>
    <row r="2019" spans="1:71" x14ac:dyDescent="0.45">
      <c r="A2019" s="16">
        <v>2017</v>
      </c>
      <c r="BQ2019"/>
      <c r="BR2019"/>
      <c r="BS2019"/>
    </row>
    <row r="2020" spans="1:71" x14ac:dyDescent="0.45">
      <c r="A2020" s="16">
        <v>2018</v>
      </c>
      <c r="BQ2020"/>
      <c r="BR2020"/>
      <c r="BS2020"/>
    </row>
    <row r="2021" spans="1:71" x14ac:dyDescent="0.45">
      <c r="A2021" s="16">
        <v>2019</v>
      </c>
      <c r="BQ2021"/>
      <c r="BR2021"/>
      <c r="BS2021"/>
    </row>
    <row r="2022" spans="1:71" x14ac:dyDescent="0.45">
      <c r="A2022" s="16">
        <v>2020</v>
      </c>
      <c r="BQ2022"/>
      <c r="BR2022"/>
      <c r="BS2022"/>
    </row>
    <row r="2023" spans="1:71" x14ac:dyDescent="0.45">
      <c r="A2023" s="16">
        <v>2021</v>
      </c>
      <c r="BQ2023"/>
      <c r="BR2023"/>
      <c r="BS2023"/>
    </row>
    <row r="2024" spans="1:71" x14ac:dyDescent="0.45">
      <c r="A2024" s="16">
        <v>2022</v>
      </c>
      <c r="BQ2024"/>
      <c r="BR2024"/>
      <c r="BS2024"/>
    </row>
    <row r="2025" spans="1:71" x14ac:dyDescent="0.45">
      <c r="A2025" s="16">
        <v>2023</v>
      </c>
      <c r="BQ2025"/>
      <c r="BR2025"/>
      <c r="BS2025"/>
    </row>
    <row r="2026" spans="1:71" x14ac:dyDescent="0.45">
      <c r="A2026" s="16">
        <v>2024</v>
      </c>
      <c r="BQ2026"/>
      <c r="BR2026"/>
      <c r="BS2026"/>
    </row>
    <row r="2027" spans="1:71" x14ac:dyDescent="0.45">
      <c r="A2027" s="16">
        <v>2025</v>
      </c>
      <c r="BQ2027"/>
      <c r="BR2027"/>
      <c r="BS2027"/>
    </row>
    <row r="2028" spans="1:71" x14ac:dyDescent="0.45">
      <c r="A2028" s="16">
        <v>2026</v>
      </c>
      <c r="BQ2028"/>
      <c r="BR2028"/>
      <c r="BS2028"/>
    </row>
    <row r="2029" spans="1:71" x14ac:dyDescent="0.45">
      <c r="A2029" s="16">
        <v>2027</v>
      </c>
      <c r="BQ2029"/>
      <c r="BR2029"/>
      <c r="BS2029"/>
    </row>
    <row r="2030" spans="1:71" x14ac:dyDescent="0.45">
      <c r="A2030" s="16">
        <v>2028</v>
      </c>
      <c r="BQ2030"/>
      <c r="BR2030"/>
      <c r="BS2030"/>
    </row>
    <row r="2031" spans="1:71" x14ac:dyDescent="0.45">
      <c r="A2031" s="16">
        <v>2029</v>
      </c>
      <c r="BQ2031"/>
      <c r="BR2031"/>
      <c r="BS2031"/>
    </row>
    <row r="2032" spans="1:71" x14ac:dyDescent="0.45">
      <c r="A2032" s="16">
        <v>2030</v>
      </c>
      <c r="BQ2032"/>
      <c r="BR2032"/>
      <c r="BS2032"/>
    </row>
    <row r="2033" spans="1:71" x14ac:dyDescent="0.45">
      <c r="A2033" s="16">
        <v>2031</v>
      </c>
      <c r="BQ2033"/>
      <c r="BR2033"/>
      <c r="BS2033"/>
    </row>
    <row r="2034" spans="1:71" x14ac:dyDescent="0.45">
      <c r="A2034" s="16">
        <v>2032</v>
      </c>
      <c r="BQ2034"/>
      <c r="BR2034"/>
      <c r="BS2034"/>
    </row>
    <row r="2035" spans="1:71" x14ac:dyDescent="0.45">
      <c r="A2035" s="16">
        <v>2033</v>
      </c>
      <c r="BQ2035"/>
      <c r="BR2035"/>
      <c r="BS2035"/>
    </row>
    <row r="2036" spans="1:71" x14ac:dyDescent="0.45">
      <c r="A2036" s="16">
        <v>2034</v>
      </c>
      <c r="BQ2036"/>
      <c r="BR2036"/>
      <c r="BS2036"/>
    </row>
    <row r="2037" spans="1:71" x14ac:dyDescent="0.45">
      <c r="A2037" s="16">
        <v>2035</v>
      </c>
      <c r="BQ2037"/>
      <c r="BR2037"/>
      <c r="BS2037"/>
    </row>
    <row r="2038" spans="1:71" x14ac:dyDescent="0.45">
      <c r="A2038" s="16">
        <v>2036</v>
      </c>
      <c r="BQ2038"/>
      <c r="BR2038"/>
      <c r="BS2038"/>
    </row>
    <row r="2039" spans="1:71" x14ac:dyDescent="0.45">
      <c r="A2039" s="16">
        <v>2037</v>
      </c>
      <c r="BQ2039"/>
      <c r="BR2039"/>
      <c r="BS2039"/>
    </row>
    <row r="2040" spans="1:71" x14ac:dyDescent="0.45">
      <c r="A2040" s="16">
        <v>2038</v>
      </c>
      <c r="BQ2040"/>
      <c r="BR2040"/>
      <c r="BS2040"/>
    </row>
    <row r="2041" spans="1:71" x14ac:dyDescent="0.45">
      <c r="A2041" s="16">
        <v>2039</v>
      </c>
      <c r="BQ2041"/>
      <c r="BR2041"/>
      <c r="BS2041"/>
    </row>
    <row r="2042" spans="1:71" x14ac:dyDescent="0.45">
      <c r="A2042" s="16">
        <v>2040</v>
      </c>
      <c r="BQ2042"/>
      <c r="BR2042"/>
      <c r="BS2042"/>
    </row>
    <row r="2043" spans="1:71" x14ac:dyDescent="0.45">
      <c r="A2043" s="16">
        <v>2041</v>
      </c>
      <c r="BQ2043"/>
      <c r="BR2043"/>
      <c r="BS2043"/>
    </row>
    <row r="2044" spans="1:71" x14ac:dyDescent="0.45">
      <c r="A2044" s="16">
        <v>2042</v>
      </c>
      <c r="BQ2044"/>
      <c r="BR2044"/>
      <c r="BS2044"/>
    </row>
    <row r="2045" spans="1:71" x14ac:dyDescent="0.45">
      <c r="A2045" s="16">
        <v>2043</v>
      </c>
      <c r="BQ2045"/>
      <c r="BR2045"/>
      <c r="BS2045"/>
    </row>
    <row r="2046" spans="1:71" x14ac:dyDescent="0.45">
      <c r="A2046" s="16">
        <v>2044</v>
      </c>
      <c r="BQ2046"/>
      <c r="BR2046"/>
      <c r="BS2046"/>
    </row>
    <row r="2047" spans="1:71" x14ac:dyDescent="0.45">
      <c r="A2047" s="16">
        <v>2045</v>
      </c>
      <c r="BQ2047"/>
      <c r="BR2047"/>
      <c r="BS2047"/>
    </row>
    <row r="2048" spans="1:71" x14ac:dyDescent="0.45">
      <c r="A2048" s="16">
        <v>2046</v>
      </c>
      <c r="BQ2048"/>
      <c r="BR2048"/>
      <c r="BS2048"/>
    </row>
    <row r="2049" spans="1:71" x14ac:dyDescent="0.45">
      <c r="A2049" s="16">
        <v>2047</v>
      </c>
      <c r="BQ2049"/>
      <c r="BR2049"/>
      <c r="BS2049"/>
    </row>
    <row r="2050" spans="1:71" x14ac:dyDescent="0.45">
      <c r="A2050" s="16">
        <v>2048</v>
      </c>
      <c r="BQ2050"/>
      <c r="BR2050"/>
      <c r="BS2050"/>
    </row>
    <row r="2051" spans="1:71" x14ac:dyDescent="0.45">
      <c r="A2051" s="16">
        <v>2049</v>
      </c>
      <c r="BQ2051"/>
      <c r="BR2051"/>
      <c r="BS2051"/>
    </row>
    <row r="2052" spans="1:71" x14ac:dyDescent="0.45">
      <c r="A2052" s="16">
        <v>2050</v>
      </c>
      <c r="BQ2052"/>
      <c r="BR2052"/>
      <c r="BS2052"/>
    </row>
    <row r="2053" spans="1:71" x14ac:dyDescent="0.45">
      <c r="A2053" s="16">
        <v>2051</v>
      </c>
      <c r="BQ2053"/>
      <c r="BR2053"/>
      <c r="BS2053"/>
    </row>
    <row r="2054" spans="1:71" x14ac:dyDescent="0.45">
      <c r="A2054" s="16">
        <v>2052</v>
      </c>
      <c r="BQ2054"/>
      <c r="BR2054"/>
      <c r="BS2054"/>
    </row>
    <row r="2055" spans="1:71" x14ac:dyDescent="0.45">
      <c r="A2055" s="16">
        <v>2053</v>
      </c>
      <c r="BQ2055"/>
      <c r="BR2055"/>
      <c r="BS2055"/>
    </row>
    <row r="2056" spans="1:71" x14ac:dyDescent="0.45">
      <c r="A2056" s="16">
        <v>2054</v>
      </c>
      <c r="BQ2056"/>
      <c r="BR2056"/>
      <c r="BS2056"/>
    </row>
    <row r="2057" spans="1:71" x14ac:dyDescent="0.45">
      <c r="A2057" s="16">
        <v>2055</v>
      </c>
      <c r="BQ2057"/>
      <c r="BR2057"/>
      <c r="BS2057"/>
    </row>
    <row r="2058" spans="1:71" x14ac:dyDescent="0.45">
      <c r="A2058" s="16">
        <v>2056</v>
      </c>
      <c r="BQ2058"/>
      <c r="BR2058"/>
      <c r="BS2058"/>
    </row>
    <row r="2059" spans="1:71" x14ac:dyDescent="0.45">
      <c r="A2059" s="16">
        <v>2057</v>
      </c>
      <c r="BQ2059"/>
      <c r="BR2059"/>
      <c r="BS2059"/>
    </row>
    <row r="2060" spans="1:71" x14ac:dyDescent="0.45">
      <c r="A2060" s="16">
        <v>2058</v>
      </c>
      <c r="BQ2060"/>
      <c r="BR2060"/>
      <c r="BS2060"/>
    </row>
    <row r="2061" spans="1:71" x14ac:dyDescent="0.45">
      <c r="A2061" s="16">
        <v>2059</v>
      </c>
      <c r="BQ2061"/>
      <c r="BR2061"/>
      <c r="BS2061"/>
    </row>
    <row r="2062" spans="1:71" x14ac:dyDescent="0.45">
      <c r="A2062" s="16">
        <v>2060</v>
      </c>
      <c r="BQ2062"/>
      <c r="BR2062"/>
      <c r="BS2062"/>
    </row>
    <row r="2063" spans="1:71" x14ac:dyDescent="0.45">
      <c r="A2063" s="16">
        <v>2061</v>
      </c>
      <c r="BQ2063"/>
      <c r="BR2063"/>
      <c r="BS2063"/>
    </row>
    <row r="2064" spans="1:71" x14ac:dyDescent="0.45">
      <c r="A2064" s="16">
        <v>2062</v>
      </c>
      <c r="BQ2064"/>
      <c r="BR2064"/>
      <c r="BS2064"/>
    </row>
    <row r="2065" spans="1:71" x14ac:dyDescent="0.45">
      <c r="A2065" s="16">
        <v>2063</v>
      </c>
      <c r="BQ2065"/>
      <c r="BR2065"/>
      <c r="BS2065"/>
    </row>
    <row r="2066" spans="1:71" x14ac:dyDescent="0.45">
      <c r="A2066" s="16">
        <v>2064</v>
      </c>
      <c r="BQ2066"/>
      <c r="BR2066"/>
      <c r="BS2066"/>
    </row>
    <row r="2067" spans="1:71" x14ac:dyDescent="0.45">
      <c r="A2067" s="16">
        <v>2065</v>
      </c>
      <c r="BQ2067"/>
      <c r="BR2067"/>
      <c r="BS2067"/>
    </row>
    <row r="2068" spans="1:71" x14ac:dyDescent="0.45">
      <c r="A2068" s="16">
        <v>2066</v>
      </c>
      <c r="BQ2068"/>
      <c r="BR2068"/>
      <c r="BS2068"/>
    </row>
  </sheetData>
  <sheetProtection algorithmName="SHA-512" hashValue="bVjKb6aUtM+j7rlYZbGOFMGQ8aqW1HHIb0GkgTAmKIB7pEmfdjOl1VZawbOgL1d3EI3mxjIxsv3eCHtlqidU+A==" saltValue="57ZUIieNFvVG4mbRndkoOQ==" spinCount="100000" sheet="1" objects="1" scenarios="1"/>
  <autoFilter ref="A1:DX1" xr:uid="{00000000-0001-0000-0100-000000000000}"/>
  <phoneticPr fontId="1"/>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H10"/>
  <sheetViews>
    <sheetView workbookViewId="0">
      <selection activeCell="V2" sqref="V2"/>
    </sheetView>
  </sheetViews>
  <sheetFormatPr defaultRowHeight="18" x14ac:dyDescent="0.45"/>
  <cols>
    <col min="1" max="1" width="3" customWidth="1"/>
    <col min="2" max="2" width="11.19921875" customWidth="1"/>
    <col min="3" max="3" width="10" customWidth="1"/>
    <col min="13" max="13" width="8.3984375" customWidth="1"/>
    <col min="16" max="16" width="9.8984375" customWidth="1"/>
    <col min="77" max="77" width="11.69921875" customWidth="1"/>
    <col min="94" max="94" width="21.8984375" customWidth="1"/>
    <col min="96" max="96" width="17.8984375" customWidth="1"/>
  </cols>
  <sheetData>
    <row r="1" spans="1:138" s="29" customFormat="1" ht="48.6" customHeight="1" x14ac:dyDescent="0.45">
      <c r="A1" s="32" t="s">
        <v>7929</v>
      </c>
      <c r="B1" s="28" t="s">
        <v>7916</v>
      </c>
      <c r="C1" s="28" t="s">
        <v>7904</v>
      </c>
      <c r="D1" s="28" t="s">
        <v>4145</v>
      </c>
      <c r="E1" s="28" t="s">
        <v>4142</v>
      </c>
      <c r="F1" s="28" t="s">
        <v>4146</v>
      </c>
      <c r="G1" s="28" t="s">
        <v>4147</v>
      </c>
      <c r="H1" s="28" t="s">
        <v>4131</v>
      </c>
      <c r="I1" s="30" t="s">
        <v>2663</v>
      </c>
      <c r="J1" s="30" t="s">
        <v>2664</v>
      </c>
      <c r="K1" s="30" t="s">
        <v>2665</v>
      </c>
      <c r="L1" s="33" t="s">
        <v>4139</v>
      </c>
      <c r="M1" s="31" t="s">
        <v>7928</v>
      </c>
      <c r="N1" s="33" t="s">
        <v>4085</v>
      </c>
      <c r="O1" s="33" t="s">
        <v>4138</v>
      </c>
      <c r="P1" s="33" t="s">
        <v>4137</v>
      </c>
      <c r="Q1" s="33" t="s">
        <v>4140</v>
      </c>
      <c r="R1" s="33" t="s">
        <v>4141</v>
      </c>
      <c r="S1" s="33" t="s">
        <v>4090</v>
      </c>
      <c r="T1" s="33" t="s">
        <v>4091</v>
      </c>
      <c r="U1" s="33" t="s">
        <v>4148</v>
      </c>
      <c r="V1" s="33" t="s">
        <v>4093</v>
      </c>
      <c r="W1" s="33" t="s">
        <v>4149</v>
      </c>
      <c r="X1" s="33" t="s">
        <v>4150</v>
      </c>
      <c r="Y1" s="33" t="s">
        <v>4151</v>
      </c>
      <c r="Z1" s="33" t="s">
        <v>4152</v>
      </c>
      <c r="AA1" s="33" t="s">
        <v>4153</v>
      </c>
      <c r="AB1" s="31" t="s">
        <v>2615</v>
      </c>
      <c r="AC1" s="31" t="s">
        <v>2616</v>
      </c>
      <c r="AD1" s="31" t="s">
        <v>2617</v>
      </c>
      <c r="AE1" s="31" t="s">
        <v>2618</v>
      </c>
      <c r="AF1" s="31" t="s">
        <v>2619</v>
      </c>
      <c r="AG1" s="31" t="s">
        <v>2620</v>
      </c>
      <c r="AH1" s="31" t="s">
        <v>2621</v>
      </c>
      <c r="AI1" s="31" t="s">
        <v>2622</v>
      </c>
      <c r="AJ1" s="31" t="s">
        <v>2623</v>
      </c>
      <c r="AK1" s="31" t="s">
        <v>2624</v>
      </c>
      <c r="AL1" s="31" t="s">
        <v>4154</v>
      </c>
      <c r="AM1" s="33" t="s">
        <v>4155</v>
      </c>
      <c r="AN1" s="31" t="s">
        <v>2625</v>
      </c>
      <c r="AO1" s="31" t="s">
        <v>2626</v>
      </c>
      <c r="AP1" s="31" t="s">
        <v>2627</v>
      </c>
      <c r="AQ1" s="31" t="s">
        <v>2628</v>
      </c>
      <c r="AR1" s="31" t="s">
        <v>2629</v>
      </c>
      <c r="AS1" s="31" t="s">
        <v>2630</v>
      </c>
      <c r="AT1" s="31" t="s">
        <v>2631</v>
      </c>
      <c r="AU1" s="31" t="s">
        <v>2632</v>
      </c>
      <c r="AV1" s="31" t="s">
        <v>2633</v>
      </c>
      <c r="AW1" s="31" t="s">
        <v>2634</v>
      </c>
      <c r="AX1" s="31" t="s">
        <v>2635</v>
      </c>
      <c r="AY1" s="31" t="s">
        <v>2636</v>
      </c>
      <c r="AZ1" s="31" t="s">
        <v>2637</v>
      </c>
      <c r="BA1" s="31" t="s">
        <v>2638</v>
      </c>
      <c r="BB1" s="31" t="s">
        <v>2639</v>
      </c>
      <c r="BC1" s="31" t="s">
        <v>2640</v>
      </c>
      <c r="BD1" s="31" t="s">
        <v>2641</v>
      </c>
      <c r="BE1" s="31" t="s">
        <v>2642</v>
      </c>
      <c r="BF1" s="31" t="s">
        <v>2643</v>
      </c>
      <c r="BG1" s="31" t="s">
        <v>2644</v>
      </c>
      <c r="BH1" s="31" t="s">
        <v>2645</v>
      </c>
      <c r="BI1" s="31" t="s">
        <v>2646</v>
      </c>
      <c r="BJ1" s="31" t="s">
        <v>2647</v>
      </c>
      <c r="BK1" s="31" t="s">
        <v>2648</v>
      </c>
      <c r="BL1" s="31" t="s">
        <v>2649</v>
      </c>
      <c r="BM1" s="31" t="s">
        <v>2650</v>
      </c>
      <c r="BN1" s="31" t="s">
        <v>2651</v>
      </c>
      <c r="BO1" s="31" t="s">
        <v>2652</v>
      </c>
      <c r="BP1" s="31" t="s">
        <v>2653</v>
      </c>
      <c r="BQ1" s="31" t="s">
        <v>2654</v>
      </c>
      <c r="BR1" s="31" t="s">
        <v>2655</v>
      </c>
      <c r="BS1" s="31" t="s">
        <v>2656</v>
      </c>
      <c r="BT1" s="31" t="s">
        <v>2657</v>
      </c>
      <c r="BU1" s="31" t="s">
        <v>2658</v>
      </c>
      <c r="BV1" s="31" t="s">
        <v>2659</v>
      </c>
      <c r="BW1" s="31" t="s">
        <v>2660</v>
      </c>
      <c r="BX1" s="31" t="s">
        <v>2661</v>
      </c>
      <c r="BY1" s="31" t="s">
        <v>7919</v>
      </c>
      <c r="BZ1" s="33" t="s">
        <v>4156</v>
      </c>
      <c r="CA1" s="29" t="s">
        <v>491</v>
      </c>
      <c r="CB1" s="29" t="s">
        <v>7931</v>
      </c>
      <c r="CC1" s="29" t="s">
        <v>7932</v>
      </c>
      <c r="CD1" s="33" t="s">
        <v>4157</v>
      </c>
      <c r="CE1" s="33" t="s">
        <v>4102</v>
      </c>
      <c r="CF1" s="33" t="s">
        <v>4103</v>
      </c>
      <c r="CG1" s="33" t="s">
        <v>4158</v>
      </c>
      <c r="CH1" s="29" t="s">
        <v>4133</v>
      </c>
      <c r="CI1" s="29" t="s">
        <v>4160</v>
      </c>
      <c r="CJ1" s="29" t="s">
        <v>4161</v>
      </c>
      <c r="CK1" s="29" t="s">
        <v>4162</v>
      </c>
      <c r="CL1" s="33" t="s">
        <v>4132</v>
      </c>
      <c r="CM1" s="29" t="s">
        <v>4134</v>
      </c>
      <c r="CN1" s="29" t="s">
        <v>4135</v>
      </c>
      <c r="CO1" s="33" t="s">
        <v>4136</v>
      </c>
      <c r="CP1" s="33" t="s">
        <v>4108</v>
      </c>
      <c r="CQ1" s="31" t="s">
        <v>2662</v>
      </c>
      <c r="CR1" s="33" t="s">
        <v>4163</v>
      </c>
      <c r="CS1" s="9" t="s">
        <v>5306</v>
      </c>
      <c r="CT1" s="9" t="s">
        <v>5307</v>
      </c>
      <c r="CU1" s="9" t="s">
        <v>5308</v>
      </c>
      <c r="CV1" s="9" t="s">
        <v>5309</v>
      </c>
      <c r="CW1" s="9" t="s">
        <v>5310</v>
      </c>
      <c r="CX1" s="9" t="s">
        <v>5311</v>
      </c>
      <c r="CY1" s="10" t="s">
        <v>5312</v>
      </c>
      <c r="CZ1" s="10" t="s">
        <v>5313</v>
      </c>
      <c r="DA1" s="10" t="s">
        <v>5314</v>
      </c>
      <c r="DB1" s="10" t="s">
        <v>5315</v>
      </c>
      <c r="DC1" s="10" t="s">
        <v>5316</v>
      </c>
      <c r="DD1" s="10" t="s">
        <v>5317</v>
      </c>
      <c r="DE1" s="11" t="s">
        <v>5318</v>
      </c>
      <c r="DF1" s="11" t="s">
        <v>5319</v>
      </c>
      <c r="DG1" s="11" t="s">
        <v>5320</v>
      </c>
      <c r="DH1" s="11" t="s">
        <v>5321</v>
      </c>
      <c r="DI1" s="11" t="s">
        <v>5322</v>
      </c>
      <c r="DJ1" s="11" t="s">
        <v>5323</v>
      </c>
      <c r="DK1" s="12" t="s">
        <v>5324</v>
      </c>
      <c r="DL1" s="12" t="s">
        <v>5325</v>
      </c>
      <c r="DM1" s="12" t="s">
        <v>5326</v>
      </c>
      <c r="DN1" s="12" t="s">
        <v>5327</v>
      </c>
      <c r="DO1" s="12" t="s">
        <v>5328</v>
      </c>
      <c r="DP1" s="12" t="s">
        <v>5329</v>
      </c>
      <c r="DQ1" s="13" t="s">
        <v>5330</v>
      </c>
      <c r="DR1" s="13" t="s">
        <v>5331</v>
      </c>
      <c r="DS1" s="13" t="s">
        <v>5332</v>
      </c>
      <c r="DT1" s="13" t="s">
        <v>5333</v>
      </c>
      <c r="DU1" s="13" t="s">
        <v>5334</v>
      </c>
      <c r="DV1" s="13" t="s">
        <v>5335</v>
      </c>
      <c r="DW1" s="14" t="s">
        <v>5336</v>
      </c>
      <c r="DX1" s="14" t="s">
        <v>5337</v>
      </c>
      <c r="DY1" s="14" t="s">
        <v>5338</v>
      </c>
      <c r="DZ1" s="14" t="s">
        <v>5339</v>
      </c>
      <c r="EA1" s="14" t="s">
        <v>5340</v>
      </c>
      <c r="EB1" s="14" t="s">
        <v>5341</v>
      </c>
      <c r="EC1" s="15" t="s">
        <v>5342</v>
      </c>
      <c r="ED1" s="15" t="s">
        <v>5343</v>
      </c>
      <c r="EE1" s="15" t="s">
        <v>5344</v>
      </c>
      <c r="EF1" s="15" t="s">
        <v>5345</v>
      </c>
      <c r="EG1" s="15" t="s">
        <v>5346</v>
      </c>
      <c r="EH1" s="15" t="s">
        <v>5347</v>
      </c>
    </row>
    <row r="2" spans="1:138" ht="23.4" customHeight="1" x14ac:dyDescent="0.45">
      <c r="B2">
        <f>IF(調査票!D8="","",調査票!D8)</f>
        <v>0</v>
      </c>
      <c r="C2" t="str">
        <f>IF(調査票!J16="","",調査票!J16)</f>
        <v/>
      </c>
      <c r="D2" t="str">
        <f>IF(調査票!D13="","",調査票!D13)</f>
        <v/>
      </c>
      <c r="E2" t="str">
        <f>IF(調査票!D14="","",調査票!D14)</f>
        <v/>
      </c>
      <c r="F2" t="str">
        <f>IF(調査票!H14="","",調査票!H14)</f>
        <v/>
      </c>
      <c r="G2" t="str">
        <f>IF(調査票!F15="","",調査票!F15)</f>
        <v>@</v>
      </c>
      <c r="H2" t="str">
        <f>IF(調査票!B18="","",調査票!B18)</f>
        <v>＠</v>
      </c>
      <c r="I2" t="str">
        <f>IF(調査票!L32="","",調査票!L32)</f>
        <v/>
      </c>
      <c r="J2" t="str">
        <f>IF(調査票!E16="","",調査票!E16)</f>
        <v/>
      </c>
      <c r="K2" t="str">
        <f>IF(調査票!I21="","",調査票!I21)</f>
        <v/>
      </c>
      <c r="L2" t="str">
        <f>IF(調査票!E26="","",調査票!E26)</f>
        <v/>
      </c>
      <c r="N2" t="str">
        <f>IF(調査票!E27="","",調査票!E27)</f>
        <v/>
      </c>
      <c r="O2" t="str">
        <f>IF(調査票!E28="","",調査票!E28)</f>
        <v/>
      </c>
      <c r="P2" t="str">
        <f>IF(調査票!J28="","",調査票!J28)</f>
        <v/>
      </c>
      <c r="Q2" t="str">
        <f>IF(調査票!E29="","",調査票!E29)</f>
        <v/>
      </c>
      <c r="R2" t="str">
        <f>IF(調査票!E30="","",調査票!E30)</f>
        <v/>
      </c>
      <c r="S2" t="str">
        <f>IF(調査票!E31="","",調査票!E31)</f>
        <v/>
      </c>
      <c r="T2" t="str">
        <f>IF(調査票!J31="","",調査票!J31)</f>
        <v/>
      </c>
      <c r="U2" t="str">
        <f>IF(調査票!E32="","",調査票!E32)</f>
        <v/>
      </c>
      <c r="V2" t="str">
        <f>IF(調査票!E33="","",調査票!E33)</f>
        <v/>
      </c>
      <c r="W2" t="str">
        <f>IF(調査票!O2="","",調査票!O2)</f>
        <v/>
      </c>
      <c r="X2" t="str">
        <f>IF(調査票!O3="","",調査票!O3)</f>
        <v/>
      </c>
      <c r="Y2" t="str">
        <f>IF(調査票!S3="","",調査票!S3)</f>
        <v/>
      </c>
      <c r="Z2" t="str">
        <f>IF(調査票!O4="","",調査票!O4)</f>
        <v/>
      </c>
      <c r="AA2" t="str">
        <f>IF(調査票!T4="","",調査票!T4)</f>
        <v/>
      </c>
      <c r="AB2" t="str">
        <f>調査票!$AG$4</f>
        <v/>
      </c>
      <c r="AC2" t="str">
        <f>調査票!$AG$5</f>
        <v/>
      </c>
      <c r="AD2" t="str">
        <f>調査票!$AG$6</f>
        <v/>
      </c>
      <c r="AE2" t="str">
        <f>調査票!$AG$7</f>
        <v/>
      </c>
      <c r="AF2" t="str">
        <f>調査票!$AG$8</f>
        <v/>
      </c>
      <c r="AG2" t="str">
        <f>調査票!$AG$9</f>
        <v/>
      </c>
      <c r="AH2" t="str">
        <f>調査票!$AG$10</f>
        <v/>
      </c>
      <c r="AI2" t="str">
        <f>調査票!$AG$11</f>
        <v/>
      </c>
      <c r="AJ2" t="str">
        <f>調査票!$AG$12</f>
        <v/>
      </c>
      <c r="AK2" t="str">
        <f>調査票!$AG$13</f>
        <v/>
      </c>
      <c r="AL2" t="str">
        <f>調査票!P6</f>
        <v/>
      </c>
      <c r="AM2" t="str">
        <f>SUBSTITUTE(TRIM(_xlfn.TEXTJOIN(" ",TRUE,AB2:AL2))," ","　")</f>
        <v/>
      </c>
      <c r="AN2" t="str">
        <f>調査票!$AM$4</f>
        <v/>
      </c>
      <c r="AO2" t="str">
        <f>調査票!$AM$5</f>
        <v/>
      </c>
      <c r="AP2" t="str">
        <f>調査票!$AM$6</f>
        <v/>
      </c>
      <c r="AQ2" t="str">
        <f>調査票!$AM$7</f>
        <v/>
      </c>
      <c r="AR2" t="str">
        <f>調査票!$AM$8</f>
        <v/>
      </c>
      <c r="AS2" t="str">
        <f>調査票!$AM$9</f>
        <v/>
      </c>
      <c r="AT2" t="str">
        <f>調査票!$AM$10</f>
        <v/>
      </c>
      <c r="AU2" t="str">
        <f>調査票!$AM$11</f>
        <v/>
      </c>
      <c r="AV2" t="str">
        <f>調査票!$AM$12</f>
        <v/>
      </c>
      <c r="AW2" t="str">
        <f>調査票!$AM$13</f>
        <v/>
      </c>
      <c r="AX2" t="str">
        <f>調査票!$AM$14</f>
        <v/>
      </c>
      <c r="AY2" t="str">
        <f>調査票!$AM$15</f>
        <v/>
      </c>
      <c r="AZ2" t="str">
        <f>調査票!$AM$16</f>
        <v/>
      </c>
      <c r="BA2" t="str">
        <f>調査票!$AM$17</f>
        <v/>
      </c>
      <c r="BB2" t="str">
        <f>調査票!$AM$18</f>
        <v/>
      </c>
      <c r="BC2" t="str">
        <f>調査票!$AM$19</f>
        <v/>
      </c>
      <c r="BD2" t="str">
        <f>調査票!$AM$20</f>
        <v/>
      </c>
      <c r="BE2" t="str">
        <f>調査票!$AM$21</f>
        <v/>
      </c>
      <c r="BF2" t="str">
        <f>調査票!$AM$22</f>
        <v/>
      </c>
      <c r="BG2" t="str">
        <f>調査票!$AM$23</f>
        <v/>
      </c>
      <c r="BH2" t="str">
        <f>調査票!$AM$24</f>
        <v/>
      </c>
      <c r="BI2" t="str">
        <f>調査票!$AM$25</f>
        <v/>
      </c>
      <c r="BJ2" t="str">
        <f>調査票!$AM$26</f>
        <v/>
      </c>
      <c r="BK2" t="str">
        <f>調査票!$AM$27</f>
        <v/>
      </c>
      <c r="BL2" t="str">
        <f>調査票!$AM$28</f>
        <v/>
      </c>
      <c r="BM2" t="str">
        <f>調査票!$AM$29</f>
        <v/>
      </c>
      <c r="BN2" t="str">
        <f>調査票!$AM$30</f>
        <v/>
      </c>
      <c r="BO2" t="str">
        <f>調査票!$AM$31</f>
        <v/>
      </c>
      <c r="BP2" t="str">
        <f>調査票!$AM$32</f>
        <v/>
      </c>
      <c r="BQ2" t="str">
        <f>調査票!$AM$33</f>
        <v/>
      </c>
      <c r="BR2" t="str">
        <f>調査票!$AM$34</f>
        <v/>
      </c>
      <c r="BS2" t="str">
        <f>調査票!$AM$35</f>
        <v/>
      </c>
      <c r="BT2" t="str">
        <f>調査票!$AM$36</f>
        <v/>
      </c>
      <c r="BU2" t="str">
        <f>調査票!$AM$37</f>
        <v/>
      </c>
      <c r="BV2" t="str">
        <f>調査票!$AM$38</f>
        <v/>
      </c>
      <c r="BW2" t="str">
        <f>調査票!$AM$39</f>
        <v/>
      </c>
      <c r="BX2" t="str">
        <f>調査票!$AM$40</f>
        <v/>
      </c>
      <c r="BY2" t="str">
        <f>調査票!P12</f>
        <v/>
      </c>
      <c r="BZ2" t="str">
        <f>_xlfn.TEXTJOIN("・",TRUE,AN2:BX2)&amp; IF(BY2&lt;&gt;"","　" &amp; BY2,"")</f>
        <v/>
      </c>
      <c r="CA2" t="str">
        <f>調査票!$BE$4</f>
        <v/>
      </c>
      <c r="CB2" t="str">
        <f>調査票!$BE$5</f>
        <v/>
      </c>
      <c r="CC2" t="str">
        <f>調査票!$BE$6</f>
        <v/>
      </c>
      <c r="CD2" t="str">
        <f>_xlfn.TEXTJOIN("・",TRUE,CA2:CC2)</f>
        <v/>
      </c>
      <c r="CE2" t="str">
        <f>IF(調査票!O16="","",調査票!O16)</f>
        <v/>
      </c>
      <c r="CF2" t="str">
        <f>IF(調査票!O17="","",調査票!O17)</f>
        <v/>
      </c>
      <c r="CG2" t="str">
        <f>IF(調査票!T17="","",調査票!T17)</f>
        <v/>
      </c>
      <c r="CH2" t="str">
        <f>調査票!$AS$4</f>
        <v/>
      </c>
      <c r="CI2" t="str">
        <f>調査票!$AS$5</f>
        <v/>
      </c>
      <c r="CJ2" t="str">
        <f>調査票!$AS$6</f>
        <v/>
      </c>
      <c r="CK2" t="str">
        <f>調査票!$AS$7</f>
        <v/>
      </c>
      <c r="CL2" t="str">
        <f>SUBSTITUTE(TRIM(_xlfn.TEXTJOIN(" ",TRUE,CH2:CK2))," ","　")</f>
        <v/>
      </c>
      <c r="CM2" t="str">
        <f>調査票!$AY$4</f>
        <v/>
      </c>
      <c r="CN2" t="str">
        <f>調査票!$AY$5</f>
        <v/>
      </c>
      <c r="CO2" t="str">
        <f>SUBSTITUTE(TRIM(_xlfn.TEXTJOIN(" ",TRUE,CM2:CN2))," ","　")</f>
        <v/>
      </c>
      <c r="CP2" t="str">
        <f>IF(調査票!O20="","",調査票!O20)</f>
        <v/>
      </c>
      <c r="CQ2">
        <f>LEN(CP2)</f>
        <v>0</v>
      </c>
      <c r="CR2" t="str">
        <f>IF(調査票!O23="","",調査票!O23)</f>
        <v/>
      </c>
      <c r="CS2" s="6" t="str">
        <f>IF(調査票!$O$25="","",調査票!$O$25)</f>
        <v/>
      </c>
      <c r="CT2" s="6" t="str">
        <f>IF(調査票!$O$26="","",調査票!$O$26)</f>
        <v/>
      </c>
      <c r="CU2" s="6" t="str">
        <f>IF(調査票!$O$27="","",調査票!$O$27)</f>
        <v/>
      </c>
      <c r="CV2" s="6" t="str">
        <f>IF(調査票!$O$28="","",調査票!$O$28)</f>
        <v/>
      </c>
      <c r="CW2" s="6" t="str">
        <f>IF(調査票!$O$29="","",調査票!$O$29)</f>
        <v/>
      </c>
      <c r="CX2" s="6" t="str">
        <f>IF(調査票!$O$30="","",調査票!$O$30)</f>
        <v/>
      </c>
      <c r="CY2" s="6" t="str">
        <f>IF(調査票!$P$25="","",調査票!$P$25)</f>
        <v/>
      </c>
      <c r="CZ2" s="6" t="str">
        <f>IF(調査票!$P$26="","",調査票!$P$26)</f>
        <v/>
      </c>
      <c r="DA2" s="6" t="str">
        <f>IF(調査票!$P$27="","",調査票!$P$27)</f>
        <v/>
      </c>
      <c r="DB2" s="6" t="str">
        <f>IF(調査票!$P$28="","",調査票!$P$28)</f>
        <v/>
      </c>
      <c r="DC2" s="6" t="str">
        <f>IF(調査票!$P$29="","",調査票!$P$29)</f>
        <v/>
      </c>
      <c r="DD2" s="6" t="str">
        <f>IF(調査票!$P$30="","",調査票!$P$30)</f>
        <v/>
      </c>
      <c r="DE2" s="6" t="str">
        <f>IF(調査票!$Q$25="","",調査票!$Q$25)</f>
        <v/>
      </c>
      <c r="DF2" s="6" t="str">
        <f>IF(調査票!$Q$26="","",調査票!$Q$26)</f>
        <v/>
      </c>
      <c r="DG2" s="6" t="str">
        <f>IF(調査票!$Q$27="","",調査票!$Q$27)</f>
        <v/>
      </c>
      <c r="DH2" s="6" t="str">
        <f>IF(調査票!$Q$28="","",調査票!$Q$28)</f>
        <v/>
      </c>
      <c r="DI2" s="6" t="str">
        <f>IF(調査票!$Q$29="","",調査票!$Q$29)</f>
        <v/>
      </c>
      <c r="DJ2" s="6" t="str">
        <f>IF(調査票!$Q$30="","",調査票!$Q$30)</f>
        <v/>
      </c>
      <c r="DK2" s="6" t="str">
        <f>IF(調査票!$R$25="","",調査票!$R$25)</f>
        <v/>
      </c>
      <c r="DL2" s="6" t="str">
        <f>IF(調査票!$R$26="","",調査票!$R$26)</f>
        <v/>
      </c>
      <c r="DM2" s="6" t="str">
        <f>IF(調査票!$R$27="","",調査票!$R$27)</f>
        <v/>
      </c>
      <c r="DN2" s="6" t="str">
        <f>IF(調査票!$R$28="","",調査票!$R$28)</f>
        <v/>
      </c>
      <c r="DO2" s="6" t="str">
        <f>IF(調査票!$R$29="","",調査票!$R$29)</f>
        <v/>
      </c>
      <c r="DP2" s="6" t="str">
        <f>IF(調査票!$R$30="","",調査票!$R$30)</f>
        <v/>
      </c>
      <c r="DQ2" s="6" t="str">
        <f>IF(調査票!$S$25="","",調査票!$S$25)</f>
        <v/>
      </c>
      <c r="DR2" s="6" t="str">
        <f>IF(調査票!$S$26="","",調査票!$S$26)</f>
        <v/>
      </c>
      <c r="DS2" s="6" t="str">
        <f>IF(調査票!$S$27="","",調査票!$S$27)</f>
        <v/>
      </c>
      <c r="DT2" s="6" t="str">
        <f>IF(調査票!$S$28="","",調査票!$S$28)</f>
        <v/>
      </c>
      <c r="DU2" s="6" t="str">
        <f>IF(調査票!$S$29="","",調査票!$S$29)</f>
        <v/>
      </c>
      <c r="DV2" s="6" t="str">
        <f>IF(調査票!$S$30="","",調査票!$S$30)</f>
        <v/>
      </c>
      <c r="DW2" s="6" t="str">
        <f>IF(調査票!$T$25="","",調査票!$T$25)</f>
        <v/>
      </c>
      <c r="DX2" s="6" t="str">
        <f>IF(調査票!$T$26="","",調査票!$T$26)</f>
        <v/>
      </c>
      <c r="DY2" s="6" t="str">
        <f>IF(調査票!$T$27="","",調査票!$T$27)</f>
        <v/>
      </c>
      <c r="DZ2" s="6" t="str">
        <f>IF(調査票!$T$28="","",調査票!$T$28)</f>
        <v/>
      </c>
      <c r="EA2" s="6" t="str">
        <f>IF(調査票!$T$29="","",調査票!$T$29)</f>
        <v/>
      </c>
      <c r="EB2" s="6" t="str">
        <f>IF(調査票!$T$30="","",調査票!$T$30)</f>
        <v/>
      </c>
      <c r="EC2" s="6" t="str">
        <f>IF(調査票!$U$25="","",調査票!$U$25)</f>
        <v/>
      </c>
      <c r="ED2" s="6" t="str">
        <f>IF(調査票!$U$26="","",調査票!$U$26)</f>
        <v/>
      </c>
      <c r="EE2" s="6" t="str">
        <f>IF(調査票!$U$27="","",調査票!$U$27)</f>
        <v/>
      </c>
      <c r="EF2" s="6" t="str">
        <f>IF(調査票!$U$28="","",調査票!$U$28)</f>
        <v/>
      </c>
      <c r="EG2" s="6" t="str">
        <f>IF(調査票!$U$29="","",調査票!$U$29)</f>
        <v/>
      </c>
      <c r="EH2" s="6" t="str">
        <f>IF(調査票!$U$30="","",調査票!$U$30)</f>
        <v/>
      </c>
    </row>
    <row r="3" spans="1:138" x14ac:dyDescent="0.45">
      <c r="CS3" s="6"/>
    </row>
    <row r="4" spans="1:138" x14ac:dyDescent="0.45">
      <c r="CS4" s="6"/>
    </row>
    <row r="5" spans="1:138" x14ac:dyDescent="0.45">
      <c r="CS5" s="6"/>
    </row>
    <row r="6" spans="1:138" x14ac:dyDescent="0.45">
      <c r="CS6" s="6"/>
    </row>
    <row r="7" spans="1:138" x14ac:dyDescent="0.45">
      <c r="CS7" s="6"/>
    </row>
    <row r="8" spans="1:138" x14ac:dyDescent="0.45">
      <c r="CS8" s="6"/>
    </row>
    <row r="9" spans="1:138" x14ac:dyDescent="0.45">
      <c r="CS9" s="6"/>
    </row>
    <row r="10" spans="1:138" x14ac:dyDescent="0.45">
      <c r="CS10" s="6"/>
      <c r="CT10" s="6"/>
      <c r="CU10" s="6"/>
      <c r="CV10" s="6"/>
      <c r="CW10" s="6"/>
      <c r="CX10" s="6"/>
    </row>
  </sheetData>
  <phoneticPr fontId="1"/>
  <dataValidations count="1">
    <dataValidation imeMode="fullKatakana" allowBlank="1" showInputMessage="1" showErrorMessage="1" sqref="N1" xr:uid="{00000000-0002-0000-0300-000000000000}"/>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調査票</vt:lpstr>
      <vt:lpstr>記入要領</vt:lpstr>
      <vt:lpstr>データ</vt:lpstr>
      <vt:lpstr>コピー用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2025-09-24T02:21:08Z</dcterms:created>
  <dcterms:modified xsi:type="dcterms:W3CDTF">2025-09-30T02:52:50Z</dcterms:modified>
</cp:coreProperties>
</file>