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10.226.113.54\zaitaku\④介護医療連携推進担当\R07 事業実施\05_新任訪問看護師育成支援事業\01 様式\02 実績報告・請求書関係\"/>
    </mc:Choice>
  </mc:AlternateContent>
  <xr:revisionPtr revIDLastSave="0" documentId="13_ncr:1_{5793119F-59D3-4628-9615-05447186E25E}" xr6:coauthVersionLast="47" xr6:coauthVersionMax="47" xr10:uidLastSave="{00000000-0000-0000-0000-000000000000}"/>
  <bookViews>
    <workbookView xWindow="0" yWindow="372" windowWidth="21960" windowHeight="11868" tabRatio="717" firstSheet="4" activeTab="4" xr2:uid="{00000000-000D-0000-FFFF-FFFF00000000}"/>
  </bookViews>
  <sheets>
    <sheet name="第3号様式" sheetId="32" r:id="rId1"/>
    <sheet name="第3号様式の2" sheetId="34" r:id="rId2"/>
    <sheet name="様式2" sheetId="27" r:id="rId3"/>
    <sheet name="様式２－２(個表) " sheetId="26" r:id="rId4"/>
    <sheet name="様式２－3(個表)" sheetId="22" r:id="rId5"/>
    <sheet name="決算書 " sheetId="25" r:id="rId6"/>
    <sheet name="請求書" sheetId="38" r:id="rId7"/>
    <sheet name="【記載例】第3号様式 " sheetId="44" r:id="rId8"/>
    <sheet name="【記載例】第3号様式の2 " sheetId="43" r:id="rId9"/>
    <sheet name="【記載例】様式2" sheetId="28" r:id="rId10"/>
    <sheet name="【記載例】様式2－２(個表)" sheetId="29" r:id="rId11"/>
    <sheet name="【記載例】様式2－3(個表) " sheetId="30" r:id="rId12"/>
    <sheet name="【記載例】決算書" sheetId="31" r:id="rId13"/>
    <sheet name="【記載例】請求書" sheetId="45" r:id="rId14"/>
  </sheets>
  <externalReferences>
    <externalReference r:id="rId15"/>
  </externalReferences>
  <definedNames>
    <definedName name="_xlnm.Print_Area" localSheetId="12">【記載例】決算書!$A$1:$F$33</definedName>
    <definedName name="_xlnm.Print_Area" localSheetId="13">【記載例】請求書!$A$1:$E$22</definedName>
    <definedName name="_xlnm.Print_Area" localSheetId="7">'【記載例】第3号様式 '!$A$1:$BB$48</definedName>
    <definedName name="_xlnm.Print_Area" localSheetId="8">'【記載例】第3号様式の2 '!$A$1:$BB$35</definedName>
    <definedName name="_xlnm.Print_Area" localSheetId="9">【記載例】様式2!$A$1:$I$21</definedName>
    <definedName name="_xlnm.Print_Area" localSheetId="10">'【記載例】様式2－２(個表)'!$A$1:$J$28</definedName>
    <definedName name="_xlnm.Print_Area" localSheetId="11">'【記載例】様式2－3(個表) '!$A$1:$J$22</definedName>
    <definedName name="_xlnm.Print_Area" localSheetId="5">'決算書 '!$A$1:$F$33</definedName>
    <definedName name="_xlnm.Print_Area" localSheetId="6">請求書!$A$1:$E$22</definedName>
    <definedName name="_xlnm.Print_Area" localSheetId="0">第3号様式!$A$1:$BB$48</definedName>
    <definedName name="_xlnm.Print_Area" localSheetId="1">第3号様式の2!$A$1:$BB$35</definedName>
    <definedName name="_xlnm.Print_Area" localSheetId="2">様式2!$A$1:$I$21</definedName>
    <definedName name="_xlnm.Print_Area" localSheetId="3">'様式２－２(個表) '!$A$1:$J$28</definedName>
    <definedName name="_xlnm.Print_Area" localSheetId="4">'様式２－3(個表)'!$A$1:$J$22</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22" l="1"/>
  <c r="B7" i="38"/>
  <c r="D17" i="45"/>
  <c r="D18" i="45"/>
  <c r="D16" i="45"/>
  <c r="D29" i="25" l="1"/>
  <c r="D27" i="25"/>
  <c r="AJ19" i="43"/>
  <c r="AJ18" i="43"/>
  <c r="AJ17" i="43"/>
  <c r="B11" i="27"/>
  <c r="D18" i="38"/>
  <c r="D17" i="38"/>
  <c r="D16" i="38"/>
  <c r="I23" i="26" l="1"/>
  <c r="AJ19" i="34"/>
  <c r="AJ18" i="34"/>
  <c r="AJ17" i="34"/>
  <c r="T23" i="32"/>
  <c r="K20" i="30" l="1"/>
  <c r="G20" i="30"/>
  <c r="I20" i="30" s="1"/>
  <c r="D20" i="30"/>
  <c r="J12" i="30"/>
  <c r="K17" i="30" s="1"/>
  <c r="I23" i="29"/>
  <c r="J23" i="29" s="1"/>
  <c r="H23" i="29"/>
  <c r="G23" i="29"/>
  <c r="F23" i="29"/>
  <c r="B12" i="28" s="1"/>
  <c r="D12" i="28" s="1"/>
  <c r="H22" i="29"/>
  <c r="H21" i="29"/>
  <c r="H20" i="29"/>
  <c r="J12" i="29"/>
  <c r="E11" i="28" s="1"/>
  <c r="C15" i="28"/>
  <c r="E14" i="28"/>
  <c r="B14" i="28"/>
  <c r="D14" i="28" s="1"/>
  <c r="F14" i="28" s="1"/>
  <c r="H14" i="28" s="1"/>
  <c r="E10" i="31" s="1"/>
  <c r="B13" i="28"/>
  <c r="D13" i="28" s="1"/>
  <c r="B11" i="28"/>
  <c r="B15" i="28" l="1"/>
  <c r="D17" i="29"/>
  <c r="G17" i="29" s="1"/>
  <c r="I17" i="29" s="1"/>
  <c r="D17" i="30"/>
  <c r="G17" i="30" s="1"/>
  <c r="I17" i="30" s="1"/>
  <c r="E13" i="28"/>
  <c r="F13" i="28" s="1"/>
  <c r="H13" i="28" s="1"/>
  <c r="E9" i="31" s="1"/>
  <c r="K17" i="29"/>
  <c r="D11" i="28"/>
  <c r="E12" i="28"/>
  <c r="E15" i="28" l="1"/>
  <c r="D15" i="28"/>
  <c r="F11" i="28"/>
  <c r="F12" i="28"/>
  <c r="H12" i="28" s="1"/>
  <c r="E8" i="31" s="1"/>
  <c r="H11" i="28" l="1"/>
  <c r="F15" i="28"/>
  <c r="E7" i="31" l="1"/>
  <c r="E18" i="31" s="1"/>
  <c r="H15" i="28"/>
  <c r="C7" i="31" l="1"/>
  <c r="C12" i="31" s="1"/>
  <c r="C18" i="31" s="1"/>
  <c r="D19" i="31" s="1"/>
  <c r="C7" i="45"/>
  <c r="D7" i="45" s="1"/>
  <c r="B4" i="45" s="1"/>
  <c r="B13" i="27" l="1"/>
  <c r="D13" i="27" s="1"/>
  <c r="B14" i="27"/>
  <c r="C15" i="27"/>
  <c r="D11" i="27" l="1"/>
  <c r="D14" i="27"/>
  <c r="D20" i="22" l="1"/>
  <c r="G20" i="22" s="1"/>
  <c r="I20" i="22" s="1"/>
  <c r="G23" i="26"/>
  <c r="B12" i="27" s="1"/>
  <c r="H21" i="26"/>
  <c r="H22" i="26"/>
  <c r="H20" i="26"/>
  <c r="E12" i="27"/>
  <c r="F23" i="26"/>
  <c r="J23" i="26" l="1"/>
  <c r="H23" i="26"/>
  <c r="D12" i="27" l="1"/>
  <c r="F12" i="27" s="1"/>
  <c r="B15" i="27"/>
  <c r="K20" i="22"/>
  <c r="E14" i="27" s="1"/>
  <c r="F14" i="27" s="1"/>
  <c r="H14" i="27" s="1"/>
  <c r="D15" i="27" l="1"/>
  <c r="H12" i="27"/>
  <c r="E10" i="25"/>
  <c r="E9" i="25"/>
  <c r="J12" i="22"/>
  <c r="J12" i="26"/>
  <c r="K17" i="26" s="1"/>
  <c r="E11" i="27" s="1"/>
  <c r="F11" i="27" l="1"/>
  <c r="H11" i="27" s="1"/>
  <c r="D17" i="22"/>
  <c r="K17" i="22"/>
  <c r="E13" i="27" s="1"/>
  <c r="F13" i="27" s="1"/>
  <c r="H13" i="27" s="1"/>
  <c r="D17" i="26"/>
  <c r="G17" i="26" s="1"/>
  <c r="I17" i="26" s="1"/>
  <c r="I15" i="27" l="1"/>
  <c r="H15" i="27"/>
  <c r="C7" i="38" s="1"/>
  <c r="D7" i="38" s="1"/>
  <c r="B4" i="38" s="1"/>
  <c r="E15" i="27"/>
  <c r="F15" i="27"/>
  <c r="E7" i="25"/>
  <c r="G17" i="22"/>
  <c r="T25" i="32" l="1"/>
  <c r="E8" i="25"/>
  <c r="E18" i="25" s="1"/>
  <c r="C7" i="25" l="1"/>
  <c r="C12" i="25" l="1"/>
  <c r="C18" i="25" s="1"/>
  <c r="D19" i="25" s="1"/>
</calcChain>
</file>

<file path=xl/sharedStrings.xml><?xml version="1.0" encoding="utf-8"?>
<sst xmlns="http://schemas.openxmlformats.org/spreadsheetml/2006/main" count="493" uniqueCount="228">
  <si>
    <t>経費</t>
    <rPh sb="0" eb="2">
      <t>ケイヒ</t>
    </rPh>
    <phoneticPr fontId="19"/>
  </si>
  <si>
    <t>備考</t>
    <rPh sb="0" eb="2">
      <t>ビコウ</t>
    </rPh>
    <phoneticPr fontId="19"/>
  </si>
  <si>
    <t>ステーション名</t>
    <rPh sb="6" eb="7">
      <t>メイ</t>
    </rPh>
    <phoneticPr fontId="19"/>
  </si>
  <si>
    <t>（単位：円）</t>
    <rPh sb="1" eb="3">
      <t>タンイ</t>
    </rPh>
    <rPh sb="4" eb="5">
      <t>エン</t>
    </rPh>
    <phoneticPr fontId="19"/>
  </si>
  <si>
    <t>雇用期間</t>
    <rPh sb="0" eb="2">
      <t>コヨウ</t>
    </rPh>
    <rPh sb="2" eb="4">
      <t>キカン</t>
    </rPh>
    <phoneticPr fontId="23"/>
  </si>
  <si>
    <t>給与費(円)</t>
    <rPh sb="0" eb="2">
      <t>キュウヨ</t>
    </rPh>
    <rPh sb="2" eb="3">
      <t>ヒ</t>
    </rPh>
    <rPh sb="4" eb="5">
      <t>エン</t>
    </rPh>
    <phoneticPr fontId="23"/>
  </si>
  <si>
    <t>【給与費】</t>
    <rPh sb="1" eb="3">
      <t>キュウヨ</t>
    </rPh>
    <rPh sb="3" eb="4">
      <t>ヒ</t>
    </rPh>
    <phoneticPr fontId="23"/>
  </si>
  <si>
    <t>合　計</t>
    <rPh sb="0" eb="1">
      <t>ゴウ</t>
    </rPh>
    <rPh sb="2" eb="3">
      <t>ケイ</t>
    </rPh>
    <phoneticPr fontId="19"/>
  </si>
  <si>
    <t>研修名</t>
    <rPh sb="0" eb="2">
      <t>ケンシュウ</t>
    </rPh>
    <rPh sb="2" eb="3">
      <t>メイ</t>
    </rPh>
    <phoneticPr fontId="23"/>
  </si>
  <si>
    <t>受講期間</t>
    <rPh sb="0" eb="2">
      <t>ジュコウ</t>
    </rPh>
    <rPh sb="2" eb="4">
      <t>キカン</t>
    </rPh>
    <phoneticPr fontId="23"/>
  </si>
  <si>
    <t>合計</t>
    <rPh sb="0" eb="2">
      <t>ゴウケイ</t>
    </rPh>
    <phoneticPr fontId="23"/>
  </si>
  <si>
    <t>採用方法</t>
    <rPh sb="0" eb="2">
      <t>サイヨウ</t>
    </rPh>
    <phoneticPr fontId="23"/>
  </si>
  <si>
    <t>所定労働時間（時間数）</t>
    <rPh sb="0" eb="2">
      <t>ショテイ</t>
    </rPh>
    <rPh sb="2" eb="4">
      <t>ロウドウ</t>
    </rPh>
    <rPh sb="4" eb="6">
      <t>ジカン</t>
    </rPh>
    <rPh sb="7" eb="10">
      <t>ジカンスウ</t>
    </rPh>
    <phoneticPr fontId="23"/>
  </si>
  <si>
    <t>１／２</t>
    <phoneticPr fontId="19"/>
  </si>
  <si>
    <t>勤務日数</t>
    <phoneticPr fontId="23"/>
  </si>
  <si>
    <t>対象期間中</t>
    <rPh sb="0" eb="2">
      <t>タイショウ</t>
    </rPh>
    <rPh sb="2" eb="5">
      <t>キカンチュウ</t>
    </rPh>
    <phoneticPr fontId="23"/>
  </si>
  <si>
    <t>所定労働</t>
    <rPh sb="0" eb="2">
      <t>ショテイ</t>
    </rPh>
    <rPh sb="2" eb="4">
      <t>ロウドウ</t>
    </rPh>
    <phoneticPr fontId="23"/>
  </si>
  <si>
    <t>時間数</t>
    <phoneticPr fontId="23"/>
  </si>
  <si>
    <t>ａ</t>
    <phoneticPr fontId="23"/>
  </si>
  <si>
    <t>ｂ</t>
    <phoneticPr fontId="23"/>
  </si>
  <si>
    <t>　時　　分　～　　時　　分　（　　時間／日）</t>
    <rPh sb="1" eb="2">
      <t>ジ</t>
    </rPh>
    <rPh sb="4" eb="5">
      <t>フン</t>
    </rPh>
    <rPh sb="9" eb="10">
      <t>ジ</t>
    </rPh>
    <rPh sb="12" eb="13">
      <t>フン</t>
    </rPh>
    <rPh sb="17" eb="19">
      <t>ジカン</t>
    </rPh>
    <rPh sb="20" eb="21">
      <t>ニチ</t>
    </rPh>
    <phoneticPr fontId="23"/>
  </si>
  <si>
    <t>１．「寄附金その他の収入額（B）」は、該当がある場合はその金額を記入してください。</t>
    <rPh sb="3" eb="6">
      <t>キフキン</t>
    </rPh>
    <rPh sb="8" eb="9">
      <t>タ</t>
    </rPh>
    <rPh sb="10" eb="12">
      <t>シュウニュウ</t>
    </rPh>
    <rPh sb="12" eb="13">
      <t>ガク</t>
    </rPh>
    <rPh sb="19" eb="21">
      <t>ガイトウ</t>
    </rPh>
    <rPh sb="24" eb="26">
      <t>バアイ</t>
    </rPh>
    <rPh sb="29" eb="31">
      <t>キンガク</t>
    </rPh>
    <rPh sb="32" eb="34">
      <t>キニュウ</t>
    </rPh>
    <phoneticPr fontId="19"/>
  </si>
  <si>
    <t>自　    　　年　　月　　日</t>
    <rPh sb="0" eb="1">
      <t>ジ</t>
    </rPh>
    <rPh sb="8" eb="9">
      <t>ネン</t>
    </rPh>
    <rPh sb="11" eb="12">
      <t>ガツ</t>
    </rPh>
    <rPh sb="14" eb="15">
      <t>ニチ</t>
    </rPh>
    <phoneticPr fontId="23"/>
  </si>
  <si>
    <t>至　    　　年　　月　　日</t>
    <phoneticPr fontId="23"/>
  </si>
  <si>
    <t>自　　　　　年　　月　　日</t>
    <rPh sb="0" eb="1">
      <t>ジ</t>
    </rPh>
    <rPh sb="6" eb="7">
      <t>ネン</t>
    </rPh>
    <rPh sb="9" eb="10">
      <t>ガツ</t>
    </rPh>
    <rPh sb="12" eb="13">
      <t>ニチ</t>
    </rPh>
    <phoneticPr fontId="23"/>
  </si>
  <si>
    <t>至　　　　　年　　月　　日</t>
    <phoneticPr fontId="23"/>
  </si>
  <si>
    <t>補助対象期間</t>
    <rPh sb="0" eb="2">
      <t>ホジョ</t>
    </rPh>
    <rPh sb="2" eb="4">
      <t>タイショウ</t>
    </rPh>
    <rPh sb="4" eb="6">
      <t>キカン</t>
    </rPh>
    <phoneticPr fontId="23"/>
  </si>
  <si>
    <t>＜新任訪問看護師に係る所要額＞</t>
    <rPh sb="1" eb="3">
      <t>シンニン</t>
    </rPh>
    <rPh sb="3" eb="7">
      <t>ホ</t>
    </rPh>
    <rPh sb="5" eb="7">
      <t>カンゴ</t>
    </rPh>
    <rPh sb="7" eb="8">
      <t>シ</t>
    </rPh>
    <phoneticPr fontId="23"/>
  </si>
  <si>
    <t>新任訪問看護師氏名</t>
    <rPh sb="0" eb="2">
      <t>シンニン</t>
    </rPh>
    <rPh sb="2" eb="6">
      <t>ホ</t>
    </rPh>
    <rPh sb="6" eb="7">
      <t>シ</t>
    </rPh>
    <rPh sb="7" eb="9">
      <t>シメイ</t>
    </rPh>
    <phoneticPr fontId="23"/>
  </si>
  <si>
    <t>採用時状態
※1</t>
    <rPh sb="0" eb="2">
      <t>サイヨウ</t>
    </rPh>
    <rPh sb="2" eb="3">
      <t>ジ</t>
    </rPh>
    <rPh sb="3" eb="5">
      <t>ジョウタイ</t>
    </rPh>
    <phoneticPr fontId="23"/>
  </si>
  <si>
    <t>通算勤務時間数
（時間）</t>
    <rPh sb="0" eb="2">
      <t>ツウサン</t>
    </rPh>
    <rPh sb="2" eb="4">
      <t>キンム</t>
    </rPh>
    <rPh sb="4" eb="7">
      <t>ジカンスウ</t>
    </rPh>
    <rPh sb="9" eb="11">
      <t>ジカン</t>
    </rPh>
    <phoneticPr fontId="23"/>
  </si>
  <si>
    <t>ｃ</t>
    <phoneticPr fontId="23"/>
  </si>
  <si>
    <t>-</t>
    <phoneticPr fontId="23"/>
  </si>
  <si>
    <t>雇用開始後2か月間</t>
    <rPh sb="0" eb="2">
      <t>コヨウ</t>
    </rPh>
    <rPh sb="2" eb="4">
      <t>カイシ</t>
    </rPh>
    <rPh sb="4" eb="5">
      <t>ゴ</t>
    </rPh>
    <rPh sb="7" eb="8">
      <t>ゲツ</t>
    </rPh>
    <rPh sb="8" eb="9">
      <t>カン</t>
    </rPh>
    <phoneticPr fontId="23"/>
  </si>
  <si>
    <t>計</t>
    <rPh sb="0" eb="1">
      <t>ケイ</t>
    </rPh>
    <phoneticPr fontId="23"/>
  </si>
  <si>
    <t>【記入上の注意】</t>
    <rPh sb="1" eb="3">
      <t>キニュウ</t>
    </rPh>
    <rPh sb="3" eb="4">
      <t>ジョウ</t>
    </rPh>
    <rPh sb="5" eb="7">
      <t>チュウイ</t>
    </rPh>
    <phoneticPr fontId="19"/>
  </si>
  <si>
    <t>週当たり
勤務日数</t>
    <rPh sb="0" eb="1">
      <t>シュウ</t>
    </rPh>
    <rPh sb="1" eb="2">
      <t>ア</t>
    </rPh>
    <rPh sb="5" eb="7">
      <t>キンム</t>
    </rPh>
    <rPh sb="7" eb="9">
      <t>ニッスウ</t>
    </rPh>
    <phoneticPr fontId="23"/>
  </si>
  <si>
    <t>週当たり
勤務時間数</t>
    <rPh sb="0" eb="1">
      <t>シュウ</t>
    </rPh>
    <rPh sb="1" eb="2">
      <t>ア</t>
    </rPh>
    <rPh sb="5" eb="7">
      <t>キンム</t>
    </rPh>
    <rPh sb="7" eb="10">
      <t>ジカンスウ</t>
    </rPh>
    <phoneticPr fontId="23"/>
  </si>
  <si>
    <t>ただし、新卒訪問看護師は、雇用開始後６か月間</t>
    <rPh sb="4" eb="6">
      <t>シンソツ</t>
    </rPh>
    <rPh sb="6" eb="10">
      <t>ホ</t>
    </rPh>
    <rPh sb="10" eb="11">
      <t>シ</t>
    </rPh>
    <rPh sb="13" eb="15">
      <t>コヨウ</t>
    </rPh>
    <rPh sb="15" eb="17">
      <t>カイシ</t>
    </rPh>
    <rPh sb="17" eb="18">
      <t>ゴ</t>
    </rPh>
    <rPh sb="20" eb="21">
      <t>ゲツ</t>
    </rPh>
    <rPh sb="21" eb="22">
      <t>カン</t>
    </rPh>
    <phoneticPr fontId="23"/>
  </si>
  <si>
    <r>
      <t xml:space="preserve">新任訪問看護師数
</t>
    </r>
    <r>
      <rPr>
        <sz val="10"/>
        <color theme="1"/>
        <rFont val="HG丸ｺﾞｼｯｸM-PRO"/>
        <family val="3"/>
        <charset val="128"/>
      </rPr>
      <t>（単位：人）</t>
    </r>
    <rPh sb="0" eb="2">
      <t>シンニン</t>
    </rPh>
    <rPh sb="2" eb="6">
      <t>ホ</t>
    </rPh>
    <rPh sb="6" eb="7">
      <t>シ</t>
    </rPh>
    <rPh sb="7" eb="8">
      <t>スウ</t>
    </rPh>
    <rPh sb="10" eb="12">
      <t>タンイ</t>
    </rPh>
    <rPh sb="13" eb="14">
      <t>ニン</t>
    </rPh>
    <phoneticPr fontId="23"/>
  </si>
  <si>
    <t>常勤</t>
    <rPh sb="0" eb="2">
      <t>ジョウキン</t>
    </rPh>
    <phoneticPr fontId="23"/>
  </si>
  <si>
    <t>雇用形態
※２</t>
    <phoneticPr fontId="23"/>
  </si>
  <si>
    <r>
      <t>※３　「１時間当たり給与費</t>
    </r>
    <r>
      <rPr>
        <b/>
        <sz val="11"/>
        <color theme="1"/>
        <rFont val="ＭＳ Ｐゴシック"/>
        <family val="3"/>
        <charset val="128"/>
        <scheme val="major"/>
      </rPr>
      <t>（A）</t>
    </r>
    <r>
      <rPr>
        <sz val="11"/>
        <color theme="1"/>
        <rFont val="HG丸ｺﾞｼｯｸM-PRO"/>
        <family val="3"/>
        <charset val="128"/>
      </rPr>
      <t>」は、</t>
    </r>
    <r>
      <rPr>
        <b/>
        <sz val="11"/>
        <color theme="1"/>
        <rFont val="ＭＳ Ｐゴシック"/>
        <family val="3"/>
        <charset val="128"/>
        <scheme val="major"/>
      </rPr>
      <t>e</t>
    </r>
    <r>
      <rPr>
        <sz val="11"/>
        <color theme="1"/>
        <rFont val="HG丸ｺﾞｼｯｸM-PRO"/>
        <family val="3"/>
        <charset val="128"/>
      </rPr>
      <t xml:space="preserve"> と</t>
    </r>
    <r>
      <rPr>
        <b/>
        <sz val="11"/>
        <color theme="1"/>
        <rFont val="ＭＳ Ｐゴシック"/>
        <family val="3"/>
        <charset val="128"/>
        <scheme val="major"/>
      </rPr>
      <t xml:space="preserve"> f</t>
    </r>
    <r>
      <rPr>
        <sz val="11"/>
        <color theme="1"/>
        <rFont val="HG丸ｺﾞｼｯｸM-PRO"/>
        <family val="3"/>
        <charset val="128"/>
      </rPr>
      <t xml:space="preserve"> のいずれか低い額としてください。</t>
    </r>
    <phoneticPr fontId="23"/>
  </si>
  <si>
    <t>※２　当該新任訪問看護師は、介護保険法の人員基準上、常勤であることが補助要件です。</t>
    <rPh sb="14" eb="16">
      <t>カイゴ</t>
    </rPh>
    <rPh sb="16" eb="18">
      <t>ホケン</t>
    </rPh>
    <rPh sb="18" eb="19">
      <t>ホウ</t>
    </rPh>
    <rPh sb="20" eb="22">
      <t>ジンイン</t>
    </rPh>
    <rPh sb="22" eb="24">
      <t>キジュン</t>
    </rPh>
    <rPh sb="24" eb="25">
      <t>ジョウ</t>
    </rPh>
    <rPh sb="26" eb="28">
      <t>ジョウキン</t>
    </rPh>
    <rPh sb="34" eb="36">
      <t>ホジョ</t>
    </rPh>
    <rPh sb="36" eb="38">
      <t>ヨウケン</t>
    </rPh>
    <phoneticPr fontId="23"/>
  </si>
  <si>
    <t>歳入歳出差引額</t>
  </si>
  <si>
    <t xml:space="preserve"> </t>
    <phoneticPr fontId="19"/>
  </si>
  <si>
    <t>歳入</t>
    <rPh sb="0" eb="2">
      <t>サイニュウ</t>
    </rPh>
    <phoneticPr fontId="19"/>
  </si>
  <si>
    <t>歳出</t>
    <rPh sb="0" eb="2">
      <t>サイシュツ</t>
    </rPh>
    <phoneticPr fontId="19"/>
  </si>
  <si>
    <t>科目</t>
    <rPh sb="0" eb="2">
      <t>カモク</t>
    </rPh>
    <phoneticPr fontId="19"/>
  </si>
  <si>
    <t>金額</t>
    <rPh sb="0" eb="2">
      <t>キンガク</t>
    </rPh>
    <phoneticPr fontId="19"/>
  </si>
  <si>
    <t>都補助金</t>
    <rPh sb="0" eb="1">
      <t>ト</t>
    </rPh>
    <rPh sb="1" eb="4">
      <t>ホジョキン</t>
    </rPh>
    <phoneticPr fontId="19"/>
  </si>
  <si>
    <t>外部研修受講経費</t>
    <rPh sb="0" eb="2">
      <t>ガイブ</t>
    </rPh>
    <rPh sb="2" eb="4">
      <t>ケンシュウ</t>
    </rPh>
    <rPh sb="4" eb="6">
      <t>ジュコウ</t>
    </rPh>
    <rPh sb="6" eb="8">
      <t>ケイヒ</t>
    </rPh>
    <rPh sb="7" eb="8">
      <t>ヒ</t>
    </rPh>
    <phoneticPr fontId="19"/>
  </si>
  <si>
    <t>自己資金</t>
    <rPh sb="0" eb="2">
      <t>ジコ</t>
    </rPh>
    <rPh sb="2" eb="4">
      <t>シキン</t>
    </rPh>
    <phoneticPr fontId="19"/>
  </si>
  <si>
    <t>合計</t>
    <rPh sb="0" eb="2">
      <t>ゴウケイ</t>
    </rPh>
    <phoneticPr fontId="19"/>
  </si>
  <si>
    <t>令和　　年　　月　　日</t>
    <rPh sb="0" eb="1">
      <t>レイ</t>
    </rPh>
    <rPh sb="1" eb="2">
      <t>ワ</t>
    </rPh>
    <rPh sb="4" eb="5">
      <t>ネン</t>
    </rPh>
    <rPh sb="7" eb="8">
      <t>ガツ</t>
    </rPh>
    <rPh sb="10" eb="11">
      <t>ニチ</t>
    </rPh>
    <phoneticPr fontId="19"/>
  </si>
  <si>
    <t>法人名</t>
    <rPh sb="0" eb="2">
      <t>ホウジン</t>
    </rPh>
    <rPh sb="2" eb="3">
      <t>メイ</t>
    </rPh>
    <phoneticPr fontId="19"/>
  </si>
  <si>
    <t>代表者職・氏名</t>
    <rPh sb="0" eb="2">
      <t>ダイヒョウ</t>
    </rPh>
    <rPh sb="2" eb="3">
      <t>シャ</t>
    </rPh>
    <rPh sb="3" eb="4">
      <t>ショク</t>
    </rPh>
    <rPh sb="5" eb="7">
      <t>シメイ</t>
    </rPh>
    <phoneticPr fontId="19"/>
  </si>
  <si>
    <t>基準額</t>
    <rPh sb="0" eb="2">
      <t>キジュン</t>
    </rPh>
    <rPh sb="2" eb="3">
      <t>ガク</t>
    </rPh>
    <phoneticPr fontId="23"/>
  </si>
  <si>
    <t>（２）外部研修
　　　受講経費</t>
    <rPh sb="3" eb="5">
      <t>ガイブ</t>
    </rPh>
    <rPh sb="5" eb="7">
      <t>ケンシュウ</t>
    </rPh>
    <rPh sb="11" eb="13">
      <t>ジュコウ</t>
    </rPh>
    <rPh sb="13" eb="15">
      <t>ケイヒ</t>
    </rPh>
    <phoneticPr fontId="19"/>
  </si>
  <si>
    <t>代替職員氏名</t>
    <rPh sb="0" eb="2">
      <t>ダイタイ</t>
    </rPh>
    <rPh sb="2" eb="4">
      <t>ショクイン</t>
    </rPh>
    <rPh sb="4" eb="6">
      <t>シメイ</t>
    </rPh>
    <phoneticPr fontId="23"/>
  </si>
  <si>
    <t>採用方法
（新規雇用の場合のみ）</t>
    <rPh sb="0" eb="2">
      <t>サイヨウ</t>
    </rPh>
    <rPh sb="6" eb="8">
      <t>シンキ</t>
    </rPh>
    <rPh sb="8" eb="10">
      <t>コヨウ</t>
    </rPh>
    <rPh sb="11" eb="13">
      <t>バアイ</t>
    </rPh>
    <phoneticPr fontId="23"/>
  </si>
  <si>
    <t>1時間当たり給与費（時給）
e＝ｄ/ｃ</t>
    <rPh sb="1" eb="3">
      <t>ジカン</t>
    </rPh>
    <rPh sb="6" eb="8">
      <t>キュウヨ</t>
    </rPh>
    <rPh sb="8" eb="9">
      <t>ヒ</t>
    </rPh>
    <rPh sb="10" eb="12">
      <t>ジキュウ</t>
    </rPh>
    <phoneticPr fontId="23"/>
  </si>
  <si>
    <t>対象期間中
勤務日数
a</t>
    <rPh sb="0" eb="2">
      <t>タイショウ</t>
    </rPh>
    <rPh sb="2" eb="5">
      <t>キカンチュウ</t>
    </rPh>
    <rPh sb="6" eb="8">
      <t>キンム</t>
    </rPh>
    <rPh sb="8" eb="10">
      <t>ニッスウ</t>
    </rPh>
    <phoneticPr fontId="23"/>
  </si>
  <si>
    <t>所定労働
時間数
ｂ</t>
    <rPh sb="0" eb="2">
      <t>ショテイ</t>
    </rPh>
    <rPh sb="2" eb="4">
      <t>ロウドウ</t>
    </rPh>
    <rPh sb="5" eb="8">
      <t>ジカンスウ</t>
    </rPh>
    <phoneticPr fontId="23"/>
  </si>
  <si>
    <t>通算勤務時間数
（時間）
c</t>
    <rPh sb="0" eb="2">
      <t>ツウサン</t>
    </rPh>
    <rPh sb="2" eb="4">
      <t>キンム</t>
    </rPh>
    <rPh sb="4" eb="7">
      <t>ジカンスウ</t>
    </rPh>
    <rPh sb="9" eb="11">
      <t>ジカン</t>
    </rPh>
    <phoneticPr fontId="23"/>
  </si>
  <si>
    <t>対象期間中の給与費総額
d</t>
    <rPh sb="0" eb="2">
      <t>タイショウ</t>
    </rPh>
    <rPh sb="2" eb="4">
      <t>キカン</t>
    </rPh>
    <rPh sb="4" eb="5">
      <t>チュウ</t>
    </rPh>
    <rPh sb="6" eb="8">
      <t>キュウヨ</t>
    </rPh>
    <rPh sb="8" eb="9">
      <t>ヒ</t>
    </rPh>
    <rPh sb="9" eb="11">
      <t>ソウガク</t>
    </rPh>
    <phoneticPr fontId="23"/>
  </si>
  <si>
    <t>時給上限額
（円/時間）
ｆ</t>
    <rPh sb="0" eb="2">
      <t>ジキュウ</t>
    </rPh>
    <rPh sb="2" eb="5">
      <t>ジョウゲンガク</t>
    </rPh>
    <phoneticPr fontId="23"/>
  </si>
  <si>
    <t>＜新任職員の同行訪問代替職員に係る経費＞</t>
    <rPh sb="1" eb="3">
      <t>シンニン</t>
    </rPh>
    <rPh sb="3" eb="5">
      <t>ショクイン</t>
    </rPh>
    <rPh sb="6" eb="8">
      <t>ドウコウ</t>
    </rPh>
    <rPh sb="8" eb="10">
      <t>ホウモン</t>
    </rPh>
    <rPh sb="10" eb="12">
      <t>ダイタイ</t>
    </rPh>
    <rPh sb="12" eb="14">
      <t>ショクイン</t>
    </rPh>
    <rPh sb="15" eb="16">
      <t>カカ</t>
    </rPh>
    <rPh sb="17" eb="19">
      <t>ケイヒ</t>
    </rPh>
    <phoneticPr fontId="23"/>
  </si>
  <si>
    <t>補助対象期間
（新任訪問看護師の雇用後6か月間）</t>
    <rPh sb="0" eb="2">
      <t>ホジョ</t>
    </rPh>
    <rPh sb="2" eb="4">
      <t>タイショウ</t>
    </rPh>
    <rPh sb="4" eb="6">
      <t>キカン</t>
    </rPh>
    <phoneticPr fontId="23"/>
  </si>
  <si>
    <t>※１　当該新任訪問看護師の採用時の状態をプルダウンから選択してください。</t>
    <rPh sb="3" eb="5">
      <t>トウガイ</t>
    </rPh>
    <rPh sb="5" eb="7">
      <t>シンニン</t>
    </rPh>
    <rPh sb="7" eb="11">
      <t>ホ</t>
    </rPh>
    <rPh sb="11" eb="12">
      <t>シ</t>
    </rPh>
    <rPh sb="13" eb="15">
      <t>サイヨウ</t>
    </rPh>
    <rPh sb="15" eb="16">
      <t>ジ</t>
    </rPh>
    <rPh sb="17" eb="19">
      <t>ジョウタイ</t>
    </rPh>
    <rPh sb="27" eb="29">
      <t>センタク</t>
    </rPh>
    <phoneticPr fontId="23"/>
  </si>
  <si>
    <t>【交通費】</t>
    <rPh sb="1" eb="3">
      <t>コウツウ</t>
    </rPh>
    <rPh sb="3" eb="4">
      <t>ヒ</t>
    </rPh>
    <phoneticPr fontId="23"/>
  </si>
  <si>
    <t>交通費：所要額（円）
（B）×a</t>
    <rPh sb="0" eb="3">
      <t>コウツウヒ</t>
    </rPh>
    <rPh sb="4" eb="6">
      <t>ショヨウ</t>
    </rPh>
    <rPh sb="6" eb="7">
      <t>ガク</t>
    </rPh>
    <rPh sb="8" eb="9">
      <t>エン</t>
    </rPh>
    <phoneticPr fontId="23"/>
  </si>
  <si>
    <t>対象期間中の交通費総額
ｇ</t>
    <rPh sb="0" eb="2">
      <t>タイショウ</t>
    </rPh>
    <rPh sb="2" eb="4">
      <t>キカン</t>
    </rPh>
    <rPh sb="4" eb="5">
      <t>チュウ</t>
    </rPh>
    <rPh sb="6" eb="9">
      <t>コウツウヒ</t>
    </rPh>
    <rPh sb="9" eb="11">
      <t>ソウガク</t>
    </rPh>
    <phoneticPr fontId="23"/>
  </si>
  <si>
    <t>1時間あたりの給与費（円）
（A）※３</t>
    <rPh sb="1" eb="3">
      <t>ジカン</t>
    </rPh>
    <rPh sb="7" eb="9">
      <t>キュウヨ</t>
    </rPh>
    <rPh sb="9" eb="10">
      <t>ヒ</t>
    </rPh>
    <rPh sb="11" eb="12">
      <t>エン</t>
    </rPh>
    <phoneticPr fontId="23"/>
  </si>
  <si>
    <t>1日あたりの交通費（円）
（B）※４</t>
    <rPh sb="1" eb="2">
      <t>ニチ</t>
    </rPh>
    <rPh sb="6" eb="9">
      <t>コウツウヒ</t>
    </rPh>
    <rPh sb="9" eb="10">
      <t>キュウヒ</t>
    </rPh>
    <rPh sb="10" eb="11">
      <t>エン</t>
    </rPh>
    <phoneticPr fontId="23"/>
  </si>
  <si>
    <t>交通費上限額（日）
i</t>
    <rPh sb="0" eb="3">
      <t>コウツウヒ</t>
    </rPh>
    <rPh sb="3" eb="6">
      <t>ジョウゲンガク</t>
    </rPh>
    <rPh sb="7" eb="8">
      <t>ニチ</t>
    </rPh>
    <phoneticPr fontId="23"/>
  </si>
  <si>
    <t>雇用形態</t>
    <phoneticPr fontId="23"/>
  </si>
  <si>
    <t>（３）代替職員
　　　給与費</t>
    <rPh sb="3" eb="5">
      <t>ダイタイ</t>
    </rPh>
    <rPh sb="5" eb="7">
      <t>ショクイン</t>
    </rPh>
    <rPh sb="11" eb="13">
      <t>キュウヨ</t>
    </rPh>
    <rPh sb="13" eb="14">
      <t>ヒ</t>
    </rPh>
    <phoneticPr fontId="23"/>
  </si>
  <si>
    <t>（１）新任訪問看護師
　　　給与費</t>
    <rPh sb="3" eb="5">
      <t>シンニン</t>
    </rPh>
    <rPh sb="5" eb="7">
      <t>ホウモン</t>
    </rPh>
    <rPh sb="7" eb="9">
      <t>カンゴ</t>
    </rPh>
    <rPh sb="9" eb="10">
      <t>シ</t>
    </rPh>
    <rPh sb="14" eb="16">
      <t>キュウヨ</t>
    </rPh>
    <rPh sb="16" eb="17">
      <t>ヒ</t>
    </rPh>
    <phoneticPr fontId="19"/>
  </si>
  <si>
    <t>（４）代替職員
　　　交通費</t>
    <rPh sb="3" eb="5">
      <t>ダイタイ</t>
    </rPh>
    <rPh sb="5" eb="7">
      <t>ショクイン</t>
    </rPh>
    <rPh sb="11" eb="14">
      <t>コウツウヒ</t>
    </rPh>
    <phoneticPr fontId="19"/>
  </si>
  <si>
    <t>総事業費
（A）</t>
    <rPh sb="0" eb="4">
      <t>ソウジギョウヒ</t>
    </rPh>
    <phoneticPr fontId="3"/>
  </si>
  <si>
    <t>寄付金その他
の収入額
（B）</t>
    <rPh sb="0" eb="3">
      <t>キフキン</t>
    </rPh>
    <rPh sb="5" eb="6">
      <t>タ</t>
    </rPh>
    <rPh sb="8" eb="10">
      <t>シュウニュウ</t>
    </rPh>
    <rPh sb="10" eb="11">
      <t>ガク</t>
    </rPh>
    <phoneticPr fontId="3"/>
  </si>
  <si>
    <t>差引額
（A）―（B）
（C）</t>
    <rPh sb="0" eb="1">
      <t>サ</t>
    </rPh>
    <rPh sb="1" eb="2">
      <t>ヒ</t>
    </rPh>
    <rPh sb="2" eb="3">
      <t>ガク</t>
    </rPh>
    <phoneticPr fontId="3"/>
  </si>
  <si>
    <t>基準額
（E）</t>
    <rPh sb="0" eb="2">
      <t>キジュン</t>
    </rPh>
    <rPh sb="2" eb="3">
      <t>ガク</t>
    </rPh>
    <phoneticPr fontId="3"/>
  </si>
  <si>
    <t>選定額
（F）</t>
    <rPh sb="0" eb="2">
      <t>センテイ</t>
    </rPh>
    <rPh sb="2" eb="3">
      <t>ガク</t>
    </rPh>
    <phoneticPr fontId="3"/>
  </si>
  <si>
    <t>補助率
（G）</t>
    <rPh sb="0" eb="2">
      <t>ホジョ</t>
    </rPh>
    <rPh sb="2" eb="3">
      <t>リツ</t>
    </rPh>
    <phoneticPr fontId="3"/>
  </si>
  <si>
    <t>補助所要額
（F）×（G）
（H）</t>
    <rPh sb="0" eb="2">
      <t>ホジョ</t>
    </rPh>
    <rPh sb="2" eb="4">
      <t>ショヨウ</t>
    </rPh>
    <rPh sb="4" eb="5">
      <t>ガク</t>
    </rPh>
    <phoneticPr fontId="3"/>
  </si>
  <si>
    <t>採用時状態</t>
    <rPh sb="0" eb="3">
      <t>サイヨウジ</t>
    </rPh>
    <rPh sb="3" eb="5">
      <t>ジョウタイ</t>
    </rPh>
    <phoneticPr fontId="23"/>
  </si>
  <si>
    <t>新任訪問看護師給与費</t>
    <rPh sb="0" eb="2">
      <t>シンニン</t>
    </rPh>
    <rPh sb="2" eb="4">
      <t>ホウモン</t>
    </rPh>
    <rPh sb="4" eb="6">
      <t>カンゴ</t>
    </rPh>
    <rPh sb="6" eb="7">
      <t>シ</t>
    </rPh>
    <rPh sb="7" eb="9">
      <t>キュウヨ</t>
    </rPh>
    <rPh sb="9" eb="10">
      <t>ヒ</t>
    </rPh>
    <phoneticPr fontId="19"/>
  </si>
  <si>
    <t>代替職員給与費</t>
    <rPh sb="0" eb="2">
      <t>ダイタイ</t>
    </rPh>
    <rPh sb="2" eb="4">
      <t>ショクイン</t>
    </rPh>
    <rPh sb="4" eb="6">
      <t>キュウヨ</t>
    </rPh>
    <rPh sb="6" eb="7">
      <t>ヒ</t>
    </rPh>
    <phoneticPr fontId="23"/>
  </si>
  <si>
    <t>代替職員交通費</t>
    <rPh sb="0" eb="2">
      <t>ダイタイ</t>
    </rPh>
    <rPh sb="2" eb="4">
      <t>ショクイン</t>
    </rPh>
    <rPh sb="4" eb="7">
      <t>コウツウヒ</t>
    </rPh>
    <phoneticPr fontId="23"/>
  </si>
  <si>
    <r>
      <t>所要額　</t>
    </r>
    <r>
      <rPr>
        <b/>
        <sz val="11"/>
        <color theme="1"/>
        <rFont val="ＭＳ Ｐゴシック"/>
        <family val="3"/>
        <charset val="128"/>
        <scheme val="major"/>
      </rPr>
      <t xml:space="preserve">k
</t>
    </r>
    <r>
      <rPr>
        <sz val="8"/>
        <color theme="1"/>
        <rFont val="ＭＳ Ｐゴシック"/>
        <family val="3"/>
        <charset val="128"/>
        <scheme val="minor"/>
      </rPr>
      <t>ｋ＝ｈとｊを比べて少ない金額</t>
    </r>
    <phoneticPr fontId="23"/>
  </si>
  <si>
    <r>
      <t>上限額（円／人）</t>
    </r>
    <r>
      <rPr>
        <b/>
        <sz val="11"/>
        <color theme="1"/>
        <rFont val="HG丸ｺﾞｼｯｸM-PRO"/>
        <family val="3"/>
        <charset val="128"/>
      </rPr>
      <t xml:space="preserve">ｊ
</t>
    </r>
    <r>
      <rPr>
        <sz val="8"/>
        <color theme="1"/>
        <rFont val="HG丸ｺﾞｼｯｸM-PRO"/>
        <family val="3"/>
        <charset val="128"/>
      </rPr>
      <t>50,000円　
ただし、新卒訪問看護師は、100,000円</t>
    </r>
    <phoneticPr fontId="23"/>
  </si>
  <si>
    <t>受講者負担
受講料
I＝ｈ－ｇ</t>
    <rPh sb="0" eb="3">
      <t>ジュコウシャ</t>
    </rPh>
    <rPh sb="3" eb="5">
      <t>フタン</t>
    </rPh>
    <phoneticPr fontId="23"/>
  </si>
  <si>
    <t>受講料
ｇ</t>
    <rPh sb="0" eb="3">
      <t>ジュコウリョウ</t>
    </rPh>
    <phoneticPr fontId="23"/>
  </si>
  <si>
    <t>【外部研修受講経費】補助対象期間：雇用開始後８か月間</t>
    <rPh sb="1" eb="3">
      <t>ガイブ</t>
    </rPh>
    <rPh sb="3" eb="5">
      <t>ケンシュウ</t>
    </rPh>
    <rPh sb="5" eb="7">
      <t>ジュコウ</t>
    </rPh>
    <rPh sb="7" eb="9">
      <t>ケイヒ</t>
    </rPh>
    <phoneticPr fontId="23"/>
  </si>
  <si>
    <t>（円）</t>
    <rPh sb="1" eb="2">
      <t>エン</t>
    </rPh>
    <phoneticPr fontId="23"/>
  </si>
  <si>
    <t>１.新任訪問看護師（訪問看護未経験）</t>
  </si>
  <si>
    <t>事業所負担
受講料
ｈ</t>
    <rPh sb="0" eb="3">
      <t>ジギョウショ</t>
    </rPh>
    <rPh sb="3" eb="5">
      <t>フタン</t>
    </rPh>
    <rPh sb="6" eb="9">
      <t>ジュコウリョウ</t>
    </rPh>
    <phoneticPr fontId="23"/>
  </si>
  <si>
    <t>1時間あたりの給与費（円）
（A）※３</t>
    <phoneticPr fontId="23"/>
  </si>
  <si>
    <t>給与費：所要額（円）
（Ｂ）＝（A）×ｃ</t>
    <rPh sb="0" eb="2">
      <t>キュウヨ</t>
    </rPh>
    <rPh sb="2" eb="3">
      <t>ヒ</t>
    </rPh>
    <rPh sb="4" eb="6">
      <t>ショヨウ</t>
    </rPh>
    <rPh sb="6" eb="7">
      <t>ガク</t>
    </rPh>
    <rPh sb="8" eb="9">
      <t>エン</t>
    </rPh>
    <phoneticPr fontId="23"/>
  </si>
  <si>
    <t>対象期間中の給与費総額
ｄ</t>
    <rPh sb="0" eb="2">
      <t>タイショウ</t>
    </rPh>
    <rPh sb="2" eb="4">
      <t>キカン</t>
    </rPh>
    <rPh sb="4" eb="5">
      <t>チュウ</t>
    </rPh>
    <rPh sb="6" eb="8">
      <t>キュウヨ</t>
    </rPh>
    <rPh sb="8" eb="9">
      <t>ヒ</t>
    </rPh>
    <rPh sb="9" eb="11">
      <t>ソウガク</t>
    </rPh>
    <phoneticPr fontId="23"/>
  </si>
  <si>
    <t>1日あたりの交通費
ｈ＝g/a</t>
    <rPh sb="1" eb="2">
      <t>ニチ</t>
    </rPh>
    <rPh sb="6" eb="9">
      <t>コウツウヒ</t>
    </rPh>
    <phoneticPr fontId="23"/>
  </si>
  <si>
    <t>令和７年度　東京都新任訪問看護師育成支援事業　所要額内訳書（総括表）</t>
    <rPh sb="0" eb="2">
      <t>レイワ</t>
    </rPh>
    <rPh sb="16" eb="18">
      <t>イクセイ</t>
    </rPh>
    <rPh sb="18" eb="20">
      <t>シエン</t>
    </rPh>
    <rPh sb="20" eb="22">
      <t>ジギョウ</t>
    </rPh>
    <rPh sb="26" eb="28">
      <t>ウチワケ</t>
    </rPh>
    <rPh sb="28" eb="29">
      <t>ショ</t>
    </rPh>
    <rPh sb="30" eb="32">
      <t>ソウカツ</t>
    </rPh>
    <rPh sb="32" eb="33">
      <t>ヒョウ</t>
    </rPh>
    <phoneticPr fontId="19"/>
  </si>
  <si>
    <t>令和７年度　東京都新任訪問看護師育成支援事業　所要額内訳書（個表）</t>
    <rPh sb="0" eb="2">
      <t>レイワ</t>
    </rPh>
    <rPh sb="16" eb="18">
      <t>イクセイ</t>
    </rPh>
    <rPh sb="18" eb="20">
      <t>シエン</t>
    </rPh>
    <rPh sb="20" eb="22">
      <t>ジギョウ</t>
    </rPh>
    <rPh sb="26" eb="28">
      <t>ウチワケ</t>
    </rPh>
    <rPh sb="28" eb="29">
      <t>ショ</t>
    </rPh>
    <rPh sb="30" eb="31">
      <t>コ</t>
    </rPh>
    <rPh sb="31" eb="32">
      <t>ヒョウ</t>
    </rPh>
    <phoneticPr fontId="19"/>
  </si>
  <si>
    <t>様式２</t>
    <rPh sb="0" eb="2">
      <t>ヨウシキ</t>
    </rPh>
    <phoneticPr fontId="23"/>
  </si>
  <si>
    <t>○○訪問看護ステーション</t>
    <rPh sb="2" eb="4">
      <t>ホウモン</t>
    </rPh>
    <rPh sb="4" eb="6">
      <t>カンゴ</t>
    </rPh>
    <phoneticPr fontId="23"/>
  </si>
  <si>
    <t>1人</t>
    <rPh sb="1" eb="2">
      <t>ニン</t>
    </rPh>
    <phoneticPr fontId="23"/>
  </si>
  <si>
    <t>１.新任訪問看護師</t>
  </si>
  <si>
    <t>〇山 △子</t>
    <rPh sb="1" eb="2">
      <t>ヤマ</t>
    </rPh>
    <rPh sb="4" eb="5">
      <t>コ</t>
    </rPh>
    <phoneticPr fontId="23"/>
  </si>
  <si>
    <t>ナースバンク</t>
    <phoneticPr fontId="23"/>
  </si>
  <si>
    <t>9時00分　～　17時30分　（　7.5時間／日）</t>
    <phoneticPr fontId="23"/>
  </si>
  <si>
    <t>至  　    終期の定めなし</t>
    <rPh sb="8" eb="10">
      <t>シュウキ</t>
    </rPh>
    <rPh sb="11" eb="12">
      <t>サダ</t>
    </rPh>
    <phoneticPr fontId="23"/>
  </si>
  <si>
    <t>e-ラーニング</t>
    <phoneticPr fontId="23"/>
  </si>
  <si>
    <t>□森 ☆美</t>
    <rPh sb="1" eb="2">
      <t>モリ</t>
    </rPh>
    <rPh sb="4" eb="5">
      <t>ミ</t>
    </rPh>
    <phoneticPr fontId="23"/>
  </si>
  <si>
    <t>非常勤</t>
    <rPh sb="0" eb="3">
      <t>ヒジョウキン</t>
    </rPh>
    <phoneticPr fontId="23"/>
  </si>
  <si>
    <t>対象期間中
代替日数
a</t>
    <rPh sb="0" eb="2">
      <t>タイショウ</t>
    </rPh>
    <rPh sb="2" eb="5">
      <t>キカンチュウ</t>
    </rPh>
    <rPh sb="6" eb="8">
      <t>ダイタイ</t>
    </rPh>
    <rPh sb="8" eb="10">
      <t>ニッスウ</t>
    </rPh>
    <phoneticPr fontId="23"/>
  </si>
  <si>
    <t>給与費：所要額（円）
（Ｂ）＝（A）×ｃ</t>
    <phoneticPr fontId="23"/>
  </si>
  <si>
    <t>代替日数分の給与費総額
d</t>
    <rPh sb="0" eb="2">
      <t>ダイタイ</t>
    </rPh>
    <rPh sb="2" eb="4">
      <t>ニッスウ</t>
    </rPh>
    <rPh sb="4" eb="5">
      <t>ブン</t>
    </rPh>
    <rPh sb="6" eb="8">
      <t>キュウヨ</t>
    </rPh>
    <rPh sb="8" eb="9">
      <t>ヒ</t>
    </rPh>
    <rPh sb="9" eb="11">
      <t>ソウガク</t>
    </rPh>
    <phoneticPr fontId="23"/>
  </si>
  <si>
    <t>代替日数分の交通費総額
ｇ</t>
    <rPh sb="0" eb="2">
      <t>ダイタイ</t>
    </rPh>
    <rPh sb="2" eb="4">
      <t>ニッスウ</t>
    </rPh>
    <rPh sb="4" eb="5">
      <t>ブン</t>
    </rPh>
    <rPh sb="6" eb="9">
      <t>コウツウヒ</t>
    </rPh>
    <rPh sb="9" eb="11">
      <t>ソウガク</t>
    </rPh>
    <phoneticPr fontId="23"/>
  </si>
  <si>
    <t>　　　　　　　　　　　　　　　</t>
    <phoneticPr fontId="19"/>
  </si>
  <si>
    <t>令和７年　〇月　〇日</t>
    <rPh sb="0" eb="1">
      <t>レイ</t>
    </rPh>
    <rPh sb="1" eb="2">
      <t>ワ</t>
    </rPh>
    <rPh sb="3" eb="4">
      <t>ネン</t>
    </rPh>
    <rPh sb="6" eb="7">
      <t>ガツ</t>
    </rPh>
    <rPh sb="9" eb="10">
      <t>ニチ</t>
    </rPh>
    <phoneticPr fontId="19"/>
  </si>
  <si>
    <t>令和７年8月～10月</t>
    <phoneticPr fontId="23"/>
  </si>
  <si>
    <t>自　   令和７年８月１日</t>
    <rPh sb="0" eb="1">
      <t>ジ</t>
    </rPh>
    <rPh sb="5" eb="7">
      <t>レイワ</t>
    </rPh>
    <rPh sb="8" eb="9">
      <t>ネン</t>
    </rPh>
    <rPh sb="10" eb="11">
      <t>ガツ</t>
    </rPh>
    <rPh sb="12" eb="13">
      <t>ニチ</t>
    </rPh>
    <phoneticPr fontId="23"/>
  </si>
  <si>
    <t>自　令和７年8月1日</t>
    <rPh sb="0" eb="1">
      <t>ジ</t>
    </rPh>
    <rPh sb="2" eb="4">
      <t>レイワ</t>
    </rPh>
    <rPh sb="5" eb="6">
      <t>ネン</t>
    </rPh>
    <rPh sb="7" eb="8">
      <t>ガツ</t>
    </rPh>
    <rPh sb="8" eb="10">
      <t>ツイタチ</t>
    </rPh>
    <phoneticPr fontId="23"/>
  </si>
  <si>
    <t>至　令和７年9月30日</t>
    <phoneticPr fontId="23"/>
  </si>
  <si>
    <t>自　   令和７年　４月　１日</t>
    <rPh sb="0" eb="1">
      <t>ジ</t>
    </rPh>
    <rPh sb="5" eb="7">
      <t>レイワ</t>
    </rPh>
    <rPh sb="8" eb="9">
      <t>ネン</t>
    </rPh>
    <rPh sb="11" eb="12">
      <t>ガツ</t>
    </rPh>
    <rPh sb="14" eb="15">
      <t>ニチ</t>
    </rPh>
    <phoneticPr fontId="23"/>
  </si>
  <si>
    <t>至    令和８年　３月 ３１日</t>
    <rPh sb="5" eb="7">
      <t>レイワ</t>
    </rPh>
    <phoneticPr fontId="23"/>
  </si>
  <si>
    <t>自　　令和７年　８月　１日</t>
    <rPh sb="0" eb="1">
      <t>ジ</t>
    </rPh>
    <rPh sb="3" eb="5">
      <t>レイワ</t>
    </rPh>
    <rPh sb="6" eb="7">
      <t>ネン</t>
    </rPh>
    <rPh sb="9" eb="10">
      <t>ガツ</t>
    </rPh>
    <rPh sb="12" eb="13">
      <t>ニチ</t>
    </rPh>
    <phoneticPr fontId="23"/>
  </si>
  <si>
    <t>至　　令和７年　１２月　３１日</t>
    <rPh sb="3" eb="5">
      <t>レイワ</t>
    </rPh>
    <rPh sb="10" eb="11">
      <t>ガツ</t>
    </rPh>
    <phoneticPr fontId="23"/>
  </si>
  <si>
    <t>令和　　年　　月　　日</t>
    <rPh sb="0" eb="1">
      <t>レイ</t>
    </rPh>
    <rPh sb="1" eb="2">
      <t>ワ</t>
    </rPh>
    <rPh sb="4" eb="5">
      <t>ネン</t>
    </rPh>
    <rPh sb="7" eb="8">
      <t>ガツ</t>
    </rPh>
    <rPh sb="10" eb="11">
      <t>ニチ</t>
    </rPh>
    <phoneticPr fontId="23"/>
  </si>
  <si>
    <t>所在地</t>
    <rPh sb="0" eb="3">
      <t>ショザイチ</t>
    </rPh>
    <phoneticPr fontId="23"/>
  </si>
  <si>
    <t>名称</t>
    <rPh sb="0" eb="2">
      <t>メイショウ</t>
    </rPh>
    <phoneticPr fontId="23"/>
  </si>
  <si>
    <t>記</t>
    <rPh sb="0" eb="1">
      <t>シル</t>
    </rPh>
    <phoneticPr fontId="23"/>
  </si>
  <si>
    <t>円</t>
    <rPh sb="0" eb="1">
      <t>エン</t>
    </rPh>
    <phoneticPr fontId="23"/>
  </si>
  <si>
    <t>法人の所在地</t>
    <rPh sb="0" eb="2">
      <t>ホウジン</t>
    </rPh>
    <rPh sb="3" eb="6">
      <t>ショザイチ</t>
    </rPh>
    <phoneticPr fontId="23"/>
  </si>
  <si>
    <t>法人名</t>
    <rPh sb="0" eb="2">
      <t>ホウジン</t>
    </rPh>
    <rPh sb="2" eb="3">
      <t>メイ</t>
    </rPh>
    <phoneticPr fontId="23"/>
  </si>
  <si>
    <t>代表者職・氏名　　　　　　　　　　　　</t>
    <rPh sb="0" eb="3">
      <t>ダイヒョウシャ</t>
    </rPh>
    <rPh sb="3" eb="4">
      <t>ショク</t>
    </rPh>
    <rPh sb="5" eb="7">
      <t>シメイ</t>
    </rPh>
    <phoneticPr fontId="23"/>
  </si>
  <si>
    <t>（</t>
    <phoneticPr fontId="23"/>
  </si>
  <si>
    <t>）</t>
    <phoneticPr fontId="23"/>
  </si>
  <si>
    <t>　　１　事業所の名称</t>
    <rPh sb="4" eb="7">
      <t>ジギョウショ</t>
    </rPh>
    <rPh sb="8" eb="10">
      <t>メイショウ</t>
    </rPh>
    <phoneticPr fontId="23"/>
  </si>
  <si>
    <t>　　２　補助交付金申請額</t>
    <rPh sb="4" eb="6">
      <t>ホジョ</t>
    </rPh>
    <rPh sb="6" eb="9">
      <t>コウフキン</t>
    </rPh>
    <rPh sb="9" eb="12">
      <t>シンセイガク</t>
    </rPh>
    <phoneticPr fontId="23"/>
  </si>
  <si>
    <t>金</t>
    <rPh sb="0" eb="1">
      <t>キン</t>
    </rPh>
    <phoneticPr fontId="23"/>
  </si>
  <si>
    <t>　　３　所要額内訳</t>
    <rPh sb="4" eb="6">
      <t>ショヨウ</t>
    </rPh>
    <rPh sb="6" eb="7">
      <t>ガク</t>
    </rPh>
    <rPh sb="7" eb="9">
      <t>ウチワケ</t>
    </rPh>
    <phoneticPr fontId="23"/>
  </si>
  <si>
    <t>　　４　添付書類</t>
    <rPh sb="4" eb="6">
      <t>テンプ</t>
    </rPh>
    <rPh sb="6" eb="8">
      <t>ショルイ</t>
    </rPh>
    <phoneticPr fontId="23"/>
  </si>
  <si>
    <t>事務担当者</t>
    <rPh sb="0" eb="2">
      <t>ジム</t>
    </rPh>
    <rPh sb="2" eb="5">
      <t>タントウシャ</t>
    </rPh>
    <phoneticPr fontId="23"/>
  </si>
  <si>
    <t>電話番号</t>
    <rPh sb="0" eb="2">
      <t>デンワ</t>
    </rPh>
    <rPh sb="2" eb="4">
      <t>バンゴウ</t>
    </rPh>
    <phoneticPr fontId="23"/>
  </si>
  <si>
    <t>メールアドレス</t>
    <phoneticPr fontId="23"/>
  </si>
  <si>
    <t>氏　　名</t>
    <rPh sb="0" eb="1">
      <t>シ</t>
    </rPh>
    <rPh sb="3" eb="4">
      <t>ナ</t>
    </rPh>
    <phoneticPr fontId="23"/>
  </si>
  <si>
    <t>東 京 都 知 事　殿</t>
    <rPh sb="0" eb="1">
      <t>ヒガシ</t>
    </rPh>
    <rPh sb="2" eb="3">
      <t>キョウ</t>
    </rPh>
    <rPh sb="4" eb="5">
      <t>ト</t>
    </rPh>
    <rPh sb="6" eb="7">
      <t>チ</t>
    </rPh>
    <rPh sb="8" eb="9">
      <t>コト</t>
    </rPh>
    <rPh sb="10" eb="11">
      <t>トノ</t>
    </rPh>
    <phoneticPr fontId="23"/>
  </si>
  <si>
    <t>１　訪問看護ステーションの名称、所在地、管理者、事業所番号等</t>
    <rPh sb="2" eb="6">
      <t>ホウモンカンゴ</t>
    </rPh>
    <rPh sb="13" eb="15">
      <t>メイショウ</t>
    </rPh>
    <rPh sb="16" eb="19">
      <t>ショザイチ</t>
    </rPh>
    <rPh sb="20" eb="23">
      <t>カンリシャ</t>
    </rPh>
    <rPh sb="24" eb="27">
      <t>ジギョウショ</t>
    </rPh>
    <rPh sb="27" eb="29">
      <t>バンゴウ</t>
    </rPh>
    <rPh sb="29" eb="30">
      <t>トウ</t>
    </rPh>
    <phoneticPr fontId="23"/>
  </si>
  <si>
    <t>指定年月日</t>
    <rPh sb="0" eb="5">
      <t>シテイネンガッピ</t>
    </rPh>
    <phoneticPr fontId="23"/>
  </si>
  <si>
    <t>管理者氏名</t>
    <rPh sb="0" eb="3">
      <t>カンリシャ</t>
    </rPh>
    <rPh sb="3" eb="5">
      <t>シメイ</t>
    </rPh>
    <phoneticPr fontId="23"/>
  </si>
  <si>
    <t>事業所番号</t>
    <rPh sb="0" eb="2">
      <t>ジギョウ</t>
    </rPh>
    <rPh sb="2" eb="3">
      <t>ショ</t>
    </rPh>
    <rPh sb="3" eb="5">
      <t>バンゴウ</t>
    </rPh>
    <phoneticPr fontId="23"/>
  </si>
  <si>
    <t>件</t>
    <rPh sb="0" eb="1">
      <t>ケン</t>
    </rPh>
    <phoneticPr fontId="23"/>
  </si>
  <si>
    <t>看護師</t>
    <rPh sb="0" eb="3">
      <t>カンゴシ</t>
    </rPh>
    <phoneticPr fontId="23"/>
  </si>
  <si>
    <t>准看護師</t>
    <rPh sb="0" eb="4">
      <t>ジュンカンゴシ</t>
    </rPh>
    <phoneticPr fontId="23"/>
  </si>
  <si>
    <t>保健師</t>
    <rPh sb="0" eb="3">
      <t>ホケンシ</t>
    </rPh>
    <phoneticPr fontId="23"/>
  </si>
  <si>
    <t>理学療法士等</t>
    <rPh sb="0" eb="5">
      <t>リガクリョウホウシ</t>
    </rPh>
    <rPh sb="5" eb="6">
      <t>トウ</t>
    </rPh>
    <phoneticPr fontId="23"/>
  </si>
  <si>
    <t>携帯
当番者数</t>
    <rPh sb="0" eb="2">
      <t>ケイタイ</t>
    </rPh>
    <rPh sb="3" eb="5">
      <t>トウバン</t>
    </rPh>
    <rPh sb="5" eb="6">
      <t>シャ</t>
    </rPh>
    <rPh sb="6" eb="7">
      <t>スウ</t>
    </rPh>
    <phoneticPr fontId="23"/>
  </si>
  <si>
    <t>実人数</t>
    <rPh sb="0" eb="1">
      <t>ジツ</t>
    </rPh>
    <rPh sb="1" eb="3">
      <t>ニンズウ</t>
    </rPh>
    <phoneticPr fontId="23"/>
  </si>
  <si>
    <t>専従</t>
    <rPh sb="0" eb="2">
      <t>センジュウ</t>
    </rPh>
    <phoneticPr fontId="23"/>
  </si>
  <si>
    <t>兼務</t>
    <rPh sb="0" eb="2">
      <t>ケンム</t>
    </rPh>
    <phoneticPr fontId="23"/>
  </si>
  <si>
    <t>常勤換算後の
人数</t>
    <rPh sb="0" eb="2">
      <t>ジョウキン</t>
    </rPh>
    <rPh sb="2" eb="4">
      <t>カンサン</t>
    </rPh>
    <rPh sb="4" eb="5">
      <t>ゴ</t>
    </rPh>
    <rPh sb="7" eb="9">
      <t>ニンズウ</t>
    </rPh>
    <phoneticPr fontId="23"/>
  </si>
  <si>
    <t>（単位：人）</t>
    <rPh sb="1" eb="3">
      <t>タンイ</t>
    </rPh>
    <rPh sb="4" eb="5">
      <t>ニン</t>
    </rPh>
    <phoneticPr fontId="23"/>
  </si>
  <si>
    <t>※小数点以下第１位までを記入してください（小数点以下第２位を切り捨てる。）。</t>
    <phoneticPr fontId="23"/>
  </si>
  <si>
    <t>３　新任訪問看護師の外部研修受講計画</t>
    <phoneticPr fontId="23"/>
  </si>
  <si>
    <t>○○訪問看護ステーション</t>
    <phoneticPr fontId="23"/>
  </si>
  <si>
    <t>東京都○○区○○町○丁目○番○号○○ビル1階</t>
    <phoneticPr fontId="23"/>
  </si>
  <si>
    <t>〇〇〇</t>
    <phoneticPr fontId="23"/>
  </si>
  <si>
    <t>○○　○○</t>
    <phoneticPr fontId="23"/>
  </si>
  <si>
    <t>ｅ-ラーニング</t>
    <phoneticPr fontId="23"/>
  </si>
  <si>
    <t>訪問看護に必要な基礎知識を習得するため</t>
    <phoneticPr fontId="23"/>
  </si>
  <si>
    <t>第３号様式</t>
    <rPh sb="0" eb="1">
      <t>ダイ</t>
    </rPh>
    <rPh sb="2" eb="3">
      <t>ゴウ</t>
    </rPh>
    <rPh sb="3" eb="5">
      <t>ヨウシキ</t>
    </rPh>
    <phoneticPr fontId="23"/>
  </si>
  <si>
    <t>令和７年度東京都新任訪問看護師育成支援事業費補助金の事業実績報告について</t>
    <rPh sb="0" eb="2">
      <t>レイワ</t>
    </rPh>
    <rPh sb="3" eb="5">
      <t>ネンド</t>
    </rPh>
    <rPh sb="5" eb="7">
      <t>トウキョウ</t>
    </rPh>
    <rPh sb="7" eb="8">
      <t>ト</t>
    </rPh>
    <rPh sb="8" eb="10">
      <t>シンニン</t>
    </rPh>
    <rPh sb="10" eb="12">
      <t>ホウモン</t>
    </rPh>
    <rPh sb="12" eb="15">
      <t>カンゴシ</t>
    </rPh>
    <rPh sb="15" eb="17">
      <t>イクセイ</t>
    </rPh>
    <rPh sb="17" eb="19">
      <t>シエン</t>
    </rPh>
    <rPh sb="19" eb="22">
      <t>ジギョウヒ</t>
    </rPh>
    <rPh sb="22" eb="25">
      <t>ホジョキン</t>
    </rPh>
    <rPh sb="26" eb="28">
      <t>ジギョウ</t>
    </rPh>
    <rPh sb="28" eb="30">
      <t>ジッセキ</t>
    </rPh>
    <rPh sb="30" eb="32">
      <t>ホウコク</t>
    </rPh>
    <phoneticPr fontId="23"/>
  </si>
  <si>
    <t>　　年　　月　　日付　　福祉高在第　　　　号で交付決定を受けた令和７年度東京都新任訪問看護師育成支援事業費補助金に係る事業実績について、下記の関係書類を添えて報告します。</t>
    <rPh sb="31" eb="33">
      <t>レイワ</t>
    </rPh>
    <phoneticPr fontId="23"/>
  </si>
  <si>
    <t>様式２及び様式２－２、様式２－３のとおり</t>
    <rPh sb="0" eb="2">
      <t>ヨウシキ</t>
    </rPh>
    <rPh sb="3" eb="4">
      <t>オヨ</t>
    </rPh>
    <rPh sb="5" eb="7">
      <t>ヨウシキ</t>
    </rPh>
    <rPh sb="11" eb="13">
      <t>ヨウシキ</t>
    </rPh>
    <phoneticPr fontId="23"/>
  </si>
  <si>
    <t>　　（１）第３号様式の２</t>
    <rPh sb="5" eb="6">
      <t>ダイ</t>
    </rPh>
    <rPh sb="7" eb="8">
      <t>ゴウ</t>
    </rPh>
    <rPh sb="8" eb="10">
      <t>ヨウシキ</t>
    </rPh>
    <phoneticPr fontId="23"/>
  </si>
  <si>
    <t>　　（２）歳入歳出（収入支出）決算書の抄本</t>
    <rPh sb="5" eb="7">
      <t>サイニュウ</t>
    </rPh>
    <rPh sb="7" eb="9">
      <t>サイシュツ</t>
    </rPh>
    <rPh sb="10" eb="12">
      <t>シュウニュウ</t>
    </rPh>
    <rPh sb="12" eb="14">
      <t>シシュツ</t>
    </rPh>
    <rPh sb="15" eb="18">
      <t>ケッサンショ</t>
    </rPh>
    <rPh sb="19" eb="21">
      <t>ショウホン</t>
    </rPh>
    <phoneticPr fontId="23"/>
  </si>
  <si>
    <t>　　（３）新任訪問看護師のタイムカード（写）、給与明細（写）</t>
    <rPh sb="5" eb="7">
      <t>シンニン</t>
    </rPh>
    <rPh sb="7" eb="9">
      <t>ホウモン</t>
    </rPh>
    <rPh sb="9" eb="12">
      <t>カンゴシ</t>
    </rPh>
    <rPh sb="20" eb="21">
      <t>シャ</t>
    </rPh>
    <rPh sb="23" eb="25">
      <t>キュウヨ</t>
    </rPh>
    <rPh sb="25" eb="27">
      <t>メイサイ</t>
    </rPh>
    <rPh sb="28" eb="29">
      <t>シャ</t>
    </rPh>
    <phoneticPr fontId="23"/>
  </si>
  <si>
    <t>　　（５）その他参考となる書類</t>
    <rPh sb="7" eb="8">
      <t>タ</t>
    </rPh>
    <rPh sb="8" eb="10">
      <t>サンコウ</t>
    </rPh>
    <rPh sb="13" eb="15">
      <t>ショルイ</t>
    </rPh>
    <phoneticPr fontId="23"/>
  </si>
  <si>
    <t>　　（４）勤務形態一覧表</t>
    <rPh sb="5" eb="7">
      <t>キンム</t>
    </rPh>
    <rPh sb="7" eb="9">
      <t>ケイタイ</t>
    </rPh>
    <rPh sb="9" eb="11">
      <t>イチラン</t>
    </rPh>
    <rPh sb="11" eb="12">
      <t>ヒョウ</t>
    </rPh>
    <phoneticPr fontId="23"/>
  </si>
  <si>
    <t>実　績　報　告　書</t>
    <rPh sb="0" eb="1">
      <t>ジツ</t>
    </rPh>
    <rPh sb="2" eb="3">
      <t>イサオ</t>
    </rPh>
    <rPh sb="4" eb="5">
      <t>ホウ</t>
    </rPh>
    <rPh sb="6" eb="7">
      <t>コク</t>
    </rPh>
    <rPh sb="8" eb="9">
      <t>ショ</t>
    </rPh>
    <phoneticPr fontId="23"/>
  </si>
  <si>
    <t>第３号様式の２</t>
    <rPh sb="0" eb="1">
      <t>ダイ</t>
    </rPh>
    <rPh sb="2" eb="3">
      <t>ゴウ</t>
    </rPh>
    <rPh sb="3" eb="5">
      <t>ヨウシキ</t>
    </rPh>
    <phoneticPr fontId="23"/>
  </si>
  <si>
    <t>　年　　月　　日</t>
    <rPh sb="1" eb="2">
      <t>ネン</t>
    </rPh>
    <rPh sb="4" eb="5">
      <t>ガツ</t>
    </rPh>
    <rPh sb="7" eb="8">
      <t>ニチ</t>
    </rPh>
    <phoneticPr fontId="23"/>
  </si>
  <si>
    <t>２　配置従業員数</t>
    <rPh sb="2" eb="4">
      <t>ハイチ</t>
    </rPh>
    <rPh sb="4" eb="7">
      <t>ジュウギョウイン</t>
    </rPh>
    <rPh sb="7" eb="8">
      <t>スウ</t>
    </rPh>
    <phoneticPr fontId="23"/>
  </si>
  <si>
    <t>受講日</t>
    <rPh sb="0" eb="2">
      <t>ジュコウ</t>
    </rPh>
    <rPh sb="2" eb="3">
      <t>ビ</t>
    </rPh>
    <phoneticPr fontId="23"/>
  </si>
  <si>
    <t>学んだこと</t>
    <rPh sb="0" eb="1">
      <t>マナ</t>
    </rPh>
    <phoneticPr fontId="23"/>
  </si>
  <si>
    <t>※研修経費の支払証明書等の写しを添付すること。</t>
    <phoneticPr fontId="23"/>
  </si>
  <si>
    <t>令和７年度東京都新任訪問看護師育成支援事業費補助金に関する
歳入・歳出決算書（抄本）</t>
    <rPh sb="0" eb="1">
      <t>レイ</t>
    </rPh>
    <rPh sb="1" eb="2">
      <t>ワ</t>
    </rPh>
    <rPh sb="3" eb="4">
      <t>ネン</t>
    </rPh>
    <rPh sb="15" eb="17">
      <t>イクセイ</t>
    </rPh>
    <rPh sb="17" eb="19">
      <t>シエン</t>
    </rPh>
    <rPh sb="19" eb="22">
      <t>ジギョウヒ</t>
    </rPh>
    <rPh sb="35" eb="36">
      <t>ケツ</t>
    </rPh>
    <phoneticPr fontId="19"/>
  </si>
  <si>
    <t>４　新任訪問看護師の同行訪問実績</t>
    <phoneticPr fontId="23"/>
  </si>
  <si>
    <t>同行訪問件数</t>
    <rPh sb="0" eb="2">
      <t>ドウコウ</t>
    </rPh>
    <rPh sb="2" eb="4">
      <t>ホウモン</t>
    </rPh>
    <rPh sb="4" eb="6">
      <t>ケンスウ</t>
    </rPh>
    <phoneticPr fontId="23"/>
  </si>
  <si>
    <t>同行訪問実施利用者数</t>
    <rPh sb="0" eb="2">
      <t>ドウコウ</t>
    </rPh>
    <rPh sb="2" eb="4">
      <t>ホウモン</t>
    </rPh>
    <rPh sb="4" eb="6">
      <t>ジッシ</t>
    </rPh>
    <rPh sb="6" eb="8">
      <t>リヨウ</t>
    </rPh>
    <rPh sb="8" eb="9">
      <t>シャ</t>
    </rPh>
    <rPh sb="9" eb="10">
      <t>スウ</t>
    </rPh>
    <phoneticPr fontId="23"/>
  </si>
  <si>
    <t>1月目</t>
    <rPh sb="1" eb="2">
      <t>ツキ</t>
    </rPh>
    <rPh sb="2" eb="3">
      <t>メ</t>
    </rPh>
    <phoneticPr fontId="23"/>
  </si>
  <si>
    <t>2月目</t>
    <rPh sb="1" eb="2">
      <t>ツキ</t>
    </rPh>
    <rPh sb="2" eb="3">
      <t>メ</t>
    </rPh>
    <phoneticPr fontId="23"/>
  </si>
  <si>
    <t>3月目</t>
    <rPh sb="1" eb="2">
      <t>ツキ</t>
    </rPh>
    <rPh sb="2" eb="3">
      <t>メ</t>
    </rPh>
    <phoneticPr fontId="23"/>
  </si>
  <si>
    <t>4月目</t>
    <rPh sb="1" eb="2">
      <t>ツキ</t>
    </rPh>
    <rPh sb="2" eb="3">
      <t>メ</t>
    </rPh>
    <phoneticPr fontId="23"/>
  </si>
  <si>
    <t>5月目</t>
    <rPh sb="1" eb="2">
      <t>ツキ</t>
    </rPh>
    <rPh sb="2" eb="3">
      <t>メ</t>
    </rPh>
    <phoneticPr fontId="23"/>
  </si>
  <si>
    <t>6月目</t>
    <rPh sb="1" eb="2">
      <t>ツキ</t>
    </rPh>
    <rPh sb="2" eb="3">
      <t>メ</t>
    </rPh>
    <phoneticPr fontId="23"/>
  </si>
  <si>
    <t>人</t>
    <rPh sb="0" eb="1">
      <t>ニン</t>
    </rPh>
    <phoneticPr fontId="23"/>
  </si>
  <si>
    <t>様式２－２</t>
    <rPh sb="0" eb="2">
      <t>ヨウシキ</t>
    </rPh>
    <phoneticPr fontId="23"/>
  </si>
  <si>
    <t>様式２－３</t>
    <rPh sb="0" eb="2">
      <t>ヨウシキ</t>
    </rPh>
    <phoneticPr fontId="23"/>
  </si>
  <si>
    <t>　上記の令和７年度東京都新任訪問看護師育成支援事業費補助金に関する歳入・歳出決算書は原本と相違ないことを証明します。</t>
    <rPh sb="1" eb="3">
      <t>ジョウキ</t>
    </rPh>
    <rPh sb="4" eb="5">
      <t>レイ</t>
    </rPh>
    <rPh sb="5" eb="6">
      <t>ワ</t>
    </rPh>
    <rPh sb="9" eb="12">
      <t>トウキョウト</t>
    </rPh>
    <rPh sb="19" eb="21">
      <t>イクセイ</t>
    </rPh>
    <rPh sb="21" eb="23">
      <t>シエン</t>
    </rPh>
    <rPh sb="23" eb="26">
      <t>ジギョウヒ</t>
    </rPh>
    <rPh sb="25" eb="26">
      <t>ヒ</t>
    </rPh>
    <rPh sb="26" eb="29">
      <t>ホジョキン</t>
    </rPh>
    <rPh sb="30" eb="31">
      <t>カン</t>
    </rPh>
    <rPh sb="38" eb="39">
      <t>ケツ</t>
    </rPh>
    <phoneticPr fontId="19"/>
  </si>
  <si>
    <t>令和７年度東京都新任訪問看護師育成支援事業費補助金に関する
歳入・歳出決算書（抄本）</t>
    <rPh sb="0" eb="1">
      <t>レイ</t>
    </rPh>
    <rPh sb="1" eb="2">
      <t>ワ</t>
    </rPh>
    <rPh sb="3" eb="4">
      <t>ネン</t>
    </rPh>
    <rPh sb="15" eb="17">
      <t>イクセイ</t>
    </rPh>
    <rPh sb="17" eb="19">
      <t>シエン</t>
    </rPh>
    <rPh sb="19" eb="22">
      <t>ジギョウヒ</t>
    </rPh>
    <rPh sb="35" eb="38">
      <t>ケッサンショ</t>
    </rPh>
    <phoneticPr fontId="19"/>
  </si>
  <si>
    <t>　上記の令和７年度東京都新任訪問看護師育成支援事業費補助金に関する歳入・歳出決算書は原本と相違ないことを証明します。</t>
    <rPh sb="1" eb="3">
      <t>ジョウキ</t>
    </rPh>
    <rPh sb="4" eb="5">
      <t>レイ</t>
    </rPh>
    <rPh sb="5" eb="6">
      <t>ワ</t>
    </rPh>
    <rPh sb="9" eb="12">
      <t>トウキョウト</t>
    </rPh>
    <rPh sb="19" eb="21">
      <t>イクセイ</t>
    </rPh>
    <rPh sb="21" eb="23">
      <t>シエン</t>
    </rPh>
    <rPh sb="23" eb="26">
      <t>ジギョウヒ</t>
    </rPh>
    <rPh sb="25" eb="26">
      <t>ヒ</t>
    </rPh>
    <rPh sb="26" eb="29">
      <t>ホジョキン</t>
    </rPh>
    <rPh sb="30" eb="31">
      <t>カン</t>
    </rPh>
    <rPh sb="38" eb="41">
      <t>ケッサンショ</t>
    </rPh>
    <phoneticPr fontId="19"/>
  </si>
  <si>
    <t>様式２－2</t>
    <rPh sb="0" eb="2">
      <t>ヨウシキ</t>
    </rPh>
    <phoneticPr fontId="23"/>
  </si>
  <si>
    <t>様式２－3</t>
    <rPh sb="0" eb="2">
      <t>ヨウシキ</t>
    </rPh>
    <phoneticPr fontId="23"/>
  </si>
  <si>
    <t>交付決定額</t>
    <rPh sb="0" eb="2">
      <t>コウフ</t>
    </rPh>
    <rPh sb="2" eb="4">
      <t>ケッテイ</t>
    </rPh>
    <rPh sb="4" eb="5">
      <t>ガク</t>
    </rPh>
    <phoneticPr fontId="23"/>
  </si>
  <si>
    <t>請　求　書</t>
    <rPh sb="0" eb="1">
      <t>ショウ</t>
    </rPh>
    <rPh sb="2" eb="3">
      <t>モトム</t>
    </rPh>
    <rPh sb="4" eb="5">
      <t>ショ</t>
    </rPh>
    <phoneticPr fontId="19"/>
  </si>
  <si>
    <t>交　付　決　定　額
（Ａ）</t>
    <phoneticPr fontId="23"/>
  </si>
  <si>
    <t>確　定　額
（Ｂ）</t>
    <phoneticPr fontId="23"/>
  </si>
  <si>
    <t>今 回 請 求 額
＝Ｂ</t>
    <phoneticPr fontId="23"/>
  </si>
  <si>
    <t>（単位：円）</t>
    <phoneticPr fontId="23"/>
  </si>
  <si>
    <t>東 京 都 知 事　　殿</t>
    <phoneticPr fontId="23"/>
  </si>
  <si>
    <t>東京都○○区○○町○丁目○番○号</t>
    <phoneticPr fontId="23"/>
  </si>
  <si>
    <t>株式会社○○</t>
    <phoneticPr fontId="23"/>
  </si>
  <si>
    <t>代表取締役　○○　○○</t>
    <phoneticPr fontId="23"/>
  </si>
  <si>
    <t>令和７年〇月〇日付７福祉高在第〇〇〇号で交付決定を受けた令和７年度東京都新任訪問看護師育成支援事業費補助金に係る事業実績について、下記の関係書類を添えて報告します。</t>
    <rPh sb="0" eb="2">
      <t>レイワ</t>
    </rPh>
    <rPh sb="28" eb="30">
      <t>レイワ</t>
    </rPh>
    <phoneticPr fontId="23"/>
  </si>
  <si>
    <t>〇〇　〇〇</t>
    <phoneticPr fontId="23"/>
  </si>
  <si>
    <t>03-1234-5678</t>
    <phoneticPr fontId="23"/>
  </si>
  <si>
    <t>****@***.**.**</t>
    <phoneticPr fontId="23"/>
  </si>
  <si>
    <t>令和7年　　月　　日</t>
    <rPh sb="0" eb="1">
      <t>レイ</t>
    </rPh>
    <rPh sb="1" eb="2">
      <t>ワ</t>
    </rPh>
    <rPh sb="3" eb="4">
      <t>ネン</t>
    </rPh>
    <rPh sb="6" eb="7">
      <t>ガツ</t>
    </rPh>
    <rPh sb="9" eb="10">
      <t>ニチ</t>
    </rPh>
    <phoneticPr fontId="23"/>
  </si>
  <si>
    <t>令和7年8月～10月</t>
    <phoneticPr fontId="23"/>
  </si>
  <si>
    <t>　ただし、令和７年度東京都新任訪問看護師育成支援事業費補助金として、上記金額を請求します。</t>
    <phoneticPr fontId="23"/>
  </si>
  <si>
    <t>３．「補助所要額（H）」の合計額に1,000円未満の端数が生じた場合は、端数を切り捨てます。</t>
    <rPh sb="3" eb="5">
      <t>ホジョ</t>
    </rPh>
    <rPh sb="5" eb="7">
      <t>ショヨウ</t>
    </rPh>
    <rPh sb="7" eb="8">
      <t>ガク</t>
    </rPh>
    <rPh sb="13" eb="15">
      <t>ゴウケイ</t>
    </rPh>
    <rPh sb="15" eb="16">
      <t>ガク</t>
    </rPh>
    <rPh sb="22" eb="23">
      <t>エン</t>
    </rPh>
    <rPh sb="23" eb="25">
      <t>ミマン</t>
    </rPh>
    <rPh sb="26" eb="28">
      <t>ハスウ</t>
    </rPh>
    <rPh sb="29" eb="30">
      <t>ショウ</t>
    </rPh>
    <rPh sb="32" eb="34">
      <t>バアイ</t>
    </rPh>
    <rPh sb="36" eb="38">
      <t>ハスウ</t>
    </rPh>
    <rPh sb="39" eb="40">
      <t>キ</t>
    </rPh>
    <rPh sb="41" eb="42">
      <t>ス</t>
    </rPh>
    <phoneticPr fontId="19"/>
  </si>
  <si>
    <t>２．「選定額（F）」は、「差引額（Ｃ）」と「基準額（E）」を比較していずれか少ない額になります。</t>
    <rPh sb="3" eb="5">
      <t>センテイ</t>
    </rPh>
    <rPh sb="5" eb="6">
      <t>ガク</t>
    </rPh>
    <rPh sb="13" eb="14">
      <t>サ</t>
    </rPh>
    <rPh sb="14" eb="15">
      <t>ヒ</t>
    </rPh>
    <rPh sb="15" eb="16">
      <t>ガク</t>
    </rPh>
    <rPh sb="22" eb="24">
      <t>キジュン</t>
    </rPh>
    <rPh sb="24" eb="25">
      <t>ガク</t>
    </rPh>
    <rPh sb="38" eb="39">
      <t>スク</t>
    </rPh>
    <rPh sb="41" eb="42">
      <t>ガク</t>
    </rPh>
    <phoneticPr fontId="19"/>
  </si>
  <si>
    <t>※４　「１日当たり交通費（B）」は、ｈとiのいずれか低い額としてください。</t>
    <rPh sb="5" eb="6">
      <t>ニチ</t>
    </rPh>
    <rPh sb="9" eb="11">
      <t>コウツウ</t>
    </rPh>
    <rPh sb="26" eb="27">
      <t>ヒク</t>
    </rPh>
    <rPh sb="28" eb="29">
      <t>ガク</t>
    </rPh>
    <phoneticPr fontId="23"/>
  </si>
  <si>
    <t>給与費:所要額（円）
（A）×c</t>
    <rPh sb="0" eb="2">
      <t>キュウヨ</t>
    </rPh>
    <rPh sb="2" eb="3">
      <t>ヒ</t>
    </rPh>
    <rPh sb="4" eb="6">
      <t>ショヨウ</t>
    </rPh>
    <rPh sb="6" eb="7">
      <t>ガク</t>
    </rPh>
    <rPh sb="8" eb="9">
      <t>エン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</si>
</sst>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 &quot;日&quot;"/>
    <numFmt numFmtId="178" formatCode="##.#0\ &quot;時間&quot;"/>
    <numFmt numFmtId="179" formatCode="General&quot;人&quot;"/>
    <numFmt numFmtId="180" formatCode="0.00_ "/>
    <numFmt numFmtId="181" formatCode="0&quot;円&quot;"/>
    <numFmt numFmtId="182" formatCode="#,##0_);[Red]\(#,##0\)"/>
    <numFmt numFmtId="183" formatCode="##\ &quot;時間&quot;"/>
    <numFmt numFmtId="184" formatCode="##&quot;時間&quot;"/>
    <numFmt numFmtId="185" formatCode="###0\ &quot;日&quot;"/>
    <numFmt numFmtId="186" formatCode="[$]ggge&quot;年&quot;m&quot;月&quot;d&quot;日&quot;;@" x16r2:formatCode16="[$-ja-JP-x-gannen]ggge&quot;年&quot;m&quot;月&quot;d&quot;日&quot;;@"/>
    <numFmt numFmtId="187" formatCode="#,##0;&quot;△ &quot;#,##0"/>
    <numFmt numFmtId="188" formatCode="0_ "/>
  </numFmts>
  <fonts count="49"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name val="ＭＳ Ｐ明朝"/>
      <family val="1"/>
      <charset val="128"/>
    </font>
    <font>
      <sz val="11"/>
      <color indexed="10"/>
      <name val="ＭＳ Ｐゴシック"/>
      <family val="3"/>
      <charset val="128"/>
    </font>
    <font>
      <sz val="11"/>
      <color indexed="20"/>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明朝"/>
      <family val="1"/>
      <charset val="128"/>
    </font>
    <font>
      <sz val="11"/>
      <name val="HG丸ｺﾞｼｯｸM-PRO"/>
      <family val="3"/>
      <charset val="128"/>
    </font>
    <font>
      <sz val="14"/>
      <name val="HG丸ｺﾞｼｯｸM-PRO"/>
      <family val="3"/>
      <charset val="128"/>
    </font>
    <font>
      <sz val="10"/>
      <name val="HG丸ｺﾞｼｯｸM-PRO"/>
      <family val="3"/>
      <charset val="128"/>
    </font>
    <font>
      <sz val="6"/>
      <name val="ＭＳ Ｐゴシック"/>
      <family val="3"/>
      <charset val="128"/>
    </font>
    <font>
      <sz val="12"/>
      <name val="HG丸ｺﾞｼｯｸM-PRO"/>
      <family val="3"/>
      <charset val="128"/>
    </font>
    <font>
      <sz val="15.4"/>
      <color rgb="FF363636"/>
      <name val="Segoe UI Light"/>
      <family val="2"/>
    </font>
    <font>
      <sz val="11"/>
      <color rgb="FFFF0000"/>
      <name val="HG丸ｺﾞｼｯｸM-PRO"/>
      <family val="3"/>
      <charset val="128"/>
    </font>
    <font>
      <sz val="11"/>
      <color theme="1"/>
      <name val="HG丸ｺﾞｼｯｸM-PRO"/>
      <family val="3"/>
      <charset val="128"/>
    </font>
    <font>
      <u/>
      <sz val="11"/>
      <color rgb="FFFF0000"/>
      <name val="HG丸ｺﾞｼｯｸM-PRO"/>
      <family val="3"/>
      <charset val="128"/>
    </font>
    <font>
      <sz val="11"/>
      <name val="ＭＳ Ｐゴシック"/>
      <family val="3"/>
      <charset val="128"/>
    </font>
    <font>
      <b/>
      <sz val="11"/>
      <name val="ＭＳ Ｐゴシック"/>
      <family val="3"/>
      <charset val="128"/>
      <scheme val="major"/>
    </font>
    <font>
      <sz val="14"/>
      <color rgb="FFFF0000"/>
      <name val="HG丸ｺﾞｼｯｸM-PRO"/>
      <family val="3"/>
      <charset val="128"/>
    </font>
    <font>
      <sz val="9"/>
      <color rgb="FFFF0000"/>
      <name val="HG丸ｺﾞｼｯｸM-PRO"/>
      <family val="3"/>
      <charset val="128"/>
    </font>
    <font>
      <sz val="10"/>
      <color theme="1"/>
      <name val="HG丸ｺﾞｼｯｸM-PRO"/>
      <family val="3"/>
      <charset val="128"/>
    </font>
    <font>
      <sz val="14"/>
      <color theme="1"/>
      <name val="HG丸ｺﾞｼｯｸM-PRO"/>
      <family val="3"/>
      <charset val="128"/>
    </font>
    <font>
      <sz val="9"/>
      <color theme="1"/>
      <name val="HG丸ｺﾞｼｯｸM-PRO"/>
      <family val="3"/>
      <charset val="128"/>
    </font>
    <font>
      <b/>
      <sz val="11"/>
      <color theme="1"/>
      <name val="HG丸ｺﾞｼｯｸM-PRO"/>
      <family val="3"/>
      <charset val="128"/>
    </font>
    <font>
      <b/>
      <sz val="11"/>
      <color theme="1"/>
      <name val="ＭＳ Ｐゴシック"/>
      <family val="3"/>
      <charset val="128"/>
      <scheme val="major"/>
    </font>
    <font>
      <sz val="8"/>
      <color theme="1"/>
      <name val="HG丸ｺﾞｼｯｸM-PRO"/>
      <family val="3"/>
      <charset val="128"/>
    </font>
    <font>
      <sz val="12"/>
      <color theme="1"/>
      <name val="HG丸ｺﾞｼｯｸM-PRO"/>
      <family val="3"/>
      <charset val="128"/>
    </font>
    <font>
      <sz val="11"/>
      <name val="ＭＳ 明朝"/>
      <family val="1"/>
      <charset val="128"/>
    </font>
    <font>
      <sz val="12"/>
      <name val="ＭＳ 明朝"/>
      <family val="1"/>
      <charset val="128"/>
    </font>
    <font>
      <sz val="14"/>
      <name val="ＭＳ 明朝"/>
      <family val="1"/>
      <charset val="128"/>
    </font>
    <font>
      <b/>
      <sz val="11"/>
      <name val="Meiryo UI"/>
      <family val="3"/>
      <charset val="128"/>
    </font>
    <font>
      <sz val="8"/>
      <color theme="1"/>
      <name val="ＭＳ Ｐゴシック"/>
      <family val="3"/>
      <charset val="128"/>
      <scheme val="minor"/>
    </font>
    <font>
      <u/>
      <sz val="11"/>
      <color theme="10"/>
      <name val="ＭＳ Ｐゴシック"/>
      <family val="3"/>
      <charset val="128"/>
    </font>
    <font>
      <sz val="8"/>
      <name val="HG丸ｺﾞｼｯｸM-PRO"/>
      <family val="3"/>
      <charset val="128"/>
    </font>
    <font>
      <sz val="10.5"/>
      <name val="HG丸ｺﾞｼｯｸM-PRO"/>
      <family val="3"/>
      <charset val="128"/>
    </font>
    <font>
      <sz val="11"/>
      <name val="Meiryo UI"/>
      <family val="3"/>
      <charset val="128"/>
    </font>
  </fonts>
  <fills count="22">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rgb="FFFFCCFF"/>
        <bgColor indexed="64"/>
      </patternFill>
    </fill>
    <fill>
      <patternFill patternType="solid">
        <fgColor rgb="FFCCFFCC"/>
        <bgColor indexed="64"/>
      </patternFill>
    </fill>
    <fill>
      <patternFill patternType="solid">
        <fgColor theme="5" tint="0.79998168889431442"/>
        <bgColor indexed="64"/>
      </patternFill>
    </fill>
    <fill>
      <patternFill patternType="solid">
        <fgColor rgb="FF99FF99"/>
        <bgColor indexed="64"/>
      </patternFill>
    </fill>
  </fills>
  <borders count="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hair">
        <color indexed="64"/>
      </bottom>
      <diagonal/>
    </border>
    <border>
      <left style="thin">
        <color indexed="64"/>
      </left>
      <right/>
      <top/>
      <bottom style="medium">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ck">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48">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4" borderId="0" applyNumberFormat="0" applyBorder="0" applyAlignment="0" applyProtection="0">
      <alignment vertical="center"/>
    </xf>
    <xf numFmtId="0" fontId="2" fillId="6" borderId="0" applyNumberFormat="0" applyBorder="0" applyAlignment="0" applyProtection="0">
      <alignment vertical="center"/>
    </xf>
    <xf numFmtId="0" fontId="2" fillId="3"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2" fillId="4"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11"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6" fillId="7" borderId="0" applyNumberFormat="0" applyBorder="0" applyAlignment="0" applyProtection="0">
      <alignment vertical="center"/>
    </xf>
    <xf numFmtId="0" fontId="7" fillId="4" borderId="2" applyNumberFormat="0" applyFont="0" applyAlignment="0" applyProtection="0">
      <alignment vertical="center"/>
    </xf>
    <xf numFmtId="0" fontId="8" fillId="0" borderId="3" applyNumberFormat="0" applyFill="0" applyAlignment="0" applyProtection="0">
      <alignment vertical="center"/>
    </xf>
    <xf numFmtId="0" fontId="9" fillId="16" borderId="0" applyNumberFormat="0" applyBorder="0" applyAlignment="0" applyProtection="0">
      <alignment vertical="center"/>
    </xf>
    <xf numFmtId="0" fontId="10" fillId="17" borderId="4" applyNumberFormat="0" applyAlignment="0" applyProtection="0">
      <alignment vertical="center"/>
    </xf>
    <xf numFmtId="0" fontId="8"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17"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7" fillId="0" borderId="0">
      <alignment vertical="center"/>
    </xf>
    <xf numFmtId="0" fontId="18" fillId="6" borderId="0" applyNumberFormat="0" applyBorder="0" applyAlignment="0" applyProtection="0">
      <alignment vertical="center"/>
    </xf>
    <xf numFmtId="38" fontId="29" fillId="0" borderId="0" applyFont="0" applyFill="0" applyBorder="0" applyAlignment="0" applyProtection="0">
      <alignment vertical="center"/>
    </xf>
    <xf numFmtId="0" fontId="7" fillId="0" borderId="0">
      <alignment vertical="center"/>
    </xf>
    <xf numFmtId="0" fontId="7" fillId="0" borderId="0">
      <alignment vertical="center"/>
    </xf>
    <xf numFmtId="0" fontId="45" fillId="0" borderId="0" applyNumberFormat="0" applyFill="0" applyBorder="0" applyAlignment="0" applyProtection="0">
      <alignment vertical="center"/>
    </xf>
    <xf numFmtId="0" fontId="1" fillId="0" borderId="0">
      <alignment vertical="center"/>
    </xf>
  </cellStyleXfs>
  <cellXfs count="346">
    <xf numFmtId="0" fontId="0" fillId="0" borderId="0" xfId="0">
      <alignment vertical="center"/>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vertical="center" wrapText="1"/>
    </xf>
    <xf numFmtId="176" fontId="20" fillId="0" borderId="0" xfId="0" applyNumberFormat="1" applyFont="1" applyAlignment="1">
      <alignment horizontal="right" vertical="center" wrapText="1"/>
    </xf>
    <xf numFmtId="176" fontId="20" fillId="0" borderId="0" xfId="0" applyNumberFormat="1" applyFont="1" applyAlignment="1">
      <alignment horizontal="right" vertical="center"/>
    </xf>
    <xf numFmtId="176" fontId="20" fillId="0" borderId="0" xfId="0" applyNumberFormat="1" applyFont="1">
      <alignment vertical="center"/>
    </xf>
    <xf numFmtId="0" fontId="20" fillId="0" borderId="0" xfId="41" applyFont="1">
      <alignment vertical="center"/>
    </xf>
    <xf numFmtId="0" fontId="21" fillId="0" borderId="0" xfId="41" applyFont="1">
      <alignment vertical="center"/>
    </xf>
    <xf numFmtId="0" fontId="22" fillId="0" borderId="13" xfId="41" applyFont="1" applyBorder="1" applyAlignment="1">
      <alignment horizontal="center" vertical="center"/>
    </xf>
    <xf numFmtId="0" fontId="20" fillId="0" borderId="0" xfId="41" applyFont="1" applyAlignment="1">
      <alignment horizontal="right" vertical="center"/>
    </xf>
    <xf numFmtId="0" fontId="20" fillId="0" borderId="10" xfId="41" applyFont="1" applyBorder="1" applyAlignment="1">
      <alignment horizontal="center" vertical="center" wrapText="1"/>
    </xf>
    <xf numFmtId="0" fontId="20" fillId="0" borderId="0" xfId="41" applyFont="1" applyAlignment="1">
      <alignment horizontal="center" vertical="center"/>
    </xf>
    <xf numFmtId="0" fontId="20" fillId="0" borderId="0" xfId="0" applyFont="1" applyAlignment="1">
      <alignment horizontal="left" vertical="center" wrapText="1"/>
    </xf>
    <xf numFmtId="176" fontId="20" fillId="0" borderId="0" xfId="0" applyNumberFormat="1" applyFont="1" applyAlignment="1">
      <alignment horizontal="right"/>
    </xf>
    <xf numFmtId="0" fontId="20" fillId="0" borderId="0" xfId="0" applyFont="1" applyAlignment="1">
      <alignment horizontal="right"/>
    </xf>
    <xf numFmtId="3" fontId="20" fillId="0" borderId="21" xfId="41" applyNumberFormat="1" applyFont="1" applyBorder="1" applyAlignment="1">
      <alignment horizontal="right" vertical="center"/>
    </xf>
    <xf numFmtId="3" fontId="20" fillId="0" borderId="23" xfId="41" applyNumberFormat="1" applyFont="1" applyBorder="1" applyAlignment="1">
      <alignment horizontal="right" vertical="center"/>
    </xf>
    <xf numFmtId="3" fontId="20" fillId="0" borderId="23" xfId="41" applyNumberFormat="1" applyFont="1" applyBorder="1">
      <alignment vertical="center"/>
    </xf>
    <xf numFmtId="3" fontId="20" fillId="0" borderId="27" xfId="41" applyNumberFormat="1" applyFont="1" applyBorder="1" applyAlignment="1">
      <alignment horizontal="right" vertical="center"/>
    </xf>
    <xf numFmtId="3" fontId="20" fillId="0" borderId="28" xfId="41" applyNumberFormat="1" applyFont="1" applyBorder="1" applyAlignment="1">
      <alignment horizontal="right" vertical="center"/>
    </xf>
    <xf numFmtId="3" fontId="20" fillId="0" borderId="12" xfId="41" applyNumberFormat="1" applyFont="1" applyBorder="1" applyAlignment="1">
      <alignment horizontal="right" vertical="center"/>
    </xf>
    <xf numFmtId="3" fontId="20" fillId="0" borderId="33" xfId="41" applyNumberFormat="1" applyFont="1" applyBorder="1" applyAlignment="1">
      <alignment horizontal="right" vertical="center"/>
    </xf>
    <xf numFmtId="3" fontId="20" fillId="0" borderId="35" xfId="41" applyNumberFormat="1" applyFont="1" applyBorder="1" applyAlignment="1">
      <alignment horizontal="center" vertical="center"/>
    </xf>
    <xf numFmtId="3" fontId="20" fillId="0" borderId="34" xfId="41" applyNumberFormat="1" applyFont="1" applyBorder="1">
      <alignment vertical="center"/>
    </xf>
    <xf numFmtId="3" fontId="28" fillId="0" borderId="34" xfId="41" applyNumberFormat="1" applyFont="1" applyBorder="1">
      <alignment vertical="center"/>
    </xf>
    <xf numFmtId="3" fontId="27" fillId="0" borderId="34" xfId="41" applyNumberFormat="1" applyFont="1" applyBorder="1" applyAlignment="1">
      <alignment horizontal="right" vertical="center"/>
    </xf>
    <xf numFmtId="3" fontId="27" fillId="0" borderId="33" xfId="41" applyNumberFormat="1" applyFont="1" applyBorder="1" applyAlignment="1">
      <alignment horizontal="right" vertical="center"/>
    </xf>
    <xf numFmtId="0" fontId="27" fillId="0" borderId="0" xfId="41" applyFont="1" applyAlignment="1">
      <alignment horizontal="left" vertical="center"/>
    </xf>
    <xf numFmtId="3" fontId="20" fillId="0" borderId="0" xfId="0" applyNumberFormat="1" applyFont="1" applyAlignment="1">
      <alignment horizontal="right" vertical="center"/>
    </xf>
    <xf numFmtId="3" fontId="20" fillId="0" borderId="0" xfId="0" applyNumberFormat="1" applyFont="1" applyAlignment="1">
      <alignment horizontal="center" vertical="center"/>
    </xf>
    <xf numFmtId="3" fontId="20" fillId="0" borderId="0" xfId="0" applyNumberFormat="1" applyFont="1" applyAlignment="1">
      <alignment horizontal="center" vertical="center" wrapText="1"/>
    </xf>
    <xf numFmtId="0" fontId="20" fillId="0" borderId="0" xfId="0" applyFont="1" applyAlignment="1">
      <alignment horizontal="center" wrapText="1"/>
    </xf>
    <xf numFmtId="49" fontId="27" fillId="0" borderId="13" xfId="0" applyNumberFormat="1" applyFont="1" applyBorder="1" applyAlignment="1">
      <alignment horizontal="center" vertical="center"/>
    </xf>
    <xf numFmtId="49" fontId="20" fillId="0" borderId="26" xfId="0" applyNumberFormat="1" applyFont="1" applyBorder="1" applyAlignment="1">
      <alignment horizontal="center" vertical="center" wrapText="1"/>
    </xf>
    <xf numFmtId="0" fontId="20" fillId="0" borderId="0" xfId="0" applyFont="1" applyAlignment="1">
      <alignment horizontal="center" vertical="center" wrapText="1"/>
    </xf>
    <xf numFmtId="0" fontId="24" fillId="0" borderId="0" xfId="0" applyFont="1" applyAlignment="1">
      <alignment horizontal="center" vertical="center" wrapText="1"/>
    </xf>
    <xf numFmtId="3" fontId="20" fillId="0" borderId="24" xfId="0" applyNumberFormat="1" applyFont="1" applyBorder="1">
      <alignment vertical="center"/>
    </xf>
    <xf numFmtId="0" fontId="30" fillId="0" borderId="11" xfId="0" applyFont="1" applyBorder="1" applyAlignment="1">
      <alignment horizontal="center" vertical="top" wrapText="1"/>
    </xf>
    <xf numFmtId="0" fontId="21" fillId="0" borderId="0" xfId="41" applyFont="1" applyAlignment="1">
      <alignment horizontal="right"/>
    </xf>
    <xf numFmtId="0" fontId="22" fillId="0" borderId="0" xfId="41" applyFont="1" applyAlignment="1">
      <alignment horizontal="center" vertical="center"/>
    </xf>
    <xf numFmtId="0" fontId="26" fillId="0" borderId="0" xfId="41" applyFont="1" applyAlignment="1">
      <alignment vertical="center" wrapText="1"/>
    </xf>
    <xf numFmtId="0" fontId="31" fillId="0" borderId="0" xfId="41" applyFont="1">
      <alignment vertical="center"/>
    </xf>
    <xf numFmtId="0" fontId="32" fillId="0" borderId="0" xfId="41" applyFont="1" applyAlignment="1">
      <alignment horizontal="center" vertical="center"/>
    </xf>
    <xf numFmtId="0" fontId="26" fillId="0" borderId="0" xfId="41" applyFont="1" applyAlignment="1">
      <alignment horizontal="right" vertical="center"/>
    </xf>
    <xf numFmtId="0" fontId="30" fillId="0" borderId="0" xfId="0" applyFont="1" applyAlignment="1">
      <alignment horizontal="center" vertical="top" wrapText="1"/>
    </xf>
    <xf numFmtId="0" fontId="27" fillId="0" borderId="39" xfId="0" applyFont="1" applyBorder="1" applyAlignment="1">
      <alignment horizontal="center" vertical="center" wrapText="1"/>
    </xf>
    <xf numFmtId="0" fontId="20" fillId="0" borderId="26" xfId="0" applyFont="1" applyBorder="1" applyAlignment="1">
      <alignment horizontal="center" vertical="center"/>
    </xf>
    <xf numFmtId="0" fontId="26" fillId="0" borderId="0" xfId="41" applyFont="1">
      <alignment vertical="center"/>
    </xf>
    <xf numFmtId="0" fontId="34" fillId="0" borderId="23" xfId="41" applyFont="1" applyBorder="1">
      <alignment vertical="center"/>
    </xf>
    <xf numFmtId="0" fontId="35" fillId="0" borderId="41" xfId="41" applyFont="1" applyBorder="1" applyAlignment="1">
      <alignment horizontal="center" vertical="center"/>
    </xf>
    <xf numFmtId="176" fontId="27" fillId="0" borderId="23" xfId="0" applyNumberFormat="1" applyFont="1" applyBorder="1">
      <alignment vertical="center"/>
    </xf>
    <xf numFmtId="0" fontId="39" fillId="0" borderId="0" xfId="0" applyFont="1" applyAlignment="1">
      <alignment horizontal="center" vertical="center" wrapText="1"/>
    </xf>
    <xf numFmtId="0" fontId="27" fillId="0" borderId="0" xfId="0" applyFont="1">
      <alignment vertical="center"/>
    </xf>
    <xf numFmtId="0" fontId="20" fillId="0" borderId="21" xfId="41" applyFont="1" applyBorder="1" applyAlignment="1">
      <alignment horizontal="center" vertical="center"/>
    </xf>
    <xf numFmtId="0" fontId="20" fillId="0" borderId="2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4" xfId="0" applyFont="1" applyBorder="1" applyAlignment="1">
      <alignment horizontal="center" vertical="center" wrapText="1"/>
    </xf>
    <xf numFmtId="3" fontId="20" fillId="0" borderId="13" xfId="0" applyNumberFormat="1" applyFont="1" applyBorder="1" applyAlignment="1">
      <alignment horizontal="right" vertical="center"/>
    </xf>
    <xf numFmtId="0" fontId="20" fillId="0" borderId="11" xfId="0" applyFont="1" applyBorder="1" applyAlignment="1">
      <alignment horizontal="center" vertical="center" wrapText="1"/>
    </xf>
    <xf numFmtId="3" fontId="20" fillId="0" borderId="13" xfId="0" applyNumberFormat="1" applyFont="1" applyBorder="1" applyAlignment="1">
      <alignment horizontal="right" vertical="center" wrapText="1"/>
    </xf>
    <xf numFmtId="0" fontId="40" fillId="0" borderId="21" xfId="44" applyFont="1" applyBorder="1" applyAlignment="1">
      <alignment horizontal="center" vertical="center"/>
    </xf>
    <xf numFmtId="0" fontId="43" fillId="0" borderId="21" xfId="44" applyFont="1" applyBorder="1" applyAlignment="1">
      <alignment vertical="center" wrapText="1"/>
    </xf>
    <xf numFmtId="176" fontId="43" fillId="0" borderId="21" xfId="44" applyNumberFormat="1" applyFont="1" applyBorder="1" applyAlignment="1">
      <alignment horizontal="right" vertical="center"/>
    </xf>
    <xf numFmtId="0" fontId="43" fillId="0" borderId="21" xfId="44" applyFont="1" applyBorder="1">
      <alignment vertical="center"/>
    </xf>
    <xf numFmtId="0" fontId="40" fillId="0" borderId="13" xfId="44" applyFont="1" applyBorder="1">
      <alignment vertical="center"/>
    </xf>
    <xf numFmtId="0" fontId="40" fillId="0" borderId="22" xfId="44" applyFont="1" applyBorder="1" applyAlignment="1">
      <alignment horizontal="right" vertical="center"/>
    </xf>
    <xf numFmtId="181" fontId="40" fillId="0" borderId="22" xfId="44" applyNumberFormat="1" applyFont="1" applyBorder="1" applyAlignment="1">
      <alignment horizontal="center" vertical="center"/>
    </xf>
    <xf numFmtId="0" fontId="40" fillId="0" borderId="23" xfId="44" applyFont="1" applyBorder="1">
      <alignment vertical="center"/>
    </xf>
    <xf numFmtId="0" fontId="40" fillId="0" borderId="0" xfId="44" applyFont="1">
      <alignment vertical="center"/>
    </xf>
    <xf numFmtId="0" fontId="40" fillId="0" borderId="0" xfId="44" applyFont="1" applyAlignment="1">
      <alignment horizontal="left" vertical="center"/>
    </xf>
    <xf numFmtId="0" fontId="40" fillId="0" borderId="0" xfId="44" applyFont="1" applyAlignment="1">
      <alignment horizontal="center" vertical="center"/>
    </xf>
    <xf numFmtId="0" fontId="7" fillId="0" borderId="0" xfId="44">
      <alignment vertical="center"/>
    </xf>
    <xf numFmtId="0" fontId="7" fillId="0" borderId="0" xfId="45">
      <alignment vertical="center"/>
    </xf>
    <xf numFmtId="0" fontId="40" fillId="0" borderId="0" xfId="45" applyFont="1">
      <alignment vertical="center"/>
    </xf>
    <xf numFmtId="176" fontId="43" fillId="0" borderId="21" xfId="45" applyNumberFormat="1" applyFont="1" applyBorder="1" applyAlignment="1">
      <alignment horizontal="right" vertical="center"/>
    </xf>
    <xf numFmtId="0" fontId="43" fillId="0" borderId="21" xfId="45" applyFont="1" applyBorder="1">
      <alignment vertical="center"/>
    </xf>
    <xf numFmtId="0" fontId="40" fillId="0" borderId="0" xfId="45" applyFont="1" applyAlignment="1">
      <alignment horizontal="right" vertical="center"/>
    </xf>
    <xf numFmtId="0" fontId="42" fillId="0" borderId="0" xfId="45" applyFont="1">
      <alignment vertical="center"/>
    </xf>
    <xf numFmtId="38" fontId="20" fillId="0" borderId="0" xfId="43" applyFont="1" applyFill="1">
      <alignment vertical="center"/>
    </xf>
    <xf numFmtId="0" fontId="21" fillId="0" borderId="0" xfId="41" applyFont="1" applyAlignment="1">
      <alignment horizontal="center" vertical="center"/>
    </xf>
    <xf numFmtId="0" fontId="20" fillId="0" borderId="0" xfId="41" applyFont="1" applyAlignment="1">
      <alignment horizontal="left" vertical="center"/>
    </xf>
    <xf numFmtId="0" fontId="20" fillId="0" borderId="0" xfId="0" applyFont="1" applyAlignment="1">
      <alignment horizontal="center"/>
    </xf>
    <xf numFmtId="0" fontId="20" fillId="0" borderId="0" xfId="0" applyFont="1" applyAlignment="1">
      <alignment horizontal="left" wrapText="1"/>
    </xf>
    <xf numFmtId="0" fontId="20" fillId="0" borderId="0" xfId="0" applyFont="1" applyAlignment="1"/>
    <xf numFmtId="0" fontId="27" fillId="0" borderId="0" xfId="41" applyFont="1" applyAlignment="1">
      <alignment horizontal="left"/>
    </xf>
    <xf numFmtId="0" fontId="20" fillId="0" borderId="0" xfId="41" applyFont="1" applyAlignment="1"/>
    <xf numFmtId="0" fontId="20" fillId="0" borderId="0" xfId="41" applyFont="1" applyAlignment="1">
      <alignment horizontal="center"/>
    </xf>
    <xf numFmtId="0" fontId="22" fillId="0" borderId="0" xfId="0" applyFont="1" applyAlignment="1">
      <alignment horizontal="left"/>
    </xf>
    <xf numFmtId="0" fontId="20" fillId="0" borderId="14" xfId="41" applyFont="1" applyBorder="1" applyAlignment="1">
      <alignment vertical="center" wrapText="1" shrinkToFit="1"/>
    </xf>
    <xf numFmtId="0" fontId="27" fillId="0" borderId="14" xfId="41" applyFont="1" applyBorder="1" applyAlignment="1">
      <alignment vertical="center" wrapText="1" shrinkToFit="1"/>
    </xf>
    <xf numFmtId="3" fontId="27" fillId="0" borderId="23" xfId="41" applyNumberFormat="1" applyFont="1" applyBorder="1" applyAlignment="1">
      <alignment horizontal="right" vertical="center"/>
    </xf>
    <xf numFmtId="0" fontId="20" fillId="0" borderId="20" xfId="41" applyFont="1" applyBorder="1" applyAlignment="1">
      <alignment horizontal="center" vertical="center" wrapText="1"/>
    </xf>
    <xf numFmtId="0" fontId="20" fillId="0" borderId="63" xfId="41" applyFont="1" applyBorder="1" applyAlignment="1">
      <alignment horizontal="center" vertical="center"/>
    </xf>
    <xf numFmtId="0" fontId="20" fillId="0" borderId="62" xfId="41" applyFont="1" applyBorder="1" applyAlignment="1">
      <alignment horizontal="center" vertical="center" wrapText="1"/>
    </xf>
    <xf numFmtId="0" fontId="20" fillId="0" borderId="63" xfId="41" applyFont="1" applyBorder="1" applyAlignment="1">
      <alignment horizontal="center" vertical="center" wrapText="1"/>
    </xf>
    <xf numFmtId="0" fontId="7" fillId="0" borderId="21" xfId="45" applyBorder="1">
      <alignment vertical="center"/>
    </xf>
    <xf numFmtId="0" fontId="20" fillId="0" borderId="0" xfId="0" applyFont="1" applyAlignment="1">
      <alignment horizontal="left"/>
    </xf>
    <xf numFmtId="0" fontId="25" fillId="0" borderId="0" xfId="0" applyFont="1" applyAlignment="1"/>
    <xf numFmtId="176" fontId="20" fillId="0" borderId="0" xfId="0" applyNumberFormat="1" applyFont="1" applyAlignment="1"/>
    <xf numFmtId="0" fontId="27" fillId="0" borderId="21" xfId="0" applyFont="1" applyBorder="1" applyAlignment="1">
      <alignment horizontal="center" vertical="center" wrapText="1"/>
    </xf>
    <xf numFmtId="182" fontId="20" fillId="0" borderId="16" xfId="43" applyNumberFormat="1" applyFont="1" applyFill="1" applyBorder="1" applyAlignment="1">
      <alignment horizontal="right" vertical="center" wrapText="1"/>
    </xf>
    <xf numFmtId="3" fontId="20" fillId="0" borderId="57" xfId="41" applyNumberFormat="1" applyFont="1" applyBorder="1" applyAlignment="1">
      <alignment horizontal="right" vertical="center"/>
    </xf>
    <xf numFmtId="3" fontId="20" fillId="0" borderId="67" xfId="41" applyNumberFormat="1" applyFont="1" applyBorder="1" applyAlignment="1">
      <alignment horizontal="center" vertical="center"/>
    </xf>
    <xf numFmtId="179" fontId="27" fillId="18" borderId="39" xfId="41" applyNumberFormat="1" applyFont="1" applyFill="1" applyBorder="1" applyAlignment="1">
      <alignment horizontal="right" vertical="center"/>
    </xf>
    <xf numFmtId="179" fontId="27" fillId="18" borderId="39" xfId="41" applyNumberFormat="1" applyFont="1" applyFill="1" applyBorder="1" applyAlignment="1">
      <alignment horizontal="center" vertical="center" wrapText="1"/>
    </xf>
    <xf numFmtId="3" fontId="20" fillId="18" borderId="61" xfId="41" applyNumberFormat="1" applyFont="1" applyFill="1" applyBorder="1" applyAlignment="1">
      <alignment horizontal="right" vertical="center"/>
    </xf>
    <xf numFmtId="3" fontId="20" fillId="19" borderId="33" xfId="41" applyNumberFormat="1" applyFont="1" applyFill="1" applyBorder="1" applyAlignment="1">
      <alignment horizontal="right" vertical="center"/>
    </xf>
    <xf numFmtId="3" fontId="20" fillId="19" borderId="27" xfId="41" applyNumberFormat="1" applyFont="1" applyFill="1" applyBorder="1" applyAlignment="1">
      <alignment horizontal="right" vertical="center"/>
    </xf>
    <xf numFmtId="49" fontId="33" fillId="18" borderId="31" xfId="0" applyNumberFormat="1" applyFont="1" applyFill="1" applyBorder="1" applyAlignment="1">
      <alignment horizontal="left" vertical="center" wrapText="1"/>
    </xf>
    <xf numFmtId="0" fontId="33" fillId="18" borderId="39" xfId="0" applyFont="1" applyFill="1" applyBorder="1" applyAlignment="1">
      <alignment horizontal="center" vertical="center" wrapText="1"/>
    </xf>
    <xf numFmtId="0" fontId="20" fillId="18" borderId="39" xfId="0" applyFont="1" applyFill="1" applyBorder="1" applyAlignment="1">
      <alignment horizontal="center" vertical="center"/>
    </xf>
    <xf numFmtId="182" fontId="20" fillId="18" borderId="50" xfId="0" applyNumberFormat="1" applyFont="1" applyFill="1" applyBorder="1" applyAlignment="1">
      <alignment horizontal="right" vertical="center" wrapText="1"/>
    </xf>
    <xf numFmtId="3" fontId="20" fillId="18" borderId="64" xfId="0" applyNumberFormat="1" applyFont="1" applyFill="1" applyBorder="1" applyAlignment="1">
      <alignment horizontal="right" vertical="center"/>
    </xf>
    <xf numFmtId="182" fontId="20" fillId="18" borderId="13" xfId="0" applyNumberFormat="1" applyFont="1" applyFill="1" applyBorder="1" applyAlignment="1">
      <alignment horizontal="right" vertical="center" wrapText="1"/>
    </xf>
    <xf numFmtId="3" fontId="20" fillId="18" borderId="65" xfId="0" applyNumberFormat="1" applyFont="1" applyFill="1" applyBorder="1" applyAlignment="1">
      <alignment horizontal="right" vertical="center"/>
    </xf>
    <xf numFmtId="182" fontId="20" fillId="18" borderId="37" xfId="0" applyNumberFormat="1" applyFont="1" applyFill="1" applyBorder="1" applyAlignment="1">
      <alignment horizontal="right" vertical="center" wrapText="1"/>
    </xf>
    <xf numFmtId="3" fontId="20" fillId="18" borderId="66" xfId="0" applyNumberFormat="1" applyFont="1" applyFill="1" applyBorder="1" applyAlignment="1">
      <alignment horizontal="right" vertical="center"/>
    </xf>
    <xf numFmtId="176" fontId="26" fillId="18" borderId="39" xfId="0" applyNumberFormat="1" applyFont="1" applyFill="1" applyBorder="1" applyAlignment="1">
      <alignment horizontal="right" vertical="center" wrapText="1"/>
    </xf>
    <xf numFmtId="0" fontId="40" fillId="0" borderId="0" xfId="0" applyFont="1">
      <alignment vertical="center"/>
    </xf>
    <xf numFmtId="0" fontId="40" fillId="0" borderId="0" xfId="0" applyFont="1" applyAlignment="1">
      <alignment horizontal="center" vertical="center"/>
    </xf>
    <xf numFmtId="0" fontId="40" fillId="0" borderId="0" xfId="0" applyFont="1" applyAlignment="1">
      <alignment horizontal="left" vertical="center"/>
    </xf>
    <xf numFmtId="0" fontId="40" fillId="0" borderId="0" xfId="0" applyFont="1" applyAlignment="1">
      <alignment vertical="center" shrinkToFit="1"/>
    </xf>
    <xf numFmtId="176" fontId="40" fillId="0" borderId="0" xfId="0" applyNumberFormat="1" applyFont="1">
      <alignment vertical="center"/>
    </xf>
    <xf numFmtId="0" fontId="24" fillId="0" borderId="0" xfId="0" applyFont="1">
      <alignment vertical="center"/>
    </xf>
    <xf numFmtId="0" fontId="47" fillId="0" borderId="0" xfId="0" applyFont="1">
      <alignment vertical="center"/>
    </xf>
    <xf numFmtId="0" fontId="33" fillId="21" borderId="31" xfId="0" applyFont="1" applyFill="1" applyBorder="1" applyAlignment="1">
      <alignment horizontal="center" vertical="center" wrapText="1"/>
    </xf>
    <xf numFmtId="0" fontId="20" fillId="0" borderId="72" xfId="41" applyFont="1" applyBorder="1">
      <alignment vertical="center"/>
    </xf>
    <xf numFmtId="0" fontId="20" fillId="18" borderId="73" xfId="41" applyFont="1" applyFill="1" applyBorder="1">
      <alignment vertical="center"/>
    </xf>
    <xf numFmtId="0" fontId="43" fillId="0" borderId="0" xfId="44" applyFont="1" applyAlignment="1">
      <alignment vertical="center" wrapText="1"/>
    </xf>
    <xf numFmtId="176" fontId="43" fillId="0" borderId="0" xfId="44" applyNumberFormat="1" applyFont="1" applyAlignment="1">
      <alignment horizontal="right" vertical="center"/>
    </xf>
    <xf numFmtId="0" fontId="40" fillId="0" borderId="21" xfId="44" applyFont="1" applyBorder="1" applyAlignment="1">
      <alignment horizontal="center" vertical="center" wrapText="1"/>
    </xf>
    <xf numFmtId="0" fontId="40" fillId="0" borderId="0" xfId="44" applyFont="1" applyAlignment="1">
      <alignment horizontal="right"/>
    </xf>
    <xf numFmtId="0" fontId="40" fillId="0" borderId="13" xfId="44" applyFont="1" applyBorder="1" applyAlignment="1">
      <alignment horizontal="center" vertical="center" wrapText="1"/>
    </xf>
    <xf numFmtId="176" fontId="43" fillId="0" borderId="13" xfId="44" applyNumberFormat="1" applyFont="1" applyBorder="1" applyAlignment="1">
      <alignment horizontal="right" vertical="center"/>
    </xf>
    <xf numFmtId="0" fontId="40" fillId="0" borderId="74" xfId="44" applyFont="1" applyBorder="1" applyAlignment="1">
      <alignment horizontal="center" vertical="center" wrapText="1"/>
    </xf>
    <xf numFmtId="3" fontId="20" fillId="0" borderId="61" xfId="41" applyNumberFormat="1" applyFont="1" applyBorder="1" applyAlignment="1">
      <alignment horizontal="right" vertical="center"/>
    </xf>
    <xf numFmtId="176" fontId="43" fillId="0" borderId="27" xfId="44" applyNumberFormat="1" applyFont="1" applyBorder="1" applyAlignment="1">
      <alignment vertical="center" wrapText="1"/>
    </xf>
    <xf numFmtId="0" fontId="40" fillId="0" borderId="0" xfId="0" applyFont="1" applyAlignment="1">
      <alignment horizontal="right" vertical="center"/>
    </xf>
    <xf numFmtId="0" fontId="40" fillId="20" borderId="0" xfId="0" applyFont="1" applyFill="1" applyAlignment="1">
      <alignment horizontal="right" vertical="center"/>
    </xf>
    <xf numFmtId="0" fontId="40" fillId="0" borderId="0" xfId="0" applyFont="1" applyAlignment="1">
      <alignment horizontal="center" vertical="center"/>
    </xf>
    <xf numFmtId="0" fontId="40" fillId="0" borderId="0" xfId="0" applyFont="1" applyAlignment="1">
      <alignment vertical="center" wrapText="1"/>
    </xf>
    <xf numFmtId="0" fontId="40" fillId="20" borderId="0" xfId="0" applyFont="1" applyFill="1" applyAlignment="1">
      <alignment horizontal="left" vertical="center" shrinkToFit="1"/>
    </xf>
    <xf numFmtId="0" fontId="40" fillId="20" borderId="0" xfId="0" applyFont="1" applyFill="1" applyAlignment="1">
      <alignment horizontal="left" vertical="center"/>
    </xf>
    <xf numFmtId="187" fontId="40" fillId="0" borderId="0" xfId="0" applyNumberFormat="1" applyFont="1" applyAlignment="1">
      <alignment horizontal="center" vertical="center"/>
    </xf>
    <xf numFmtId="0" fontId="40" fillId="0" borderId="21" xfId="0" applyFont="1" applyBorder="1" applyAlignment="1">
      <alignment horizontal="center" vertical="center"/>
    </xf>
    <xf numFmtId="176" fontId="40" fillId="0" borderId="0" xfId="0" applyNumberFormat="1" applyFont="1" applyAlignment="1">
      <alignment horizontal="center" vertical="center"/>
    </xf>
    <xf numFmtId="0" fontId="40" fillId="0" borderId="21" xfId="0" applyFont="1" applyBorder="1" applyAlignment="1">
      <alignment horizontal="center" vertical="center" shrinkToFit="1"/>
    </xf>
    <xf numFmtId="0" fontId="40" fillId="0" borderId="13" xfId="0" applyFont="1" applyBorder="1" applyAlignment="1">
      <alignment horizontal="center" vertical="center"/>
    </xf>
    <xf numFmtId="0" fontId="40" fillId="0" borderId="22" xfId="0" applyFont="1" applyBorder="1" applyAlignment="1">
      <alignment horizontal="center" vertical="center"/>
    </xf>
    <xf numFmtId="0" fontId="40" fillId="0" borderId="23" xfId="0" applyFont="1" applyBorder="1" applyAlignment="1">
      <alignment horizontal="center" vertical="center"/>
    </xf>
    <xf numFmtId="0" fontId="40" fillId="20" borderId="21" xfId="0" applyFont="1" applyFill="1" applyBorder="1" applyAlignment="1">
      <alignment horizontal="center" vertical="center" shrinkToFit="1"/>
    </xf>
    <xf numFmtId="0" fontId="46" fillId="0" borderId="24" xfId="0" applyFont="1" applyBorder="1" applyAlignment="1">
      <alignment horizontal="center"/>
    </xf>
    <xf numFmtId="0" fontId="20" fillId="20" borderId="13" xfId="0" applyFont="1" applyFill="1" applyBorder="1" applyAlignment="1">
      <alignment horizontal="center" vertical="center"/>
    </xf>
    <xf numFmtId="0" fontId="20" fillId="20" borderId="22" xfId="0" applyFont="1" applyFill="1" applyBorder="1" applyAlignment="1">
      <alignment horizontal="center" vertical="center"/>
    </xf>
    <xf numFmtId="0" fontId="20" fillId="20" borderId="23" xfId="0" applyFont="1" applyFill="1" applyBorder="1" applyAlignment="1">
      <alignment horizontal="center" vertical="center"/>
    </xf>
    <xf numFmtId="0" fontId="20" fillId="0" borderId="0" xfId="0" applyFont="1" applyAlignment="1">
      <alignment horizontal="right" vertical="center"/>
    </xf>
    <xf numFmtId="0" fontId="20" fillId="20" borderId="0" xfId="0" applyFont="1" applyFill="1" applyAlignment="1">
      <alignment horizontal="right" vertical="center"/>
    </xf>
    <xf numFmtId="0" fontId="21" fillId="0" borderId="0" xfId="0" applyFont="1" applyAlignment="1">
      <alignment horizontal="center" vertical="center"/>
    </xf>
    <xf numFmtId="0" fontId="20" fillId="20" borderId="26" xfId="0" applyFont="1" applyFill="1" applyBorder="1">
      <alignment vertical="center"/>
    </xf>
    <xf numFmtId="0" fontId="20" fillId="20" borderId="17" xfId="0" applyFont="1" applyFill="1" applyBorder="1">
      <alignment vertical="center"/>
    </xf>
    <xf numFmtId="0" fontId="20" fillId="20" borderId="21" xfId="0" applyFont="1" applyFill="1" applyBorder="1" applyAlignment="1">
      <alignment horizontal="center" vertical="center"/>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1" xfId="0" applyFont="1" applyBorder="1" applyAlignment="1">
      <alignment horizontal="center" vertical="center"/>
    </xf>
    <xf numFmtId="188" fontId="20" fillId="20" borderId="13" xfId="0" applyNumberFormat="1" applyFont="1" applyFill="1" applyBorder="1" applyAlignment="1">
      <alignment horizontal="center" vertical="center"/>
    </xf>
    <xf numFmtId="188" fontId="20" fillId="20" borderId="22" xfId="0" applyNumberFormat="1" applyFont="1" applyFill="1" applyBorder="1" applyAlignment="1">
      <alignment horizontal="center" vertical="center"/>
    </xf>
    <xf numFmtId="188" fontId="20" fillId="20" borderId="23" xfId="0" applyNumberFormat="1" applyFont="1" applyFill="1" applyBorder="1" applyAlignment="1">
      <alignment horizontal="center" vertical="center"/>
    </xf>
    <xf numFmtId="0" fontId="20" fillId="0" borderId="14" xfId="0" applyFont="1" applyBorder="1" applyAlignment="1">
      <alignment horizontal="center" vertical="center"/>
    </xf>
    <xf numFmtId="0" fontId="20" fillId="0" borderId="26" xfId="0" applyFont="1" applyBorder="1" applyAlignment="1">
      <alignment horizontal="center" vertical="center"/>
    </xf>
    <xf numFmtId="0" fontId="20" fillId="0" borderId="17" xfId="0" applyFont="1" applyBorder="1" applyAlignment="1">
      <alignment horizontal="center" vertical="center"/>
    </xf>
    <xf numFmtId="0" fontId="20" fillId="0" borderId="16" xfId="0" applyFont="1" applyBorder="1" applyAlignment="1">
      <alignment horizontal="center" vertical="center"/>
    </xf>
    <xf numFmtId="0" fontId="20" fillId="0" borderId="24" xfId="0" applyFont="1" applyBorder="1" applyAlignment="1">
      <alignment horizontal="center" vertical="center"/>
    </xf>
    <xf numFmtId="0" fontId="20" fillId="0" borderId="19" xfId="0" applyFont="1" applyBorder="1" applyAlignment="1">
      <alignment horizontal="center" vertical="center"/>
    </xf>
    <xf numFmtId="0" fontId="22" fillId="0" borderId="22" xfId="0" applyFont="1" applyBorder="1" applyAlignment="1">
      <alignment horizontal="center" vertical="center"/>
    </xf>
    <xf numFmtId="0" fontId="22" fillId="0" borderId="68" xfId="0" applyFont="1" applyBorder="1" applyAlignment="1">
      <alignment horizontal="center" vertical="center"/>
    </xf>
    <xf numFmtId="0" fontId="22" fillId="0" borderId="26" xfId="0" applyFont="1" applyBorder="1" applyAlignment="1">
      <alignment horizontal="center" vertical="center" wrapText="1"/>
    </xf>
    <xf numFmtId="0" fontId="22" fillId="0" borderId="26" xfId="0" applyFont="1" applyBorder="1" applyAlignment="1">
      <alignment horizontal="center" vertical="center"/>
    </xf>
    <xf numFmtId="0" fontId="22" fillId="0" borderId="17" xfId="0" applyFont="1" applyBorder="1" applyAlignment="1">
      <alignment horizontal="center" vertical="center"/>
    </xf>
    <xf numFmtId="0" fontId="22" fillId="0" borderId="24" xfId="0" applyFont="1" applyBorder="1" applyAlignment="1">
      <alignment horizontal="center" vertical="center"/>
    </xf>
    <xf numFmtId="0" fontId="22" fillId="0" borderId="19" xfId="0" applyFont="1" applyBorder="1" applyAlignment="1">
      <alignment horizontal="center" vertical="center"/>
    </xf>
    <xf numFmtId="0" fontId="20" fillId="0" borderId="70" xfId="0" applyFont="1" applyBorder="1" applyAlignment="1">
      <alignment horizontal="center" vertical="center"/>
    </xf>
    <xf numFmtId="0" fontId="20" fillId="0" borderId="69" xfId="0" applyFont="1" applyBorder="1" applyAlignment="1">
      <alignment horizontal="center" vertical="center"/>
    </xf>
    <xf numFmtId="187" fontId="26" fillId="20" borderId="13" xfId="0" applyNumberFormat="1" applyFont="1" applyFill="1" applyBorder="1" applyAlignment="1">
      <alignment horizontal="center" vertical="center" shrinkToFit="1"/>
    </xf>
    <xf numFmtId="187" fontId="26" fillId="20" borderId="22" xfId="0" applyNumberFormat="1" applyFont="1" applyFill="1" applyBorder="1" applyAlignment="1">
      <alignment horizontal="center" vertical="center" shrinkToFit="1"/>
    </xf>
    <xf numFmtId="187" fontId="26" fillId="20" borderId="23" xfId="0" applyNumberFormat="1" applyFont="1" applyFill="1" applyBorder="1" applyAlignment="1">
      <alignment horizontal="center" vertical="center" shrinkToFit="1"/>
    </xf>
    <xf numFmtId="0" fontId="20" fillId="0" borderId="14" xfId="0" applyFont="1" applyBorder="1" applyAlignment="1">
      <alignment horizontal="center" vertical="center" textRotation="255"/>
    </xf>
    <xf numFmtId="0" fontId="20" fillId="0" borderId="26" xfId="0" applyFont="1" applyBorder="1" applyAlignment="1">
      <alignment horizontal="center" vertical="center" textRotation="255"/>
    </xf>
    <xf numFmtId="0" fontId="20" fillId="0" borderId="17" xfId="0" applyFont="1" applyBorder="1" applyAlignment="1">
      <alignment horizontal="center" vertical="center" textRotation="255"/>
    </xf>
    <xf numFmtId="0" fontId="20" fillId="0" borderId="16" xfId="0" applyFont="1" applyBorder="1" applyAlignment="1">
      <alignment horizontal="center" vertical="center" textRotation="255"/>
    </xf>
    <xf numFmtId="0" fontId="20" fillId="0" borderId="24" xfId="0" applyFont="1" applyBorder="1" applyAlignment="1">
      <alignment horizontal="center" vertical="center" textRotation="255"/>
    </xf>
    <xf numFmtId="0" fontId="20" fillId="0" borderId="19" xfId="0" applyFont="1" applyBorder="1" applyAlignment="1">
      <alignment horizontal="center" vertical="center" textRotation="255"/>
    </xf>
    <xf numFmtId="187" fontId="26" fillId="20" borderId="68" xfId="0" applyNumberFormat="1" applyFont="1" applyFill="1" applyBorder="1" applyAlignment="1">
      <alignment horizontal="center" vertical="center" shrinkToFit="1"/>
    </xf>
    <xf numFmtId="187" fontId="20" fillId="0" borderId="13" xfId="0" applyNumberFormat="1" applyFont="1" applyBorder="1" applyAlignment="1">
      <alignment horizontal="center" vertical="center" shrinkToFit="1"/>
    </xf>
    <xf numFmtId="187" fontId="20" fillId="0" borderId="22" xfId="0" applyNumberFormat="1" applyFont="1" applyBorder="1" applyAlignment="1">
      <alignment horizontal="center" vertical="center" shrinkToFit="1"/>
    </xf>
    <xf numFmtId="187" fontId="20" fillId="0" borderId="68" xfId="0" applyNumberFormat="1" applyFont="1" applyBorder="1" applyAlignment="1">
      <alignment horizontal="center" vertical="center" shrinkToFit="1"/>
    </xf>
    <xf numFmtId="0" fontId="20" fillId="0" borderId="13" xfId="0" applyFont="1" applyBorder="1" applyAlignment="1">
      <alignment horizontal="center" vertical="center" wrapText="1"/>
    </xf>
    <xf numFmtId="186" fontId="22" fillId="20" borderId="13" xfId="0" applyNumberFormat="1" applyFont="1" applyFill="1" applyBorder="1" applyAlignment="1">
      <alignment vertical="center" wrapText="1"/>
    </xf>
    <xf numFmtId="186" fontId="22" fillId="20" borderId="22" xfId="0" applyNumberFormat="1" applyFont="1" applyFill="1" applyBorder="1" applyAlignment="1">
      <alignment vertical="center" wrapText="1"/>
    </xf>
    <xf numFmtId="186" fontId="22" fillId="20" borderId="23" xfId="0" applyNumberFormat="1" applyFont="1" applyFill="1" applyBorder="1" applyAlignment="1">
      <alignment vertical="center" wrapText="1"/>
    </xf>
    <xf numFmtId="186" fontId="22" fillId="20" borderId="13" xfId="0" applyNumberFormat="1" applyFont="1" applyFill="1" applyBorder="1" applyAlignment="1">
      <alignment horizontal="center" vertical="center" wrapText="1"/>
    </xf>
    <xf numFmtId="186" fontId="22" fillId="20" borderId="22" xfId="0" applyNumberFormat="1" applyFont="1" applyFill="1" applyBorder="1" applyAlignment="1">
      <alignment horizontal="center" vertical="center" wrapText="1"/>
    </xf>
    <xf numFmtId="186" fontId="22" fillId="20" borderId="23" xfId="0" applyNumberFormat="1" applyFont="1" applyFill="1" applyBorder="1" applyAlignment="1">
      <alignment horizontal="center" vertical="center" wrapText="1"/>
    </xf>
    <xf numFmtId="187" fontId="26" fillId="20" borderId="71" xfId="0" applyNumberFormat="1" applyFont="1" applyFill="1" applyBorder="1" applyAlignment="1">
      <alignment horizontal="center" vertical="center" shrinkToFit="1"/>
    </xf>
    <xf numFmtId="0" fontId="22" fillId="20" borderId="13" xfId="0" applyFont="1" applyFill="1" applyBorder="1" applyAlignment="1">
      <alignment vertical="center" wrapText="1"/>
    </xf>
    <xf numFmtId="0" fontId="22" fillId="20" borderId="22" xfId="0" applyFont="1" applyFill="1" applyBorder="1" applyAlignment="1">
      <alignment vertical="center" wrapText="1"/>
    </xf>
    <xf numFmtId="0" fontId="22" fillId="20" borderId="23" xfId="0" applyFont="1" applyFill="1" applyBorder="1" applyAlignment="1">
      <alignment vertical="center" wrapText="1"/>
    </xf>
    <xf numFmtId="0" fontId="20" fillId="0" borderId="13" xfId="0" applyFont="1" applyBorder="1">
      <alignment vertical="center"/>
    </xf>
    <xf numFmtId="0" fontId="20" fillId="0" borderId="22" xfId="0" applyFont="1" applyBorder="1">
      <alignment vertical="center"/>
    </xf>
    <xf numFmtId="0" fontId="20" fillId="0" borderId="23" xfId="0" applyFont="1" applyBorder="1">
      <alignment vertical="center"/>
    </xf>
    <xf numFmtId="187" fontId="20" fillId="20" borderId="21" xfId="0" applyNumberFormat="1" applyFont="1" applyFill="1" applyBorder="1" applyAlignment="1">
      <alignment horizontal="center" vertical="center" shrinkToFit="1"/>
    </xf>
    <xf numFmtId="187" fontId="20" fillId="20" borderId="13" xfId="0" applyNumberFormat="1" applyFont="1" applyFill="1" applyBorder="1" applyAlignment="1">
      <alignment horizontal="center" vertical="center" shrinkToFit="1"/>
    </xf>
    <xf numFmtId="187" fontId="20" fillId="0" borderId="23" xfId="0" applyNumberFormat="1" applyFont="1" applyBorder="1" applyAlignment="1">
      <alignment horizontal="center" vertical="center" shrinkToFit="1"/>
    </xf>
    <xf numFmtId="187" fontId="20" fillId="20" borderId="22" xfId="0" applyNumberFormat="1" applyFont="1" applyFill="1" applyBorder="1" applyAlignment="1">
      <alignment horizontal="center" vertical="center" shrinkToFit="1"/>
    </xf>
    <xf numFmtId="0" fontId="20" fillId="0" borderId="0" xfId="41" applyFont="1" applyAlignment="1">
      <alignment horizontal="left" vertical="center"/>
    </xf>
    <xf numFmtId="0" fontId="21" fillId="0" borderId="0" xfId="41" applyFont="1" applyAlignment="1">
      <alignment horizontal="center" vertical="center"/>
    </xf>
    <xf numFmtId="0" fontId="20" fillId="18" borderId="31" xfId="41" applyFont="1" applyFill="1" applyBorder="1" applyAlignment="1">
      <alignment horizontal="left" vertical="center"/>
    </xf>
    <xf numFmtId="0" fontId="20" fillId="18" borderId="40" xfId="41" applyFont="1" applyFill="1" applyBorder="1" applyAlignment="1">
      <alignment horizontal="left" vertical="center"/>
    </xf>
    <xf numFmtId="0" fontId="20" fillId="18" borderId="32" xfId="41" applyFont="1" applyFill="1" applyBorder="1" applyAlignment="1">
      <alignment horizontal="left" vertical="center"/>
    </xf>
    <xf numFmtId="0" fontId="27" fillId="0" borderId="13" xfId="41" applyFont="1" applyBorder="1" applyAlignment="1">
      <alignment horizontal="center" vertical="center" wrapText="1"/>
    </xf>
    <xf numFmtId="0" fontId="27" fillId="0" borderId="15" xfId="41" applyFont="1" applyBorder="1" applyAlignment="1">
      <alignment horizontal="center" vertical="center"/>
    </xf>
    <xf numFmtId="0" fontId="27" fillId="0" borderId="16" xfId="41" applyFont="1" applyBorder="1" applyAlignment="1">
      <alignment horizontal="center" vertical="center"/>
    </xf>
    <xf numFmtId="0" fontId="27" fillId="0" borderId="14" xfId="41" applyFont="1" applyBorder="1" applyAlignment="1">
      <alignment horizontal="center" vertical="center"/>
    </xf>
    <xf numFmtId="0" fontId="27" fillId="0" borderId="47" xfId="41" applyFont="1" applyBorder="1" applyAlignment="1">
      <alignment horizontal="center" vertical="center"/>
    </xf>
    <xf numFmtId="0" fontId="24" fillId="0" borderId="12" xfId="0" applyFont="1" applyBorder="1" applyAlignment="1">
      <alignment horizontal="center" vertical="center" wrapText="1"/>
    </xf>
    <xf numFmtId="0" fontId="20" fillId="0" borderId="12" xfId="0" applyFont="1" applyBorder="1" applyAlignment="1">
      <alignment horizontal="center" vertical="center" wrapText="1"/>
    </xf>
    <xf numFmtId="177" fontId="20" fillId="18" borderId="20" xfId="0" applyNumberFormat="1" applyFont="1" applyFill="1" applyBorder="1" applyAlignment="1">
      <alignment horizontal="center" vertical="center"/>
    </xf>
    <xf numFmtId="177" fontId="20" fillId="18" borderId="54" xfId="0" applyNumberFormat="1" applyFont="1" applyFill="1" applyBorder="1" applyAlignment="1">
      <alignment horizontal="center" vertical="center"/>
    </xf>
    <xf numFmtId="184" fontId="20" fillId="18" borderId="20" xfId="0" applyNumberFormat="1" applyFont="1" applyFill="1" applyBorder="1" applyAlignment="1">
      <alignment horizontal="center" vertical="center"/>
    </xf>
    <xf numFmtId="184" fontId="20" fillId="18" borderId="54" xfId="0" applyNumberFormat="1" applyFont="1" applyFill="1" applyBorder="1" applyAlignment="1">
      <alignment horizontal="center" vertical="center"/>
    </xf>
    <xf numFmtId="178" fontId="20" fillId="18" borderId="20" xfId="0" applyNumberFormat="1" applyFont="1" applyFill="1" applyBorder="1" applyAlignment="1">
      <alignment horizontal="center" vertical="center"/>
    </xf>
    <xf numFmtId="178" fontId="20" fillId="18" borderId="54" xfId="0" applyNumberFormat="1" applyFont="1" applyFill="1" applyBorder="1" applyAlignment="1">
      <alignment horizontal="center" vertical="center"/>
    </xf>
    <xf numFmtId="0" fontId="20" fillId="18" borderId="55" xfId="0" applyFont="1" applyFill="1" applyBorder="1" applyAlignment="1">
      <alignment horizontal="center" wrapText="1"/>
    </xf>
    <xf numFmtId="0" fontId="20" fillId="18" borderId="45" xfId="0" applyFont="1" applyFill="1" applyBorder="1" applyAlignment="1">
      <alignment horizontal="center" wrapText="1"/>
    </xf>
    <xf numFmtId="0" fontId="20" fillId="18" borderId="38" xfId="0" applyFont="1" applyFill="1" applyBorder="1" applyAlignment="1">
      <alignment horizontal="center" vertical="top" wrapText="1"/>
    </xf>
    <xf numFmtId="0" fontId="20" fillId="18" borderId="46" xfId="0" applyFont="1" applyFill="1" applyBorder="1" applyAlignment="1">
      <alignment horizontal="center" vertical="top" wrapText="1"/>
    </xf>
    <xf numFmtId="0" fontId="20" fillId="18" borderId="56" xfId="0" applyFont="1" applyFill="1" applyBorder="1" applyAlignment="1">
      <alignment horizontal="center" wrapText="1"/>
    </xf>
    <xf numFmtId="0" fontId="20" fillId="18" borderId="43" xfId="0" applyFont="1" applyFill="1" applyBorder="1" applyAlignment="1">
      <alignment horizontal="center" vertical="top" wrapText="1"/>
    </xf>
    <xf numFmtId="177" fontId="20" fillId="0" borderId="0" xfId="0" applyNumberFormat="1" applyFont="1" applyAlignment="1">
      <alignment horizontal="right" vertical="center"/>
    </xf>
    <xf numFmtId="3" fontId="20" fillId="0" borderId="16" xfId="0" applyNumberFormat="1" applyFont="1" applyBorder="1" applyAlignment="1">
      <alignment horizontal="right" vertical="center"/>
    </xf>
    <xf numFmtId="3" fontId="20" fillId="0" borderId="19" xfId="0" applyNumberFormat="1" applyFont="1" applyBorder="1" applyAlignment="1">
      <alignment horizontal="right" vertical="center"/>
    </xf>
    <xf numFmtId="0" fontId="20" fillId="18" borderId="48" xfId="0" applyFont="1" applyFill="1" applyBorder="1" applyAlignment="1">
      <alignment horizontal="left" vertical="center" wrapText="1"/>
    </xf>
    <xf numFmtId="0" fontId="20" fillId="18" borderId="49" xfId="0" applyFont="1" applyFill="1" applyBorder="1" applyAlignment="1">
      <alignment horizontal="left" vertical="center" wrapText="1"/>
    </xf>
    <xf numFmtId="0" fontId="20" fillId="18" borderId="50" xfId="0" applyFont="1" applyFill="1" applyBorder="1" applyAlignment="1">
      <alignment horizontal="center" vertical="center" wrapText="1"/>
    </xf>
    <xf numFmtId="0" fontId="20" fillId="18" borderId="51" xfId="0" applyFont="1" applyFill="1" applyBorder="1" applyAlignment="1">
      <alignment horizontal="center" vertical="center" wrapText="1"/>
    </xf>
    <xf numFmtId="3" fontId="26" fillId="0" borderId="59" xfId="0" applyNumberFormat="1" applyFont="1" applyBorder="1" applyAlignment="1">
      <alignment horizontal="center" vertical="center"/>
    </xf>
    <xf numFmtId="3" fontId="26" fillId="0" borderId="60" xfId="0" applyNumberFormat="1" applyFont="1" applyBorder="1" applyAlignment="1">
      <alignment horizontal="center" vertical="center"/>
    </xf>
    <xf numFmtId="0" fontId="20" fillId="18" borderId="52" xfId="0" applyFont="1" applyFill="1" applyBorder="1" applyAlignment="1">
      <alignment horizontal="left" vertical="center" wrapText="1"/>
    </xf>
    <xf numFmtId="0" fontId="20" fillId="18" borderId="21" xfId="0" applyFont="1" applyFill="1" applyBorder="1" applyAlignment="1">
      <alignment horizontal="left" vertical="center" wrapText="1"/>
    </xf>
    <xf numFmtId="0" fontId="20" fillId="18" borderId="13" xfId="0" applyFont="1" applyFill="1" applyBorder="1" applyAlignment="1">
      <alignment horizontal="center" vertical="center" wrapText="1"/>
    </xf>
    <xf numFmtId="0" fontId="20" fillId="18" borderId="22" xfId="0" applyFont="1" applyFill="1" applyBorder="1" applyAlignment="1">
      <alignment horizontal="center" vertical="center" wrapText="1"/>
    </xf>
    <xf numFmtId="0" fontId="20" fillId="18" borderId="53" xfId="0" applyFont="1" applyFill="1" applyBorder="1" applyAlignment="1">
      <alignment horizontal="left" vertical="center" wrapText="1"/>
    </xf>
    <xf numFmtId="0" fontId="20" fillId="18" borderId="41" xfId="0" applyFont="1" applyFill="1" applyBorder="1" applyAlignment="1">
      <alignment horizontal="left" vertical="center" wrapText="1"/>
    </xf>
    <xf numFmtId="0" fontId="20" fillId="18" borderId="37" xfId="0" applyFont="1" applyFill="1" applyBorder="1" applyAlignment="1">
      <alignment horizontal="center" vertical="center" wrapText="1"/>
    </xf>
    <xf numFmtId="0" fontId="20" fillId="18" borderId="42" xfId="0" applyFont="1" applyFill="1" applyBorder="1" applyAlignment="1">
      <alignment horizontal="center" vertical="center" wrapText="1"/>
    </xf>
    <xf numFmtId="0" fontId="20" fillId="0" borderId="21"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26" xfId="0" applyFont="1" applyBorder="1" applyAlignment="1">
      <alignment horizontal="center" vertical="center" wrapText="1"/>
    </xf>
    <xf numFmtId="3" fontId="20" fillId="18" borderId="31" xfId="0" applyNumberFormat="1" applyFont="1" applyFill="1" applyBorder="1" applyAlignment="1">
      <alignment horizontal="center" vertical="center" wrapText="1"/>
    </xf>
    <xf numFmtId="3" fontId="20" fillId="18" borderId="32" xfId="0" applyNumberFormat="1" applyFont="1" applyFill="1" applyBorder="1" applyAlignment="1">
      <alignment horizontal="center" vertical="center" wrapText="1"/>
    </xf>
    <xf numFmtId="3" fontId="20" fillId="0" borderId="36" xfId="0" applyNumberFormat="1" applyFont="1" applyBorder="1" applyAlignment="1">
      <alignment horizontal="right" vertical="center" wrapText="1"/>
    </xf>
    <xf numFmtId="3" fontId="20" fillId="0" borderId="23" xfId="0" applyNumberFormat="1" applyFont="1" applyBorder="1" applyAlignment="1">
      <alignment horizontal="right" vertical="center" wrapText="1"/>
    </xf>
    <xf numFmtId="3" fontId="20" fillId="0" borderId="13" xfId="0" applyNumberFormat="1" applyFont="1" applyBorder="1" applyAlignment="1">
      <alignment horizontal="right" vertical="center" wrapText="1"/>
    </xf>
    <xf numFmtId="0" fontId="20" fillId="0" borderId="11"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10"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17"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0" xfId="0" applyFont="1" applyAlignment="1">
      <alignment horizontal="center" vertical="center" wrapText="1"/>
    </xf>
    <xf numFmtId="0" fontId="35" fillId="0" borderId="18" xfId="0" applyFont="1" applyBorder="1" applyAlignment="1">
      <alignment horizontal="center" vertical="center" wrapText="1"/>
    </xf>
    <xf numFmtId="0" fontId="35" fillId="0" borderId="15" xfId="0" applyFont="1" applyBorder="1" applyAlignment="1">
      <alignment horizontal="center" vertical="top" wrapText="1"/>
    </xf>
    <xf numFmtId="0" fontId="35" fillId="0" borderId="0" xfId="0" applyFont="1" applyAlignment="1">
      <alignment horizontal="center" vertical="top" wrapText="1"/>
    </xf>
    <xf numFmtId="0" fontId="35" fillId="0" borderId="18" xfId="0" applyFont="1" applyBorder="1" applyAlignment="1">
      <alignment horizontal="center" vertical="top" wrapText="1"/>
    </xf>
    <xf numFmtId="49" fontId="21" fillId="18" borderId="31" xfId="0" applyNumberFormat="1" applyFont="1" applyFill="1" applyBorder="1" applyAlignment="1">
      <alignment horizontal="center" vertical="center"/>
    </xf>
    <xf numFmtId="49" fontId="21" fillId="18" borderId="32" xfId="0" applyNumberFormat="1" applyFont="1" applyFill="1" applyBorder="1" applyAlignment="1">
      <alignment horizontal="center" vertical="center"/>
    </xf>
    <xf numFmtId="0" fontId="20" fillId="0" borderId="13" xfId="0" applyFont="1" applyBorder="1" applyAlignment="1">
      <alignment horizontal="center" vertical="center" shrinkToFit="1"/>
    </xf>
    <xf numFmtId="0" fontId="20" fillId="18" borderId="55" xfId="0" applyFont="1" applyFill="1" applyBorder="1" applyAlignment="1">
      <alignment horizontal="center" vertical="center" shrinkToFit="1"/>
    </xf>
    <xf numFmtId="0" fontId="20" fillId="18" borderId="56" xfId="0" applyFont="1" applyFill="1" applyBorder="1" applyAlignment="1">
      <alignment horizontal="center" vertical="center" shrinkToFit="1"/>
    </xf>
    <xf numFmtId="0" fontId="20" fillId="18" borderId="38" xfId="0" applyFont="1" applyFill="1" applyBorder="1" applyAlignment="1">
      <alignment horizontal="center" vertical="center" shrinkToFit="1"/>
    </xf>
    <xf numFmtId="0" fontId="20" fillId="18" borderId="43" xfId="0" applyFont="1" applyFill="1" applyBorder="1" applyAlignment="1">
      <alignment horizontal="center" vertical="center" shrinkToFit="1"/>
    </xf>
    <xf numFmtId="177" fontId="20" fillId="0" borderId="20" xfId="0" applyNumberFormat="1" applyFont="1" applyBorder="1" applyAlignment="1">
      <alignment horizontal="center" vertical="center" wrapText="1"/>
    </xf>
    <xf numFmtId="177" fontId="20" fillId="0" borderId="54" xfId="0" applyNumberFormat="1" applyFont="1" applyBorder="1" applyAlignment="1">
      <alignment horizontal="center" vertical="center"/>
    </xf>
    <xf numFmtId="180" fontId="20" fillId="18" borderId="20" xfId="0" applyNumberFormat="1" applyFont="1" applyFill="1" applyBorder="1" applyAlignment="1">
      <alignment horizontal="right" vertical="center"/>
    </xf>
    <xf numFmtId="180" fontId="20" fillId="18" borderId="54" xfId="0" applyNumberFormat="1" applyFont="1" applyFill="1" applyBorder="1" applyAlignment="1">
      <alignment horizontal="right" vertical="center"/>
    </xf>
    <xf numFmtId="178" fontId="20" fillId="0" borderId="26" xfId="0" applyNumberFormat="1" applyFont="1" applyBorder="1" applyAlignment="1">
      <alignment horizontal="center" vertical="center" wrapText="1"/>
    </xf>
    <xf numFmtId="178" fontId="20" fillId="0" borderId="24" xfId="0" applyNumberFormat="1" applyFont="1" applyBorder="1" applyAlignment="1">
      <alignment horizontal="center" vertical="center"/>
    </xf>
    <xf numFmtId="178" fontId="20" fillId="18" borderId="20" xfId="0" applyNumberFormat="1" applyFont="1" applyFill="1" applyBorder="1" applyAlignment="1">
      <alignment horizontal="right" vertical="center"/>
    </xf>
    <xf numFmtId="178" fontId="20" fillId="18" borderId="54" xfId="0" applyNumberFormat="1" applyFont="1" applyFill="1" applyBorder="1" applyAlignment="1">
      <alignment horizontal="right" vertical="center"/>
    </xf>
    <xf numFmtId="3" fontId="20" fillId="21" borderId="31" xfId="0" applyNumberFormat="1" applyFont="1" applyFill="1" applyBorder="1" applyAlignment="1">
      <alignment horizontal="center" vertical="center" wrapText="1"/>
    </xf>
    <xf numFmtId="3" fontId="20" fillId="21" borderId="32" xfId="0" applyNumberFormat="1" applyFont="1" applyFill="1" applyBorder="1" applyAlignment="1">
      <alignment horizontal="center" vertical="center" wrapText="1"/>
    </xf>
    <xf numFmtId="0" fontId="20" fillId="0" borderId="47"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21" borderId="31" xfId="0" applyFont="1" applyFill="1" applyBorder="1" applyAlignment="1">
      <alignment horizontal="center" vertical="center" wrapText="1"/>
    </xf>
    <xf numFmtId="0" fontId="20" fillId="21" borderId="32" xfId="0" applyFont="1" applyFill="1" applyBorder="1" applyAlignment="1">
      <alignment horizontal="center" vertical="center" wrapText="1"/>
    </xf>
    <xf numFmtId="178" fontId="20" fillId="21" borderId="20" xfId="0" applyNumberFormat="1" applyFont="1" applyFill="1" applyBorder="1" applyAlignment="1">
      <alignment horizontal="center" vertical="center"/>
    </xf>
    <xf numFmtId="178" fontId="20" fillId="21" borderId="54" xfId="0" applyNumberFormat="1" applyFont="1" applyFill="1" applyBorder="1" applyAlignment="1">
      <alignment horizontal="center" vertical="center"/>
    </xf>
    <xf numFmtId="183" fontId="20" fillId="21" borderId="20" xfId="0" applyNumberFormat="1" applyFont="1" applyFill="1" applyBorder="1" applyAlignment="1">
      <alignment horizontal="center" vertical="center"/>
    </xf>
    <xf numFmtId="183" fontId="20" fillId="21" borderId="54" xfId="0" applyNumberFormat="1" applyFont="1" applyFill="1" applyBorder="1" applyAlignment="1">
      <alignment horizontal="center" vertical="center"/>
    </xf>
    <xf numFmtId="0" fontId="20" fillId="21" borderId="55" xfId="0" applyFont="1" applyFill="1" applyBorder="1" applyAlignment="1">
      <alignment horizontal="center" wrapText="1"/>
    </xf>
    <xf numFmtId="0" fontId="20" fillId="21" borderId="45" xfId="0" applyFont="1" applyFill="1" applyBorder="1" applyAlignment="1">
      <alignment horizontal="center" wrapText="1"/>
    </xf>
    <xf numFmtId="0" fontId="20" fillId="21" borderId="56" xfId="0" applyFont="1" applyFill="1" applyBorder="1" applyAlignment="1">
      <alignment horizontal="center" wrapText="1"/>
    </xf>
    <xf numFmtId="185" fontId="20" fillId="21" borderId="20" xfId="0" applyNumberFormat="1" applyFont="1" applyFill="1" applyBorder="1" applyAlignment="1">
      <alignment horizontal="center" vertical="center"/>
    </xf>
    <xf numFmtId="185" fontId="20" fillId="21" borderId="54" xfId="0" applyNumberFormat="1" applyFont="1" applyFill="1" applyBorder="1" applyAlignment="1">
      <alignment horizontal="center" vertical="center"/>
    </xf>
    <xf numFmtId="0" fontId="27" fillId="0" borderId="15" xfId="0" applyFont="1" applyBorder="1" applyAlignment="1">
      <alignment horizontal="center" vertical="center" wrapText="1"/>
    </xf>
    <xf numFmtId="0" fontId="27" fillId="0" borderId="0" xfId="0" applyFont="1" applyAlignment="1">
      <alignment horizontal="center" vertical="center" wrapText="1"/>
    </xf>
    <xf numFmtId="0" fontId="27" fillId="0" borderId="18"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44" xfId="0" applyFont="1" applyBorder="1" applyAlignment="1">
      <alignment horizontal="center" vertical="center" wrapText="1"/>
    </xf>
    <xf numFmtId="0" fontId="20" fillId="21" borderId="29" xfId="0" applyFont="1" applyFill="1" applyBorder="1" applyAlignment="1">
      <alignment horizontal="center" vertical="top" wrapText="1"/>
    </xf>
    <xf numFmtId="0" fontId="20" fillId="21" borderId="30" xfId="0" applyFont="1" applyFill="1" applyBorder="1" applyAlignment="1">
      <alignment horizontal="center" vertical="top" wrapText="1"/>
    </xf>
    <xf numFmtId="0" fontId="20" fillId="21" borderId="38" xfId="0" applyFont="1" applyFill="1" applyBorder="1" applyAlignment="1">
      <alignment horizontal="center" vertical="top" wrapText="1"/>
    </xf>
    <xf numFmtId="0" fontId="20" fillId="21" borderId="43" xfId="0" applyFont="1" applyFill="1" applyBorder="1" applyAlignment="1">
      <alignment horizontal="center" vertical="top" wrapText="1"/>
    </xf>
    <xf numFmtId="0" fontId="20" fillId="21" borderId="46" xfId="0" applyFont="1" applyFill="1" applyBorder="1" applyAlignment="1">
      <alignment horizontal="center" vertical="top" wrapText="1"/>
    </xf>
    <xf numFmtId="178" fontId="20" fillId="0" borderId="20" xfId="0" applyNumberFormat="1" applyFont="1" applyBorder="1" applyAlignment="1">
      <alignment horizontal="center" vertical="center" wrapText="1"/>
    </xf>
    <xf numFmtId="178" fontId="20" fillId="0" borderId="54" xfId="0" applyNumberFormat="1" applyFont="1" applyBorder="1" applyAlignment="1">
      <alignment horizontal="center" vertical="center"/>
    </xf>
    <xf numFmtId="49" fontId="21" fillId="21" borderId="31" xfId="0" applyNumberFormat="1" applyFont="1" applyFill="1" applyBorder="1" applyAlignment="1">
      <alignment horizontal="center" vertical="center"/>
    </xf>
    <xf numFmtId="49" fontId="21" fillId="21" borderId="32" xfId="0" applyNumberFormat="1" applyFont="1" applyFill="1" applyBorder="1" applyAlignment="1">
      <alignment horizontal="center" vertical="center"/>
    </xf>
    <xf numFmtId="0" fontId="20" fillId="21" borderId="55" xfId="0" applyFont="1" applyFill="1" applyBorder="1" applyAlignment="1">
      <alignment horizontal="center" vertical="center" shrinkToFit="1"/>
    </xf>
    <xf numFmtId="0" fontId="20" fillId="21" borderId="56" xfId="0" applyFont="1" applyFill="1" applyBorder="1" applyAlignment="1">
      <alignment horizontal="center" vertical="center" shrinkToFit="1"/>
    </xf>
    <xf numFmtId="0" fontId="20" fillId="21" borderId="38" xfId="0" applyFont="1" applyFill="1" applyBorder="1" applyAlignment="1">
      <alignment horizontal="center" vertical="center" shrinkToFit="1"/>
    </xf>
    <xf numFmtId="0" fontId="20" fillId="21" borderId="43" xfId="0" applyFont="1" applyFill="1" applyBorder="1" applyAlignment="1">
      <alignment horizontal="center" vertical="center" shrinkToFit="1"/>
    </xf>
    <xf numFmtId="180" fontId="20" fillId="21" borderId="20" xfId="0" applyNumberFormat="1" applyFont="1" applyFill="1" applyBorder="1" applyAlignment="1">
      <alignment horizontal="right" vertical="center"/>
    </xf>
    <xf numFmtId="180" fontId="20" fillId="21" borderId="54" xfId="0" applyNumberFormat="1" applyFont="1" applyFill="1" applyBorder="1" applyAlignment="1">
      <alignment horizontal="right" vertical="center"/>
    </xf>
    <xf numFmtId="178" fontId="20" fillId="21" borderId="25" xfId="0" applyNumberFormat="1" applyFont="1" applyFill="1" applyBorder="1" applyAlignment="1">
      <alignment horizontal="right" vertical="center"/>
    </xf>
    <xf numFmtId="178" fontId="20" fillId="21" borderId="54" xfId="0" applyNumberFormat="1" applyFont="1" applyFill="1" applyBorder="1" applyAlignment="1">
      <alignment horizontal="right" vertical="center"/>
    </xf>
    <xf numFmtId="177" fontId="20" fillId="0" borderId="25" xfId="0" applyNumberFormat="1" applyFont="1" applyBorder="1" applyAlignment="1">
      <alignment horizontal="right" vertical="center"/>
    </xf>
    <xf numFmtId="0" fontId="41" fillId="0" borderId="0" xfId="45" applyFont="1" applyAlignment="1">
      <alignment horizontal="center" vertical="center" wrapText="1"/>
    </xf>
    <xf numFmtId="0" fontId="40" fillId="0" borderId="13" xfId="44" applyFont="1" applyBorder="1" applyAlignment="1">
      <alignment horizontal="center" vertical="center"/>
    </xf>
    <xf numFmtId="0" fontId="40" fillId="0" borderId="23" xfId="44" applyFont="1" applyBorder="1" applyAlignment="1">
      <alignment horizontal="center" vertical="center"/>
    </xf>
    <xf numFmtId="0" fontId="40" fillId="0" borderId="0" xfId="45" applyFont="1" applyAlignment="1">
      <alignment horizontal="left" vertical="center" wrapText="1"/>
    </xf>
    <xf numFmtId="0" fontId="40" fillId="0" borderId="24" xfId="45" applyFont="1" applyBorder="1" applyAlignment="1">
      <alignment horizontal="center" vertical="center"/>
    </xf>
    <xf numFmtId="0" fontId="48" fillId="0" borderId="0" xfId="44" applyFont="1" applyAlignment="1">
      <alignment horizontal="left" vertical="center" wrapText="1"/>
    </xf>
    <xf numFmtId="0" fontId="45" fillId="20" borderId="21" xfId="46" applyFill="1" applyBorder="1" applyAlignment="1">
      <alignment horizontal="center" vertical="center" shrinkToFit="1"/>
    </xf>
    <xf numFmtId="185" fontId="20" fillId="18" borderId="20" xfId="0" applyNumberFormat="1" applyFont="1" applyFill="1" applyBorder="1" applyAlignment="1">
      <alignment horizontal="right" vertical="center"/>
    </xf>
    <xf numFmtId="185" fontId="20" fillId="18" borderId="54" xfId="0" applyNumberFormat="1" applyFont="1" applyFill="1" applyBorder="1" applyAlignment="1">
      <alignment horizontal="right" vertical="center"/>
    </xf>
    <xf numFmtId="185" fontId="20" fillId="21" borderId="20" xfId="0" applyNumberFormat="1" applyFont="1" applyFill="1" applyBorder="1" applyAlignment="1">
      <alignment horizontal="right" vertical="center"/>
    </xf>
    <xf numFmtId="185" fontId="20" fillId="21" borderId="54" xfId="0" applyNumberFormat="1" applyFont="1" applyFill="1" applyBorder="1" applyAlignment="1">
      <alignment horizontal="righ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3"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2A000000}"/>
    <cellStyle name="標準 3" xfId="47" xr:uid="{5BEAB2F7-C9CD-4243-8551-A94579696690}"/>
    <cellStyle name="標準_2 歳入歳出予算書" xfId="44" xr:uid="{00000000-0005-0000-0000-00002B000000}"/>
    <cellStyle name="標準_別紙1～7" xfId="41" xr:uid="{00000000-0005-0000-0000-00002C000000}"/>
    <cellStyle name="良い" xfId="42" builtinId="26" customBuiltin="1"/>
  </cellStyles>
  <dxfs count="0"/>
  <tableStyles count="0" defaultTableStyle="TableStyleMedium2" defaultPivotStyle="PivotStyleLight16"/>
  <colors>
    <mruColors>
      <color rgb="FFFFCCFF"/>
      <color rgb="FFFFFFCC"/>
      <color rgb="FF99FF99"/>
      <color rgb="FFFFFF99"/>
      <color rgb="FFFF99FF"/>
      <color rgb="FFF319A5"/>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575E6245-D33B-4E1F-A2D2-986CD9AE017D}"/>
            </a:ext>
          </a:extLst>
        </xdr:cNvPr>
        <xdr:cNvSpPr txBox="1"/>
      </xdr:nvSpPr>
      <xdr:spPr>
        <a:xfrm>
          <a:off x="6849035" y="376517"/>
          <a:ext cx="4679578" cy="923365"/>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空欄の箇所は様式</a:t>
          </a:r>
          <a:r>
            <a:rPr kumimoji="1" lang="en-US" altLang="ja-JP" sz="1600"/>
            <a:t>1-2</a:t>
          </a:r>
          <a:r>
            <a:rPr kumimoji="1" lang="ja-JP" altLang="en-US" sz="1600"/>
            <a:t>から自動で反映されます。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7</xdr:col>
      <xdr:colOff>170329</xdr:colOff>
      <xdr:row>0</xdr:row>
      <xdr:rowOff>116541</xdr:rowOff>
    </xdr:from>
    <xdr:to>
      <xdr:col>8</xdr:col>
      <xdr:colOff>172682</xdr:colOff>
      <xdr:row>2</xdr:row>
      <xdr:rowOff>275665</xdr:rowOff>
    </xdr:to>
    <xdr:sp macro="" textlink="">
      <xdr:nvSpPr>
        <xdr:cNvPr id="2" name="正方形/長方形 1">
          <a:extLst>
            <a:ext uri="{FF2B5EF4-FFF2-40B4-BE49-F238E27FC236}">
              <a16:creationId xmlns:a16="http://schemas.microsoft.com/office/drawing/2014/main" id="{AD7E2305-03EE-4B83-AF01-E3C52C219AD4}"/>
            </a:ext>
          </a:extLst>
        </xdr:cNvPr>
        <xdr:cNvSpPr/>
      </xdr:nvSpPr>
      <xdr:spPr>
        <a:xfrm>
          <a:off x="10318264" y="116541"/>
          <a:ext cx="1042483" cy="580129"/>
        </a:xfrm>
        <a:prstGeom prst="rect">
          <a:avLst/>
        </a:prstGeom>
        <a:solidFill>
          <a:srgbClr val="002060"/>
        </a:solidFill>
        <a:ln w="12700" cap="flat" cmpd="sng" algn="ctr">
          <a:solidFill>
            <a:srgbClr val="00206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記入例</a:t>
          </a:r>
        </a:p>
      </xdr:txBody>
    </xdr:sp>
    <xdr:clientData/>
  </xdr:twoCellAnchor>
  <xdr:twoCellAnchor>
    <xdr:from>
      <xdr:col>2</xdr:col>
      <xdr:colOff>107576</xdr:colOff>
      <xdr:row>10</xdr:row>
      <xdr:rowOff>0</xdr:rowOff>
    </xdr:from>
    <xdr:to>
      <xdr:col>3</xdr:col>
      <xdr:colOff>546847</xdr:colOff>
      <xdr:row>10</xdr:row>
      <xdr:rowOff>659804</xdr:rowOff>
    </xdr:to>
    <xdr:sp macro="" textlink="">
      <xdr:nvSpPr>
        <xdr:cNvPr id="3" name="AutoShape 2">
          <a:extLst>
            <a:ext uri="{FF2B5EF4-FFF2-40B4-BE49-F238E27FC236}">
              <a16:creationId xmlns:a16="http://schemas.microsoft.com/office/drawing/2014/main" id="{097A257B-1041-4964-B1A4-3D569CAA3F68}"/>
            </a:ext>
          </a:extLst>
        </xdr:cNvPr>
        <xdr:cNvSpPr>
          <a:spLocks noChangeArrowheads="1"/>
        </xdr:cNvSpPr>
      </xdr:nvSpPr>
      <xdr:spPr bwMode="auto">
        <a:xfrm>
          <a:off x="3058421" y="3257550"/>
          <a:ext cx="1902311" cy="663614"/>
        </a:xfrm>
        <a:prstGeom prst="wedgeRoundRectCallout">
          <a:avLst>
            <a:gd name="adj1" fmla="val -60338"/>
            <a:gd name="adj2" fmla="val -9090"/>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様式</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2-2</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「対象期間中の給与費総額（</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d</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欄）」と一致します。</a:t>
          </a:r>
        </a:p>
      </xdr:txBody>
    </xdr:sp>
    <xdr:clientData/>
  </xdr:twoCellAnchor>
  <xdr:twoCellAnchor>
    <xdr:from>
      <xdr:col>2</xdr:col>
      <xdr:colOff>116542</xdr:colOff>
      <xdr:row>11</xdr:row>
      <xdr:rowOff>35859</xdr:rowOff>
    </xdr:from>
    <xdr:to>
      <xdr:col>3</xdr:col>
      <xdr:colOff>555813</xdr:colOff>
      <xdr:row>11</xdr:row>
      <xdr:rowOff>643218</xdr:rowOff>
    </xdr:to>
    <xdr:sp macro="" textlink="">
      <xdr:nvSpPr>
        <xdr:cNvPr id="4" name="AutoShape 2">
          <a:extLst>
            <a:ext uri="{FF2B5EF4-FFF2-40B4-BE49-F238E27FC236}">
              <a16:creationId xmlns:a16="http://schemas.microsoft.com/office/drawing/2014/main" id="{ED164AEE-D3E2-4F1B-AD36-92BFD05534C7}"/>
            </a:ext>
          </a:extLst>
        </xdr:cNvPr>
        <xdr:cNvSpPr>
          <a:spLocks noChangeArrowheads="1"/>
        </xdr:cNvSpPr>
      </xdr:nvSpPr>
      <xdr:spPr bwMode="auto">
        <a:xfrm>
          <a:off x="3069292" y="4188759"/>
          <a:ext cx="1892786" cy="605454"/>
        </a:xfrm>
        <a:prstGeom prst="wedgeRoundRectCallout">
          <a:avLst>
            <a:gd name="adj1" fmla="val -62782"/>
            <a:gd name="adj2" fmla="val -3109"/>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様式</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2-2</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「受講料（</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h</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欄）」</a:t>
          </a:r>
          <a:endPar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と一致します。</a:t>
          </a:r>
        </a:p>
      </xdr:txBody>
    </xdr:sp>
    <xdr:clientData/>
  </xdr:twoCellAnchor>
  <xdr:twoCellAnchor>
    <xdr:from>
      <xdr:col>2</xdr:col>
      <xdr:colOff>125506</xdr:colOff>
      <xdr:row>11</xdr:row>
      <xdr:rowOff>878541</xdr:rowOff>
    </xdr:from>
    <xdr:to>
      <xdr:col>3</xdr:col>
      <xdr:colOff>537883</xdr:colOff>
      <xdr:row>12</xdr:row>
      <xdr:rowOff>650839</xdr:rowOff>
    </xdr:to>
    <xdr:sp macro="" textlink="">
      <xdr:nvSpPr>
        <xdr:cNvPr id="5" name="AutoShape 2">
          <a:extLst>
            <a:ext uri="{FF2B5EF4-FFF2-40B4-BE49-F238E27FC236}">
              <a16:creationId xmlns:a16="http://schemas.microsoft.com/office/drawing/2014/main" id="{1BBC48CF-FB01-4434-BCFC-70AA950F9C53}"/>
            </a:ext>
          </a:extLst>
        </xdr:cNvPr>
        <xdr:cNvSpPr>
          <a:spLocks noChangeArrowheads="1"/>
        </xdr:cNvSpPr>
      </xdr:nvSpPr>
      <xdr:spPr bwMode="auto">
        <a:xfrm>
          <a:off x="3080161" y="5031441"/>
          <a:ext cx="1869702" cy="667648"/>
        </a:xfrm>
        <a:prstGeom prst="wedgeRoundRectCallout">
          <a:avLst>
            <a:gd name="adj1" fmla="val -62186"/>
            <a:gd name="adj2" fmla="val -9090"/>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様式</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2-3</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「対象期間中の給与費総額（</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d</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欄）」と一致します。</a:t>
          </a:r>
        </a:p>
      </xdr:txBody>
    </xdr:sp>
    <xdr:clientData/>
  </xdr:twoCellAnchor>
  <xdr:twoCellAnchor>
    <xdr:from>
      <xdr:col>2</xdr:col>
      <xdr:colOff>134471</xdr:colOff>
      <xdr:row>13</xdr:row>
      <xdr:rowOff>53790</xdr:rowOff>
    </xdr:from>
    <xdr:to>
      <xdr:col>3</xdr:col>
      <xdr:colOff>528918</xdr:colOff>
      <xdr:row>13</xdr:row>
      <xdr:rowOff>661149</xdr:rowOff>
    </xdr:to>
    <xdr:sp macro="" textlink="">
      <xdr:nvSpPr>
        <xdr:cNvPr id="6" name="AutoShape 2">
          <a:extLst>
            <a:ext uri="{FF2B5EF4-FFF2-40B4-BE49-F238E27FC236}">
              <a16:creationId xmlns:a16="http://schemas.microsoft.com/office/drawing/2014/main" id="{4B1E4D86-8926-43CC-A891-CB3D41B88E28}"/>
            </a:ext>
          </a:extLst>
        </xdr:cNvPr>
        <xdr:cNvSpPr>
          <a:spLocks noChangeArrowheads="1"/>
        </xdr:cNvSpPr>
      </xdr:nvSpPr>
      <xdr:spPr bwMode="auto">
        <a:xfrm>
          <a:off x="3083411" y="6001200"/>
          <a:ext cx="1853677" cy="607359"/>
        </a:xfrm>
        <a:prstGeom prst="wedgeRoundRectCallout">
          <a:avLst>
            <a:gd name="adj1" fmla="val -62782"/>
            <a:gd name="adj2" fmla="val -3109"/>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様式</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2-3</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「対象中の所要額総額</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g</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欄）」と一致します。</a:t>
          </a:r>
        </a:p>
      </xdr:txBody>
    </xdr:sp>
    <xdr:clientData/>
  </xdr:twoCellAnchor>
  <xdr:twoCellAnchor>
    <xdr:from>
      <xdr:col>5</xdr:col>
      <xdr:colOff>457200</xdr:colOff>
      <xdr:row>6</xdr:row>
      <xdr:rowOff>98612</xdr:rowOff>
    </xdr:from>
    <xdr:to>
      <xdr:col>7</xdr:col>
      <xdr:colOff>726701</xdr:colOff>
      <xdr:row>8</xdr:row>
      <xdr:rowOff>134752</xdr:rowOff>
    </xdr:to>
    <xdr:sp macro="" textlink="">
      <xdr:nvSpPr>
        <xdr:cNvPr id="9" name="AutoShape 5">
          <a:extLst>
            <a:ext uri="{FF2B5EF4-FFF2-40B4-BE49-F238E27FC236}">
              <a16:creationId xmlns:a16="http://schemas.microsoft.com/office/drawing/2014/main" id="{7170CC30-8737-4C7F-91DC-9F7B5FD391A3}"/>
            </a:ext>
          </a:extLst>
        </xdr:cNvPr>
        <xdr:cNvSpPr>
          <a:spLocks noChangeArrowheads="1"/>
        </xdr:cNvSpPr>
      </xdr:nvSpPr>
      <xdr:spPr bwMode="auto">
        <a:xfrm>
          <a:off x="8505825" y="1752152"/>
          <a:ext cx="2365001" cy="740990"/>
        </a:xfrm>
        <a:prstGeom prst="wedgeRoundRectCallout">
          <a:avLst>
            <a:gd name="adj1" fmla="val -40219"/>
            <a:gd name="adj2" fmla="val 80935"/>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lnSpc>
              <a:spcPts val="1200"/>
            </a:lnSpc>
            <a:defRPr sz="1000"/>
          </a:pPr>
          <a:r>
            <a:rPr lang="ja-JP" altLang="en-US" sz="1100" b="0" i="0" u="none" strike="noStrike" baseline="0">
              <a:solidFill>
                <a:srgbClr val="000000"/>
              </a:solidFill>
              <a:latin typeface="Arial" panose="020B0604020202020204" pitchFamily="34" charset="0"/>
              <a:ea typeface="+mn-ea"/>
              <a:cs typeface="Arial" panose="020B0604020202020204" pitchFamily="34" charset="0"/>
            </a:rPr>
            <a:t>「差引額（Ｃ）」と「基準額（</a:t>
          </a:r>
          <a:r>
            <a:rPr lang="en-US" altLang="ja-JP" sz="1100" b="0" i="0" u="none" strike="noStrike" baseline="0">
              <a:solidFill>
                <a:srgbClr val="000000"/>
              </a:solidFill>
              <a:latin typeface="Arial" panose="020B0604020202020204" pitchFamily="34" charset="0"/>
              <a:ea typeface="+mn-ea"/>
              <a:cs typeface="Arial" panose="020B0604020202020204" pitchFamily="34" charset="0"/>
            </a:rPr>
            <a:t>E</a:t>
          </a:r>
          <a:r>
            <a:rPr lang="ja-JP" altLang="en-US" sz="1100" b="0" i="0" u="none" strike="noStrike" baseline="0">
              <a:solidFill>
                <a:srgbClr val="000000"/>
              </a:solidFill>
              <a:latin typeface="Arial" panose="020B0604020202020204" pitchFamily="34" charset="0"/>
              <a:ea typeface="+mn-ea"/>
              <a:cs typeface="Arial" panose="020B0604020202020204" pitchFamily="34" charset="0"/>
            </a:rPr>
            <a:t>）」</a:t>
          </a:r>
          <a:endParaRPr lang="en-US" altLang="ja-JP" sz="1100" b="0" i="0" u="none" strike="noStrike" baseline="0">
            <a:solidFill>
              <a:srgbClr val="000000"/>
            </a:solidFill>
            <a:latin typeface="Arial" panose="020B0604020202020204" pitchFamily="34" charset="0"/>
            <a:ea typeface="+mn-ea"/>
            <a:cs typeface="Arial" panose="020B0604020202020204" pitchFamily="34" charset="0"/>
          </a:endParaRPr>
        </a:p>
        <a:p>
          <a:pPr algn="l" rtl="0">
            <a:lnSpc>
              <a:spcPts val="1200"/>
            </a:lnSpc>
            <a:defRPr sz="1000"/>
          </a:pPr>
          <a:r>
            <a:rPr lang="ja-JP" altLang="en-US" sz="1100" b="0" i="0" u="none" strike="noStrike" baseline="0">
              <a:solidFill>
                <a:srgbClr val="000000"/>
              </a:solidFill>
              <a:latin typeface="Arial" panose="020B0604020202020204" pitchFamily="34" charset="0"/>
              <a:ea typeface="+mn-ea"/>
              <a:cs typeface="Arial" panose="020B0604020202020204" pitchFamily="34" charset="0"/>
            </a:rPr>
            <a:t>のいずれか少ない額になります。</a:t>
          </a:r>
        </a:p>
      </xdr:txBody>
    </xdr:sp>
    <xdr:clientData/>
  </xdr:twoCellAnchor>
  <xdr:twoCellAnchor>
    <xdr:from>
      <xdr:col>7</xdr:col>
      <xdr:colOff>502024</xdr:colOff>
      <xdr:row>16</xdr:row>
      <xdr:rowOff>152400</xdr:rowOff>
    </xdr:from>
    <xdr:to>
      <xdr:col>8</xdr:col>
      <xdr:colOff>1009678</xdr:colOff>
      <xdr:row>18</xdr:row>
      <xdr:rowOff>187558</xdr:rowOff>
    </xdr:to>
    <xdr:sp macro="" textlink="">
      <xdr:nvSpPr>
        <xdr:cNvPr id="10" name="AutoShape 6">
          <a:extLst>
            <a:ext uri="{FF2B5EF4-FFF2-40B4-BE49-F238E27FC236}">
              <a16:creationId xmlns:a16="http://schemas.microsoft.com/office/drawing/2014/main" id="{CFC6F266-831D-4C5C-8C39-1453CCAF5EFE}"/>
            </a:ext>
          </a:extLst>
        </xdr:cNvPr>
        <xdr:cNvSpPr>
          <a:spLocks noChangeArrowheads="1"/>
        </xdr:cNvSpPr>
      </xdr:nvSpPr>
      <xdr:spPr bwMode="auto">
        <a:xfrm>
          <a:off x="10614212" y="7888941"/>
          <a:ext cx="1547560" cy="788193"/>
        </a:xfrm>
        <a:prstGeom prst="wedgeRoundRectCallout">
          <a:avLst>
            <a:gd name="adj1" fmla="val -44864"/>
            <a:gd name="adj2" fmla="val -101270"/>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合計額は、1,000円未満</a:t>
          </a:r>
          <a:endPar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切り捨てになります</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rPr>
            <a:t>。</a:t>
          </a:r>
        </a:p>
      </xdr:txBody>
    </xdr:sp>
    <xdr:clientData/>
  </xdr:twoCellAnchor>
  <xdr:twoCellAnchor>
    <xdr:from>
      <xdr:col>4</xdr:col>
      <xdr:colOff>116541</xdr:colOff>
      <xdr:row>18</xdr:row>
      <xdr:rowOff>0</xdr:rowOff>
    </xdr:from>
    <xdr:to>
      <xdr:col>5</xdr:col>
      <xdr:colOff>624196</xdr:colOff>
      <xdr:row>20</xdr:row>
      <xdr:rowOff>160664</xdr:rowOff>
    </xdr:to>
    <xdr:sp macro="" textlink="">
      <xdr:nvSpPr>
        <xdr:cNvPr id="11" name="AutoShape 6">
          <a:extLst>
            <a:ext uri="{FF2B5EF4-FFF2-40B4-BE49-F238E27FC236}">
              <a16:creationId xmlns:a16="http://schemas.microsoft.com/office/drawing/2014/main" id="{D359959D-EBD8-442E-8D86-9C09E95F21C9}"/>
            </a:ext>
          </a:extLst>
        </xdr:cNvPr>
        <xdr:cNvSpPr>
          <a:spLocks noChangeArrowheads="1"/>
        </xdr:cNvSpPr>
      </xdr:nvSpPr>
      <xdr:spPr bwMode="auto">
        <a:xfrm>
          <a:off x="7109012" y="8319247"/>
          <a:ext cx="1547560" cy="788193"/>
        </a:xfrm>
        <a:prstGeom prst="wedgeRoundRectCallout">
          <a:avLst>
            <a:gd name="adj1" fmla="val 69254"/>
            <a:gd name="adj2" fmla="val -92171"/>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交付決定額を記載してください。交付決定額が補助金の上限になります</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213360</xdr:colOff>
      <xdr:row>9</xdr:row>
      <xdr:rowOff>125730</xdr:rowOff>
    </xdr:from>
    <xdr:to>
      <xdr:col>6</xdr:col>
      <xdr:colOff>893445</xdr:colOff>
      <xdr:row>12</xdr:row>
      <xdr:rowOff>78106</xdr:rowOff>
    </xdr:to>
    <xdr:sp macro="" textlink="">
      <xdr:nvSpPr>
        <xdr:cNvPr id="2" name="右矢印 1">
          <a:extLst>
            <a:ext uri="{FF2B5EF4-FFF2-40B4-BE49-F238E27FC236}">
              <a16:creationId xmlns:a16="http://schemas.microsoft.com/office/drawing/2014/main" id="{904167D5-5E63-4C57-93C3-309FB78D997B}"/>
            </a:ext>
          </a:extLst>
        </xdr:cNvPr>
        <xdr:cNvSpPr/>
      </xdr:nvSpPr>
      <xdr:spPr>
        <a:xfrm>
          <a:off x="6410325" y="2644140"/>
          <a:ext cx="687705" cy="577216"/>
        </a:xfrm>
        <a:prstGeom prst="rightArrow">
          <a:avLst>
            <a:gd name="adj1" fmla="val 39407"/>
            <a:gd name="adj2" fmla="val 53408"/>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ja-JP" altLang="en-US"/>
        </a:p>
      </xdr:txBody>
    </xdr:sp>
    <xdr:clientData/>
  </xdr:twoCellAnchor>
  <xdr:twoCellAnchor>
    <xdr:from>
      <xdr:col>3</xdr:col>
      <xdr:colOff>400050</xdr:colOff>
      <xdr:row>9</xdr:row>
      <xdr:rowOff>0</xdr:rowOff>
    </xdr:from>
    <xdr:to>
      <xdr:col>5</xdr:col>
      <xdr:colOff>1257300</xdr:colOff>
      <xdr:row>10</xdr:row>
      <xdr:rowOff>161925</xdr:rowOff>
    </xdr:to>
    <xdr:sp macro="" textlink="">
      <xdr:nvSpPr>
        <xdr:cNvPr id="3" name="大かっこ 2">
          <a:extLst>
            <a:ext uri="{FF2B5EF4-FFF2-40B4-BE49-F238E27FC236}">
              <a16:creationId xmlns:a16="http://schemas.microsoft.com/office/drawing/2014/main" id="{02844054-0DD2-45FE-BD68-EBD1F636632B}"/>
            </a:ext>
          </a:extLst>
        </xdr:cNvPr>
        <xdr:cNvSpPr/>
      </xdr:nvSpPr>
      <xdr:spPr>
        <a:xfrm>
          <a:off x="3168015" y="2514600"/>
          <a:ext cx="2747010" cy="354330"/>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xdr:col>
      <xdr:colOff>99060</xdr:colOff>
      <xdr:row>17</xdr:row>
      <xdr:rowOff>0</xdr:rowOff>
    </xdr:from>
    <xdr:to>
      <xdr:col>5</xdr:col>
      <xdr:colOff>1538152</xdr:colOff>
      <xdr:row>18</xdr:row>
      <xdr:rowOff>61504</xdr:rowOff>
    </xdr:to>
    <xdr:sp macro="" textlink="">
      <xdr:nvSpPr>
        <xdr:cNvPr id="4" name="角丸四角形吹き出し 3">
          <a:extLst>
            <a:ext uri="{FF2B5EF4-FFF2-40B4-BE49-F238E27FC236}">
              <a16:creationId xmlns:a16="http://schemas.microsoft.com/office/drawing/2014/main" id="{9C31A456-3C00-4878-95F6-EE35A4EA3BDA}"/>
            </a:ext>
          </a:extLst>
        </xdr:cNvPr>
        <xdr:cNvSpPr/>
      </xdr:nvSpPr>
      <xdr:spPr>
        <a:xfrm>
          <a:off x="1790700" y="4648200"/>
          <a:ext cx="4408987" cy="448219"/>
        </a:xfrm>
        <a:prstGeom prst="wedgeRoundRectCallout">
          <a:avLst>
            <a:gd name="adj1" fmla="val -46192"/>
            <a:gd name="adj2" fmla="val -102581"/>
            <a:gd name="adj3" fmla="val 16667"/>
          </a:avLst>
        </a:prstGeom>
        <a:solidFill>
          <a:srgbClr val="BEF4FA"/>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補助対象期間中に、お支払いする給与費総額をご記入ください。</a:t>
          </a:r>
          <a:endParaRPr kumimoji="1" lang="en-US" altLang="ja-JP" sz="1100">
            <a:solidFill>
              <a:schemeClr val="tx1"/>
            </a:solidFill>
          </a:endParaRPr>
        </a:p>
      </xdr:txBody>
    </xdr:sp>
    <xdr:clientData/>
  </xdr:twoCellAnchor>
  <xdr:twoCellAnchor>
    <xdr:from>
      <xdr:col>1</xdr:col>
      <xdr:colOff>891540</xdr:colOff>
      <xdr:row>20</xdr:row>
      <xdr:rowOff>144780</xdr:rowOff>
    </xdr:from>
    <xdr:to>
      <xdr:col>5</xdr:col>
      <xdr:colOff>905419</xdr:colOff>
      <xdr:row>24</xdr:row>
      <xdr:rowOff>74297</xdr:rowOff>
    </xdr:to>
    <xdr:sp macro="" textlink="">
      <xdr:nvSpPr>
        <xdr:cNvPr id="5" name="角丸四角形吹き出し 4">
          <a:extLst>
            <a:ext uri="{FF2B5EF4-FFF2-40B4-BE49-F238E27FC236}">
              <a16:creationId xmlns:a16="http://schemas.microsoft.com/office/drawing/2014/main" id="{D12754F6-B429-4801-8CFF-03212A5317CA}"/>
            </a:ext>
          </a:extLst>
        </xdr:cNvPr>
        <xdr:cNvSpPr/>
      </xdr:nvSpPr>
      <xdr:spPr>
        <a:xfrm>
          <a:off x="1038225" y="6200775"/>
          <a:ext cx="4523014" cy="1322072"/>
        </a:xfrm>
        <a:prstGeom prst="wedgeRoundRectCallout">
          <a:avLst>
            <a:gd name="adj1" fmla="val -3997"/>
            <a:gd name="adj2" fmla="val -67052"/>
            <a:gd name="adj3" fmla="val 16667"/>
          </a:avLst>
        </a:prstGeom>
        <a:solidFill>
          <a:srgbClr val="BEF4FA"/>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u="sng">
              <a:solidFill>
                <a:schemeClr val="tx1"/>
              </a:solidFill>
            </a:rPr>
            <a:t>育成期間中（雇用開始後８か月間）</a:t>
          </a:r>
          <a:r>
            <a:rPr kumimoji="1" lang="ja-JP" altLang="en-US" sz="1100">
              <a:solidFill>
                <a:schemeClr val="tx1"/>
              </a:solidFill>
            </a:rPr>
            <a:t>に受講する研修が対象になります。</a:t>
          </a:r>
          <a:endParaRPr kumimoji="1" lang="en-US" altLang="ja-JP" sz="1100">
            <a:solidFill>
              <a:schemeClr val="tx1"/>
            </a:solidFill>
          </a:endParaRPr>
        </a:p>
      </xdr:txBody>
    </xdr:sp>
    <xdr:clientData/>
  </xdr:twoCellAnchor>
  <xdr:twoCellAnchor>
    <xdr:from>
      <xdr:col>8</xdr:col>
      <xdr:colOff>525780</xdr:colOff>
      <xdr:row>0</xdr:row>
      <xdr:rowOff>76200</xdr:rowOff>
    </xdr:from>
    <xdr:to>
      <xdr:col>9</xdr:col>
      <xdr:colOff>242159</xdr:colOff>
      <xdr:row>2</xdr:row>
      <xdr:rowOff>237565</xdr:rowOff>
    </xdr:to>
    <xdr:sp macro="" textlink="">
      <xdr:nvSpPr>
        <xdr:cNvPr id="6" name="正方形/長方形 5">
          <a:extLst>
            <a:ext uri="{FF2B5EF4-FFF2-40B4-BE49-F238E27FC236}">
              <a16:creationId xmlns:a16="http://schemas.microsoft.com/office/drawing/2014/main" id="{FEC07672-0A0A-4239-86BB-BC0FD22CCC48}"/>
            </a:ext>
          </a:extLst>
        </xdr:cNvPr>
        <xdr:cNvSpPr/>
      </xdr:nvSpPr>
      <xdr:spPr>
        <a:xfrm>
          <a:off x="8763000" y="76200"/>
          <a:ext cx="1046069" cy="582370"/>
        </a:xfrm>
        <a:prstGeom prst="rect">
          <a:avLst/>
        </a:prstGeom>
        <a:solidFill>
          <a:srgbClr val="002060"/>
        </a:solidFill>
        <a:ln w="12700" cap="flat" cmpd="sng" algn="ctr">
          <a:solidFill>
            <a:srgbClr val="00206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記入例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38100</xdr:colOff>
      <xdr:row>9</xdr:row>
      <xdr:rowOff>171450</xdr:rowOff>
    </xdr:from>
    <xdr:to>
      <xdr:col>6</xdr:col>
      <xdr:colOff>771525</xdr:colOff>
      <xdr:row>12</xdr:row>
      <xdr:rowOff>123826</xdr:rowOff>
    </xdr:to>
    <xdr:sp macro="" textlink="">
      <xdr:nvSpPr>
        <xdr:cNvPr id="2" name="右矢印 1">
          <a:extLst>
            <a:ext uri="{FF2B5EF4-FFF2-40B4-BE49-F238E27FC236}">
              <a16:creationId xmlns:a16="http://schemas.microsoft.com/office/drawing/2014/main" id="{AB0D2F45-1660-46F1-AFDA-BECEF98ED3DF}"/>
            </a:ext>
          </a:extLst>
        </xdr:cNvPr>
        <xdr:cNvSpPr/>
      </xdr:nvSpPr>
      <xdr:spPr>
        <a:xfrm>
          <a:off x="6286500" y="2682240"/>
          <a:ext cx="735330" cy="624841"/>
        </a:xfrm>
        <a:prstGeom prst="rightArrow">
          <a:avLst>
            <a:gd name="adj1" fmla="val 39407"/>
            <a:gd name="adj2" fmla="val 53408"/>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ja-JP" altLang="en-US"/>
        </a:p>
      </xdr:txBody>
    </xdr:sp>
    <xdr:clientData/>
  </xdr:twoCellAnchor>
  <xdr:twoCellAnchor>
    <xdr:from>
      <xdr:col>2</xdr:col>
      <xdr:colOff>403412</xdr:colOff>
      <xdr:row>16</xdr:row>
      <xdr:rowOff>457201</xdr:rowOff>
    </xdr:from>
    <xdr:to>
      <xdr:col>6</xdr:col>
      <xdr:colOff>636494</xdr:colOff>
      <xdr:row>18</xdr:row>
      <xdr:rowOff>10854</xdr:rowOff>
    </xdr:to>
    <xdr:sp macro="" textlink="">
      <xdr:nvSpPr>
        <xdr:cNvPr id="3" name="角丸四角形吹き出し 2">
          <a:extLst>
            <a:ext uri="{FF2B5EF4-FFF2-40B4-BE49-F238E27FC236}">
              <a16:creationId xmlns:a16="http://schemas.microsoft.com/office/drawing/2014/main" id="{A8087936-D7C1-4FEB-A623-3D6CF4BE2753}"/>
            </a:ext>
          </a:extLst>
        </xdr:cNvPr>
        <xdr:cNvSpPr/>
      </xdr:nvSpPr>
      <xdr:spPr>
        <a:xfrm>
          <a:off x="2095052" y="4743451"/>
          <a:ext cx="4787937" cy="450908"/>
        </a:xfrm>
        <a:prstGeom prst="wedgeRoundRectCallout">
          <a:avLst>
            <a:gd name="adj1" fmla="val -47824"/>
            <a:gd name="adj2" fmla="val -90631"/>
            <a:gd name="adj3" fmla="val 16667"/>
          </a:avLst>
        </a:prstGeom>
        <a:solidFill>
          <a:srgbClr val="BEF4FA"/>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補助対象期間中に、代替を行う日数分の給与費総額をご記入ください。</a:t>
          </a:r>
          <a:endParaRPr kumimoji="1" lang="en-US" altLang="ja-JP" sz="1100">
            <a:solidFill>
              <a:schemeClr val="tx1"/>
            </a:solidFill>
          </a:endParaRPr>
        </a:p>
      </xdr:txBody>
    </xdr:sp>
    <xdr:clientData/>
  </xdr:twoCellAnchor>
  <xdr:twoCellAnchor>
    <xdr:from>
      <xdr:col>2</xdr:col>
      <xdr:colOff>457199</xdr:colOff>
      <xdr:row>19</xdr:row>
      <xdr:rowOff>510989</xdr:rowOff>
    </xdr:from>
    <xdr:to>
      <xdr:col>6</xdr:col>
      <xdr:colOff>690281</xdr:colOff>
      <xdr:row>22</xdr:row>
      <xdr:rowOff>19818</xdr:rowOff>
    </xdr:to>
    <xdr:sp macro="" textlink="">
      <xdr:nvSpPr>
        <xdr:cNvPr id="4" name="角丸四角形吹き出し 3">
          <a:extLst>
            <a:ext uri="{FF2B5EF4-FFF2-40B4-BE49-F238E27FC236}">
              <a16:creationId xmlns:a16="http://schemas.microsoft.com/office/drawing/2014/main" id="{147B776E-793B-420A-92D3-581B39304987}"/>
            </a:ext>
          </a:extLst>
        </xdr:cNvPr>
        <xdr:cNvSpPr/>
      </xdr:nvSpPr>
      <xdr:spPr>
        <a:xfrm>
          <a:off x="2152649" y="6105974"/>
          <a:ext cx="4787937" cy="453709"/>
        </a:xfrm>
        <a:prstGeom prst="wedgeRoundRectCallout">
          <a:avLst>
            <a:gd name="adj1" fmla="val -47824"/>
            <a:gd name="adj2" fmla="val -90631"/>
            <a:gd name="adj3" fmla="val 16667"/>
          </a:avLst>
        </a:prstGeom>
        <a:solidFill>
          <a:srgbClr val="BEF4FA"/>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補助対象期間中に、代替を行う日数分の交通費総額をご記入ください。</a:t>
          </a:r>
          <a:endParaRPr kumimoji="1" lang="en-US" altLang="ja-JP" sz="1100">
            <a:solidFill>
              <a:schemeClr val="tx1"/>
            </a:solidFill>
          </a:endParaRPr>
        </a:p>
      </xdr:txBody>
    </xdr:sp>
    <xdr:clientData/>
  </xdr:twoCellAnchor>
  <xdr:twoCellAnchor>
    <xdr:from>
      <xdr:col>8</xdr:col>
      <xdr:colOff>555811</xdr:colOff>
      <xdr:row>0</xdr:row>
      <xdr:rowOff>44824</xdr:rowOff>
    </xdr:from>
    <xdr:to>
      <xdr:col>9</xdr:col>
      <xdr:colOff>271294</xdr:colOff>
      <xdr:row>2</xdr:row>
      <xdr:rowOff>203948</xdr:rowOff>
    </xdr:to>
    <xdr:sp macro="" textlink="">
      <xdr:nvSpPr>
        <xdr:cNvPr id="5" name="正方形/長方形 4">
          <a:extLst>
            <a:ext uri="{FF2B5EF4-FFF2-40B4-BE49-F238E27FC236}">
              <a16:creationId xmlns:a16="http://schemas.microsoft.com/office/drawing/2014/main" id="{BB11C022-543F-4314-B7A3-E04253D955D0}"/>
            </a:ext>
          </a:extLst>
        </xdr:cNvPr>
        <xdr:cNvSpPr/>
      </xdr:nvSpPr>
      <xdr:spPr>
        <a:xfrm>
          <a:off x="8648251" y="46729"/>
          <a:ext cx="1045173" cy="580129"/>
        </a:xfrm>
        <a:prstGeom prst="rect">
          <a:avLst/>
        </a:prstGeom>
        <a:solidFill>
          <a:srgbClr val="002060"/>
        </a:solidFill>
        <a:ln w="12700" cap="flat" cmpd="sng" algn="ctr">
          <a:solidFill>
            <a:srgbClr val="00206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記入例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22860</xdr:colOff>
      <xdr:row>0</xdr:row>
      <xdr:rowOff>137160</xdr:rowOff>
    </xdr:from>
    <xdr:to>
      <xdr:col>5</xdr:col>
      <xdr:colOff>160020</xdr:colOff>
      <xdr:row>0</xdr:row>
      <xdr:rowOff>459890</xdr:rowOff>
    </xdr:to>
    <xdr:sp macro="" textlink="">
      <xdr:nvSpPr>
        <xdr:cNvPr id="2" name="テキスト ボックス 1">
          <a:extLst>
            <a:ext uri="{FF2B5EF4-FFF2-40B4-BE49-F238E27FC236}">
              <a16:creationId xmlns:a16="http://schemas.microsoft.com/office/drawing/2014/main" id="{F1BDC033-7293-4D0D-9B62-2182760D5C94}"/>
            </a:ext>
          </a:extLst>
        </xdr:cNvPr>
        <xdr:cNvSpPr txBox="1"/>
      </xdr:nvSpPr>
      <xdr:spPr>
        <a:xfrm>
          <a:off x="19050" y="133350"/>
          <a:ext cx="6057900" cy="326540"/>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様式１－２、１－３にご記載いただくと、様式１から表内に自動で反映されます。</a:t>
          </a:r>
        </a:p>
      </xdr:txBody>
    </xdr:sp>
    <xdr:clientData fPrintsWithSheet="0"/>
  </xdr:twoCellAnchor>
  <xdr:twoCellAnchor>
    <xdr:from>
      <xdr:col>4</xdr:col>
      <xdr:colOff>533400</xdr:colOff>
      <xdr:row>0</xdr:row>
      <xdr:rowOff>53340</xdr:rowOff>
    </xdr:from>
    <xdr:to>
      <xdr:col>5</xdr:col>
      <xdr:colOff>158339</xdr:colOff>
      <xdr:row>1</xdr:row>
      <xdr:rowOff>1345</xdr:rowOff>
    </xdr:to>
    <xdr:sp macro="" textlink="">
      <xdr:nvSpPr>
        <xdr:cNvPr id="3" name="正方形/長方形 2">
          <a:extLst>
            <a:ext uri="{FF2B5EF4-FFF2-40B4-BE49-F238E27FC236}">
              <a16:creationId xmlns:a16="http://schemas.microsoft.com/office/drawing/2014/main" id="{0F980EF3-10AC-46E4-96B9-B6CC87E81650}"/>
            </a:ext>
          </a:extLst>
        </xdr:cNvPr>
        <xdr:cNvSpPr/>
      </xdr:nvSpPr>
      <xdr:spPr>
        <a:xfrm>
          <a:off x="5029200" y="57150"/>
          <a:ext cx="1046069" cy="572845"/>
        </a:xfrm>
        <a:prstGeom prst="rect">
          <a:avLst/>
        </a:prstGeom>
        <a:solidFill>
          <a:srgbClr val="002060"/>
        </a:solidFill>
        <a:ln w="12700" cap="flat" cmpd="sng" algn="ctr">
          <a:solidFill>
            <a:srgbClr val="00206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記入例</a:t>
          </a:r>
        </a:p>
      </xdr:txBody>
    </xdr:sp>
    <xdr:clientData/>
  </xdr:twoCellAnchor>
  <xdr:twoCellAnchor>
    <xdr:from>
      <xdr:col>3</xdr:col>
      <xdr:colOff>350520</xdr:colOff>
      <xdr:row>25</xdr:row>
      <xdr:rowOff>7620</xdr:rowOff>
    </xdr:from>
    <xdr:to>
      <xdr:col>4</xdr:col>
      <xdr:colOff>1234440</xdr:colOff>
      <xdr:row>29</xdr:row>
      <xdr:rowOff>33813</xdr:rowOff>
    </xdr:to>
    <xdr:sp macro="" textlink="">
      <xdr:nvSpPr>
        <xdr:cNvPr id="4" name="AutoShape 6">
          <a:extLst>
            <a:ext uri="{FF2B5EF4-FFF2-40B4-BE49-F238E27FC236}">
              <a16:creationId xmlns:a16="http://schemas.microsoft.com/office/drawing/2014/main" id="{5D4F8842-FA1A-4D00-B6C6-82695272C185}"/>
            </a:ext>
          </a:extLst>
        </xdr:cNvPr>
        <xdr:cNvSpPr>
          <a:spLocks noChangeArrowheads="1"/>
        </xdr:cNvSpPr>
      </xdr:nvSpPr>
      <xdr:spPr bwMode="auto">
        <a:xfrm>
          <a:off x="3371850" y="8382000"/>
          <a:ext cx="2362200" cy="784383"/>
        </a:xfrm>
        <a:prstGeom prst="wedgeRoundRectCallout">
          <a:avLst>
            <a:gd name="adj1" fmla="val -75747"/>
            <a:gd name="adj2" fmla="val 10363"/>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rPr>
            <a:t>印鑑証明書の記載と同様の法人名、代表者役職、氏名を記載してください。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281940</xdr:colOff>
      <xdr:row>1</xdr:row>
      <xdr:rowOff>0</xdr:rowOff>
    </xdr:from>
    <xdr:to>
      <xdr:col>13</xdr:col>
      <xdr:colOff>350520</xdr:colOff>
      <xdr:row>3</xdr:row>
      <xdr:rowOff>68580</xdr:rowOff>
    </xdr:to>
    <xdr:sp macro="" textlink="">
      <xdr:nvSpPr>
        <xdr:cNvPr id="2" name="テキスト ボックス 1">
          <a:extLst>
            <a:ext uri="{FF2B5EF4-FFF2-40B4-BE49-F238E27FC236}">
              <a16:creationId xmlns:a16="http://schemas.microsoft.com/office/drawing/2014/main" id="{B51C5F45-68BA-48B0-8677-74349B81F25B}"/>
            </a:ext>
          </a:extLst>
        </xdr:cNvPr>
        <xdr:cNvSpPr txBox="1"/>
      </xdr:nvSpPr>
      <xdr:spPr>
        <a:xfrm>
          <a:off x="4960620" y="632460"/>
          <a:ext cx="4945380" cy="762000"/>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第</a:t>
          </a:r>
          <a:r>
            <a:rPr kumimoji="1" lang="en-US" altLang="ja-JP" sz="1400"/>
            <a:t>3</a:t>
          </a:r>
          <a:r>
            <a:rPr kumimoji="1" lang="ja-JP" altLang="en-US" sz="1400"/>
            <a:t>号様式、様式</a:t>
          </a:r>
          <a:r>
            <a:rPr kumimoji="1" lang="en-US" altLang="ja-JP" sz="1400"/>
            <a:t>2</a:t>
          </a:r>
          <a:r>
            <a:rPr kumimoji="1" lang="ja-JP" altLang="en-US" sz="1400"/>
            <a:t>にご記載いただくと、表内に自動で反映されます。</a:t>
          </a:r>
        </a:p>
      </xdr:txBody>
    </xdr:sp>
    <xdr:clientData fPrintsWithSheet="0"/>
  </xdr:twoCellAnchor>
  <xdr:twoCellAnchor>
    <xdr:from>
      <xdr:col>0</xdr:col>
      <xdr:colOff>0</xdr:colOff>
      <xdr:row>1</xdr:row>
      <xdr:rowOff>419100</xdr:rowOff>
    </xdr:from>
    <xdr:to>
      <xdr:col>2</xdr:col>
      <xdr:colOff>292100</xdr:colOff>
      <xdr:row>4</xdr:row>
      <xdr:rowOff>157480</xdr:rowOff>
    </xdr:to>
    <xdr:sp macro="" textlink="">
      <xdr:nvSpPr>
        <xdr:cNvPr id="3" name="角丸四角形吹き出し 9">
          <a:extLst>
            <a:ext uri="{FF2B5EF4-FFF2-40B4-BE49-F238E27FC236}">
              <a16:creationId xmlns:a16="http://schemas.microsoft.com/office/drawing/2014/main" id="{D72A8CF3-AC8B-CDB4-8D8F-DE7F7C7F1ADF}"/>
            </a:ext>
          </a:extLst>
        </xdr:cNvPr>
        <xdr:cNvSpPr/>
      </xdr:nvSpPr>
      <xdr:spPr>
        <a:xfrm>
          <a:off x="0" y="1051560"/>
          <a:ext cx="1892300" cy="622300"/>
        </a:xfrm>
        <a:prstGeom prst="wedgeRoundRectCallout">
          <a:avLst>
            <a:gd name="adj1" fmla="val 27273"/>
            <a:gd name="adj2" fmla="val 88510"/>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0" tIns="0" rIns="0" bIns="0" numCol="1" spcCol="0" rtlCol="0" fromWordArt="0" anchor="ctr" anchorCtr="0" forceAA="0" compatLnSpc="1">
          <a:prstTxWarp prst="textNoShape">
            <a:avLst/>
          </a:prstTxWarp>
          <a:noAutofit/>
        </a:bodyPr>
        <a:lstStyle/>
        <a:p>
          <a:pPr algn="just">
            <a:lnSpc>
              <a:spcPts val="1400"/>
            </a:lnSpc>
          </a:pPr>
          <a:r>
            <a:rPr lang="ja-JP" altLang="en-US" sz="10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補助金</a:t>
          </a:r>
          <a:r>
            <a:rPr lang="ja-JP" sz="10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交付決定額</a:t>
          </a:r>
          <a:r>
            <a:rPr lang="ja-JP" altLang="en-US" sz="10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を記載</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xdr:txBody>
    </xdr:sp>
    <xdr:clientData/>
  </xdr:twoCellAnchor>
  <xdr:twoCellAnchor>
    <xdr:from>
      <xdr:col>3</xdr:col>
      <xdr:colOff>15240</xdr:colOff>
      <xdr:row>1</xdr:row>
      <xdr:rowOff>441960</xdr:rowOff>
    </xdr:from>
    <xdr:to>
      <xdr:col>5</xdr:col>
      <xdr:colOff>176530</xdr:colOff>
      <xdr:row>4</xdr:row>
      <xdr:rowOff>237490</xdr:rowOff>
    </xdr:to>
    <xdr:sp macro="" textlink="">
      <xdr:nvSpPr>
        <xdr:cNvPr id="4" name="角丸四角形 14">
          <a:extLst>
            <a:ext uri="{FF2B5EF4-FFF2-40B4-BE49-F238E27FC236}">
              <a16:creationId xmlns:a16="http://schemas.microsoft.com/office/drawing/2014/main" id="{FCCC5EBC-8BAA-0671-9044-B64550F27186}"/>
            </a:ext>
          </a:extLst>
        </xdr:cNvPr>
        <xdr:cNvSpPr/>
      </xdr:nvSpPr>
      <xdr:spPr>
        <a:xfrm>
          <a:off x="3032760" y="1074420"/>
          <a:ext cx="1822450" cy="679450"/>
        </a:xfrm>
        <a:prstGeom prst="roundRect">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400"/>
            </a:lnSpc>
            <a:buNone/>
          </a:pPr>
          <a:r>
            <a:rPr lang="ja-JP" sz="105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３か所の数字は一致</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ctr">
            <a:lnSpc>
              <a:spcPts val="1400"/>
            </a:lnSpc>
          </a:pPr>
          <a:r>
            <a:rPr lang="ja-JP" sz="9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（「補助金確定額」）</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xdr:txBody>
    </xdr:sp>
    <xdr:clientData/>
  </xdr:twoCellAnchor>
  <xdr:twoCellAnchor>
    <xdr:from>
      <xdr:col>2</xdr:col>
      <xdr:colOff>1120140</xdr:colOff>
      <xdr:row>2</xdr:row>
      <xdr:rowOff>121920</xdr:rowOff>
    </xdr:from>
    <xdr:to>
      <xdr:col>3</xdr:col>
      <xdr:colOff>20955</xdr:colOff>
      <xdr:row>3</xdr:row>
      <xdr:rowOff>83820</xdr:rowOff>
    </xdr:to>
    <xdr:cxnSp macro="">
      <xdr:nvCxnSpPr>
        <xdr:cNvPr id="5" name="直線矢印コネクタ 4">
          <a:extLst>
            <a:ext uri="{FF2B5EF4-FFF2-40B4-BE49-F238E27FC236}">
              <a16:creationId xmlns:a16="http://schemas.microsoft.com/office/drawing/2014/main" id="{F6E1B7E4-ADD4-26D8-1819-5872CA0CE7D4}"/>
            </a:ext>
          </a:extLst>
        </xdr:cNvPr>
        <xdr:cNvCxnSpPr/>
      </xdr:nvCxnSpPr>
      <xdr:spPr>
        <a:xfrm flipH="1">
          <a:off x="2720340" y="1257300"/>
          <a:ext cx="318135" cy="152400"/>
        </a:xfrm>
        <a:prstGeom prst="straightConnector1">
          <a:avLst/>
        </a:prstGeom>
        <a:ln w="38100">
          <a:solidFill>
            <a:schemeClr val="accent5">
              <a:lumMod val="60000"/>
              <a:lumOff val="4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1234440</xdr:colOff>
      <xdr:row>4</xdr:row>
      <xdr:rowOff>76200</xdr:rowOff>
    </xdr:from>
    <xdr:to>
      <xdr:col>3</xdr:col>
      <xdr:colOff>20955</xdr:colOff>
      <xdr:row>5</xdr:row>
      <xdr:rowOff>144780</xdr:rowOff>
    </xdr:to>
    <xdr:cxnSp macro="">
      <xdr:nvCxnSpPr>
        <xdr:cNvPr id="7" name="直線矢印コネクタ 6">
          <a:extLst>
            <a:ext uri="{FF2B5EF4-FFF2-40B4-BE49-F238E27FC236}">
              <a16:creationId xmlns:a16="http://schemas.microsoft.com/office/drawing/2014/main" id="{F431D1E6-185D-4175-B2DB-829EE751F722}"/>
            </a:ext>
          </a:extLst>
        </xdr:cNvPr>
        <xdr:cNvCxnSpPr/>
      </xdr:nvCxnSpPr>
      <xdr:spPr>
        <a:xfrm flipH="1">
          <a:off x="2834640" y="1592580"/>
          <a:ext cx="203835" cy="449580"/>
        </a:xfrm>
        <a:prstGeom prst="straightConnector1">
          <a:avLst/>
        </a:prstGeom>
        <a:ln w="38100">
          <a:solidFill>
            <a:schemeClr val="accent5">
              <a:lumMod val="60000"/>
              <a:lumOff val="4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554355</xdr:colOff>
      <xdr:row>4</xdr:row>
      <xdr:rowOff>236220</xdr:rowOff>
    </xdr:from>
    <xdr:to>
      <xdr:col>3</xdr:col>
      <xdr:colOff>601980</xdr:colOff>
      <xdr:row>5</xdr:row>
      <xdr:rowOff>106680</xdr:rowOff>
    </xdr:to>
    <xdr:cxnSp macro="">
      <xdr:nvCxnSpPr>
        <xdr:cNvPr id="9" name="直線矢印コネクタ 8">
          <a:extLst>
            <a:ext uri="{FF2B5EF4-FFF2-40B4-BE49-F238E27FC236}">
              <a16:creationId xmlns:a16="http://schemas.microsoft.com/office/drawing/2014/main" id="{9377B99F-ED10-4635-AF36-E7A859BC8C90}"/>
            </a:ext>
          </a:extLst>
        </xdr:cNvPr>
        <xdr:cNvCxnSpPr/>
      </xdr:nvCxnSpPr>
      <xdr:spPr>
        <a:xfrm>
          <a:off x="3571875" y="1752600"/>
          <a:ext cx="47625" cy="251460"/>
        </a:xfrm>
        <a:prstGeom prst="straightConnector1">
          <a:avLst/>
        </a:prstGeom>
        <a:ln w="38100">
          <a:solidFill>
            <a:schemeClr val="accent5">
              <a:lumMod val="60000"/>
              <a:lumOff val="4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190500</xdr:colOff>
      <xdr:row>9</xdr:row>
      <xdr:rowOff>373380</xdr:rowOff>
    </xdr:from>
    <xdr:to>
      <xdr:col>3</xdr:col>
      <xdr:colOff>891540</xdr:colOff>
      <xdr:row>13</xdr:row>
      <xdr:rowOff>100330</xdr:rowOff>
    </xdr:to>
    <xdr:sp macro="" textlink="">
      <xdr:nvSpPr>
        <xdr:cNvPr id="11" name="角丸四角形 14">
          <a:extLst>
            <a:ext uri="{FF2B5EF4-FFF2-40B4-BE49-F238E27FC236}">
              <a16:creationId xmlns:a16="http://schemas.microsoft.com/office/drawing/2014/main" id="{03A6CE92-0745-465F-A672-2AD06C3B0533}"/>
            </a:ext>
          </a:extLst>
        </xdr:cNvPr>
        <xdr:cNvSpPr/>
      </xdr:nvSpPr>
      <xdr:spPr>
        <a:xfrm>
          <a:off x="1790700" y="4274820"/>
          <a:ext cx="2118360" cy="679450"/>
        </a:xfrm>
        <a:prstGeom prst="roundRect">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400"/>
            </a:lnSpc>
            <a:buNone/>
          </a:pPr>
          <a:r>
            <a:rPr lang="ja-JP" altLang="en-US" sz="105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補助金額確定後のものとなりますので、実績報告時に記載不要です</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56</xdr:col>
      <xdr:colOff>107576</xdr:colOff>
      <xdr:row>2</xdr:row>
      <xdr:rowOff>17929</xdr:rowOff>
    </xdr:from>
    <xdr:to>
      <xdr:col>97</xdr:col>
      <xdr:colOff>8966</xdr:colOff>
      <xdr:row>6</xdr:row>
      <xdr:rowOff>197224</xdr:rowOff>
    </xdr:to>
    <xdr:sp macro="" textlink="">
      <xdr:nvSpPr>
        <xdr:cNvPr id="2" name="テキスト ボックス 1">
          <a:extLst>
            <a:ext uri="{FF2B5EF4-FFF2-40B4-BE49-F238E27FC236}">
              <a16:creationId xmlns:a16="http://schemas.microsoft.com/office/drawing/2014/main" id="{5774183F-6F81-47E8-8C58-D71175E86C3E}"/>
            </a:ext>
          </a:extLst>
        </xdr:cNvPr>
        <xdr:cNvSpPr txBox="1"/>
      </xdr:nvSpPr>
      <xdr:spPr>
        <a:xfrm>
          <a:off x="6633882" y="358588"/>
          <a:ext cx="4679578" cy="923365"/>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134470</xdr:colOff>
      <xdr:row>1</xdr:row>
      <xdr:rowOff>143435</xdr:rowOff>
    </xdr:from>
    <xdr:to>
      <xdr:col>16</xdr:col>
      <xdr:colOff>484095</xdr:colOff>
      <xdr:row>3</xdr:row>
      <xdr:rowOff>430305</xdr:rowOff>
    </xdr:to>
    <xdr:sp macro="" textlink="">
      <xdr:nvSpPr>
        <xdr:cNvPr id="2" name="テキスト ボックス 1">
          <a:extLst>
            <a:ext uri="{FF2B5EF4-FFF2-40B4-BE49-F238E27FC236}">
              <a16:creationId xmlns:a16="http://schemas.microsoft.com/office/drawing/2014/main" id="{2E9005F1-90B2-46EE-A27C-57943C40A2B6}"/>
            </a:ext>
          </a:extLst>
        </xdr:cNvPr>
        <xdr:cNvSpPr txBox="1"/>
      </xdr:nvSpPr>
      <xdr:spPr>
        <a:xfrm>
          <a:off x="12326470" y="313764"/>
          <a:ext cx="4679578" cy="923365"/>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様式１－２、１－３にご記載いただくと、表内に自動で反映されます。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6</xdr:col>
      <xdr:colOff>213360</xdr:colOff>
      <xdr:row>9</xdr:row>
      <xdr:rowOff>125730</xdr:rowOff>
    </xdr:from>
    <xdr:to>
      <xdr:col>6</xdr:col>
      <xdr:colOff>893445</xdr:colOff>
      <xdr:row>12</xdr:row>
      <xdr:rowOff>78106</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6324600" y="2640330"/>
          <a:ext cx="680085" cy="584836"/>
        </a:xfrm>
        <a:prstGeom prst="rightArrow">
          <a:avLst>
            <a:gd name="adj1" fmla="val 39407"/>
            <a:gd name="adj2" fmla="val 53408"/>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ja-JP" altLang="en-US"/>
        </a:p>
      </xdr:txBody>
    </xdr:sp>
    <xdr:clientData/>
  </xdr:twoCellAnchor>
  <xdr:twoCellAnchor>
    <xdr:from>
      <xdr:col>3</xdr:col>
      <xdr:colOff>400050</xdr:colOff>
      <xdr:row>9</xdr:row>
      <xdr:rowOff>0</xdr:rowOff>
    </xdr:from>
    <xdr:to>
      <xdr:col>5</xdr:col>
      <xdr:colOff>1257300</xdr:colOff>
      <xdr:row>10</xdr:row>
      <xdr:rowOff>161925</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3173730" y="2659380"/>
          <a:ext cx="2739390" cy="352425"/>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38100</xdr:colOff>
      <xdr:row>9</xdr:row>
      <xdr:rowOff>171450</xdr:rowOff>
    </xdr:from>
    <xdr:to>
      <xdr:col>6</xdr:col>
      <xdr:colOff>771525</xdr:colOff>
      <xdr:row>12</xdr:row>
      <xdr:rowOff>123826</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a:off x="6149340" y="2830830"/>
          <a:ext cx="733425" cy="645796"/>
        </a:xfrm>
        <a:prstGeom prst="rightArrow">
          <a:avLst>
            <a:gd name="adj1" fmla="val 39407"/>
            <a:gd name="adj2" fmla="val 53408"/>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289560</xdr:colOff>
      <xdr:row>0</xdr:row>
      <xdr:rowOff>563880</xdr:rowOff>
    </xdr:from>
    <xdr:to>
      <xdr:col>14</xdr:col>
      <xdr:colOff>358140</xdr:colOff>
      <xdr:row>3</xdr:row>
      <xdr:rowOff>0</xdr:rowOff>
    </xdr:to>
    <xdr:sp macro="" textlink="">
      <xdr:nvSpPr>
        <xdr:cNvPr id="3" name="テキスト ボックス 2">
          <a:extLst>
            <a:ext uri="{FF2B5EF4-FFF2-40B4-BE49-F238E27FC236}">
              <a16:creationId xmlns:a16="http://schemas.microsoft.com/office/drawing/2014/main" id="{D0024DC4-552F-4284-A354-651B53C045CC}"/>
            </a:ext>
          </a:extLst>
        </xdr:cNvPr>
        <xdr:cNvSpPr txBox="1"/>
      </xdr:nvSpPr>
      <xdr:spPr>
        <a:xfrm>
          <a:off x="6385560" y="563880"/>
          <a:ext cx="4945380" cy="762000"/>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様式１－２、１－３にご記載いただくと、様式１から表内に自動で反映されます。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5</xdr:col>
      <xdr:colOff>281940</xdr:colOff>
      <xdr:row>1</xdr:row>
      <xdr:rowOff>0</xdr:rowOff>
    </xdr:from>
    <xdr:to>
      <xdr:col>13</xdr:col>
      <xdr:colOff>350520</xdr:colOff>
      <xdr:row>3</xdr:row>
      <xdr:rowOff>68580</xdr:rowOff>
    </xdr:to>
    <xdr:sp macro="" textlink="">
      <xdr:nvSpPr>
        <xdr:cNvPr id="3" name="テキスト ボックス 2">
          <a:extLst>
            <a:ext uri="{FF2B5EF4-FFF2-40B4-BE49-F238E27FC236}">
              <a16:creationId xmlns:a16="http://schemas.microsoft.com/office/drawing/2014/main" id="{79A21703-94A4-41A0-B574-170A833257B8}"/>
            </a:ext>
          </a:extLst>
        </xdr:cNvPr>
        <xdr:cNvSpPr txBox="1"/>
      </xdr:nvSpPr>
      <xdr:spPr>
        <a:xfrm>
          <a:off x="4960620" y="632460"/>
          <a:ext cx="4945380" cy="762000"/>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第</a:t>
          </a:r>
          <a:r>
            <a:rPr kumimoji="1" lang="en-US" altLang="ja-JP" sz="1400"/>
            <a:t>3</a:t>
          </a:r>
          <a:r>
            <a:rPr kumimoji="1" lang="ja-JP" altLang="en-US" sz="1400"/>
            <a:t>号様式、様式</a:t>
          </a:r>
          <a:r>
            <a:rPr kumimoji="1" lang="en-US" altLang="ja-JP" sz="1400"/>
            <a:t>2</a:t>
          </a:r>
          <a:r>
            <a:rPr kumimoji="1" lang="ja-JP" altLang="en-US" sz="1400"/>
            <a:t>にご記載いただくと、表内に自動で反映されます。</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32704E43-8D65-421C-B09C-320186C3EA48}"/>
            </a:ext>
          </a:extLst>
        </xdr:cNvPr>
        <xdr:cNvSpPr txBox="1"/>
      </xdr:nvSpPr>
      <xdr:spPr>
        <a:xfrm>
          <a:off x="6717254" y="371138"/>
          <a:ext cx="4589931" cy="909918"/>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空欄の箇所は様式</a:t>
          </a:r>
          <a:r>
            <a:rPr kumimoji="1" lang="en-US" altLang="ja-JP" sz="1600"/>
            <a:t>1-2</a:t>
          </a:r>
          <a:r>
            <a:rPr kumimoji="1" lang="ja-JP" altLang="en-US" sz="1600"/>
            <a:t>から自動で反映されます。</a:t>
          </a:r>
        </a:p>
      </xdr:txBody>
    </xdr:sp>
    <xdr:clientData fPrintsWithSheet="0"/>
  </xdr:twoCellAnchor>
  <xdr:twoCellAnchor>
    <xdr:from>
      <xdr:col>17</xdr:col>
      <xdr:colOff>53788</xdr:colOff>
      <xdr:row>1</xdr:row>
      <xdr:rowOff>0</xdr:rowOff>
    </xdr:from>
    <xdr:to>
      <xdr:col>37</xdr:col>
      <xdr:colOff>822</xdr:colOff>
      <xdr:row>4</xdr:row>
      <xdr:rowOff>99246</xdr:rowOff>
    </xdr:to>
    <xdr:sp macro="" textlink="">
      <xdr:nvSpPr>
        <xdr:cNvPr id="3" name="角丸四角形吹き出し 3">
          <a:extLst>
            <a:ext uri="{FF2B5EF4-FFF2-40B4-BE49-F238E27FC236}">
              <a16:creationId xmlns:a16="http://schemas.microsoft.com/office/drawing/2014/main" id="{DF25647D-09A1-9822-8A6F-CD801E4A6CA5}"/>
            </a:ext>
          </a:extLst>
        </xdr:cNvPr>
        <xdr:cNvSpPr>
          <a:spLocks noChangeArrowheads="1"/>
        </xdr:cNvSpPr>
      </xdr:nvSpPr>
      <xdr:spPr bwMode="auto">
        <a:xfrm>
          <a:off x="2034988" y="170329"/>
          <a:ext cx="2340610" cy="610235"/>
        </a:xfrm>
        <a:prstGeom prst="wedgeRoundRectCallout">
          <a:avLst>
            <a:gd name="adj1" fmla="val 34617"/>
            <a:gd name="adj2" fmla="val 112225"/>
            <a:gd name="adj3" fmla="val 16667"/>
          </a:avLst>
        </a:prstGeom>
        <a:solidFill>
          <a:srgbClr val="FFFF00"/>
        </a:solidFill>
        <a:ln w="9525" cap="flat" cmpd="sng" algn="ctr">
          <a:solidFill>
            <a:srgbClr val="000000"/>
          </a:solidFill>
          <a:prstDash val="solid"/>
          <a:miter lim="800000"/>
          <a:headEnd/>
          <a:tailEnd/>
        </a:ln>
        <a:effectLst>
          <a:outerShdw blurRad="50800" dist="38100" dir="2700000" algn="tl" rotWithShape="0">
            <a:srgbClr val="000000">
              <a:alpha val="39999"/>
            </a:srgbClr>
          </a:outerShdw>
        </a:effectLst>
      </xdr:spPr>
      <xdr:txBody>
        <a:bodyPr rot="0" vert="horz" wrap="square" lIns="91440" tIns="45720" rIns="91440" bIns="45720" anchor="ctr" anchorCtr="0" upright="1">
          <a:noAutofit/>
        </a:bodyPr>
        <a:lstStyle/>
        <a:p>
          <a:pPr algn="ctr">
            <a:buNone/>
          </a:pPr>
          <a:r>
            <a:rPr lang="ja-JP" sz="11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所在地・法人名・代表者氏名は</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ctr"/>
          <a:r>
            <a:rPr lang="ja-JP" sz="11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印鑑証明書の記載と一致</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xdr:txBody>
    </xdr:sp>
    <xdr:clientData/>
  </xdr:twoCellAnchor>
  <xdr:twoCellAnchor>
    <xdr:from>
      <xdr:col>6</xdr:col>
      <xdr:colOff>98612</xdr:colOff>
      <xdr:row>18</xdr:row>
      <xdr:rowOff>295834</xdr:rowOff>
    </xdr:from>
    <xdr:to>
      <xdr:col>32</xdr:col>
      <xdr:colOff>3623</xdr:colOff>
      <xdr:row>21</xdr:row>
      <xdr:rowOff>142949</xdr:rowOff>
    </xdr:to>
    <xdr:sp macro="" textlink="">
      <xdr:nvSpPr>
        <xdr:cNvPr id="4" name="角丸四角形吹き出し 44">
          <a:extLst>
            <a:ext uri="{FF2B5EF4-FFF2-40B4-BE49-F238E27FC236}">
              <a16:creationId xmlns:a16="http://schemas.microsoft.com/office/drawing/2014/main" id="{5FC4781D-0699-BF9C-0ADE-B47711A80BB9}"/>
            </a:ext>
          </a:extLst>
        </xdr:cNvPr>
        <xdr:cNvSpPr/>
      </xdr:nvSpPr>
      <xdr:spPr>
        <a:xfrm>
          <a:off x="797859" y="3630705"/>
          <a:ext cx="2997835" cy="591185"/>
        </a:xfrm>
        <a:prstGeom prst="wedgeRoundRectCallout">
          <a:avLst>
            <a:gd name="adj1" fmla="val -27088"/>
            <a:gd name="adj2" fmla="val -123738"/>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1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日付及び文書番号は「交付決定通知書」の</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ctr"/>
          <a:r>
            <a:rPr lang="ja-JP" sz="11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日付・番号を記入</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56</xdr:col>
      <xdr:colOff>107576</xdr:colOff>
      <xdr:row>2</xdr:row>
      <xdr:rowOff>17929</xdr:rowOff>
    </xdr:from>
    <xdr:to>
      <xdr:col>97</xdr:col>
      <xdr:colOff>8966</xdr:colOff>
      <xdr:row>6</xdr:row>
      <xdr:rowOff>197224</xdr:rowOff>
    </xdr:to>
    <xdr:sp macro="" textlink="">
      <xdr:nvSpPr>
        <xdr:cNvPr id="2" name="テキスト ボックス 1">
          <a:extLst>
            <a:ext uri="{FF2B5EF4-FFF2-40B4-BE49-F238E27FC236}">
              <a16:creationId xmlns:a16="http://schemas.microsoft.com/office/drawing/2014/main" id="{91C6503F-8131-4C81-826C-48161A786F45}"/>
            </a:ext>
          </a:extLst>
        </xdr:cNvPr>
        <xdr:cNvSpPr txBox="1"/>
      </xdr:nvSpPr>
      <xdr:spPr>
        <a:xfrm>
          <a:off x="6508376" y="353209"/>
          <a:ext cx="4587690" cy="910815"/>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xdr:txBody>
    </xdr:sp>
    <xdr:clientData fPrintsWithSheet="0"/>
  </xdr:twoCellAnchor>
  <xdr:twoCellAnchor>
    <xdr:from>
      <xdr:col>38</xdr:col>
      <xdr:colOff>8964</xdr:colOff>
      <xdr:row>11</xdr:row>
      <xdr:rowOff>295836</xdr:rowOff>
    </xdr:from>
    <xdr:to>
      <xdr:col>51</xdr:col>
      <xdr:colOff>94129</xdr:colOff>
      <xdr:row>13</xdr:row>
      <xdr:rowOff>10310</xdr:rowOff>
    </xdr:to>
    <xdr:sp macro="" textlink="">
      <xdr:nvSpPr>
        <xdr:cNvPr id="3" name="角丸四角形吹き出し 2">
          <a:extLst>
            <a:ext uri="{FF2B5EF4-FFF2-40B4-BE49-F238E27FC236}">
              <a16:creationId xmlns:a16="http://schemas.microsoft.com/office/drawing/2014/main" id="{1E940AF3-345A-40E2-B82D-D262008D13F3}"/>
            </a:ext>
          </a:extLst>
        </xdr:cNvPr>
        <xdr:cNvSpPr>
          <a:spLocks noChangeArrowheads="1"/>
        </xdr:cNvSpPr>
      </xdr:nvSpPr>
      <xdr:spPr bwMode="auto">
        <a:xfrm>
          <a:off x="4437529" y="2608730"/>
          <a:ext cx="1600200" cy="297180"/>
        </a:xfrm>
        <a:prstGeom prst="wedgeRoundRectCallout">
          <a:avLst>
            <a:gd name="adj1" fmla="val -86072"/>
            <a:gd name="adj2" fmla="val -47275"/>
            <a:gd name="adj3" fmla="val 16667"/>
          </a:avLst>
        </a:prstGeom>
        <a:solidFill>
          <a:srgbClr val="FFFF00"/>
        </a:solidFill>
        <a:ln w="9525">
          <a:solidFill>
            <a:srgbClr val="000000"/>
          </a:solidFill>
          <a:miter lim="800000"/>
          <a:headEnd/>
          <a:tailEnd/>
        </a:ln>
      </xdr:spPr>
      <xdr:txBody>
        <a:bodyPr rot="0" vert="horz" wrap="square" lIns="74295" tIns="8890" rIns="74295" bIns="8890" anchor="t" anchorCtr="0" upright="1">
          <a:noAutofit/>
        </a:bodyPr>
        <a:lstStyle/>
        <a:p>
          <a:pPr algn="ctr"/>
          <a:r>
            <a:rPr lang="ja-JP" sz="900" kern="100">
              <a:effectLst/>
              <a:latin typeface="Century" panose="02040604050505020304" pitchFamily="18" charset="0"/>
              <a:ea typeface="ＭＳ ゴシック" panose="020B0609070205080204" pitchFamily="49" charset="-128"/>
              <a:cs typeface="Times New Roman" panose="02020603050405020304" pitchFamily="18" charset="0"/>
            </a:rPr>
            <a:t>事業所の指定年月日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13</xdr:col>
      <xdr:colOff>53789</xdr:colOff>
      <xdr:row>16</xdr:row>
      <xdr:rowOff>116542</xdr:rowOff>
    </xdr:from>
    <xdr:to>
      <xdr:col>32</xdr:col>
      <xdr:colOff>6761</xdr:colOff>
      <xdr:row>18</xdr:row>
      <xdr:rowOff>468967</xdr:rowOff>
    </xdr:to>
    <xdr:sp macro="" textlink="">
      <xdr:nvSpPr>
        <xdr:cNvPr id="4" name="角丸四角形 17">
          <a:extLst>
            <a:ext uri="{FF2B5EF4-FFF2-40B4-BE49-F238E27FC236}">
              <a16:creationId xmlns:a16="http://schemas.microsoft.com/office/drawing/2014/main" id="{EE7A4E6F-0BA4-0656-2A45-5512654C701E}"/>
            </a:ext>
          </a:extLst>
        </xdr:cNvPr>
        <xdr:cNvSpPr/>
      </xdr:nvSpPr>
      <xdr:spPr>
        <a:xfrm>
          <a:off x="1568824" y="3810001"/>
          <a:ext cx="2167255" cy="962025"/>
        </a:xfrm>
        <a:prstGeom prst="roundRect">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900" u="sng"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実績報告書提出月</a:t>
          </a:r>
          <a:r>
            <a:rPr lang="ja-JP" sz="9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の状況を</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buNone/>
          </a:pPr>
          <a:r>
            <a:rPr lang="ja-JP" sz="9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勤務形態一覧表を基に記入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9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（矛盾が無いように記入）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8964</xdr:colOff>
      <xdr:row>23</xdr:row>
      <xdr:rowOff>251012</xdr:rowOff>
    </xdr:from>
    <xdr:to>
      <xdr:col>47</xdr:col>
      <xdr:colOff>45010</xdr:colOff>
      <xdr:row>26</xdr:row>
      <xdr:rowOff>48895</xdr:rowOff>
    </xdr:to>
    <xdr:sp macro="" textlink="">
      <xdr:nvSpPr>
        <xdr:cNvPr id="5" name="角丸四角形 38">
          <a:extLst>
            <a:ext uri="{FF2B5EF4-FFF2-40B4-BE49-F238E27FC236}">
              <a16:creationId xmlns:a16="http://schemas.microsoft.com/office/drawing/2014/main" id="{92DEB6C5-2D68-F03B-5A58-A2E8D5AD2A15}"/>
            </a:ext>
          </a:extLst>
        </xdr:cNvPr>
        <xdr:cNvSpPr/>
      </xdr:nvSpPr>
      <xdr:spPr>
        <a:xfrm>
          <a:off x="591670" y="5943600"/>
          <a:ext cx="4930775" cy="658495"/>
        </a:xfrm>
        <a:prstGeom prst="roundRect">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900" kern="100">
              <a:solidFill>
                <a:srgbClr val="000000"/>
              </a:solidFill>
              <a:effectLst/>
              <a:ea typeface="ＭＳ ゴシック" panose="020B0609070205080204" pitchFamily="49" charset="-128"/>
              <a:cs typeface="Times New Roman" panose="02020603050405020304" pitchFamily="18" charset="0"/>
            </a:rPr>
            <a:t>育成期間中（雇用開始後８か月間）に受講した外部研修（法人内研修は不要）を記入</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7</xdr:col>
      <xdr:colOff>0</xdr:colOff>
      <xdr:row>32</xdr:row>
      <xdr:rowOff>1</xdr:rowOff>
    </xdr:from>
    <xdr:to>
      <xdr:col>50</xdr:col>
      <xdr:colOff>19199</xdr:colOff>
      <xdr:row>39</xdr:row>
      <xdr:rowOff>34515</xdr:rowOff>
    </xdr:to>
    <xdr:sp macro="" textlink="">
      <xdr:nvSpPr>
        <xdr:cNvPr id="6" name="角丸四角形 37">
          <a:extLst>
            <a:ext uri="{FF2B5EF4-FFF2-40B4-BE49-F238E27FC236}">
              <a16:creationId xmlns:a16="http://schemas.microsoft.com/office/drawing/2014/main" id="{93F9412A-D6C4-33B2-C6EB-08ED8CB3D93F}"/>
            </a:ext>
          </a:extLst>
        </xdr:cNvPr>
        <xdr:cNvSpPr/>
      </xdr:nvSpPr>
      <xdr:spPr>
        <a:xfrm>
          <a:off x="815788" y="7978589"/>
          <a:ext cx="5030470" cy="1226820"/>
        </a:xfrm>
        <a:prstGeom prst="roundRect">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buNone/>
          </a:pPr>
          <a:r>
            <a:rPr lang="ja-JP" sz="900" kern="100">
              <a:solidFill>
                <a:srgbClr val="000000"/>
              </a:solidFill>
              <a:effectLst/>
              <a:ea typeface="ＭＳ ゴシック" panose="020B0609070205080204" pitchFamily="49" charset="-128"/>
              <a:cs typeface="Times New Roman" panose="02020603050405020304" pitchFamily="18" charset="0"/>
            </a:rPr>
            <a:t>・育成期間中に実施した同行訪問の実績を記入してください。</a:t>
          </a:r>
          <a:endParaRPr lang="ja-JP" sz="1050" kern="100">
            <a:effectLst/>
            <a:ea typeface="ＭＳ 明朝" panose="02020609040205080304" pitchFamily="17" charset="-128"/>
            <a:cs typeface="Times New Roman" panose="02020603050405020304" pitchFamily="18" charset="0"/>
          </a:endParaRPr>
        </a:p>
        <a:p>
          <a:pPr algn="l"/>
          <a:r>
            <a:rPr lang="ja-JP" sz="900" kern="100">
              <a:solidFill>
                <a:srgbClr val="000000"/>
              </a:solidFill>
              <a:effectLst/>
              <a:ea typeface="ＭＳ ゴシック" panose="020B0609070205080204" pitchFamily="49" charset="-128"/>
              <a:cs typeface="Times New Roman" panose="02020603050405020304" pitchFamily="18" charset="0"/>
            </a:rPr>
            <a:t>※件数は延べ件数、利用者数は実人数　【例】</a:t>
          </a:r>
          <a:r>
            <a:rPr lang="en-US" sz="900" kern="100">
              <a:solidFill>
                <a:srgbClr val="000000"/>
              </a:solidFill>
              <a:effectLst/>
              <a:ea typeface="ＭＳ ゴシック" panose="020B0609070205080204" pitchFamily="49" charset="-128"/>
              <a:cs typeface="Times New Roman" panose="02020603050405020304" pitchFamily="18" charset="0"/>
            </a:rPr>
            <a:t>8</a:t>
          </a:r>
          <a:r>
            <a:rPr lang="ja-JP" sz="900" kern="100">
              <a:solidFill>
                <a:srgbClr val="000000"/>
              </a:solidFill>
              <a:effectLst/>
              <a:ea typeface="ＭＳ ゴシック" panose="020B0609070205080204" pitchFamily="49" charset="-128"/>
              <a:cs typeface="Times New Roman" panose="02020603050405020304" pitchFamily="18" charset="0"/>
            </a:rPr>
            <a:t>人の利用者に</a:t>
          </a:r>
          <a:r>
            <a:rPr lang="en-US" sz="900" kern="100">
              <a:solidFill>
                <a:srgbClr val="000000"/>
              </a:solidFill>
              <a:effectLst/>
              <a:ea typeface="ＭＳ ゴシック" panose="020B0609070205080204" pitchFamily="49" charset="-128"/>
              <a:cs typeface="Times New Roman" panose="02020603050405020304" pitchFamily="18" charset="0"/>
            </a:rPr>
            <a:t>24</a:t>
          </a:r>
          <a:r>
            <a:rPr lang="ja-JP" sz="900" kern="100">
              <a:solidFill>
                <a:srgbClr val="000000"/>
              </a:solidFill>
              <a:effectLst/>
              <a:ea typeface="ＭＳ ゴシック" panose="020B0609070205080204" pitchFamily="49" charset="-128"/>
              <a:cs typeface="Times New Roman" panose="02020603050405020304" pitchFamily="18" charset="0"/>
            </a:rPr>
            <a:t>件実施→</a:t>
          </a:r>
          <a:r>
            <a:rPr lang="en-US" sz="900" kern="100">
              <a:solidFill>
                <a:srgbClr val="000000"/>
              </a:solidFill>
              <a:effectLst/>
              <a:ea typeface="ＭＳ ゴシック" panose="020B0609070205080204" pitchFamily="49" charset="-128"/>
              <a:cs typeface="Times New Roman" panose="02020603050405020304" pitchFamily="18" charset="0"/>
            </a:rPr>
            <a:t>24</a:t>
          </a:r>
          <a:r>
            <a:rPr lang="ja-JP" sz="900" kern="100">
              <a:solidFill>
                <a:srgbClr val="000000"/>
              </a:solidFill>
              <a:effectLst/>
              <a:ea typeface="ＭＳ ゴシック" panose="020B0609070205080204" pitchFamily="49" charset="-128"/>
              <a:cs typeface="Times New Roman" panose="02020603050405020304" pitchFamily="18" charset="0"/>
            </a:rPr>
            <a:t>件、</a:t>
          </a:r>
          <a:r>
            <a:rPr lang="en-US" sz="900" kern="100">
              <a:solidFill>
                <a:srgbClr val="000000"/>
              </a:solidFill>
              <a:effectLst/>
              <a:ea typeface="ＭＳ ゴシック" panose="020B0609070205080204" pitchFamily="49" charset="-128"/>
              <a:cs typeface="Times New Roman" panose="02020603050405020304" pitchFamily="18" charset="0"/>
            </a:rPr>
            <a:t>8</a:t>
          </a:r>
          <a:r>
            <a:rPr lang="ja-JP" sz="900" kern="100">
              <a:solidFill>
                <a:srgbClr val="000000"/>
              </a:solidFill>
              <a:effectLst/>
              <a:ea typeface="ＭＳ ゴシック" panose="020B0609070205080204" pitchFamily="49" charset="-128"/>
              <a:cs typeface="Times New Roman" panose="02020603050405020304" pitchFamily="18" charset="0"/>
            </a:rPr>
            <a:t>人</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378B3-F5C6-432C-9991-72EF26507A6A}">
  <sheetPr>
    <tabColor rgb="FFFFFF99"/>
    <pageSetUpPr fitToPage="1"/>
  </sheetPr>
  <dimension ref="A1:BB46"/>
  <sheetViews>
    <sheetView showGridLines="0" showZeros="0" view="pageBreakPreview" zoomScale="85" zoomScaleNormal="57" zoomScaleSheetLayoutView="85" workbookViewId="0">
      <selection activeCell="AI9" sqref="AI9:BB9"/>
    </sheetView>
  </sheetViews>
  <sheetFormatPr defaultColWidth="9" defaultRowHeight="13.2" x14ac:dyDescent="0.2"/>
  <cols>
    <col min="1" max="31" width="1.6640625" style="119" customWidth="1"/>
    <col min="32" max="32" width="2.5546875" style="119" customWidth="1"/>
    <col min="33" max="179" width="1.6640625" style="119" customWidth="1"/>
    <col min="180" max="256" width="9" style="119"/>
    <col min="257" max="287" width="1.6640625" style="119" customWidth="1"/>
    <col min="288" max="288" width="2.5546875" style="119" customWidth="1"/>
    <col min="289" max="435" width="1.6640625" style="119" customWidth="1"/>
    <col min="436" max="512" width="9" style="119"/>
    <col min="513" max="543" width="1.6640625" style="119" customWidth="1"/>
    <col min="544" max="544" width="2.5546875" style="119" customWidth="1"/>
    <col min="545" max="691" width="1.6640625" style="119" customWidth="1"/>
    <col min="692" max="768" width="9" style="119"/>
    <col min="769" max="799" width="1.6640625" style="119" customWidth="1"/>
    <col min="800" max="800" width="2.5546875" style="119" customWidth="1"/>
    <col min="801" max="947" width="1.6640625" style="119" customWidth="1"/>
    <col min="948" max="1024" width="9" style="119"/>
    <col min="1025" max="1055" width="1.6640625" style="119" customWidth="1"/>
    <col min="1056" max="1056" width="2.5546875" style="119" customWidth="1"/>
    <col min="1057" max="1203" width="1.6640625" style="119" customWidth="1"/>
    <col min="1204" max="1280" width="9" style="119"/>
    <col min="1281" max="1311" width="1.6640625" style="119" customWidth="1"/>
    <col min="1312" max="1312" width="2.5546875" style="119" customWidth="1"/>
    <col min="1313" max="1459" width="1.6640625" style="119" customWidth="1"/>
    <col min="1460" max="1536" width="9" style="119"/>
    <col min="1537" max="1567" width="1.6640625" style="119" customWidth="1"/>
    <col min="1568" max="1568" width="2.5546875" style="119" customWidth="1"/>
    <col min="1569" max="1715" width="1.6640625" style="119" customWidth="1"/>
    <col min="1716" max="1792" width="9" style="119"/>
    <col min="1793" max="1823" width="1.6640625" style="119" customWidth="1"/>
    <col min="1824" max="1824" width="2.5546875" style="119" customWidth="1"/>
    <col min="1825" max="1971" width="1.6640625" style="119" customWidth="1"/>
    <col min="1972" max="2048" width="9" style="119"/>
    <col min="2049" max="2079" width="1.6640625" style="119" customWidth="1"/>
    <col min="2080" max="2080" width="2.5546875" style="119" customWidth="1"/>
    <col min="2081" max="2227" width="1.6640625" style="119" customWidth="1"/>
    <col min="2228" max="2304" width="9" style="119"/>
    <col min="2305" max="2335" width="1.6640625" style="119" customWidth="1"/>
    <col min="2336" max="2336" width="2.5546875" style="119" customWidth="1"/>
    <col min="2337" max="2483" width="1.6640625" style="119" customWidth="1"/>
    <col min="2484" max="2560" width="9" style="119"/>
    <col min="2561" max="2591" width="1.6640625" style="119" customWidth="1"/>
    <col min="2592" max="2592" width="2.5546875" style="119" customWidth="1"/>
    <col min="2593" max="2739" width="1.6640625" style="119" customWidth="1"/>
    <col min="2740" max="2816" width="9" style="119"/>
    <col min="2817" max="2847" width="1.6640625" style="119" customWidth="1"/>
    <col min="2848" max="2848" width="2.5546875" style="119" customWidth="1"/>
    <col min="2849" max="2995" width="1.6640625" style="119" customWidth="1"/>
    <col min="2996" max="3072" width="9" style="119"/>
    <col min="3073" max="3103" width="1.6640625" style="119" customWidth="1"/>
    <col min="3104" max="3104" width="2.5546875" style="119" customWidth="1"/>
    <col min="3105" max="3251" width="1.6640625" style="119" customWidth="1"/>
    <col min="3252" max="3328" width="9" style="119"/>
    <col min="3329" max="3359" width="1.6640625" style="119" customWidth="1"/>
    <col min="3360" max="3360" width="2.5546875" style="119" customWidth="1"/>
    <col min="3361" max="3507" width="1.6640625" style="119" customWidth="1"/>
    <col min="3508" max="3584" width="9" style="119"/>
    <col min="3585" max="3615" width="1.6640625" style="119" customWidth="1"/>
    <col min="3616" max="3616" width="2.5546875" style="119" customWidth="1"/>
    <col min="3617" max="3763" width="1.6640625" style="119" customWidth="1"/>
    <col min="3764" max="3840" width="9" style="119"/>
    <col min="3841" max="3871" width="1.6640625" style="119" customWidth="1"/>
    <col min="3872" max="3872" width="2.5546875" style="119" customWidth="1"/>
    <col min="3873" max="4019" width="1.6640625" style="119" customWidth="1"/>
    <col min="4020" max="4096" width="9" style="119"/>
    <col min="4097" max="4127" width="1.6640625" style="119" customWidth="1"/>
    <col min="4128" max="4128" width="2.5546875" style="119" customWidth="1"/>
    <col min="4129" max="4275" width="1.6640625" style="119" customWidth="1"/>
    <col min="4276" max="4352" width="9" style="119"/>
    <col min="4353" max="4383" width="1.6640625" style="119" customWidth="1"/>
    <col min="4384" max="4384" width="2.5546875" style="119" customWidth="1"/>
    <col min="4385" max="4531" width="1.6640625" style="119" customWidth="1"/>
    <col min="4532" max="4608" width="9" style="119"/>
    <col min="4609" max="4639" width="1.6640625" style="119" customWidth="1"/>
    <col min="4640" max="4640" width="2.5546875" style="119" customWidth="1"/>
    <col min="4641" max="4787" width="1.6640625" style="119" customWidth="1"/>
    <col min="4788" max="4864" width="9" style="119"/>
    <col min="4865" max="4895" width="1.6640625" style="119" customWidth="1"/>
    <col min="4896" max="4896" width="2.5546875" style="119" customWidth="1"/>
    <col min="4897" max="5043" width="1.6640625" style="119" customWidth="1"/>
    <col min="5044" max="5120" width="9" style="119"/>
    <col min="5121" max="5151" width="1.6640625" style="119" customWidth="1"/>
    <col min="5152" max="5152" width="2.5546875" style="119" customWidth="1"/>
    <col min="5153" max="5299" width="1.6640625" style="119" customWidth="1"/>
    <col min="5300" max="5376" width="9" style="119"/>
    <col min="5377" max="5407" width="1.6640625" style="119" customWidth="1"/>
    <col min="5408" max="5408" width="2.5546875" style="119" customWidth="1"/>
    <col min="5409" max="5555" width="1.6640625" style="119" customWidth="1"/>
    <col min="5556" max="5632" width="9" style="119"/>
    <col min="5633" max="5663" width="1.6640625" style="119" customWidth="1"/>
    <col min="5664" max="5664" width="2.5546875" style="119" customWidth="1"/>
    <col min="5665" max="5811" width="1.6640625" style="119" customWidth="1"/>
    <col min="5812" max="5888" width="9" style="119"/>
    <col min="5889" max="5919" width="1.6640625" style="119" customWidth="1"/>
    <col min="5920" max="5920" width="2.5546875" style="119" customWidth="1"/>
    <col min="5921" max="6067" width="1.6640625" style="119" customWidth="1"/>
    <col min="6068" max="6144" width="9" style="119"/>
    <col min="6145" max="6175" width="1.6640625" style="119" customWidth="1"/>
    <col min="6176" max="6176" width="2.5546875" style="119" customWidth="1"/>
    <col min="6177" max="6323" width="1.6640625" style="119" customWidth="1"/>
    <col min="6324" max="6400" width="9" style="119"/>
    <col min="6401" max="6431" width="1.6640625" style="119" customWidth="1"/>
    <col min="6432" max="6432" width="2.5546875" style="119" customWidth="1"/>
    <col min="6433" max="6579" width="1.6640625" style="119" customWidth="1"/>
    <col min="6580" max="6656" width="9" style="119"/>
    <col min="6657" max="6687" width="1.6640625" style="119" customWidth="1"/>
    <col min="6688" max="6688" width="2.5546875" style="119" customWidth="1"/>
    <col min="6689" max="6835" width="1.6640625" style="119" customWidth="1"/>
    <col min="6836" max="6912" width="9" style="119"/>
    <col min="6913" max="6943" width="1.6640625" style="119" customWidth="1"/>
    <col min="6944" max="6944" width="2.5546875" style="119" customWidth="1"/>
    <col min="6945" max="7091" width="1.6640625" style="119" customWidth="1"/>
    <col min="7092" max="7168" width="9" style="119"/>
    <col min="7169" max="7199" width="1.6640625" style="119" customWidth="1"/>
    <col min="7200" max="7200" width="2.5546875" style="119" customWidth="1"/>
    <col min="7201" max="7347" width="1.6640625" style="119" customWidth="1"/>
    <col min="7348" max="7424" width="9" style="119"/>
    <col min="7425" max="7455" width="1.6640625" style="119" customWidth="1"/>
    <col min="7456" max="7456" width="2.5546875" style="119" customWidth="1"/>
    <col min="7457" max="7603" width="1.6640625" style="119" customWidth="1"/>
    <col min="7604" max="7680" width="9" style="119"/>
    <col min="7681" max="7711" width="1.6640625" style="119" customWidth="1"/>
    <col min="7712" max="7712" width="2.5546875" style="119" customWidth="1"/>
    <col min="7713" max="7859" width="1.6640625" style="119" customWidth="1"/>
    <col min="7860" max="7936" width="9" style="119"/>
    <col min="7937" max="7967" width="1.6640625" style="119" customWidth="1"/>
    <col min="7968" max="7968" width="2.5546875" style="119" customWidth="1"/>
    <col min="7969" max="8115" width="1.6640625" style="119" customWidth="1"/>
    <col min="8116" max="8192" width="9" style="119"/>
    <col min="8193" max="8223" width="1.6640625" style="119" customWidth="1"/>
    <col min="8224" max="8224" width="2.5546875" style="119" customWidth="1"/>
    <col min="8225" max="8371" width="1.6640625" style="119" customWidth="1"/>
    <col min="8372" max="8448" width="9" style="119"/>
    <col min="8449" max="8479" width="1.6640625" style="119" customWidth="1"/>
    <col min="8480" max="8480" width="2.5546875" style="119" customWidth="1"/>
    <col min="8481" max="8627" width="1.6640625" style="119" customWidth="1"/>
    <col min="8628" max="8704" width="9" style="119"/>
    <col min="8705" max="8735" width="1.6640625" style="119" customWidth="1"/>
    <col min="8736" max="8736" width="2.5546875" style="119" customWidth="1"/>
    <col min="8737" max="8883" width="1.6640625" style="119" customWidth="1"/>
    <col min="8884" max="8960" width="9" style="119"/>
    <col min="8961" max="8991" width="1.6640625" style="119" customWidth="1"/>
    <col min="8992" max="8992" width="2.5546875" style="119" customWidth="1"/>
    <col min="8993" max="9139" width="1.6640625" style="119" customWidth="1"/>
    <col min="9140" max="9216" width="9" style="119"/>
    <col min="9217" max="9247" width="1.6640625" style="119" customWidth="1"/>
    <col min="9248" max="9248" width="2.5546875" style="119" customWidth="1"/>
    <col min="9249" max="9395" width="1.6640625" style="119" customWidth="1"/>
    <col min="9396" max="9472" width="9" style="119"/>
    <col min="9473" max="9503" width="1.6640625" style="119" customWidth="1"/>
    <col min="9504" max="9504" width="2.5546875" style="119" customWidth="1"/>
    <col min="9505" max="9651" width="1.6640625" style="119" customWidth="1"/>
    <col min="9652" max="9728" width="9" style="119"/>
    <col min="9729" max="9759" width="1.6640625" style="119" customWidth="1"/>
    <col min="9760" max="9760" width="2.5546875" style="119" customWidth="1"/>
    <col min="9761" max="9907" width="1.6640625" style="119" customWidth="1"/>
    <col min="9908" max="9984" width="9" style="119"/>
    <col min="9985" max="10015" width="1.6640625" style="119" customWidth="1"/>
    <col min="10016" max="10016" width="2.5546875" style="119" customWidth="1"/>
    <col min="10017" max="10163" width="1.6640625" style="119" customWidth="1"/>
    <col min="10164" max="10240" width="9" style="119"/>
    <col min="10241" max="10271" width="1.6640625" style="119" customWidth="1"/>
    <col min="10272" max="10272" width="2.5546875" style="119" customWidth="1"/>
    <col min="10273" max="10419" width="1.6640625" style="119" customWidth="1"/>
    <col min="10420" max="10496" width="9" style="119"/>
    <col min="10497" max="10527" width="1.6640625" style="119" customWidth="1"/>
    <col min="10528" max="10528" width="2.5546875" style="119" customWidth="1"/>
    <col min="10529" max="10675" width="1.6640625" style="119" customWidth="1"/>
    <col min="10676" max="10752" width="9" style="119"/>
    <col min="10753" max="10783" width="1.6640625" style="119" customWidth="1"/>
    <col min="10784" max="10784" width="2.5546875" style="119" customWidth="1"/>
    <col min="10785" max="10931" width="1.6640625" style="119" customWidth="1"/>
    <col min="10932" max="11008" width="9" style="119"/>
    <col min="11009" max="11039" width="1.6640625" style="119" customWidth="1"/>
    <col min="11040" max="11040" width="2.5546875" style="119" customWidth="1"/>
    <col min="11041" max="11187" width="1.6640625" style="119" customWidth="1"/>
    <col min="11188" max="11264" width="9" style="119"/>
    <col min="11265" max="11295" width="1.6640625" style="119" customWidth="1"/>
    <col min="11296" max="11296" width="2.5546875" style="119" customWidth="1"/>
    <col min="11297" max="11443" width="1.6640625" style="119" customWidth="1"/>
    <col min="11444" max="11520" width="9" style="119"/>
    <col min="11521" max="11551" width="1.6640625" style="119" customWidth="1"/>
    <col min="11552" max="11552" width="2.5546875" style="119" customWidth="1"/>
    <col min="11553" max="11699" width="1.6640625" style="119" customWidth="1"/>
    <col min="11700" max="11776" width="9" style="119"/>
    <col min="11777" max="11807" width="1.6640625" style="119" customWidth="1"/>
    <col min="11808" max="11808" width="2.5546875" style="119" customWidth="1"/>
    <col min="11809" max="11955" width="1.6640625" style="119" customWidth="1"/>
    <col min="11956" max="12032" width="9" style="119"/>
    <col min="12033" max="12063" width="1.6640625" style="119" customWidth="1"/>
    <col min="12064" max="12064" width="2.5546875" style="119" customWidth="1"/>
    <col min="12065" max="12211" width="1.6640625" style="119" customWidth="1"/>
    <col min="12212" max="12288" width="9" style="119"/>
    <col min="12289" max="12319" width="1.6640625" style="119" customWidth="1"/>
    <col min="12320" max="12320" width="2.5546875" style="119" customWidth="1"/>
    <col min="12321" max="12467" width="1.6640625" style="119" customWidth="1"/>
    <col min="12468" max="12544" width="9" style="119"/>
    <col min="12545" max="12575" width="1.6640625" style="119" customWidth="1"/>
    <col min="12576" max="12576" width="2.5546875" style="119" customWidth="1"/>
    <col min="12577" max="12723" width="1.6640625" style="119" customWidth="1"/>
    <col min="12724" max="12800" width="9" style="119"/>
    <col min="12801" max="12831" width="1.6640625" style="119" customWidth="1"/>
    <col min="12832" max="12832" width="2.5546875" style="119" customWidth="1"/>
    <col min="12833" max="12979" width="1.6640625" style="119" customWidth="1"/>
    <col min="12980" max="13056" width="9" style="119"/>
    <col min="13057" max="13087" width="1.6640625" style="119" customWidth="1"/>
    <col min="13088" max="13088" width="2.5546875" style="119" customWidth="1"/>
    <col min="13089" max="13235" width="1.6640625" style="119" customWidth="1"/>
    <col min="13236" max="13312" width="9" style="119"/>
    <col min="13313" max="13343" width="1.6640625" style="119" customWidth="1"/>
    <col min="13344" max="13344" width="2.5546875" style="119" customWidth="1"/>
    <col min="13345" max="13491" width="1.6640625" style="119" customWidth="1"/>
    <col min="13492" max="13568" width="9" style="119"/>
    <col min="13569" max="13599" width="1.6640625" style="119" customWidth="1"/>
    <col min="13600" max="13600" width="2.5546875" style="119" customWidth="1"/>
    <col min="13601" max="13747" width="1.6640625" style="119" customWidth="1"/>
    <col min="13748" max="13824" width="9" style="119"/>
    <col min="13825" max="13855" width="1.6640625" style="119" customWidth="1"/>
    <col min="13856" max="13856" width="2.5546875" style="119" customWidth="1"/>
    <col min="13857" max="14003" width="1.6640625" style="119" customWidth="1"/>
    <col min="14004" max="14080" width="9" style="119"/>
    <col min="14081" max="14111" width="1.6640625" style="119" customWidth="1"/>
    <col min="14112" max="14112" width="2.5546875" style="119" customWidth="1"/>
    <col min="14113" max="14259" width="1.6640625" style="119" customWidth="1"/>
    <col min="14260" max="14336" width="9" style="119"/>
    <col min="14337" max="14367" width="1.6640625" style="119" customWidth="1"/>
    <col min="14368" max="14368" width="2.5546875" style="119" customWidth="1"/>
    <col min="14369" max="14515" width="1.6640625" style="119" customWidth="1"/>
    <col min="14516" max="14592" width="9" style="119"/>
    <col min="14593" max="14623" width="1.6640625" style="119" customWidth="1"/>
    <col min="14624" max="14624" width="2.5546875" style="119" customWidth="1"/>
    <col min="14625" max="14771" width="1.6640625" style="119" customWidth="1"/>
    <col min="14772" max="14848" width="9" style="119"/>
    <col min="14849" max="14879" width="1.6640625" style="119" customWidth="1"/>
    <col min="14880" max="14880" width="2.5546875" style="119" customWidth="1"/>
    <col min="14881" max="15027" width="1.6640625" style="119" customWidth="1"/>
    <col min="15028" max="15104" width="9" style="119"/>
    <col min="15105" max="15135" width="1.6640625" style="119" customWidth="1"/>
    <col min="15136" max="15136" width="2.5546875" style="119" customWidth="1"/>
    <col min="15137" max="15283" width="1.6640625" style="119" customWidth="1"/>
    <col min="15284" max="15360" width="9" style="119"/>
    <col min="15361" max="15391" width="1.6640625" style="119" customWidth="1"/>
    <col min="15392" max="15392" width="2.5546875" style="119" customWidth="1"/>
    <col min="15393" max="15539" width="1.6640625" style="119" customWidth="1"/>
    <col min="15540" max="15616" width="9" style="119"/>
    <col min="15617" max="15647" width="1.6640625" style="119" customWidth="1"/>
    <col min="15648" max="15648" width="2.5546875" style="119" customWidth="1"/>
    <col min="15649" max="15795" width="1.6640625" style="119" customWidth="1"/>
    <col min="15796" max="15872" width="9" style="119"/>
    <col min="15873" max="15903" width="1.6640625" style="119" customWidth="1"/>
    <col min="15904" max="15904" width="2.5546875" style="119" customWidth="1"/>
    <col min="15905" max="16051" width="1.6640625" style="119" customWidth="1"/>
    <col min="16052" max="16128" width="9" style="119"/>
    <col min="16129" max="16159" width="1.6640625" style="119" customWidth="1"/>
    <col min="16160" max="16160" width="2.5546875" style="119" customWidth="1"/>
    <col min="16161" max="16307" width="1.6640625" style="119" customWidth="1"/>
    <col min="16308" max="16384" width="9" style="119"/>
  </cols>
  <sheetData>
    <row r="1" spans="1:54" x14ac:dyDescent="0.2">
      <c r="A1" s="119" t="s">
        <v>173</v>
      </c>
    </row>
    <row r="2" spans="1:54" x14ac:dyDescent="0.2">
      <c r="AJ2" s="138"/>
      <c r="AK2" s="138"/>
      <c r="AL2" s="138"/>
      <c r="AM2" s="138"/>
      <c r="AN2" s="138"/>
      <c r="AO2" s="138"/>
      <c r="AP2" s="138"/>
      <c r="AQ2" s="138"/>
      <c r="AR2" s="138"/>
      <c r="AS2" s="138"/>
      <c r="AT2" s="138"/>
      <c r="AU2" s="138"/>
      <c r="AV2" s="138"/>
      <c r="AW2" s="138"/>
      <c r="AX2" s="138"/>
      <c r="AY2" s="138"/>
      <c r="AZ2" s="138"/>
      <c r="BA2" s="120"/>
    </row>
    <row r="3" spans="1:54" x14ac:dyDescent="0.2">
      <c r="AJ3" s="139" t="s">
        <v>130</v>
      </c>
      <c r="AK3" s="139"/>
      <c r="AL3" s="139"/>
      <c r="AM3" s="139"/>
      <c r="AN3" s="139"/>
      <c r="AO3" s="139"/>
      <c r="AP3" s="139"/>
      <c r="AQ3" s="139"/>
      <c r="AR3" s="139"/>
      <c r="AS3" s="139"/>
      <c r="AT3" s="139"/>
      <c r="AU3" s="139"/>
      <c r="AV3" s="139"/>
      <c r="AW3" s="139"/>
      <c r="AX3" s="139"/>
      <c r="AY3" s="139"/>
      <c r="AZ3" s="139"/>
    </row>
    <row r="6" spans="1:54" x14ac:dyDescent="0.2">
      <c r="B6" s="119" t="s">
        <v>149</v>
      </c>
    </row>
    <row r="8" spans="1:54" x14ac:dyDescent="0.2">
      <c r="Y8" s="119" t="s">
        <v>135</v>
      </c>
      <c r="AF8" s="122"/>
      <c r="AG8" s="122"/>
      <c r="AH8" s="122"/>
      <c r="AI8" s="142"/>
      <c r="AJ8" s="142"/>
      <c r="AK8" s="142"/>
      <c r="AL8" s="142"/>
      <c r="AM8" s="142"/>
      <c r="AN8" s="142"/>
      <c r="AO8" s="142"/>
      <c r="AP8" s="142"/>
      <c r="AQ8" s="142"/>
      <c r="AR8" s="142"/>
      <c r="AS8" s="142"/>
      <c r="AT8" s="142"/>
      <c r="AU8" s="142"/>
      <c r="AV8" s="142"/>
      <c r="AW8" s="142"/>
      <c r="AX8" s="142"/>
      <c r="AY8" s="142"/>
      <c r="AZ8" s="142"/>
      <c r="BA8" s="142"/>
      <c r="BB8" s="142"/>
    </row>
    <row r="9" spans="1:54" x14ac:dyDescent="0.2">
      <c r="Y9" s="119" t="s">
        <v>136</v>
      </c>
      <c r="AI9" s="143"/>
      <c r="AJ9" s="143"/>
      <c r="AK9" s="143"/>
      <c r="AL9" s="143"/>
      <c r="AM9" s="143"/>
      <c r="AN9" s="143"/>
      <c r="AO9" s="143"/>
      <c r="AP9" s="143"/>
      <c r="AQ9" s="143"/>
      <c r="AR9" s="143"/>
      <c r="AS9" s="143"/>
      <c r="AT9" s="143"/>
      <c r="AU9" s="143"/>
      <c r="AV9" s="143"/>
      <c r="AW9" s="143"/>
      <c r="AX9" s="143"/>
      <c r="AY9" s="143"/>
      <c r="AZ9" s="143"/>
      <c r="BA9" s="143"/>
      <c r="BB9" s="143"/>
    </row>
    <row r="10" spans="1:54" x14ac:dyDescent="0.2">
      <c r="Y10" s="119" t="s">
        <v>137</v>
      </c>
      <c r="AI10" s="143"/>
      <c r="AJ10" s="143"/>
      <c r="AK10" s="143"/>
      <c r="AL10" s="143"/>
      <c r="AM10" s="143"/>
      <c r="AN10" s="143"/>
      <c r="AO10" s="143"/>
      <c r="AP10" s="143"/>
      <c r="AQ10" s="143"/>
      <c r="AR10" s="143"/>
      <c r="AS10" s="143"/>
      <c r="AT10" s="143"/>
      <c r="AU10" s="143"/>
      <c r="AV10" s="143"/>
      <c r="AW10" s="143"/>
      <c r="AX10" s="143"/>
      <c r="AY10" s="143"/>
      <c r="AZ10" s="143"/>
      <c r="BA10" s="143"/>
      <c r="BB10" s="143"/>
    </row>
    <row r="14" spans="1:54" ht="18" customHeight="1" x14ac:dyDescent="0.2">
      <c r="A14" s="140" t="s">
        <v>174</v>
      </c>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row>
    <row r="15" spans="1:54" ht="18" customHeight="1" x14ac:dyDescent="0.2"/>
    <row r="18" spans="1:54" ht="24.6" customHeight="1" x14ac:dyDescent="0.2">
      <c r="D18" s="141" t="s">
        <v>175</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row>
    <row r="19" spans="1:54" ht="24.6" customHeight="1" x14ac:dyDescent="0.2">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row>
    <row r="20" spans="1:54" ht="20.399999999999999" customHeight="1" x14ac:dyDescent="0.2"/>
    <row r="21" spans="1:54" x14ac:dyDescent="0.2">
      <c r="A21" s="140" t="s">
        <v>133</v>
      </c>
      <c r="B21" s="140"/>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row>
    <row r="22" spans="1:54" ht="20.399999999999999" customHeight="1" x14ac:dyDescent="0.2"/>
    <row r="23" spans="1:54" x14ac:dyDescent="0.2">
      <c r="A23" s="121" t="s">
        <v>140</v>
      </c>
      <c r="J23" s="123"/>
      <c r="K23" s="123"/>
      <c r="L23" s="123"/>
      <c r="M23" s="123"/>
      <c r="P23" s="123"/>
      <c r="Q23" s="123"/>
      <c r="R23" s="123" t="s">
        <v>138</v>
      </c>
      <c r="S23" s="123"/>
      <c r="T23" s="146">
        <f>様式2!F4</f>
        <v>0</v>
      </c>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19" t="s">
        <v>139</v>
      </c>
    </row>
    <row r="24" spans="1:54" ht="18.600000000000001" customHeight="1" x14ac:dyDescent="0.2"/>
    <row r="25" spans="1:54" x14ac:dyDescent="0.2">
      <c r="A25" s="121" t="s">
        <v>141</v>
      </c>
      <c r="R25" s="119" t="s">
        <v>142</v>
      </c>
      <c r="T25" s="144">
        <f>様式2!H15</f>
        <v>0</v>
      </c>
      <c r="U25" s="144"/>
      <c r="V25" s="144"/>
      <c r="W25" s="144"/>
      <c r="X25" s="144"/>
      <c r="Y25" s="144"/>
      <c r="Z25" s="144"/>
      <c r="AA25" s="144"/>
      <c r="AB25" s="144"/>
      <c r="AC25" s="144"/>
      <c r="AD25" s="144"/>
      <c r="AE25" s="144"/>
      <c r="AF25" s="144"/>
      <c r="AG25" s="144"/>
      <c r="AH25" s="144"/>
      <c r="AI25" s="144"/>
      <c r="AJ25" s="144"/>
      <c r="AK25" s="144"/>
      <c r="AL25" s="144"/>
      <c r="AM25" s="144"/>
      <c r="AN25" s="144"/>
      <c r="AP25" s="119" t="s">
        <v>134</v>
      </c>
    </row>
    <row r="26" spans="1:54" ht="20.399999999999999" customHeight="1" x14ac:dyDescent="0.2"/>
    <row r="27" spans="1:54" x14ac:dyDescent="0.2">
      <c r="A27" s="121" t="s">
        <v>143</v>
      </c>
      <c r="R27" s="119" t="s">
        <v>176</v>
      </c>
    </row>
    <row r="28" spans="1:54" ht="17.399999999999999" customHeight="1" x14ac:dyDescent="0.2"/>
    <row r="29" spans="1:54" x14ac:dyDescent="0.2">
      <c r="A29" s="121" t="s">
        <v>144</v>
      </c>
    </row>
    <row r="30" spans="1:54" x14ac:dyDescent="0.2">
      <c r="A30" s="119" t="s">
        <v>177</v>
      </c>
    </row>
    <row r="31" spans="1:54" x14ac:dyDescent="0.2">
      <c r="A31" s="119" t="s">
        <v>178</v>
      </c>
    </row>
    <row r="32" spans="1:54" x14ac:dyDescent="0.2">
      <c r="A32" s="119" t="s">
        <v>179</v>
      </c>
    </row>
    <row r="33" spans="1:53" x14ac:dyDescent="0.2">
      <c r="A33" s="119" t="s">
        <v>181</v>
      </c>
    </row>
    <row r="34" spans="1:53" x14ac:dyDescent="0.2">
      <c r="A34" s="119" t="s">
        <v>180</v>
      </c>
    </row>
    <row r="44" spans="1:53" x14ac:dyDescent="0.2">
      <c r="Q44" s="145" t="s">
        <v>145</v>
      </c>
      <c r="R44" s="145"/>
      <c r="S44" s="145"/>
      <c r="T44" s="145"/>
      <c r="U44" s="145"/>
      <c r="V44" s="145"/>
      <c r="W44" s="145"/>
      <c r="X44" s="145"/>
      <c r="Y44" s="145"/>
      <c r="Z44" s="148" t="s">
        <v>148</v>
      </c>
      <c r="AA44" s="149"/>
      <c r="AB44" s="149"/>
      <c r="AC44" s="149"/>
      <c r="AD44" s="149"/>
      <c r="AE44" s="149"/>
      <c r="AF44" s="149"/>
      <c r="AG44" s="150"/>
      <c r="AH44" s="151"/>
      <c r="AI44" s="151"/>
      <c r="AJ44" s="151"/>
      <c r="AK44" s="151"/>
      <c r="AL44" s="151"/>
      <c r="AM44" s="151"/>
      <c r="AN44" s="151"/>
      <c r="AO44" s="151"/>
      <c r="AP44" s="151"/>
      <c r="AQ44" s="151"/>
      <c r="AR44" s="151"/>
      <c r="AS44" s="151"/>
      <c r="AT44" s="151"/>
      <c r="AU44" s="151"/>
      <c r="AV44" s="151"/>
      <c r="AW44" s="151"/>
      <c r="AX44" s="151"/>
      <c r="AY44" s="151"/>
      <c r="AZ44" s="151"/>
      <c r="BA44" s="151"/>
    </row>
    <row r="45" spans="1:53" x14ac:dyDescent="0.2">
      <c r="Q45" s="145"/>
      <c r="R45" s="145"/>
      <c r="S45" s="145"/>
      <c r="T45" s="145"/>
      <c r="U45" s="145"/>
      <c r="V45" s="145"/>
      <c r="W45" s="145"/>
      <c r="X45" s="145"/>
      <c r="Y45" s="145"/>
      <c r="Z45" s="148" t="s">
        <v>146</v>
      </c>
      <c r="AA45" s="149"/>
      <c r="AB45" s="149"/>
      <c r="AC45" s="149"/>
      <c r="AD45" s="149"/>
      <c r="AE45" s="149"/>
      <c r="AF45" s="149"/>
      <c r="AG45" s="150"/>
      <c r="AH45" s="151"/>
      <c r="AI45" s="151"/>
      <c r="AJ45" s="151"/>
      <c r="AK45" s="151"/>
      <c r="AL45" s="151"/>
      <c r="AM45" s="151"/>
      <c r="AN45" s="151"/>
      <c r="AO45" s="151"/>
      <c r="AP45" s="151"/>
      <c r="AQ45" s="151"/>
      <c r="AR45" s="151"/>
      <c r="AS45" s="151"/>
      <c r="AT45" s="151"/>
      <c r="AU45" s="151"/>
      <c r="AV45" s="151"/>
      <c r="AW45" s="151"/>
      <c r="AX45" s="151"/>
      <c r="AY45" s="151"/>
      <c r="AZ45" s="151"/>
      <c r="BA45" s="151"/>
    </row>
    <row r="46" spans="1:53" x14ac:dyDescent="0.2">
      <c r="Q46" s="145"/>
      <c r="R46" s="145"/>
      <c r="S46" s="145"/>
      <c r="T46" s="145"/>
      <c r="U46" s="145"/>
      <c r="V46" s="145"/>
      <c r="W46" s="145"/>
      <c r="X46" s="145"/>
      <c r="Y46" s="145"/>
      <c r="Z46" s="147" t="s">
        <v>147</v>
      </c>
      <c r="AA46" s="147"/>
      <c r="AB46" s="147"/>
      <c r="AC46" s="147"/>
      <c r="AD46" s="147"/>
      <c r="AE46" s="147"/>
      <c r="AF46" s="147"/>
      <c r="AG46" s="147"/>
      <c r="AH46" s="151"/>
      <c r="AI46" s="151"/>
      <c r="AJ46" s="151"/>
      <c r="AK46" s="151"/>
      <c r="AL46" s="151"/>
      <c r="AM46" s="151"/>
      <c r="AN46" s="151"/>
      <c r="AO46" s="151"/>
      <c r="AP46" s="151"/>
      <c r="AQ46" s="151"/>
      <c r="AR46" s="151"/>
      <c r="AS46" s="151"/>
      <c r="AT46" s="151"/>
      <c r="AU46" s="151"/>
      <c r="AV46" s="151"/>
      <c r="AW46" s="151"/>
      <c r="AX46" s="151"/>
      <c r="AY46" s="151"/>
      <c r="AZ46" s="151"/>
      <c r="BA46" s="151"/>
    </row>
  </sheetData>
  <mergeCells count="17">
    <mergeCell ref="T25:AN25"/>
    <mergeCell ref="Q44:Y46"/>
    <mergeCell ref="T23:AX23"/>
    <mergeCell ref="Z46:AG46"/>
    <mergeCell ref="Z45:AG45"/>
    <mergeCell ref="Z44:AG44"/>
    <mergeCell ref="AH46:BA46"/>
    <mergeCell ref="AH45:BA45"/>
    <mergeCell ref="AH44:BA44"/>
    <mergeCell ref="AJ2:AZ2"/>
    <mergeCell ref="AJ3:AZ3"/>
    <mergeCell ref="A14:BB14"/>
    <mergeCell ref="A21:BB21"/>
    <mergeCell ref="D18:AY19"/>
    <mergeCell ref="AI8:BB8"/>
    <mergeCell ref="AI10:BB10"/>
    <mergeCell ref="AI9:BB9"/>
  </mergeCells>
  <phoneticPr fontId="23"/>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E0B39-853E-4EE7-A68C-C9482AB55FC0}">
  <sheetPr>
    <tabColor rgb="FFFFCCFF"/>
    <pageSetUpPr fitToPage="1"/>
  </sheetPr>
  <dimension ref="A2:I21"/>
  <sheetViews>
    <sheetView showGridLines="0" view="pageBreakPreview" zoomScale="85" zoomScaleNormal="100" zoomScaleSheetLayoutView="85" workbookViewId="0">
      <selection activeCell="I7" sqref="I7"/>
    </sheetView>
  </sheetViews>
  <sheetFormatPr defaultColWidth="9" defaultRowHeight="13.2" x14ac:dyDescent="0.2"/>
  <cols>
    <col min="1" max="1" width="22.21875" style="7" customWidth="1"/>
    <col min="2" max="2" width="20.88671875" style="7" customWidth="1"/>
    <col min="3" max="3" width="21.21875" style="7" customWidth="1"/>
    <col min="4" max="4" width="22.44140625" style="7" customWidth="1"/>
    <col min="5" max="9" width="15.21875" style="7" customWidth="1"/>
    <col min="10" max="16384" width="9" style="7"/>
  </cols>
  <sheetData>
    <row r="2" spans="1:9" ht="20.100000000000001" customHeight="1" x14ac:dyDescent="0.2">
      <c r="A2"/>
      <c r="I2" s="12" t="s">
        <v>105</v>
      </c>
    </row>
    <row r="3" spans="1:9" s="8" customFormat="1" ht="30" customHeight="1" thickBot="1" x14ac:dyDescent="0.25">
      <c r="A3" s="216" t="s">
        <v>103</v>
      </c>
      <c r="B3" s="216"/>
      <c r="C3" s="216"/>
      <c r="D3" s="216"/>
      <c r="E3" s="216"/>
      <c r="F3" s="216"/>
      <c r="G3" s="216"/>
      <c r="H3" s="216"/>
      <c r="I3" s="216"/>
    </row>
    <row r="4" spans="1:9" s="8" customFormat="1" ht="35.25" customHeight="1" thickBot="1" x14ac:dyDescent="0.25">
      <c r="A4" s="80"/>
      <c r="B4" s="80"/>
      <c r="C4" s="80"/>
      <c r="D4" s="39"/>
      <c r="E4" s="9" t="s">
        <v>2</v>
      </c>
      <c r="F4" s="217" t="s">
        <v>106</v>
      </c>
      <c r="G4" s="218"/>
      <c r="H4" s="218"/>
      <c r="I4" s="219"/>
    </row>
    <row r="5" spans="1:9" s="8" customFormat="1" ht="17.25" customHeight="1" x14ac:dyDescent="0.2">
      <c r="A5" s="80"/>
      <c r="B5" s="80"/>
      <c r="C5" s="80"/>
      <c r="D5" s="39"/>
      <c r="E5" s="40"/>
      <c r="F5" s="81"/>
      <c r="G5" s="81"/>
      <c r="H5" s="81"/>
      <c r="I5" s="81"/>
    </row>
    <row r="6" spans="1:9" s="8" customFormat="1" ht="17.25" customHeight="1" x14ac:dyDescent="0.2">
      <c r="A6" s="220" t="s">
        <v>39</v>
      </c>
      <c r="B6" s="223" t="s">
        <v>34</v>
      </c>
      <c r="C6" s="49"/>
      <c r="D6" s="42"/>
      <c r="E6" s="80"/>
      <c r="F6" s="80"/>
      <c r="G6" s="80"/>
      <c r="H6" s="80"/>
      <c r="I6" s="80"/>
    </row>
    <row r="7" spans="1:9" ht="26.25" customHeight="1" thickBot="1" x14ac:dyDescent="0.25">
      <c r="A7" s="221"/>
      <c r="B7" s="224"/>
      <c r="C7" s="50" t="s">
        <v>87</v>
      </c>
      <c r="D7" s="43"/>
    </row>
    <row r="8" spans="1:9" ht="30" customHeight="1" thickBot="1" x14ac:dyDescent="0.25">
      <c r="A8" s="222"/>
      <c r="B8" s="104" t="s">
        <v>107</v>
      </c>
      <c r="C8" s="105" t="s">
        <v>108</v>
      </c>
      <c r="D8" s="44"/>
      <c r="E8" s="40"/>
      <c r="F8" s="215"/>
      <c r="G8" s="215"/>
      <c r="H8" s="215"/>
      <c r="I8" s="215"/>
    </row>
    <row r="9" spans="1:9" ht="21" customHeight="1" thickBot="1" x14ac:dyDescent="0.25">
      <c r="I9" s="10" t="s">
        <v>3</v>
      </c>
    </row>
    <row r="10" spans="1:9" s="12" customFormat="1" ht="49.8" customHeight="1" thickBot="1" x14ac:dyDescent="0.25">
      <c r="A10" s="54" t="s">
        <v>0</v>
      </c>
      <c r="B10" s="11" t="s">
        <v>80</v>
      </c>
      <c r="C10" s="11" t="s">
        <v>81</v>
      </c>
      <c r="D10" s="11" t="s">
        <v>82</v>
      </c>
      <c r="E10" s="92" t="s">
        <v>83</v>
      </c>
      <c r="F10" s="95" t="s">
        <v>84</v>
      </c>
      <c r="G10" s="94" t="s">
        <v>85</v>
      </c>
      <c r="H10" s="92" t="s">
        <v>86</v>
      </c>
      <c r="I10" s="93" t="s">
        <v>1</v>
      </c>
    </row>
    <row r="11" spans="1:9" ht="70.5" customHeight="1" thickBot="1" x14ac:dyDescent="0.25">
      <c r="A11" s="89" t="s">
        <v>78</v>
      </c>
      <c r="B11" s="106">
        <f>IFERROR('【記載例】様式2－２(個表)'!B17:C17,0)</f>
        <v>654321</v>
      </c>
      <c r="C11" s="17"/>
      <c r="D11" s="102">
        <f>B11-C11</f>
        <v>654321</v>
      </c>
      <c r="E11" s="22">
        <f>IFERROR('【記載例】様式2－２(個表)'!F17,0)*IFERROR('【記載例】様式2－２(個表)'!J12,0)</f>
        <v>810000</v>
      </c>
      <c r="F11" s="26">
        <f>MIN(D11,E11)</f>
        <v>654321</v>
      </c>
      <c r="G11" s="23" t="s">
        <v>13</v>
      </c>
      <c r="H11" s="22">
        <f>F11*0.5</f>
        <v>327160.5</v>
      </c>
      <c r="I11" s="24"/>
    </row>
    <row r="12" spans="1:9" ht="70.5" customHeight="1" x14ac:dyDescent="0.2">
      <c r="A12" s="90" t="s">
        <v>58</v>
      </c>
      <c r="B12" s="106">
        <f>IFERROR('【記載例】様式2－２(個表)'!F23,0)</f>
        <v>16000</v>
      </c>
      <c r="C12" s="91"/>
      <c r="D12" s="26">
        <f>B12-C12</f>
        <v>16000</v>
      </c>
      <c r="E12" s="22">
        <f>IFERROR('【記載例】様式2－２(個表)'!I23,0)</f>
        <v>50000</v>
      </c>
      <c r="F12" s="26">
        <f>MIN(D12,E12)</f>
        <v>16000</v>
      </c>
      <c r="G12" s="23" t="s">
        <v>13</v>
      </c>
      <c r="H12" s="27">
        <f>F12*0.5</f>
        <v>8000</v>
      </c>
      <c r="I12" s="25"/>
    </row>
    <row r="13" spans="1:9" ht="70.5" customHeight="1" x14ac:dyDescent="0.2">
      <c r="A13" s="90" t="s">
        <v>77</v>
      </c>
      <c r="B13" s="107">
        <f>IFERROR('【記載例】様式2－3(個表) '!B17:C17,0)</f>
        <v>240000</v>
      </c>
      <c r="C13" s="91"/>
      <c r="D13" s="26">
        <f>B13-C13</f>
        <v>240000</v>
      </c>
      <c r="E13" s="22">
        <f>IFERROR('【記載例】様式2－3(個表) '!F17,0)*IFERROR('【記載例】様式2－3(個表) '!J12,0)</f>
        <v>512000</v>
      </c>
      <c r="F13" s="26">
        <f>MIN(D13,E13)</f>
        <v>240000</v>
      </c>
      <c r="G13" s="23" t="s">
        <v>13</v>
      </c>
      <c r="H13" s="27">
        <f>F13*0.5</f>
        <v>120000</v>
      </c>
      <c r="I13" s="25"/>
    </row>
    <row r="14" spans="1:9" ht="70.5" customHeight="1" thickBot="1" x14ac:dyDescent="0.25">
      <c r="A14" s="90" t="s">
        <v>79</v>
      </c>
      <c r="B14" s="108">
        <f>IFERROR('【記載例】様式2－3(個表) '!B20:C20,0)</f>
        <v>16000</v>
      </c>
      <c r="C14" s="91"/>
      <c r="D14" s="26">
        <f>B14-C14</f>
        <v>16000</v>
      </c>
      <c r="E14" s="22">
        <f>IFERROR('【記載例】様式2－3(個表) '!F20,0)*IFERROR('【記載例】様式2－3(個表) '!H12,0)</f>
        <v>20000</v>
      </c>
      <c r="F14" s="26">
        <f>MIN(D14,E14)</f>
        <v>16000</v>
      </c>
      <c r="G14" s="23" t="s">
        <v>13</v>
      </c>
      <c r="H14" s="27">
        <f>F14*0.5</f>
        <v>8000</v>
      </c>
      <c r="I14" s="25"/>
    </row>
    <row r="15" spans="1:9" ht="60" customHeight="1" thickTop="1" thickBot="1" x14ac:dyDescent="0.25">
      <c r="A15" s="54" t="s">
        <v>7</v>
      </c>
      <c r="B15" s="21">
        <f t="shared" ref="B15:F15" si="0">SUM(B11:B14)</f>
        <v>926321</v>
      </c>
      <c r="C15" s="21">
        <f t="shared" si="0"/>
        <v>0</v>
      </c>
      <c r="D15" s="16">
        <f t="shared" si="0"/>
        <v>926321</v>
      </c>
      <c r="E15" s="19">
        <f t="shared" si="0"/>
        <v>1392000</v>
      </c>
      <c r="F15" s="17">
        <f t="shared" si="0"/>
        <v>926321</v>
      </c>
      <c r="G15" s="103"/>
      <c r="H15" s="20">
        <f>ROUNDDOWN(H11+H12+H13+H14,-3)</f>
        <v>463000</v>
      </c>
      <c r="I15" s="18"/>
    </row>
    <row r="16" spans="1:9" ht="10.199999999999999" customHeight="1" thickBot="1" x14ac:dyDescent="0.25">
      <c r="A16" s="48"/>
    </row>
    <row r="17" spans="1:9" ht="20.100000000000001" customHeight="1" thickBot="1" x14ac:dyDescent="0.25">
      <c r="A17" s="7" t="s">
        <v>35</v>
      </c>
      <c r="F17" s="127" t="s">
        <v>207</v>
      </c>
      <c r="G17" s="128">
        <v>500000</v>
      </c>
    </row>
    <row r="18" spans="1:9" ht="20.100000000000001" customHeight="1" x14ac:dyDescent="0.2">
      <c r="A18" s="215" t="s">
        <v>21</v>
      </c>
      <c r="B18" s="215"/>
      <c r="C18" s="215"/>
      <c r="D18" s="215"/>
      <c r="E18" s="215"/>
      <c r="F18" s="215"/>
      <c r="G18" s="215"/>
      <c r="H18" s="215"/>
      <c r="I18" s="215"/>
    </row>
    <row r="19" spans="1:9" ht="20.100000000000001" customHeight="1" x14ac:dyDescent="0.2">
      <c r="A19" s="215" t="s">
        <v>225</v>
      </c>
      <c r="B19" s="215"/>
      <c r="C19" s="215"/>
      <c r="D19" s="215"/>
      <c r="E19" s="215"/>
      <c r="F19" s="215"/>
      <c r="G19" s="215"/>
      <c r="H19" s="215"/>
      <c r="I19" s="215"/>
    </row>
    <row r="20" spans="1:9" ht="16.5" customHeight="1" x14ac:dyDescent="0.2">
      <c r="A20" s="215" t="s">
        <v>224</v>
      </c>
      <c r="B20" s="215"/>
      <c r="C20" s="215"/>
      <c r="D20" s="215"/>
      <c r="E20" s="215"/>
      <c r="F20" s="215"/>
      <c r="G20" s="215"/>
      <c r="H20" s="215"/>
      <c r="I20" s="215"/>
    </row>
    <row r="21" spans="1:9" x14ac:dyDescent="0.2">
      <c r="A21" s="41"/>
      <c r="B21" s="41"/>
      <c r="C21" s="41"/>
      <c r="D21" s="41"/>
      <c r="E21" s="41"/>
      <c r="F21" s="41"/>
      <c r="G21" s="41"/>
      <c r="H21" s="41"/>
      <c r="I21" s="41"/>
    </row>
  </sheetData>
  <mergeCells count="8">
    <mergeCell ref="A19:I19"/>
    <mergeCell ref="A20:I20"/>
    <mergeCell ref="A3:I3"/>
    <mergeCell ref="F4:I4"/>
    <mergeCell ref="A6:A8"/>
    <mergeCell ref="B6:B7"/>
    <mergeCell ref="F8:I8"/>
    <mergeCell ref="A18:I18"/>
  </mergeCells>
  <phoneticPr fontId="23"/>
  <dataValidations count="1">
    <dataValidation type="list" allowBlank="1" showInputMessage="1" showErrorMessage="1" sqref="C8" xr:uid="{EC3F21DB-A6F4-4E40-BF50-0F595E719E37}">
      <formula1>"１.新任訪問看護師,２.新卒訪問看護師"</formula1>
    </dataValidation>
  </dataValidations>
  <printOptions horizontalCentered="1"/>
  <pageMargins left="0.39370078740157483" right="0.39370078740157483" top="0.39370078740157483" bottom="0.39370078740157483" header="0.39370078740157483" footer="0.19685039370078741"/>
  <pageSetup paperSize="9" scale="83" orientation="landscape" r:id="rId1"/>
  <headerFooter alignWithMargins="0">
    <oddFooter xml:space="preserve">&amp;C&amp;12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A19AD-550B-4BA5-B681-005EED4757AE}">
  <sheetPr>
    <tabColor rgb="FFFFCCFF"/>
    <pageSetUpPr fitToPage="1"/>
  </sheetPr>
  <dimension ref="A2:O27"/>
  <sheetViews>
    <sheetView showGridLines="0" view="pageBreakPreview" topLeftCell="A3" zoomScaleNormal="100" zoomScaleSheetLayoutView="100" workbookViewId="0">
      <selection activeCell="G23" sqref="G23"/>
    </sheetView>
  </sheetViews>
  <sheetFormatPr defaultColWidth="9" defaultRowHeight="13.2" x14ac:dyDescent="0.2"/>
  <cols>
    <col min="1" max="1" width="2.109375" style="1" customWidth="1"/>
    <col min="2" max="2" width="22.6640625" style="1" customWidth="1"/>
    <col min="3" max="4" width="15.6640625" style="1" customWidth="1"/>
    <col min="5" max="5" width="11.77734375" style="1" customWidth="1"/>
    <col min="6" max="6" width="22.5546875" style="1" customWidth="1"/>
    <col min="7" max="8" width="14.88671875" style="1" customWidth="1"/>
    <col min="9" max="9" width="19.33203125" style="1" customWidth="1"/>
    <col min="10" max="10" width="19.6640625" style="1" customWidth="1"/>
    <col min="11" max="11" width="18.33203125" style="1" customWidth="1"/>
    <col min="12" max="12" width="7.109375" style="1" customWidth="1"/>
    <col min="13" max="13" width="8.109375" style="1" customWidth="1"/>
    <col min="14" max="16384" width="9" style="1"/>
  </cols>
  <sheetData>
    <row r="2" spans="1:15" ht="20.100000000000001" customHeight="1" x14ac:dyDescent="0.2">
      <c r="J2" s="2" t="s">
        <v>205</v>
      </c>
    </row>
    <row r="3" spans="1:15" s="8" customFormat="1" ht="20.25" customHeight="1" x14ac:dyDescent="0.2">
      <c r="A3" s="216" t="s">
        <v>104</v>
      </c>
      <c r="B3" s="216"/>
      <c r="C3" s="216"/>
      <c r="D3" s="216"/>
      <c r="E3" s="216"/>
      <c r="F3" s="216"/>
      <c r="G3" s="216"/>
      <c r="H3" s="216"/>
      <c r="I3" s="216"/>
      <c r="J3" s="216"/>
    </row>
    <row r="4" spans="1:15" s="7" customFormat="1" ht="21" customHeight="1" thickBot="1" x14ac:dyDescent="0.25">
      <c r="A4" s="28" t="s">
        <v>27</v>
      </c>
      <c r="C4" s="12"/>
      <c r="D4" s="12"/>
      <c r="E4" s="12"/>
      <c r="F4" s="12"/>
      <c r="G4" s="12"/>
      <c r="H4" s="12"/>
      <c r="I4" s="12"/>
      <c r="J4" s="12"/>
      <c r="K4" s="12"/>
      <c r="L4" s="12"/>
      <c r="M4" s="12"/>
    </row>
    <row r="5" spans="1:15" ht="57" customHeight="1" thickBot="1" x14ac:dyDescent="0.25">
      <c r="A5" s="2"/>
      <c r="B5" s="33" t="s">
        <v>28</v>
      </c>
      <c r="C5" s="280" t="s">
        <v>109</v>
      </c>
      <c r="D5" s="281"/>
      <c r="E5" s="34" t="s">
        <v>29</v>
      </c>
      <c r="F5" s="109" t="s">
        <v>97</v>
      </c>
      <c r="G5" s="46" t="s">
        <v>41</v>
      </c>
      <c r="H5" s="110" t="s">
        <v>40</v>
      </c>
      <c r="I5" s="47" t="s">
        <v>11</v>
      </c>
      <c r="J5" s="111" t="s">
        <v>110</v>
      </c>
    </row>
    <row r="6" spans="1:15" ht="16.5" customHeight="1" x14ac:dyDescent="0.2">
      <c r="A6" s="2"/>
      <c r="B6" s="282" t="s">
        <v>12</v>
      </c>
      <c r="C6" s="283" t="s">
        <v>111</v>
      </c>
      <c r="D6" s="284"/>
      <c r="E6" s="284"/>
      <c r="F6" s="284"/>
      <c r="G6" s="287" t="s">
        <v>36</v>
      </c>
      <c r="H6" s="342">
        <v>5</v>
      </c>
      <c r="I6" s="291" t="s">
        <v>37</v>
      </c>
      <c r="J6" s="293">
        <v>37.5</v>
      </c>
    </row>
    <row r="7" spans="1:15" ht="16.5" customHeight="1" thickBot="1" x14ac:dyDescent="0.25">
      <c r="A7" s="2"/>
      <c r="B7" s="282"/>
      <c r="C7" s="285"/>
      <c r="D7" s="286"/>
      <c r="E7" s="286"/>
      <c r="F7" s="286"/>
      <c r="G7" s="288"/>
      <c r="H7" s="343"/>
      <c r="I7" s="292"/>
      <c r="J7" s="294"/>
    </row>
    <row r="8" spans="1:15" s="84" customFormat="1" ht="20.100000000000001" customHeight="1" x14ac:dyDescent="0.2">
      <c r="A8" s="82"/>
      <c r="B8" s="83" t="s">
        <v>6</v>
      </c>
      <c r="G8" s="82"/>
      <c r="K8" s="82"/>
      <c r="L8" s="82"/>
    </row>
    <row r="9" spans="1:15" ht="15" customHeight="1" x14ac:dyDescent="0.2">
      <c r="A9" s="2"/>
      <c r="B9" s="257" t="s">
        <v>4</v>
      </c>
      <c r="C9" s="267"/>
      <c r="D9" s="271" t="s">
        <v>26</v>
      </c>
      <c r="E9" s="272"/>
      <c r="F9" s="273"/>
      <c r="G9" s="35"/>
      <c r="H9" s="56" t="s">
        <v>15</v>
      </c>
      <c r="I9" s="56" t="s">
        <v>16</v>
      </c>
      <c r="J9" s="270" t="s">
        <v>30</v>
      </c>
    </row>
    <row r="10" spans="1:15" ht="15" customHeight="1" x14ac:dyDescent="0.2">
      <c r="A10" s="2"/>
      <c r="B10" s="265"/>
      <c r="C10" s="266"/>
      <c r="D10" s="274" t="s">
        <v>33</v>
      </c>
      <c r="E10" s="275"/>
      <c r="F10" s="276"/>
      <c r="G10" s="35"/>
      <c r="H10" s="59" t="s">
        <v>14</v>
      </c>
      <c r="I10" s="59" t="s">
        <v>17</v>
      </c>
      <c r="J10" s="264"/>
    </row>
    <row r="11" spans="1:15" ht="15" customHeight="1" thickBot="1" x14ac:dyDescent="0.25">
      <c r="A11" s="2"/>
      <c r="B11" s="265"/>
      <c r="C11" s="266"/>
      <c r="D11" s="277" t="s">
        <v>38</v>
      </c>
      <c r="E11" s="278"/>
      <c r="F11" s="279"/>
      <c r="G11" s="45"/>
      <c r="H11" s="38" t="s">
        <v>18</v>
      </c>
      <c r="I11" s="38" t="s">
        <v>19</v>
      </c>
      <c r="J11" s="38" t="s">
        <v>31</v>
      </c>
      <c r="N11" s="6"/>
      <c r="O11" s="6"/>
    </row>
    <row r="12" spans="1:15" ht="19.8" customHeight="1" x14ac:dyDescent="0.2">
      <c r="A12" s="2"/>
      <c r="B12" s="233" t="s">
        <v>123</v>
      </c>
      <c r="C12" s="234"/>
      <c r="D12" s="233" t="s">
        <v>124</v>
      </c>
      <c r="E12" s="237"/>
      <c r="F12" s="234"/>
      <c r="G12" s="239"/>
      <c r="H12" s="227">
        <v>45</v>
      </c>
      <c r="I12" s="231">
        <v>7.5</v>
      </c>
      <c r="J12" s="231">
        <f>H12*I12</f>
        <v>337.5</v>
      </c>
    </row>
    <row r="13" spans="1:15" ht="24.6" customHeight="1" thickBot="1" x14ac:dyDescent="0.25">
      <c r="A13" s="2"/>
      <c r="B13" s="235" t="s">
        <v>112</v>
      </c>
      <c r="C13" s="236"/>
      <c r="D13" s="235" t="s">
        <v>125</v>
      </c>
      <c r="E13" s="238"/>
      <c r="F13" s="236"/>
      <c r="G13" s="239"/>
      <c r="H13" s="228"/>
      <c r="I13" s="232"/>
      <c r="J13" s="232"/>
    </row>
    <row r="14" spans="1:15" ht="9" customHeight="1" x14ac:dyDescent="0.2">
      <c r="A14" s="2"/>
      <c r="B14" s="13"/>
      <c r="C14" s="35"/>
      <c r="D14" s="35"/>
      <c r="E14" s="35"/>
      <c r="F14" s="35"/>
      <c r="G14" s="35"/>
      <c r="I14" s="14"/>
    </row>
    <row r="15" spans="1:15" ht="20.100000000000001" customHeight="1" x14ac:dyDescent="0.2">
      <c r="A15" s="2"/>
      <c r="B15" s="162" t="s">
        <v>5</v>
      </c>
      <c r="C15" s="163"/>
      <c r="D15" s="163"/>
      <c r="E15" s="164"/>
      <c r="F15" s="270" t="s">
        <v>66</v>
      </c>
      <c r="G15" s="257" t="s">
        <v>99</v>
      </c>
      <c r="H15" s="267"/>
      <c r="I15" s="257" t="s">
        <v>100</v>
      </c>
      <c r="J15" s="267"/>
    </row>
    <row r="16" spans="1:15" ht="30.6" customHeight="1" thickBot="1" x14ac:dyDescent="0.25">
      <c r="A16" s="2"/>
      <c r="B16" s="264" t="s">
        <v>101</v>
      </c>
      <c r="C16" s="264"/>
      <c r="D16" s="265" t="s">
        <v>61</v>
      </c>
      <c r="E16" s="266"/>
      <c r="F16" s="226"/>
      <c r="G16" s="265"/>
      <c r="H16" s="266"/>
      <c r="I16" s="268"/>
      <c r="J16" s="269"/>
      <c r="K16" s="2" t="s">
        <v>57</v>
      </c>
    </row>
    <row r="17" spans="1:13" ht="35.1" customHeight="1" thickBot="1" x14ac:dyDescent="0.25">
      <c r="A17" s="2"/>
      <c r="B17" s="259">
        <v>654321</v>
      </c>
      <c r="C17" s="260"/>
      <c r="D17" s="261">
        <f>IFERROR(B17/J12,0)</f>
        <v>1938.7288888888888</v>
      </c>
      <c r="E17" s="262"/>
      <c r="F17" s="58">
        <v>2400</v>
      </c>
      <c r="G17" s="263">
        <f>MIN(D17,F17)</f>
        <v>1938.7288888888888</v>
      </c>
      <c r="H17" s="262"/>
      <c r="I17" s="240">
        <f>G17*J12</f>
        <v>654321</v>
      </c>
      <c r="J17" s="241"/>
      <c r="K17" s="79">
        <f>+F17*J12</f>
        <v>810000</v>
      </c>
    </row>
    <row r="18" spans="1:13" s="84" customFormat="1" ht="30.6" customHeight="1" x14ac:dyDescent="0.55000000000000004">
      <c r="A18" s="82"/>
      <c r="B18" s="97" t="s">
        <v>95</v>
      </c>
      <c r="C18" s="32"/>
      <c r="D18" s="98"/>
      <c r="E18" s="98"/>
      <c r="H18" s="32"/>
      <c r="I18" s="15"/>
      <c r="J18" s="15" t="s">
        <v>96</v>
      </c>
      <c r="L18" s="99"/>
      <c r="M18" s="99"/>
    </row>
    <row r="19" spans="1:13" ht="50.4" customHeight="1" thickBot="1" x14ac:dyDescent="0.25">
      <c r="A19" s="2"/>
      <c r="B19" s="256" t="s">
        <v>8</v>
      </c>
      <c r="C19" s="256"/>
      <c r="D19" s="257" t="s">
        <v>9</v>
      </c>
      <c r="E19" s="258"/>
      <c r="F19" s="57" t="s">
        <v>94</v>
      </c>
      <c r="G19" s="56" t="s">
        <v>98</v>
      </c>
      <c r="H19" s="55" t="s">
        <v>93</v>
      </c>
      <c r="I19" s="100" t="s">
        <v>92</v>
      </c>
      <c r="J19" s="100" t="s">
        <v>91</v>
      </c>
    </row>
    <row r="20" spans="1:13" ht="30" customHeight="1" x14ac:dyDescent="0.2">
      <c r="A20" s="2"/>
      <c r="B20" s="242" t="s">
        <v>113</v>
      </c>
      <c r="C20" s="243"/>
      <c r="D20" s="244" t="s">
        <v>122</v>
      </c>
      <c r="E20" s="245"/>
      <c r="F20" s="112">
        <v>16000</v>
      </c>
      <c r="G20" s="113">
        <v>16000</v>
      </c>
      <c r="H20" s="37">
        <f>F20+-G20</f>
        <v>0</v>
      </c>
      <c r="I20" s="246"/>
      <c r="J20" s="246"/>
    </row>
    <row r="21" spans="1:13" ht="30" customHeight="1" x14ac:dyDescent="0.2">
      <c r="A21" s="2"/>
      <c r="B21" s="248"/>
      <c r="C21" s="249"/>
      <c r="D21" s="250"/>
      <c r="E21" s="251"/>
      <c r="F21" s="114"/>
      <c r="G21" s="115"/>
      <c r="H21" s="37">
        <f>F21+-G21</f>
        <v>0</v>
      </c>
      <c r="I21" s="246"/>
      <c r="J21" s="246"/>
    </row>
    <row r="22" spans="1:13" ht="30" customHeight="1" thickBot="1" x14ac:dyDescent="0.25">
      <c r="B22" s="252"/>
      <c r="C22" s="253"/>
      <c r="D22" s="254"/>
      <c r="E22" s="255"/>
      <c r="F22" s="116"/>
      <c r="G22" s="117"/>
      <c r="H22" s="37">
        <f>F22+-G22</f>
        <v>0</v>
      </c>
      <c r="I22" s="247"/>
      <c r="J22" s="247"/>
    </row>
    <row r="23" spans="1:13" ht="39" customHeight="1" thickBot="1" x14ac:dyDescent="0.25">
      <c r="A23" s="2"/>
      <c r="B23" s="225" t="s">
        <v>10</v>
      </c>
      <c r="C23" s="225"/>
      <c r="D23" s="226" t="s">
        <v>32</v>
      </c>
      <c r="E23" s="226"/>
      <c r="F23" s="101">
        <f>+F20+F21+F22</f>
        <v>16000</v>
      </c>
      <c r="G23" s="60">
        <f>SUM(G20:G22)</f>
        <v>16000</v>
      </c>
      <c r="H23" s="60">
        <f>SUM(H20:H22)</f>
        <v>0</v>
      </c>
      <c r="I23" s="118">
        <f>IF(F5="１.新任訪問看護師（訪問看護未経験）",50000,100000)</f>
        <v>50000</v>
      </c>
      <c r="J23" s="51">
        <f>MIN(I23,G23)</f>
        <v>16000</v>
      </c>
    </row>
    <row r="24" spans="1:13" ht="11.25" customHeight="1" x14ac:dyDescent="0.2">
      <c r="B24" s="52"/>
      <c r="C24" s="36"/>
      <c r="D24" s="35"/>
      <c r="E24" s="35"/>
      <c r="F24" s="31"/>
      <c r="G24" s="30"/>
      <c r="H24" s="30"/>
      <c r="I24" s="29"/>
    </row>
    <row r="25" spans="1:13" ht="15" customHeight="1" x14ac:dyDescent="0.2">
      <c r="B25" s="53" t="s">
        <v>69</v>
      </c>
    </row>
    <row r="26" spans="1:13" ht="15" customHeight="1" x14ac:dyDescent="0.2">
      <c r="B26" s="53" t="s">
        <v>43</v>
      </c>
    </row>
    <row r="27" spans="1:13" ht="15" customHeight="1" x14ac:dyDescent="0.2">
      <c r="B27" s="53" t="s">
        <v>42</v>
      </c>
    </row>
  </sheetData>
  <mergeCells count="43">
    <mergeCell ref="A3:J3"/>
    <mergeCell ref="C5:D5"/>
    <mergeCell ref="B6:B7"/>
    <mergeCell ref="C6:F7"/>
    <mergeCell ref="G6:G7"/>
    <mergeCell ref="H6:H7"/>
    <mergeCell ref="I6:I7"/>
    <mergeCell ref="J6:J7"/>
    <mergeCell ref="B9:C11"/>
    <mergeCell ref="D9:F9"/>
    <mergeCell ref="J9:J10"/>
    <mergeCell ref="D10:F10"/>
    <mergeCell ref="D11:F11"/>
    <mergeCell ref="J12:J13"/>
    <mergeCell ref="B13:C13"/>
    <mergeCell ref="D13:F13"/>
    <mergeCell ref="B15:E15"/>
    <mergeCell ref="F15:F16"/>
    <mergeCell ref="G15:H16"/>
    <mergeCell ref="I15:J16"/>
    <mergeCell ref="B16:C16"/>
    <mergeCell ref="D16:E16"/>
    <mergeCell ref="B12:C12"/>
    <mergeCell ref="D12:F12"/>
    <mergeCell ref="G12:G13"/>
    <mergeCell ref="H12:H13"/>
    <mergeCell ref="I12:I13"/>
    <mergeCell ref="B17:C17"/>
    <mergeCell ref="D17:E17"/>
    <mergeCell ref="G17:H17"/>
    <mergeCell ref="I17:J17"/>
    <mergeCell ref="B19:C19"/>
    <mergeCell ref="D19:E19"/>
    <mergeCell ref="J20:J22"/>
    <mergeCell ref="B21:C21"/>
    <mergeCell ref="D21:E21"/>
    <mergeCell ref="B22:C22"/>
    <mergeCell ref="D22:E22"/>
    <mergeCell ref="B23:C23"/>
    <mergeCell ref="D23:E23"/>
    <mergeCell ref="B20:C20"/>
    <mergeCell ref="D20:E20"/>
    <mergeCell ref="I20:I22"/>
  </mergeCells>
  <phoneticPr fontId="23"/>
  <dataValidations count="1">
    <dataValidation type="list" allowBlank="1" showInputMessage="1" showErrorMessage="1" sqref="F5" xr:uid="{6ABBDD21-54D0-4B41-B2AA-6DF81B010EE9}">
      <formula1>"１.新任訪問看護師（訪問看護未経験）,２.新卒訪問看護師（看護実務経験なし）"</formula1>
    </dataValidation>
  </dataValidations>
  <printOptions horizontalCentered="1"/>
  <pageMargins left="0.19685039370078741" right="0.19685039370078741" top="0.59055118110236227" bottom="0.19685039370078741" header="0.19685039370078741" footer="0.19685039370078741"/>
  <pageSetup paperSize="9" scale="8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3BAF0-2D7B-48D8-BB43-C42DEFBE44F5}">
  <sheetPr>
    <tabColor rgb="FFFFCCFF"/>
    <pageSetUpPr fitToPage="1"/>
  </sheetPr>
  <dimension ref="A2:M22"/>
  <sheetViews>
    <sheetView showGridLines="0" view="pageBreakPreview" topLeftCell="A12" zoomScale="85" zoomScaleNormal="100" zoomScaleSheetLayoutView="85" workbookViewId="0">
      <selection activeCell="I15" sqref="I15:J16"/>
    </sheetView>
  </sheetViews>
  <sheetFormatPr defaultColWidth="9" defaultRowHeight="13.2" x14ac:dyDescent="0.2"/>
  <cols>
    <col min="1" max="1" width="2.109375" style="1" customWidth="1"/>
    <col min="2" max="2" width="22.6640625" style="1" customWidth="1"/>
    <col min="3" max="4" width="15.6640625" style="1" customWidth="1"/>
    <col min="5" max="5" width="13.77734375" style="1" customWidth="1"/>
    <col min="6" max="6" width="21.21875" style="1" customWidth="1"/>
    <col min="7" max="7" width="11.6640625" style="1" customWidth="1"/>
    <col min="8" max="8" width="15.33203125" style="1" customWidth="1"/>
    <col min="9" max="9" width="19.33203125" style="1" customWidth="1"/>
    <col min="10" max="10" width="19.6640625" style="1" customWidth="1"/>
    <col min="11" max="11" width="18.33203125" style="1" customWidth="1"/>
    <col min="12" max="12" width="7.109375" style="1" customWidth="1"/>
    <col min="13" max="13" width="8.109375" style="1" customWidth="1"/>
    <col min="14" max="16384" width="9" style="1"/>
  </cols>
  <sheetData>
    <row r="2" spans="1:13" ht="20.100000000000001" customHeight="1" x14ac:dyDescent="0.2">
      <c r="J2" s="2" t="s">
        <v>206</v>
      </c>
    </row>
    <row r="3" spans="1:13" s="8" customFormat="1" ht="20.25" customHeight="1" x14ac:dyDescent="0.2">
      <c r="A3" s="216" t="s">
        <v>104</v>
      </c>
      <c r="B3" s="216"/>
      <c r="C3" s="216"/>
      <c r="D3" s="216"/>
      <c r="E3" s="216"/>
      <c r="F3" s="216"/>
      <c r="G3" s="216"/>
      <c r="H3" s="216"/>
      <c r="I3" s="216"/>
      <c r="J3" s="216"/>
    </row>
    <row r="4" spans="1:13" s="86" customFormat="1" ht="21" customHeight="1" thickBot="1" x14ac:dyDescent="0.25">
      <c r="B4" s="85" t="s">
        <v>67</v>
      </c>
      <c r="C4" s="87"/>
      <c r="D4" s="87"/>
      <c r="E4" s="87"/>
      <c r="F4" s="87"/>
      <c r="G4" s="87"/>
      <c r="H4" s="87"/>
      <c r="I4" s="87"/>
      <c r="J4" s="87"/>
      <c r="K4" s="87"/>
      <c r="L4" s="87"/>
      <c r="M4" s="87"/>
    </row>
    <row r="5" spans="1:13" ht="57" customHeight="1" thickBot="1" x14ac:dyDescent="0.25">
      <c r="A5" s="2"/>
      <c r="B5" s="33" t="s">
        <v>59</v>
      </c>
      <c r="C5" s="324" t="s">
        <v>114</v>
      </c>
      <c r="D5" s="325"/>
      <c r="E5" s="46" t="s">
        <v>76</v>
      </c>
      <c r="F5" s="126" t="s">
        <v>115</v>
      </c>
      <c r="G5" s="298" t="s">
        <v>60</v>
      </c>
      <c r="H5" s="299"/>
      <c r="I5" s="300"/>
      <c r="J5" s="301"/>
    </row>
    <row r="6" spans="1:13" ht="16.5" customHeight="1" x14ac:dyDescent="0.2">
      <c r="A6" s="2"/>
      <c r="B6" s="282" t="s">
        <v>12</v>
      </c>
      <c r="C6" s="326" t="s">
        <v>111</v>
      </c>
      <c r="D6" s="327"/>
      <c r="E6" s="327"/>
      <c r="F6" s="327"/>
      <c r="G6" s="287" t="s">
        <v>36</v>
      </c>
      <c r="H6" s="344">
        <v>3</v>
      </c>
      <c r="I6" s="322" t="s">
        <v>37</v>
      </c>
      <c r="J6" s="332">
        <v>22.5</v>
      </c>
    </row>
    <row r="7" spans="1:13" ht="16.5" customHeight="1" thickBot="1" x14ac:dyDescent="0.25">
      <c r="A7" s="2"/>
      <c r="B7" s="282"/>
      <c r="C7" s="328"/>
      <c r="D7" s="329"/>
      <c r="E7" s="329"/>
      <c r="F7" s="329"/>
      <c r="G7" s="288"/>
      <c r="H7" s="345"/>
      <c r="I7" s="323"/>
      <c r="J7" s="333"/>
    </row>
    <row r="8" spans="1:13" s="84" customFormat="1" ht="20.100000000000001" customHeight="1" x14ac:dyDescent="0.2">
      <c r="A8" s="82"/>
      <c r="B8" s="83" t="s">
        <v>6</v>
      </c>
      <c r="G8" s="82"/>
      <c r="K8" s="82"/>
    </row>
    <row r="9" spans="1:13" ht="15" customHeight="1" x14ac:dyDescent="0.2">
      <c r="A9" s="2"/>
      <c r="B9" s="257" t="s">
        <v>4</v>
      </c>
      <c r="C9" s="267"/>
      <c r="D9" s="271" t="s">
        <v>68</v>
      </c>
      <c r="E9" s="272"/>
      <c r="F9" s="273"/>
      <c r="G9" s="35"/>
      <c r="H9" s="270" t="s">
        <v>116</v>
      </c>
      <c r="I9" s="270" t="s">
        <v>63</v>
      </c>
      <c r="J9" s="270" t="s">
        <v>64</v>
      </c>
    </row>
    <row r="10" spans="1:13" ht="15" customHeight="1" x14ac:dyDescent="0.2">
      <c r="A10" s="2"/>
      <c r="B10" s="265"/>
      <c r="C10" s="266"/>
      <c r="D10" s="311"/>
      <c r="E10" s="312"/>
      <c r="F10" s="313"/>
      <c r="G10" s="35"/>
      <c r="H10" s="264"/>
      <c r="I10" s="264"/>
      <c r="J10" s="264"/>
    </row>
    <row r="11" spans="1:13" ht="15" customHeight="1" thickBot="1" x14ac:dyDescent="0.25">
      <c r="A11" s="2"/>
      <c r="B11" s="265"/>
      <c r="C11" s="266"/>
      <c r="D11" s="314"/>
      <c r="E11" s="315"/>
      <c r="F11" s="316"/>
      <c r="G11" s="45"/>
      <c r="H11" s="297"/>
      <c r="I11" s="297"/>
      <c r="J11" s="297"/>
    </row>
    <row r="12" spans="1:13" ht="22.2" customHeight="1" x14ac:dyDescent="0.2">
      <c r="A12" s="2"/>
      <c r="B12" s="306" t="s">
        <v>126</v>
      </c>
      <c r="C12" s="307"/>
      <c r="D12" s="306" t="s">
        <v>128</v>
      </c>
      <c r="E12" s="308"/>
      <c r="F12" s="307"/>
      <c r="G12" s="334"/>
      <c r="H12" s="309">
        <v>20</v>
      </c>
      <c r="I12" s="304">
        <v>8</v>
      </c>
      <c r="J12" s="302">
        <f>H12*I12</f>
        <v>160</v>
      </c>
    </row>
    <row r="13" spans="1:13" ht="24.6" customHeight="1" thickBot="1" x14ac:dyDescent="0.25">
      <c r="A13" s="2"/>
      <c r="B13" s="317" t="s">
        <v>127</v>
      </c>
      <c r="C13" s="318"/>
      <c r="D13" s="319" t="s">
        <v>129</v>
      </c>
      <c r="E13" s="320"/>
      <c r="F13" s="321"/>
      <c r="G13" s="334"/>
      <c r="H13" s="310"/>
      <c r="I13" s="305"/>
      <c r="J13" s="303"/>
    </row>
    <row r="14" spans="1:13" ht="9" customHeight="1" x14ac:dyDescent="0.2">
      <c r="A14" s="2"/>
      <c r="B14" s="13"/>
      <c r="C14" s="35"/>
      <c r="D14" s="35"/>
      <c r="E14" s="35"/>
      <c r="F14" s="35"/>
      <c r="G14" s="35"/>
      <c r="I14" s="14"/>
    </row>
    <row r="15" spans="1:13" ht="20.100000000000001" customHeight="1" x14ac:dyDescent="0.2">
      <c r="A15" s="2"/>
      <c r="B15" s="162" t="s">
        <v>5</v>
      </c>
      <c r="C15" s="163"/>
      <c r="D15" s="163"/>
      <c r="E15" s="164"/>
      <c r="F15" s="270" t="s">
        <v>66</v>
      </c>
      <c r="G15" s="257" t="s">
        <v>73</v>
      </c>
      <c r="H15" s="267"/>
      <c r="I15" s="256" t="s">
        <v>117</v>
      </c>
      <c r="J15" s="256"/>
    </row>
    <row r="16" spans="1:13" ht="33.6" customHeight="1" thickBot="1" x14ac:dyDescent="0.25">
      <c r="A16" s="2"/>
      <c r="B16" s="257" t="s">
        <v>118</v>
      </c>
      <c r="C16" s="267"/>
      <c r="D16" s="257" t="s">
        <v>61</v>
      </c>
      <c r="E16" s="267"/>
      <c r="F16" s="264"/>
      <c r="G16" s="265"/>
      <c r="H16" s="266"/>
      <c r="I16" s="256"/>
      <c r="J16" s="256"/>
      <c r="K16" s="2" t="s">
        <v>57</v>
      </c>
    </row>
    <row r="17" spans="1:11" ht="48" customHeight="1" thickBot="1" x14ac:dyDescent="0.25">
      <c r="A17" s="2"/>
      <c r="B17" s="295">
        <v>240000</v>
      </c>
      <c r="C17" s="296"/>
      <c r="D17" s="261">
        <f>IFERROR(B17/J12,0)</f>
        <v>1500</v>
      </c>
      <c r="E17" s="262"/>
      <c r="F17" s="58">
        <v>3200</v>
      </c>
      <c r="G17" s="263">
        <f>IF(D17&gt;=F17,F17,D17)</f>
        <v>1500</v>
      </c>
      <c r="H17" s="262"/>
      <c r="I17" s="240">
        <f>G17*J12</f>
        <v>240000</v>
      </c>
      <c r="J17" s="241"/>
      <c r="K17" s="79">
        <f>+F17*J12</f>
        <v>512000</v>
      </c>
    </row>
    <row r="18" spans="1:11" ht="22.8" customHeight="1" x14ac:dyDescent="0.15">
      <c r="A18" s="2"/>
      <c r="B18" s="88" t="s">
        <v>70</v>
      </c>
      <c r="C18" s="35"/>
      <c r="D18" s="3"/>
      <c r="E18" s="3"/>
      <c r="G18" s="4"/>
      <c r="H18" s="5"/>
      <c r="I18" s="5"/>
      <c r="J18" s="6"/>
    </row>
    <row r="19" spans="1:11" ht="32.4" customHeight="1" thickBot="1" x14ac:dyDescent="0.25">
      <c r="A19" s="2"/>
      <c r="B19" s="257" t="s">
        <v>119</v>
      </c>
      <c r="C19" s="267"/>
      <c r="D19" s="257" t="s">
        <v>102</v>
      </c>
      <c r="E19" s="267"/>
      <c r="F19" s="55" t="s">
        <v>75</v>
      </c>
      <c r="G19" s="256" t="s">
        <v>74</v>
      </c>
      <c r="H19" s="256"/>
      <c r="I19" s="256" t="s">
        <v>71</v>
      </c>
      <c r="J19" s="256"/>
      <c r="K19" s="2" t="s">
        <v>57</v>
      </c>
    </row>
    <row r="20" spans="1:11" ht="46.2" customHeight="1" thickBot="1" x14ac:dyDescent="0.25">
      <c r="A20" s="2"/>
      <c r="B20" s="295">
        <v>16000</v>
      </c>
      <c r="C20" s="296"/>
      <c r="D20" s="261">
        <f>IFERROR(B20/H12, "")</f>
        <v>800</v>
      </c>
      <c r="E20" s="262"/>
      <c r="F20" s="58">
        <v>1000</v>
      </c>
      <c r="G20" s="263">
        <f>IFERROR(MIN(D20,F20),"")</f>
        <v>800</v>
      </c>
      <c r="H20" s="262"/>
      <c r="I20" s="240">
        <f>G20*H12</f>
        <v>16000</v>
      </c>
      <c r="J20" s="241"/>
      <c r="K20" s="79">
        <f>+F20*H12</f>
        <v>20000</v>
      </c>
    </row>
    <row r="21" spans="1:11" ht="15" customHeight="1" x14ac:dyDescent="0.2">
      <c r="B21" s="53" t="s">
        <v>42</v>
      </c>
    </row>
    <row r="22" spans="1:11" x14ac:dyDescent="0.2">
      <c r="B22" s="1" t="s">
        <v>226</v>
      </c>
    </row>
  </sheetData>
  <mergeCells count="41">
    <mergeCell ref="A3:J3"/>
    <mergeCell ref="C5:D5"/>
    <mergeCell ref="G5:H5"/>
    <mergeCell ref="I5:J5"/>
    <mergeCell ref="B6:B7"/>
    <mergeCell ref="C6:F7"/>
    <mergeCell ref="G6:G7"/>
    <mergeCell ref="H6:H7"/>
    <mergeCell ref="I6:I7"/>
    <mergeCell ref="J6:J7"/>
    <mergeCell ref="B9:C11"/>
    <mergeCell ref="D9:F11"/>
    <mergeCell ref="H9:H11"/>
    <mergeCell ref="I9:I11"/>
    <mergeCell ref="J9:J11"/>
    <mergeCell ref="J12:J13"/>
    <mergeCell ref="B13:C13"/>
    <mergeCell ref="D13:F13"/>
    <mergeCell ref="B15:E15"/>
    <mergeCell ref="F15:F16"/>
    <mergeCell ref="G15:H16"/>
    <mergeCell ref="I15:J16"/>
    <mergeCell ref="B16:C16"/>
    <mergeCell ref="D16:E16"/>
    <mergeCell ref="B12:C12"/>
    <mergeCell ref="D12:F12"/>
    <mergeCell ref="G12:G13"/>
    <mergeCell ref="H12:H13"/>
    <mergeCell ref="I12:I13"/>
    <mergeCell ref="B20:C20"/>
    <mergeCell ref="D20:E20"/>
    <mergeCell ref="G20:H20"/>
    <mergeCell ref="I20:J20"/>
    <mergeCell ref="B17:C17"/>
    <mergeCell ref="D17:E17"/>
    <mergeCell ref="G17:H17"/>
    <mergeCell ref="I17:J17"/>
    <mergeCell ref="B19:C19"/>
    <mergeCell ref="D19:E19"/>
    <mergeCell ref="G19:H19"/>
    <mergeCell ref="I19:J19"/>
  </mergeCells>
  <phoneticPr fontId="23"/>
  <printOptions horizontalCentered="1"/>
  <pageMargins left="0.19685039370078741" right="0.19685039370078741" top="0.59055118110236227" bottom="0.19685039370078741" header="0.19685039370078741" footer="0.19685039370078741"/>
  <pageSetup paperSize="9" scale="94"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0E921-EB36-472F-B5ED-57EE199B77BA}">
  <sheetPr>
    <tabColor rgb="FFFFCCFF"/>
  </sheetPr>
  <dimension ref="A1:F33"/>
  <sheetViews>
    <sheetView view="pageBreakPreview" topLeftCell="A4" zoomScaleNormal="100" zoomScaleSheetLayoutView="100" workbookViewId="0">
      <selection activeCell="E7" sqref="E7"/>
    </sheetView>
  </sheetViews>
  <sheetFormatPr defaultRowHeight="13.2" x14ac:dyDescent="0.2"/>
  <cols>
    <col min="1" max="1" width="2.6640625" style="73" customWidth="1"/>
    <col min="2" max="3" width="20.6640625" style="73" customWidth="1"/>
    <col min="4" max="4" width="21.5546875" style="73" customWidth="1"/>
    <col min="5" max="5" width="20.6640625" style="73" customWidth="1"/>
    <col min="6" max="6" width="2.6640625" style="73" customWidth="1"/>
    <col min="7" max="16384" width="8.88671875" style="73"/>
  </cols>
  <sheetData>
    <row r="1" spans="1:6" ht="50.1" customHeight="1" x14ac:dyDescent="0.2">
      <c r="A1" s="74"/>
      <c r="B1" s="74"/>
      <c r="C1" s="74"/>
      <c r="D1" s="74"/>
      <c r="E1" s="74"/>
      <c r="F1" s="74"/>
    </row>
    <row r="2" spans="1:6" ht="40.049999999999997" customHeight="1" x14ac:dyDescent="0.2">
      <c r="A2" s="74"/>
      <c r="B2" s="335" t="s">
        <v>203</v>
      </c>
      <c r="C2" s="335"/>
      <c r="D2" s="335"/>
      <c r="E2" s="335"/>
      <c r="F2" s="74"/>
    </row>
    <row r="3" spans="1:6" ht="15" customHeight="1" x14ac:dyDescent="0.2">
      <c r="A3" s="74"/>
      <c r="B3" s="78" t="s">
        <v>45</v>
      </c>
      <c r="C3" s="74"/>
      <c r="D3" s="74"/>
      <c r="E3" s="74"/>
      <c r="F3" s="74"/>
    </row>
    <row r="4" spans="1:6" ht="15" customHeight="1" x14ac:dyDescent="0.2">
      <c r="A4" s="74"/>
      <c r="B4" s="74"/>
      <c r="C4" s="74"/>
      <c r="D4" s="74"/>
      <c r="E4" s="77" t="s">
        <v>3</v>
      </c>
      <c r="F4" s="74"/>
    </row>
    <row r="5" spans="1:6" ht="30" customHeight="1" x14ac:dyDescent="0.2">
      <c r="A5" s="74"/>
      <c r="B5" s="336" t="s">
        <v>46</v>
      </c>
      <c r="C5" s="337"/>
      <c r="D5" s="336" t="s">
        <v>47</v>
      </c>
      <c r="E5" s="337"/>
      <c r="F5" s="74"/>
    </row>
    <row r="6" spans="1:6" ht="30" customHeight="1" x14ac:dyDescent="0.2">
      <c r="A6" s="74"/>
      <c r="B6" s="61" t="s">
        <v>48</v>
      </c>
      <c r="C6" s="61" t="s">
        <v>49</v>
      </c>
      <c r="D6" s="61" t="s">
        <v>48</v>
      </c>
      <c r="E6" s="61" t="s">
        <v>49</v>
      </c>
      <c r="F6" s="74"/>
    </row>
    <row r="7" spans="1:6" ht="30" customHeight="1" x14ac:dyDescent="0.2">
      <c r="A7" s="74"/>
      <c r="B7" s="62" t="s">
        <v>50</v>
      </c>
      <c r="C7" s="63">
        <f>IFERROR(【記載例】様式2!$H$15,0)</f>
        <v>463000</v>
      </c>
      <c r="D7" s="62" t="s">
        <v>88</v>
      </c>
      <c r="E7" s="63">
        <f>IFERROR(【記載例】様式2!$H$11,0)</f>
        <v>327160.5</v>
      </c>
      <c r="F7" s="74"/>
    </row>
    <row r="8" spans="1:6" ht="30" customHeight="1" x14ac:dyDescent="0.2">
      <c r="A8" s="74"/>
      <c r="B8" s="62"/>
      <c r="C8" s="63"/>
      <c r="D8" s="62" t="s">
        <v>51</v>
      </c>
      <c r="E8" s="63">
        <f>IFERROR(【記載例】様式2!$H$12,0)</f>
        <v>8000</v>
      </c>
      <c r="F8" s="74"/>
    </row>
    <row r="9" spans="1:6" ht="30" customHeight="1" x14ac:dyDescent="0.2">
      <c r="A9" s="74"/>
      <c r="B9" s="62"/>
      <c r="C9" s="63"/>
      <c r="D9" s="62" t="s">
        <v>89</v>
      </c>
      <c r="E9" s="63">
        <f>IFERROR(【記載例】様式2!$H$13,0)</f>
        <v>120000</v>
      </c>
      <c r="F9" s="74"/>
    </row>
    <row r="10" spans="1:6" ht="30" customHeight="1" x14ac:dyDescent="0.2">
      <c r="A10" s="74"/>
      <c r="B10" s="62"/>
      <c r="C10" s="63"/>
      <c r="D10" s="62" t="s">
        <v>90</v>
      </c>
      <c r="E10" s="63">
        <f>IFERROR(【記載例】様式2!$H$14,0)</f>
        <v>8000</v>
      </c>
      <c r="F10" s="74"/>
    </row>
    <row r="11" spans="1:6" ht="30" customHeight="1" x14ac:dyDescent="0.2">
      <c r="A11" s="74"/>
      <c r="B11" s="96"/>
      <c r="C11" s="96"/>
      <c r="D11" s="62"/>
      <c r="E11" s="63"/>
      <c r="F11" s="74"/>
    </row>
    <row r="12" spans="1:6" ht="30" customHeight="1" x14ac:dyDescent="0.2">
      <c r="A12" s="74"/>
      <c r="B12" s="62" t="s">
        <v>52</v>
      </c>
      <c r="C12" s="63">
        <f>E18-C7</f>
        <v>160.5</v>
      </c>
      <c r="D12" s="64"/>
      <c r="E12" s="63"/>
      <c r="F12" s="74"/>
    </row>
    <row r="13" spans="1:6" ht="30" customHeight="1" x14ac:dyDescent="0.2">
      <c r="A13" s="74"/>
      <c r="B13" s="64"/>
      <c r="C13" s="63"/>
      <c r="D13" s="64"/>
      <c r="E13" s="63"/>
      <c r="F13" s="74"/>
    </row>
    <row r="14" spans="1:6" ht="30" customHeight="1" x14ac:dyDescent="0.2">
      <c r="A14" s="74"/>
      <c r="B14" s="76"/>
      <c r="C14" s="75"/>
      <c r="D14" s="76"/>
      <c r="E14" s="75"/>
      <c r="F14" s="74"/>
    </row>
    <row r="15" spans="1:6" ht="30" customHeight="1" x14ac:dyDescent="0.2">
      <c r="A15" s="74"/>
      <c r="B15" s="76"/>
      <c r="C15" s="75"/>
      <c r="D15" s="76"/>
      <c r="E15" s="75"/>
      <c r="F15" s="74"/>
    </row>
    <row r="16" spans="1:6" ht="30" customHeight="1" x14ac:dyDescent="0.2">
      <c r="A16" s="74"/>
      <c r="B16" s="76"/>
      <c r="C16" s="75"/>
      <c r="D16" s="76"/>
      <c r="E16" s="75"/>
      <c r="F16" s="74"/>
    </row>
    <row r="17" spans="1:6" ht="30" customHeight="1" x14ac:dyDescent="0.2">
      <c r="A17" s="74"/>
      <c r="B17" s="76"/>
      <c r="C17" s="75"/>
      <c r="D17" s="76"/>
      <c r="E17" s="75"/>
      <c r="F17" s="74"/>
    </row>
    <row r="18" spans="1:6" ht="30" customHeight="1" x14ac:dyDescent="0.2">
      <c r="A18" s="74"/>
      <c r="B18" s="61" t="s">
        <v>53</v>
      </c>
      <c r="C18" s="63">
        <f>SUM(C7:C12)</f>
        <v>463160.5</v>
      </c>
      <c r="D18" s="61" t="s">
        <v>53</v>
      </c>
      <c r="E18" s="63">
        <f>SUM(E7:E17)</f>
        <v>463160.5</v>
      </c>
      <c r="F18" s="74"/>
    </row>
    <row r="19" spans="1:6" ht="30" customHeight="1" x14ac:dyDescent="0.2">
      <c r="A19" s="74"/>
      <c r="B19" s="65"/>
      <c r="C19" s="66" t="s">
        <v>44</v>
      </c>
      <c r="D19" s="67">
        <f>E18-C18</f>
        <v>0</v>
      </c>
      <c r="E19" s="68"/>
      <c r="F19" s="74"/>
    </row>
    <row r="20" spans="1:6" ht="15" customHeight="1" x14ac:dyDescent="0.2">
      <c r="A20" s="74"/>
      <c r="B20" s="74"/>
      <c r="C20" s="74"/>
      <c r="D20" s="74"/>
      <c r="E20" s="74"/>
      <c r="F20" s="74"/>
    </row>
    <row r="21" spans="1:6" ht="15" customHeight="1" x14ac:dyDescent="0.2">
      <c r="A21" s="74"/>
      <c r="B21" s="338" t="s">
        <v>204</v>
      </c>
      <c r="C21" s="338"/>
      <c r="D21" s="338"/>
      <c r="E21" s="338"/>
      <c r="F21" s="74"/>
    </row>
    <row r="22" spans="1:6" ht="15" customHeight="1" x14ac:dyDescent="0.2">
      <c r="A22" s="74"/>
      <c r="B22" s="338"/>
      <c r="C22" s="338"/>
      <c r="D22" s="338"/>
      <c r="E22" s="338"/>
      <c r="F22" s="74"/>
    </row>
    <row r="23" spans="1:6" ht="15" customHeight="1" x14ac:dyDescent="0.2">
      <c r="A23" s="74"/>
      <c r="B23" s="74"/>
      <c r="C23" s="74"/>
      <c r="D23" s="74"/>
      <c r="E23" s="74"/>
      <c r="F23" s="74"/>
    </row>
    <row r="24" spans="1:6" ht="15" customHeight="1" x14ac:dyDescent="0.2">
      <c r="A24" s="74"/>
      <c r="B24" s="69" t="s">
        <v>121</v>
      </c>
      <c r="C24" s="69"/>
      <c r="D24" s="69"/>
      <c r="E24" s="69"/>
      <c r="F24" s="74"/>
    </row>
    <row r="25" spans="1:6" ht="15" customHeight="1" x14ac:dyDescent="0.2">
      <c r="A25" s="74"/>
      <c r="B25" s="69"/>
      <c r="C25" s="69"/>
      <c r="D25" s="69"/>
      <c r="E25" s="69"/>
      <c r="F25" s="74"/>
    </row>
    <row r="26" spans="1:6" ht="15" customHeight="1" x14ac:dyDescent="0.2">
      <c r="A26" s="74"/>
      <c r="B26" s="69"/>
      <c r="C26" s="69"/>
      <c r="D26" s="69"/>
      <c r="E26" s="69"/>
      <c r="F26" s="74"/>
    </row>
    <row r="27" spans="1:6" ht="15" customHeight="1" x14ac:dyDescent="0.2">
      <c r="A27" s="74"/>
      <c r="B27" s="69"/>
      <c r="C27" s="69" t="s">
        <v>55</v>
      </c>
      <c r="D27" s="70"/>
      <c r="E27" s="69"/>
      <c r="F27" s="74"/>
    </row>
    <row r="28" spans="1:6" ht="15" customHeight="1" x14ac:dyDescent="0.2">
      <c r="A28" s="74"/>
      <c r="B28" s="69"/>
      <c r="C28" s="69"/>
      <c r="D28" s="70"/>
      <c r="E28" s="69"/>
      <c r="F28" s="74"/>
    </row>
    <row r="29" spans="1:6" ht="15" customHeight="1" x14ac:dyDescent="0.2">
      <c r="A29" s="74"/>
      <c r="B29" s="69"/>
      <c r="C29" s="69" t="s">
        <v>56</v>
      </c>
      <c r="D29" s="70" t="s">
        <v>120</v>
      </c>
      <c r="E29" s="71"/>
      <c r="F29" s="74"/>
    </row>
    <row r="30" spans="1:6" ht="15" customHeight="1" x14ac:dyDescent="0.2">
      <c r="A30" s="74"/>
      <c r="B30" s="69"/>
      <c r="C30" s="69"/>
      <c r="D30" s="69"/>
      <c r="E30" s="69"/>
      <c r="F30" s="74"/>
    </row>
    <row r="31" spans="1:6" ht="15" customHeight="1" x14ac:dyDescent="0.2">
      <c r="A31" s="74"/>
      <c r="B31" s="69"/>
      <c r="C31" s="69"/>
      <c r="D31" s="69"/>
      <c r="E31" s="69"/>
      <c r="F31" s="74"/>
    </row>
    <row r="32" spans="1:6" x14ac:dyDescent="0.2">
      <c r="B32" s="72"/>
      <c r="C32" s="72"/>
      <c r="D32" s="72"/>
      <c r="E32" s="72"/>
    </row>
    <row r="33" spans="2:5" x14ac:dyDescent="0.2">
      <c r="B33" s="72"/>
      <c r="C33" s="72"/>
      <c r="D33" s="72"/>
      <c r="E33" s="72"/>
    </row>
  </sheetData>
  <mergeCells count="4">
    <mergeCell ref="B2:E2"/>
    <mergeCell ref="B5:C5"/>
    <mergeCell ref="D5:E5"/>
    <mergeCell ref="B21:E22"/>
  </mergeCells>
  <phoneticPr fontId="23"/>
  <printOptions horizontalCentered="1"/>
  <pageMargins left="0.59055118110236227" right="0.59055118110236227" top="0.59055118110236227" bottom="0.78740157480314965" header="0.19685039370078741" footer="0.39370078740157483"/>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151DE-D874-4916-8565-1082CF8DFF10}">
  <sheetPr>
    <tabColor rgb="FFFFCCFF"/>
  </sheetPr>
  <dimension ref="A1:E22"/>
  <sheetViews>
    <sheetView view="pageBreakPreview" zoomScaleNormal="100" zoomScaleSheetLayoutView="100" workbookViewId="0">
      <selection activeCell="D10" sqref="D10"/>
    </sheetView>
  </sheetViews>
  <sheetFormatPr defaultRowHeight="13.2" x14ac:dyDescent="0.2"/>
  <cols>
    <col min="1" max="1" width="2.6640625" style="73" customWidth="1"/>
    <col min="2" max="3" width="20.6640625" style="73" customWidth="1"/>
    <col min="4" max="4" width="21.5546875" style="73" customWidth="1"/>
    <col min="5" max="5" width="2.6640625" style="73" customWidth="1"/>
    <col min="6" max="16384" width="8.88671875" style="73"/>
  </cols>
  <sheetData>
    <row r="1" spans="1:5" ht="50.1" customHeight="1" x14ac:dyDescent="0.2">
      <c r="A1" s="74"/>
      <c r="B1" s="74"/>
      <c r="C1" s="74"/>
      <c r="D1" s="74"/>
      <c r="E1" s="74"/>
    </row>
    <row r="2" spans="1:5" ht="40.049999999999997" customHeight="1" x14ac:dyDescent="0.2">
      <c r="A2" s="74"/>
      <c r="B2" s="335" t="s">
        <v>208</v>
      </c>
      <c r="C2" s="335"/>
      <c r="D2" s="335"/>
      <c r="E2" s="74"/>
    </row>
    <row r="3" spans="1:5" ht="15" customHeight="1" x14ac:dyDescent="0.2">
      <c r="A3" s="74"/>
      <c r="B3" s="78" t="s">
        <v>45</v>
      </c>
      <c r="C3" s="74"/>
      <c r="D3" s="74"/>
      <c r="E3" s="74"/>
    </row>
    <row r="4" spans="1:5" ht="15" customHeight="1" x14ac:dyDescent="0.2">
      <c r="A4" s="74"/>
      <c r="B4" s="339" t="str">
        <f>"金"&amp;D7&amp;"円"</f>
        <v>金463000円</v>
      </c>
      <c r="C4" s="339"/>
      <c r="D4" s="339"/>
      <c r="E4" s="74"/>
    </row>
    <row r="5" spans="1:5" ht="30" customHeight="1" thickBot="1" x14ac:dyDescent="0.25">
      <c r="A5" s="74"/>
      <c r="B5" s="69"/>
      <c r="C5" s="69"/>
      <c r="D5" s="132" t="s">
        <v>212</v>
      </c>
      <c r="E5" s="74"/>
    </row>
    <row r="6" spans="1:5" ht="45" customHeight="1" x14ac:dyDescent="0.2">
      <c r="A6" s="74"/>
      <c r="B6" s="131" t="s">
        <v>209</v>
      </c>
      <c r="C6" s="133" t="s">
        <v>210</v>
      </c>
      <c r="D6" s="135" t="s">
        <v>211</v>
      </c>
      <c r="E6" s="74"/>
    </row>
    <row r="7" spans="1:5" ht="52.8" customHeight="1" thickBot="1" x14ac:dyDescent="0.25">
      <c r="A7" s="74"/>
      <c r="B7" s="62"/>
      <c r="C7" s="134">
        <f>【記載例】様式2!H15</f>
        <v>463000</v>
      </c>
      <c r="D7" s="137">
        <f>C7</f>
        <v>463000</v>
      </c>
      <c r="E7" s="74"/>
    </row>
    <row r="8" spans="1:5" ht="30" customHeight="1" x14ac:dyDescent="0.2">
      <c r="A8" s="74"/>
      <c r="B8" s="129"/>
      <c r="C8" s="130"/>
      <c r="D8" s="129"/>
      <c r="E8" s="74"/>
    </row>
    <row r="9" spans="1:5" ht="30" customHeight="1" x14ac:dyDescent="0.2">
      <c r="A9" s="74"/>
      <c r="B9" s="340" t="s">
        <v>223</v>
      </c>
      <c r="C9" s="340"/>
      <c r="D9" s="340"/>
      <c r="E9" s="74"/>
    </row>
    <row r="10" spans="1:5" ht="30" customHeight="1" x14ac:dyDescent="0.2">
      <c r="A10" s="74"/>
      <c r="D10" s="129"/>
      <c r="E10" s="74"/>
    </row>
    <row r="11" spans="1:5" ht="15" customHeight="1" x14ac:dyDescent="0.2">
      <c r="A11" s="74"/>
      <c r="B11" s="74"/>
      <c r="C11" s="74"/>
      <c r="D11" s="74"/>
      <c r="E11" s="74"/>
    </row>
    <row r="12" spans="1:5" ht="15" customHeight="1" x14ac:dyDescent="0.2">
      <c r="A12" s="74"/>
      <c r="B12" s="69" t="s">
        <v>54</v>
      </c>
      <c r="C12" s="69"/>
      <c r="D12" s="69"/>
      <c r="E12" s="74"/>
    </row>
    <row r="13" spans="1:5" ht="15" customHeight="1" x14ac:dyDescent="0.2">
      <c r="A13" s="74"/>
      <c r="B13" s="69"/>
      <c r="C13" s="69"/>
      <c r="D13" s="69"/>
      <c r="E13" s="74"/>
    </row>
    <row r="14" spans="1:5" ht="15" customHeight="1" x14ac:dyDescent="0.2">
      <c r="A14" s="74"/>
      <c r="B14" s="69" t="s">
        <v>213</v>
      </c>
      <c r="C14" s="69"/>
      <c r="D14" s="69"/>
      <c r="E14" s="74"/>
    </row>
    <row r="15" spans="1:5" ht="15" customHeight="1" x14ac:dyDescent="0.2">
      <c r="A15" s="74"/>
      <c r="B15" s="69"/>
      <c r="C15" s="69"/>
      <c r="D15" s="69"/>
      <c r="E15" s="74"/>
    </row>
    <row r="16" spans="1:5" ht="15" customHeight="1" x14ac:dyDescent="0.2">
      <c r="A16" s="74"/>
      <c r="B16" s="69"/>
      <c r="C16" s="73" t="s">
        <v>135</v>
      </c>
      <c r="D16" s="70" t="str">
        <f>'【記載例】第3号様式 '!AI8</f>
        <v>東京都○○区○○町○丁目○番○号</v>
      </c>
      <c r="E16" s="74"/>
    </row>
    <row r="17" spans="1:5" ht="15" customHeight="1" x14ac:dyDescent="0.2">
      <c r="A17" s="74"/>
      <c r="B17" s="69"/>
      <c r="C17" s="69" t="s">
        <v>55</v>
      </c>
      <c r="D17" s="70" t="str">
        <f>'【記載例】第3号様式 '!AI9</f>
        <v>株式会社○○</v>
      </c>
      <c r="E17" s="74"/>
    </row>
    <row r="18" spans="1:5" ht="15" customHeight="1" x14ac:dyDescent="0.2">
      <c r="A18" s="74"/>
      <c r="B18" s="69"/>
      <c r="C18" s="69" t="s">
        <v>56</v>
      </c>
      <c r="D18" s="70" t="str">
        <f>'【記載例】第3号様式 '!AI10</f>
        <v>代表取締役　○○　○○</v>
      </c>
      <c r="E18" s="74"/>
    </row>
    <row r="19" spans="1:5" ht="15" customHeight="1" x14ac:dyDescent="0.2">
      <c r="A19" s="74"/>
      <c r="B19" s="69"/>
      <c r="C19" s="69"/>
      <c r="D19" s="69"/>
      <c r="E19" s="74"/>
    </row>
    <row r="20" spans="1:5" ht="15" customHeight="1" x14ac:dyDescent="0.2">
      <c r="A20" s="74"/>
      <c r="B20" s="69"/>
      <c r="C20" s="69"/>
      <c r="D20" s="69"/>
      <c r="E20" s="74"/>
    </row>
    <row r="21" spans="1:5" x14ac:dyDescent="0.2">
      <c r="B21" s="72"/>
      <c r="C21" s="72"/>
      <c r="D21" s="72"/>
    </row>
    <row r="22" spans="1:5" x14ac:dyDescent="0.2">
      <c r="B22" s="72"/>
      <c r="C22" s="72"/>
      <c r="D22" s="72"/>
    </row>
  </sheetData>
  <mergeCells count="3">
    <mergeCell ref="B2:D2"/>
    <mergeCell ref="B4:D4"/>
    <mergeCell ref="B9:D9"/>
  </mergeCells>
  <phoneticPr fontId="23"/>
  <printOptions horizontalCentered="1"/>
  <pageMargins left="0.59055118110236227" right="0.59055118110236227" top="0.59055118110236227" bottom="0.78740157480314965" header="0.19685039370078741" footer="0.3937007874015748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682CC-2530-4B96-84A3-6FC987D1AAD7}">
  <sheetPr>
    <tabColor rgb="FFFFFF99"/>
    <pageSetUpPr fitToPage="1"/>
  </sheetPr>
  <dimension ref="A1:BB35"/>
  <sheetViews>
    <sheetView showGridLines="0" showZeros="0" view="pageBreakPreview" topLeftCell="A25" zoomScale="85" zoomScaleNormal="57" zoomScaleSheetLayoutView="85" workbookViewId="0">
      <selection activeCell="AN11" sqref="AN11:BA11"/>
    </sheetView>
  </sheetViews>
  <sheetFormatPr defaultColWidth="9" defaultRowHeight="13.2" x14ac:dyDescent="0.2"/>
  <cols>
    <col min="1" max="179" width="1.6640625" style="119" customWidth="1"/>
    <col min="180" max="256" width="9" style="119"/>
    <col min="257" max="287" width="1.6640625" style="119" customWidth="1"/>
    <col min="288" max="288" width="2.5546875" style="119" customWidth="1"/>
    <col min="289" max="435" width="1.6640625" style="119" customWidth="1"/>
    <col min="436" max="512" width="9" style="119"/>
    <col min="513" max="543" width="1.6640625" style="119" customWidth="1"/>
    <col min="544" max="544" width="2.5546875" style="119" customWidth="1"/>
    <col min="545" max="691" width="1.6640625" style="119" customWidth="1"/>
    <col min="692" max="768" width="9" style="119"/>
    <col min="769" max="799" width="1.6640625" style="119" customWidth="1"/>
    <col min="800" max="800" width="2.5546875" style="119" customWidth="1"/>
    <col min="801" max="947" width="1.6640625" style="119" customWidth="1"/>
    <col min="948" max="1024" width="9" style="119"/>
    <col min="1025" max="1055" width="1.6640625" style="119" customWidth="1"/>
    <col min="1056" max="1056" width="2.5546875" style="119" customWidth="1"/>
    <col min="1057" max="1203" width="1.6640625" style="119" customWidth="1"/>
    <col min="1204" max="1280" width="9" style="119"/>
    <col min="1281" max="1311" width="1.6640625" style="119" customWidth="1"/>
    <col min="1312" max="1312" width="2.5546875" style="119" customWidth="1"/>
    <col min="1313" max="1459" width="1.6640625" style="119" customWidth="1"/>
    <col min="1460" max="1536" width="9" style="119"/>
    <col min="1537" max="1567" width="1.6640625" style="119" customWidth="1"/>
    <col min="1568" max="1568" width="2.5546875" style="119" customWidth="1"/>
    <col min="1569" max="1715" width="1.6640625" style="119" customWidth="1"/>
    <col min="1716" max="1792" width="9" style="119"/>
    <col min="1793" max="1823" width="1.6640625" style="119" customWidth="1"/>
    <col min="1824" max="1824" width="2.5546875" style="119" customWidth="1"/>
    <col min="1825" max="1971" width="1.6640625" style="119" customWidth="1"/>
    <col min="1972" max="2048" width="9" style="119"/>
    <col min="2049" max="2079" width="1.6640625" style="119" customWidth="1"/>
    <col min="2080" max="2080" width="2.5546875" style="119" customWidth="1"/>
    <col min="2081" max="2227" width="1.6640625" style="119" customWidth="1"/>
    <col min="2228" max="2304" width="9" style="119"/>
    <col min="2305" max="2335" width="1.6640625" style="119" customWidth="1"/>
    <col min="2336" max="2336" width="2.5546875" style="119" customWidth="1"/>
    <col min="2337" max="2483" width="1.6640625" style="119" customWidth="1"/>
    <col min="2484" max="2560" width="9" style="119"/>
    <col min="2561" max="2591" width="1.6640625" style="119" customWidth="1"/>
    <col min="2592" max="2592" width="2.5546875" style="119" customWidth="1"/>
    <col min="2593" max="2739" width="1.6640625" style="119" customWidth="1"/>
    <col min="2740" max="2816" width="9" style="119"/>
    <col min="2817" max="2847" width="1.6640625" style="119" customWidth="1"/>
    <col min="2848" max="2848" width="2.5546875" style="119" customWidth="1"/>
    <col min="2849" max="2995" width="1.6640625" style="119" customWidth="1"/>
    <col min="2996" max="3072" width="9" style="119"/>
    <col min="3073" max="3103" width="1.6640625" style="119" customWidth="1"/>
    <col min="3104" max="3104" width="2.5546875" style="119" customWidth="1"/>
    <col min="3105" max="3251" width="1.6640625" style="119" customWidth="1"/>
    <col min="3252" max="3328" width="9" style="119"/>
    <col min="3329" max="3359" width="1.6640625" style="119" customWidth="1"/>
    <col min="3360" max="3360" width="2.5546875" style="119" customWidth="1"/>
    <col min="3361" max="3507" width="1.6640625" style="119" customWidth="1"/>
    <col min="3508" max="3584" width="9" style="119"/>
    <col min="3585" max="3615" width="1.6640625" style="119" customWidth="1"/>
    <col min="3616" max="3616" width="2.5546875" style="119" customWidth="1"/>
    <col min="3617" max="3763" width="1.6640625" style="119" customWidth="1"/>
    <col min="3764" max="3840" width="9" style="119"/>
    <col min="3841" max="3871" width="1.6640625" style="119" customWidth="1"/>
    <col min="3872" max="3872" width="2.5546875" style="119" customWidth="1"/>
    <col min="3873" max="4019" width="1.6640625" style="119" customWidth="1"/>
    <col min="4020" max="4096" width="9" style="119"/>
    <col min="4097" max="4127" width="1.6640625" style="119" customWidth="1"/>
    <col min="4128" max="4128" width="2.5546875" style="119" customWidth="1"/>
    <col min="4129" max="4275" width="1.6640625" style="119" customWidth="1"/>
    <col min="4276" max="4352" width="9" style="119"/>
    <col min="4353" max="4383" width="1.6640625" style="119" customWidth="1"/>
    <col min="4384" max="4384" width="2.5546875" style="119" customWidth="1"/>
    <col min="4385" max="4531" width="1.6640625" style="119" customWidth="1"/>
    <col min="4532" max="4608" width="9" style="119"/>
    <col min="4609" max="4639" width="1.6640625" style="119" customWidth="1"/>
    <col min="4640" max="4640" width="2.5546875" style="119" customWidth="1"/>
    <col min="4641" max="4787" width="1.6640625" style="119" customWidth="1"/>
    <col min="4788" max="4864" width="9" style="119"/>
    <col min="4865" max="4895" width="1.6640625" style="119" customWidth="1"/>
    <col min="4896" max="4896" width="2.5546875" style="119" customWidth="1"/>
    <col min="4897" max="5043" width="1.6640625" style="119" customWidth="1"/>
    <col min="5044" max="5120" width="9" style="119"/>
    <col min="5121" max="5151" width="1.6640625" style="119" customWidth="1"/>
    <col min="5152" max="5152" width="2.5546875" style="119" customWidth="1"/>
    <col min="5153" max="5299" width="1.6640625" style="119" customWidth="1"/>
    <col min="5300" max="5376" width="9" style="119"/>
    <col min="5377" max="5407" width="1.6640625" style="119" customWidth="1"/>
    <col min="5408" max="5408" width="2.5546875" style="119" customWidth="1"/>
    <col min="5409" max="5555" width="1.6640625" style="119" customWidth="1"/>
    <col min="5556" max="5632" width="9" style="119"/>
    <col min="5633" max="5663" width="1.6640625" style="119" customWidth="1"/>
    <col min="5664" max="5664" width="2.5546875" style="119" customWidth="1"/>
    <col min="5665" max="5811" width="1.6640625" style="119" customWidth="1"/>
    <col min="5812" max="5888" width="9" style="119"/>
    <col min="5889" max="5919" width="1.6640625" style="119" customWidth="1"/>
    <col min="5920" max="5920" width="2.5546875" style="119" customWidth="1"/>
    <col min="5921" max="6067" width="1.6640625" style="119" customWidth="1"/>
    <col min="6068" max="6144" width="9" style="119"/>
    <col min="6145" max="6175" width="1.6640625" style="119" customWidth="1"/>
    <col min="6176" max="6176" width="2.5546875" style="119" customWidth="1"/>
    <col min="6177" max="6323" width="1.6640625" style="119" customWidth="1"/>
    <col min="6324" max="6400" width="9" style="119"/>
    <col min="6401" max="6431" width="1.6640625" style="119" customWidth="1"/>
    <col min="6432" max="6432" width="2.5546875" style="119" customWidth="1"/>
    <col min="6433" max="6579" width="1.6640625" style="119" customWidth="1"/>
    <col min="6580" max="6656" width="9" style="119"/>
    <col min="6657" max="6687" width="1.6640625" style="119" customWidth="1"/>
    <col min="6688" max="6688" width="2.5546875" style="119" customWidth="1"/>
    <col min="6689" max="6835" width="1.6640625" style="119" customWidth="1"/>
    <col min="6836" max="6912" width="9" style="119"/>
    <col min="6913" max="6943" width="1.6640625" style="119" customWidth="1"/>
    <col min="6944" max="6944" width="2.5546875" style="119" customWidth="1"/>
    <col min="6945" max="7091" width="1.6640625" style="119" customWidth="1"/>
    <col min="7092" max="7168" width="9" style="119"/>
    <col min="7169" max="7199" width="1.6640625" style="119" customWidth="1"/>
    <col min="7200" max="7200" width="2.5546875" style="119" customWidth="1"/>
    <col min="7201" max="7347" width="1.6640625" style="119" customWidth="1"/>
    <col min="7348" max="7424" width="9" style="119"/>
    <col min="7425" max="7455" width="1.6640625" style="119" customWidth="1"/>
    <col min="7456" max="7456" width="2.5546875" style="119" customWidth="1"/>
    <col min="7457" max="7603" width="1.6640625" style="119" customWidth="1"/>
    <col min="7604" max="7680" width="9" style="119"/>
    <col min="7681" max="7711" width="1.6640625" style="119" customWidth="1"/>
    <col min="7712" max="7712" width="2.5546875" style="119" customWidth="1"/>
    <col min="7713" max="7859" width="1.6640625" style="119" customWidth="1"/>
    <col min="7860" max="7936" width="9" style="119"/>
    <col min="7937" max="7967" width="1.6640625" style="119" customWidth="1"/>
    <col min="7968" max="7968" width="2.5546875" style="119" customWidth="1"/>
    <col min="7969" max="8115" width="1.6640625" style="119" customWidth="1"/>
    <col min="8116" max="8192" width="9" style="119"/>
    <col min="8193" max="8223" width="1.6640625" style="119" customWidth="1"/>
    <col min="8224" max="8224" width="2.5546875" style="119" customWidth="1"/>
    <col min="8225" max="8371" width="1.6640625" style="119" customWidth="1"/>
    <col min="8372" max="8448" width="9" style="119"/>
    <col min="8449" max="8479" width="1.6640625" style="119" customWidth="1"/>
    <col min="8480" max="8480" width="2.5546875" style="119" customWidth="1"/>
    <col min="8481" max="8627" width="1.6640625" style="119" customWidth="1"/>
    <col min="8628" max="8704" width="9" style="119"/>
    <col min="8705" max="8735" width="1.6640625" style="119" customWidth="1"/>
    <col min="8736" max="8736" width="2.5546875" style="119" customWidth="1"/>
    <col min="8737" max="8883" width="1.6640625" style="119" customWidth="1"/>
    <col min="8884" max="8960" width="9" style="119"/>
    <col min="8961" max="8991" width="1.6640625" style="119" customWidth="1"/>
    <col min="8992" max="8992" width="2.5546875" style="119" customWidth="1"/>
    <col min="8993" max="9139" width="1.6640625" style="119" customWidth="1"/>
    <col min="9140" max="9216" width="9" style="119"/>
    <col min="9217" max="9247" width="1.6640625" style="119" customWidth="1"/>
    <col min="9248" max="9248" width="2.5546875" style="119" customWidth="1"/>
    <col min="9249" max="9395" width="1.6640625" style="119" customWidth="1"/>
    <col min="9396" max="9472" width="9" style="119"/>
    <col min="9473" max="9503" width="1.6640625" style="119" customWidth="1"/>
    <col min="9504" max="9504" width="2.5546875" style="119" customWidth="1"/>
    <col min="9505" max="9651" width="1.6640625" style="119" customWidth="1"/>
    <col min="9652" max="9728" width="9" style="119"/>
    <col min="9729" max="9759" width="1.6640625" style="119" customWidth="1"/>
    <col min="9760" max="9760" width="2.5546875" style="119" customWidth="1"/>
    <col min="9761" max="9907" width="1.6640625" style="119" customWidth="1"/>
    <col min="9908" max="9984" width="9" style="119"/>
    <col min="9985" max="10015" width="1.6640625" style="119" customWidth="1"/>
    <col min="10016" max="10016" width="2.5546875" style="119" customWidth="1"/>
    <col min="10017" max="10163" width="1.6640625" style="119" customWidth="1"/>
    <col min="10164" max="10240" width="9" style="119"/>
    <col min="10241" max="10271" width="1.6640625" style="119" customWidth="1"/>
    <col min="10272" max="10272" width="2.5546875" style="119" customWidth="1"/>
    <col min="10273" max="10419" width="1.6640625" style="119" customWidth="1"/>
    <col min="10420" max="10496" width="9" style="119"/>
    <col min="10497" max="10527" width="1.6640625" style="119" customWidth="1"/>
    <col min="10528" max="10528" width="2.5546875" style="119" customWidth="1"/>
    <col min="10529" max="10675" width="1.6640625" style="119" customWidth="1"/>
    <col min="10676" max="10752" width="9" style="119"/>
    <col min="10753" max="10783" width="1.6640625" style="119" customWidth="1"/>
    <col min="10784" max="10784" width="2.5546875" style="119" customWidth="1"/>
    <col min="10785" max="10931" width="1.6640625" style="119" customWidth="1"/>
    <col min="10932" max="11008" width="9" style="119"/>
    <col min="11009" max="11039" width="1.6640625" style="119" customWidth="1"/>
    <col min="11040" max="11040" width="2.5546875" style="119" customWidth="1"/>
    <col min="11041" max="11187" width="1.6640625" style="119" customWidth="1"/>
    <col min="11188" max="11264" width="9" style="119"/>
    <col min="11265" max="11295" width="1.6640625" style="119" customWidth="1"/>
    <col min="11296" max="11296" width="2.5546875" style="119" customWidth="1"/>
    <col min="11297" max="11443" width="1.6640625" style="119" customWidth="1"/>
    <col min="11444" max="11520" width="9" style="119"/>
    <col min="11521" max="11551" width="1.6640625" style="119" customWidth="1"/>
    <col min="11552" max="11552" width="2.5546875" style="119" customWidth="1"/>
    <col min="11553" max="11699" width="1.6640625" style="119" customWidth="1"/>
    <col min="11700" max="11776" width="9" style="119"/>
    <col min="11777" max="11807" width="1.6640625" style="119" customWidth="1"/>
    <col min="11808" max="11808" width="2.5546875" style="119" customWidth="1"/>
    <col min="11809" max="11955" width="1.6640625" style="119" customWidth="1"/>
    <col min="11956" max="12032" width="9" style="119"/>
    <col min="12033" max="12063" width="1.6640625" style="119" customWidth="1"/>
    <col min="12064" max="12064" width="2.5546875" style="119" customWidth="1"/>
    <col min="12065" max="12211" width="1.6640625" style="119" customWidth="1"/>
    <col min="12212" max="12288" width="9" style="119"/>
    <col min="12289" max="12319" width="1.6640625" style="119" customWidth="1"/>
    <col min="12320" max="12320" width="2.5546875" style="119" customWidth="1"/>
    <col min="12321" max="12467" width="1.6640625" style="119" customWidth="1"/>
    <col min="12468" max="12544" width="9" style="119"/>
    <col min="12545" max="12575" width="1.6640625" style="119" customWidth="1"/>
    <col min="12576" max="12576" width="2.5546875" style="119" customWidth="1"/>
    <col min="12577" max="12723" width="1.6640625" style="119" customWidth="1"/>
    <col min="12724" max="12800" width="9" style="119"/>
    <col min="12801" max="12831" width="1.6640625" style="119" customWidth="1"/>
    <col min="12832" max="12832" width="2.5546875" style="119" customWidth="1"/>
    <col min="12833" max="12979" width="1.6640625" style="119" customWidth="1"/>
    <col min="12980" max="13056" width="9" style="119"/>
    <col min="13057" max="13087" width="1.6640625" style="119" customWidth="1"/>
    <col min="13088" max="13088" width="2.5546875" style="119" customWidth="1"/>
    <col min="13089" max="13235" width="1.6640625" style="119" customWidth="1"/>
    <col min="13236" max="13312" width="9" style="119"/>
    <col min="13313" max="13343" width="1.6640625" style="119" customWidth="1"/>
    <col min="13344" max="13344" width="2.5546875" style="119" customWidth="1"/>
    <col min="13345" max="13491" width="1.6640625" style="119" customWidth="1"/>
    <col min="13492" max="13568" width="9" style="119"/>
    <col min="13569" max="13599" width="1.6640625" style="119" customWidth="1"/>
    <col min="13600" max="13600" width="2.5546875" style="119" customWidth="1"/>
    <col min="13601" max="13747" width="1.6640625" style="119" customWidth="1"/>
    <col min="13748" max="13824" width="9" style="119"/>
    <col min="13825" max="13855" width="1.6640625" style="119" customWidth="1"/>
    <col min="13856" max="13856" width="2.5546875" style="119" customWidth="1"/>
    <col min="13857" max="14003" width="1.6640625" style="119" customWidth="1"/>
    <col min="14004" max="14080" width="9" style="119"/>
    <col min="14081" max="14111" width="1.6640625" style="119" customWidth="1"/>
    <col min="14112" max="14112" width="2.5546875" style="119" customWidth="1"/>
    <col min="14113" max="14259" width="1.6640625" style="119" customWidth="1"/>
    <col min="14260" max="14336" width="9" style="119"/>
    <col min="14337" max="14367" width="1.6640625" style="119" customWidth="1"/>
    <col min="14368" max="14368" width="2.5546875" style="119" customWidth="1"/>
    <col min="14369" max="14515" width="1.6640625" style="119" customWidth="1"/>
    <col min="14516" max="14592" width="9" style="119"/>
    <col min="14593" max="14623" width="1.6640625" style="119" customWidth="1"/>
    <col min="14624" max="14624" width="2.5546875" style="119" customWidth="1"/>
    <col min="14625" max="14771" width="1.6640625" style="119" customWidth="1"/>
    <col min="14772" max="14848" width="9" style="119"/>
    <col min="14849" max="14879" width="1.6640625" style="119" customWidth="1"/>
    <col min="14880" max="14880" width="2.5546875" style="119" customWidth="1"/>
    <col min="14881" max="15027" width="1.6640625" style="119" customWidth="1"/>
    <col min="15028" max="15104" width="9" style="119"/>
    <col min="15105" max="15135" width="1.6640625" style="119" customWidth="1"/>
    <col min="15136" max="15136" width="2.5546875" style="119" customWidth="1"/>
    <col min="15137" max="15283" width="1.6640625" style="119" customWidth="1"/>
    <col min="15284" max="15360" width="9" style="119"/>
    <col min="15361" max="15391" width="1.6640625" style="119" customWidth="1"/>
    <col min="15392" max="15392" width="2.5546875" style="119" customWidth="1"/>
    <col min="15393" max="15539" width="1.6640625" style="119" customWidth="1"/>
    <col min="15540" max="15616" width="9" style="119"/>
    <col min="15617" max="15647" width="1.6640625" style="119" customWidth="1"/>
    <col min="15648" max="15648" width="2.5546875" style="119" customWidth="1"/>
    <col min="15649" max="15795" width="1.6640625" style="119" customWidth="1"/>
    <col min="15796" max="15872" width="9" style="119"/>
    <col min="15873" max="15903" width="1.6640625" style="119" customWidth="1"/>
    <col min="15904" max="15904" width="2.5546875" style="119" customWidth="1"/>
    <col min="15905" max="16051" width="1.6640625" style="119" customWidth="1"/>
    <col min="16052" max="16128" width="9" style="119"/>
    <col min="16129" max="16159" width="1.6640625" style="119" customWidth="1"/>
    <col min="16160" max="16160" width="2.5546875" style="119" customWidth="1"/>
    <col min="16161" max="16307" width="1.6640625" style="119" customWidth="1"/>
    <col min="16308" max="16384" width="9" style="119"/>
  </cols>
  <sheetData>
    <row r="1" spans="1:54" x14ac:dyDescent="0.2">
      <c r="A1" s="1" t="s">
        <v>183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4"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56"/>
      <c r="AK2" s="156"/>
      <c r="AL2" s="156"/>
      <c r="AM2" s="156"/>
      <c r="AN2" s="156"/>
      <c r="AO2" s="156"/>
      <c r="AP2" s="156"/>
      <c r="AQ2" s="156"/>
      <c r="AR2" s="156"/>
      <c r="AS2" s="156"/>
      <c r="AT2" s="156"/>
      <c r="AU2" s="156"/>
      <c r="AV2" s="156"/>
      <c r="AW2" s="156"/>
      <c r="AX2" s="156"/>
      <c r="AY2" s="156"/>
      <c r="AZ2" s="156"/>
      <c r="BA2" s="2"/>
      <c r="BB2" s="1"/>
    </row>
    <row r="3" spans="1:54"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57" t="s">
        <v>130</v>
      </c>
      <c r="AK3" s="157"/>
      <c r="AL3" s="157"/>
      <c r="AM3" s="157"/>
      <c r="AN3" s="157"/>
      <c r="AO3" s="157"/>
      <c r="AP3" s="157"/>
      <c r="AQ3" s="157"/>
      <c r="AR3" s="157"/>
      <c r="AS3" s="157"/>
      <c r="AT3" s="157"/>
      <c r="AU3" s="157"/>
      <c r="AV3" s="157"/>
      <c r="AW3" s="157"/>
      <c r="AX3" s="157"/>
      <c r="AY3" s="157"/>
      <c r="AZ3" s="157"/>
      <c r="BA3" s="1"/>
      <c r="BB3" s="1"/>
    </row>
    <row r="4" spans="1:54"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row>
    <row r="6" spans="1:54" ht="18" customHeight="1" x14ac:dyDescent="0.2">
      <c r="A6" s="158" t="s">
        <v>182</v>
      </c>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row>
    <row r="7" spans="1:54" ht="18"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4" ht="19.2" customHeight="1" x14ac:dyDescent="0.2">
      <c r="A8" s="1"/>
      <c r="B8" s="124" t="s">
        <v>150</v>
      </c>
      <c r="C8" s="124"/>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row>
    <row r="9" spans="1:54" ht="19.8" customHeight="1" x14ac:dyDescent="0.2">
      <c r="A9" s="1"/>
      <c r="B9" s="165" t="s">
        <v>132</v>
      </c>
      <c r="C9" s="165"/>
      <c r="D9" s="165"/>
      <c r="E9" s="165"/>
      <c r="F9" s="165"/>
      <c r="G9" s="165"/>
      <c r="H9" s="165"/>
      <c r="I9" s="165"/>
      <c r="J9" s="165"/>
      <c r="K9" s="165"/>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60"/>
      <c r="BB9" s="1"/>
    </row>
    <row r="10" spans="1:54" ht="19.8" customHeight="1" x14ac:dyDescent="0.2">
      <c r="A10" s="1"/>
      <c r="B10" s="165" t="s">
        <v>131</v>
      </c>
      <c r="C10" s="165"/>
      <c r="D10" s="165"/>
      <c r="E10" s="165"/>
      <c r="F10" s="165"/>
      <c r="G10" s="165"/>
      <c r="H10" s="165"/>
      <c r="I10" s="165"/>
      <c r="J10" s="165"/>
      <c r="K10" s="165"/>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60"/>
      <c r="BB10" s="1"/>
    </row>
    <row r="11" spans="1:54" ht="19.8" customHeight="1" x14ac:dyDescent="0.2">
      <c r="A11" s="1"/>
      <c r="B11" s="165" t="s">
        <v>152</v>
      </c>
      <c r="C11" s="165"/>
      <c r="D11" s="165"/>
      <c r="E11" s="165"/>
      <c r="F11" s="165"/>
      <c r="G11" s="165"/>
      <c r="H11" s="165"/>
      <c r="I11" s="165"/>
      <c r="J11" s="165"/>
      <c r="K11" s="165"/>
      <c r="L11" s="161"/>
      <c r="M11" s="161"/>
      <c r="N11" s="161"/>
      <c r="O11" s="161"/>
      <c r="P11" s="161"/>
      <c r="Q11" s="161"/>
      <c r="R11" s="161"/>
      <c r="S11" s="161"/>
      <c r="T11" s="161"/>
      <c r="U11" s="161"/>
      <c r="V11" s="161"/>
      <c r="W11" s="161"/>
      <c r="X11" s="161"/>
      <c r="Y11" s="161"/>
      <c r="Z11" s="161"/>
      <c r="AA11" s="162" t="s">
        <v>153</v>
      </c>
      <c r="AB11" s="163"/>
      <c r="AC11" s="163"/>
      <c r="AD11" s="163"/>
      <c r="AE11" s="163"/>
      <c r="AF11" s="163"/>
      <c r="AG11" s="163"/>
      <c r="AH11" s="163"/>
      <c r="AI11" s="163"/>
      <c r="AJ11" s="163"/>
      <c r="AK11" s="163"/>
      <c r="AL11" s="163"/>
      <c r="AM11" s="164"/>
      <c r="AN11" s="166"/>
      <c r="AO11" s="167"/>
      <c r="AP11" s="167"/>
      <c r="AQ11" s="167"/>
      <c r="AR11" s="167"/>
      <c r="AS11" s="167"/>
      <c r="AT11" s="167"/>
      <c r="AU11" s="167"/>
      <c r="AV11" s="167"/>
      <c r="AW11" s="167"/>
      <c r="AX11" s="167"/>
      <c r="AY11" s="167"/>
      <c r="AZ11" s="167"/>
      <c r="BA11" s="168"/>
      <c r="BB11" s="1"/>
    </row>
    <row r="12" spans="1:54" ht="32.4" customHeight="1" x14ac:dyDescent="0.2">
      <c r="A12" s="1"/>
      <c r="B12" s="162" t="s">
        <v>151</v>
      </c>
      <c r="C12" s="163"/>
      <c r="D12" s="163"/>
      <c r="E12" s="163"/>
      <c r="F12" s="163"/>
      <c r="G12" s="163"/>
      <c r="H12" s="163"/>
      <c r="I12" s="163"/>
      <c r="J12" s="163"/>
      <c r="K12" s="164"/>
      <c r="L12" s="153" t="s">
        <v>184</v>
      </c>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54"/>
      <c r="AZ12" s="154"/>
      <c r="BA12" s="155"/>
      <c r="BB12" s="1"/>
    </row>
    <row r="13" spans="1:54"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4" ht="18.600000000000001" customHeight="1" x14ac:dyDescent="0.15">
      <c r="A14" s="1"/>
      <c r="B14" s="124" t="s">
        <v>185</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52" t="s">
        <v>164</v>
      </c>
      <c r="AX14" s="152"/>
      <c r="AY14" s="152"/>
      <c r="AZ14" s="152"/>
      <c r="BA14" s="152"/>
      <c r="BB14" s="1"/>
    </row>
    <row r="15" spans="1:54" ht="26.4" customHeight="1" x14ac:dyDescent="0.2">
      <c r="A15" s="1"/>
      <c r="B15" s="169"/>
      <c r="C15" s="170"/>
      <c r="D15" s="170"/>
      <c r="E15" s="170"/>
      <c r="F15" s="170"/>
      <c r="G15" s="170"/>
      <c r="H15" s="170"/>
      <c r="I15" s="170"/>
      <c r="J15" s="170"/>
      <c r="K15" s="171"/>
      <c r="L15" s="162" t="s">
        <v>155</v>
      </c>
      <c r="M15" s="163"/>
      <c r="N15" s="163"/>
      <c r="O15" s="163"/>
      <c r="P15" s="163"/>
      <c r="Q15" s="163"/>
      <c r="R15" s="163"/>
      <c r="S15" s="164"/>
      <c r="T15" s="162" t="s">
        <v>156</v>
      </c>
      <c r="U15" s="163"/>
      <c r="V15" s="163"/>
      <c r="W15" s="163"/>
      <c r="X15" s="163"/>
      <c r="Y15" s="163"/>
      <c r="Z15" s="163"/>
      <c r="AA15" s="164"/>
      <c r="AB15" s="162" t="s">
        <v>157</v>
      </c>
      <c r="AC15" s="163"/>
      <c r="AD15" s="163"/>
      <c r="AE15" s="163"/>
      <c r="AF15" s="163"/>
      <c r="AG15" s="163"/>
      <c r="AH15" s="163"/>
      <c r="AI15" s="164"/>
      <c r="AJ15" s="169" t="s">
        <v>10</v>
      </c>
      <c r="AK15" s="170"/>
      <c r="AL15" s="170"/>
      <c r="AM15" s="170"/>
      <c r="AN15" s="182"/>
      <c r="AO15" s="175" t="s">
        <v>158</v>
      </c>
      <c r="AP15" s="175"/>
      <c r="AQ15" s="175"/>
      <c r="AR15" s="175"/>
      <c r="AS15" s="175"/>
      <c r="AT15" s="175"/>
      <c r="AU15" s="175"/>
      <c r="AV15" s="176"/>
      <c r="AW15" s="177" t="s">
        <v>159</v>
      </c>
      <c r="AX15" s="178"/>
      <c r="AY15" s="178"/>
      <c r="AZ15" s="178"/>
      <c r="BA15" s="179"/>
      <c r="BB15" s="1"/>
    </row>
    <row r="16" spans="1:54" ht="18" customHeight="1" x14ac:dyDescent="0.2">
      <c r="A16" s="1"/>
      <c r="B16" s="172"/>
      <c r="C16" s="173"/>
      <c r="D16" s="173"/>
      <c r="E16" s="173"/>
      <c r="F16" s="173"/>
      <c r="G16" s="173"/>
      <c r="H16" s="173"/>
      <c r="I16" s="173"/>
      <c r="J16" s="173"/>
      <c r="K16" s="174"/>
      <c r="L16" s="162" t="s">
        <v>161</v>
      </c>
      <c r="M16" s="163"/>
      <c r="N16" s="163"/>
      <c r="O16" s="164"/>
      <c r="P16" s="173" t="s">
        <v>162</v>
      </c>
      <c r="Q16" s="173"/>
      <c r="R16" s="173"/>
      <c r="S16" s="174"/>
      <c r="T16" s="162" t="s">
        <v>161</v>
      </c>
      <c r="U16" s="163"/>
      <c r="V16" s="163"/>
      <c r="W16" s="164"/>
      <c r="X16" s="173" t="s">
        <v>162</v>
      </c>
      <c r="Y16" s="173"/>
      <c r="Z16" s="173"/>
      <c r="AA16" s="174"/>
      <c r="AB16" s="162" t="s">
        <v>161</v>
      </c>
      <c r="AC16" s="163"/>
      <c r="AD16" s="163"/>
      <c r="AE16" s="164"/>
      <c r="AF16" s="173" t="s">
        <v>162</v>
      </c>
      <c r="AG16" s="173"/>
      <c r="AH16" s="173"/>
      <c r="AI16" s="174"/>
      <c r="AJ16" s="172"/>
      <c r="AK16" s="173"/>
      <c r="AL16" s="173"/>
      <c r="AM16" s="173"/>
      <c r="AN16" s="183"/>
      <c r="AO16" s="163" t="s">
        <v>161</v>
      </c>
      <c r="AP16" s="163"/>
      <c r="AQ16" s="163"/>
      <c r="AR16" s="164"/>
      <c r="AS16" s="173" t="s">
        <v>162</v>
      </c>
      <c r="AT16" s="173"/>
      <c r="AU16" s="173"/>
      <c r="AV16" s="183"/>
      <c r="AW16" s="180"/>
      <c r="AX16" s="180"/>
      <c r="AY16" s="180"/>
      <c r="AZ16" s="180"/>
      <c r="BA16" s="181"/>
      <c r="BB16" s="1"/>
    </row>
    <row r="17" spans="1:54" ht="24" customHeight="1" x14ac:dyDescent="0.2">
      <c r="A17" s="1"/>
      <c r="B17" s="187" t="s">
        <v>160</v>
      </c>
      <c r="C17" s="188"/>
      <c r="D17" s="189"/>
      <c r="E17" s="162" t="s">
        <v>40</v>
      </c>
      <c r="F17" s="163"/>
      <c r="G17" s="163"/>
      <c r="H17" s="163"/>
      <c r="I17" s="163"/>
      <c r="J17" s="163"/>
      <c r="K17" s="164"/>
      <c r="L17" s="184"/>
      <c r="M17" s="185"/>
      <c r="N17" s="185"/>
      <c r="O17" s="186"/>
      <c r="P17" s="184"/>
      <c r="Q17" s="185"/>
      <c r="R17" s="185"/>
      <c r="S17" s="186"/>
      <c r="T17" s="184"/>
      <c r="U17" s="185"/>
      <c r="V17" s="185"/>
      <c r="W17" s="186"/>
      <c r="X17" s="184"/>
      <c r="Y17" s="185"/>
      <c r="Z17" s="185"/>
      <c r="AA17" s="186"/>
      <c r="AB17" s="184"/>
      <c r="AC17" s="185"/>
      <c r="AD17" s="185"/>
      <c r="AE17" s="186"/>
      <c r="AF17" s="184"/>
      <c r="AG17" s="185"/>
      <c r="AH17" s="185"/>
      <c r="AI17" s="186"/>
      <c r="AJ17" s="194">
        <f>SUM(L17:AI17)</f>
        <v>0</v>
      </c>
      <c r="AK17" s="195"/>
      <c r="AL17" s="195"/>
      <c r="AM17" s="195"/>
      <c r="AN17" s="196"/>
      <c r="AO17" s="185"/>
      <c r="AP17" s="185"/>
      <c r="AQ17" s="185"/>
      <c r="AR17" s="186"/>
      <c r="AS17" s="184"/>
      <c r="AT17" s="185"/>
      <c r="AU17" s="185"/>
      <c r="AV17" s="193"/>
      <c r="AW17" s="185"/>
      <c r="AX17" s="185"/>
      <c r="AY17" s="185"/>
      <c r="AZ17" s="185"/>
      <c r="BA17" s="186"/>
      <c r="BB17" s="1"/>
    </row>
    <row r="18" spans="1:54" ht="24" customHeight="1" x14ac:dyDescent="0.2">
      <c r="A18" s="1"/>
      <c r="B18" s="190"/>
      <c r="C18" s="191"/>
      <c r="D18" s="192"/>
      <c r="E18" s="162" t="s">
        <v>115</v>
      </c>
      <c r="F18" s="163"/>
      <c r="G18" s="163"/>
      <c r="H18" s="163"/>
      <c r="I18" s="163"/>
      <c r="J18" s="163"/>
      <c r="K18" s="164"/>
      <c r="L18" s="184"/>
      <c r="M18" s="185"/>
      <c r="N18" s="185"/>
      <c r="O18" s="186"/>
      <c r="P18" s="184"/>
      <c r="Q18" s="185"/>
      <c r="R18" s="185"/>
      <c r="S18" s="186"/>
      <c r="T18" s="184"/>
      <c r="U18" s="185"/>
      <c r="V18" s="185"/>
      <c r="W18" s="186"/>
      <c r="X18" s="184"/>
      <c r="Y18" s="185"/>
      <c r="Z18" s="185"/>
      <c r="AA18" s="186"/>
      <c r="AB18" s="184"/>
      <c r="AC18" s="185"/>
      <c r="AD18" s="185"/>
      <c r="AE18" s="186"/>
      <c r="AF18" s="184"/>
      <c r="AG18" s="185"/>
      <c r="AH18" s="185"/>
      <c r="AI18" s="186"/>
      <c r="AJ18" s="194">
        <f>SUM(L18:AI18)</f>
        <v>0</v>
      </c>
      <c r="AK18" s="195"/>
      <c r="AL18" s="195"/>
      <c r="AM18" s="195"/>
      <c r="AN18" s="196"/>
      <c r="AO18" s="185"/>
      <c r="AP18" s="185"/>
      <c r="AQ18" s="185"/>
      <c r="AR18" s="186"/>
      <c r="AS18" s="184"/>
      <c r="AT18" s="185"/>
      <c r="AU18" s="185"/>
      <c r="AV18" s="193"/>
      <c r="AW18" s="185"/>
      <c r="AX18" s="185"/>
      <c r="AY18" s="185"/>
      <c r="AZ18" s="185"/>
      <c r="BA18" s="186"/>
      <c r="BB18" s="1"/>
    </row>
    <row r="19" spans="1:54" ht="40.799999999999997" customHeight="1" x14ac:dyDescent="0.2">
      <c r="A19" s="1"/>
      <c r="B19" s="197" t="s">
        <v>163</v>
      </c>
      <c r="C19" s="163"/>
      <c r="D19" s="163"/>
      <c r="E19" s="163"/>
      <c r="F19" s="163"/>
      <c r="G19" s="163"/>
      <c r="H19" s="163"/>
      <c r="I19" s="163"/>
      <c r="J19" s="163"/>
      <c r="K19" s="164"/>
      <c r="L19" s="184"/>
      <c r="M19" s="185"/>
      <c r="N19" s="185"/>
      <c r="O19" s="186"/>
      <c r="P19" s="184"/>
      <c r="Q19" s="185"/>
      <c r="R19" s="185"/>
      <c r="S19" s="186"/>
      <c r="T19" s="184"/>
      <c r="U19" s="185"/>
      <c r="V19" s="185"/>
      <c r="W19" s="186"/>
      <c r="X19" s="184"/>
      <c r="Y19" s="185"/>
      <c r="Z19" s="185"/>
      <c r="AA19" s="186"/>
      <c r="AB19" s="184"/>
      <c r="AC19" s="185"/>
      <c r="AD19" s="185"/>
      <c r="AE19" s="186"/>
      <c r="AF19" s="184"/>
      <c r="AG19" s="185"/>
      <c r="AH19" s="185"/>
      <c r="AI19" s="186"/>
      <c r="AJ19" s="194">
        <f>SUM(L19:AI19)</f>
        <v>0</v>
      </c>
      <c r="AK19" s="195"/>
      <c r="AL19" s="195"/>
      <c r="AM19" s="195"/>
      <c r="AN19" s="196"/>
      <c r="AO19" s="204"/>
      <c r="AP19" s="185"/>
      <c r="AQ19" s="185"/>
      <c r="AR19" s="186"/>
      <c r="AS19" s="184"/>
      <c r="AT19" s="185"/>
      <c r="AU19" s="185"/>
      <c r="AV19" s="193"/>
      <c r="AW19" s="185"/>
      <c r="AX19" s="185"/>
      <c r="AY19" s="185"/>
      <c r="AZ19" s="185"/>
      <c r="BA19" s="186"/>
      <c r="BB19" s="1"/>
    </row>
    <row r="20" spans="1:54" ht="18.600000000000001" customHeight="1" x14ac:dyDescent="0.2">
      <c r="A20" s="1"/>
      <c r="B20" s="125" t="s">
        <v>165</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row>
    <row r="21" spans="1:54"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row>
    <row r="22" spans="1:54" ht="14.4" x14ac:dyDescent="0.2">
      <c r="A22" s="1"/>
      <c r="B22" s="124" t="s">
        <v>166</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row>
    <row r="23" spans="1:54" ht="22.8" customHeight="1" x14ac:dyDescent="0.2">
      <c r="A23" s="1"/>
      <c r="B23" s="165" t="s">
        <v>186</v>
      </c>
      <c r="C23" s="165"/>
      <c r="D23" s="165"/>
      <c r="E23" s="165"/>
      <c r="F23" s="165"/>
      <c r="G23" s="165"/>
      <c r="H23" s="165"/>
      <c r="I23" s="162" t="s">
        <v>8</v>
      </c>
      <c r="J23" s="163"/>
      <c r="K23" s="163"/>
      <c r="L23" s="163"/>
      <c r="M23" s="163"/>
      <c r="N23" s="163"/>
      <c r="O23" s="163"/>
      <c r="P23" s="163"/>
      <c r="Q23" s="163"/>
      <c r="R23" s="163"/>
      <c r="S23" s="163"/>
      <c r="T23" s="164"/>
      <c r="U23" s="162" t="s">
        <v>187</v>
      </c>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4"/>
      <c r="BB23" s="1"/>
    </row>
    <row r="24" spans="1:54" ht="22.8" customHeight="1" x14ac:dyDescent="0.2">
      <c r="A24" s="1"/>
      <c r="B24" s="198"/>
      <c r="C24" s="199"/>
      <c r="D24" s="199"/>
      <c r="E24" s="199"/>
      <c r="F24" s="199"/>
      <c r="G24" s="199"/>
      <c r="H24" s="200"/>
      <c r="I24" s="201"/>
      <c r="J24" s="202"/>
      <c r="K24" s="202"/>
      <c r="L24" s="202"/>
      <c r="M24" s="202"/>
      <c r="N24" s="202"/>
      <c r="O24" s="202"/>
      <c r="P24" s="202"/>
      <c r="Q24" s="202"/>
      <c r="R24" s="202"/>
      <c r="S24" s="202"/>
      <c r="T24" s="203"/>
      <c r="U24" s="205"/>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7"/>
      <c r="BB24" s="1"/>
    </row>
    <row r="25" spans="1:54" ht="22.8" customHeight="1" x14ac:dyDescent="0.2">
      <c r="A25" s="1"/>
      <c r="B25" s="198"/>
      <c r="C25" s="199"/>
      <c r="D25" s="199"/>
      <c r="E25" s="199"/>
      <c r="F25" s="199"/>
      <c r="G25" s="199"/>
      <c r="H25" s="200"/>
      <c r="I25" s="201"/>
      <c r="J25" s="202"/>
      <c r="K25" s="202"/>
      <c r="L25" s="202"/>
      <c r="M25" s="202"/>
      <c r="N25" s="202"/>
      <c r="O25" s="202"/>
      <c r="P25" s="202"/>
      <c r="Q25" s="202"/>
      <c r="R25" s="202"/>
      <c r="S25" s="202"/>
      <c r="T25" s="203"/>
      <c r="U25" s="205"/>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7"/>
      <c r="BB25" s="1"/>
    </row>
    <row r="26" spans="1:54" ht="22.8" customHeight="1" x14ac:dyDescent="0.2">
      <c r="A26" s="1"/>
      <c r="B26" s="198"/>
      <c r="C26" s="199"/>
      <c r="D26" s="199"/>
      <c r="E26" s="199"/>
      <c r="F26" s="199"/>
      <c r="G26" s="199"/>
      <c r="H26" s="200"/>
      <c r="I26" s="201"/>
      <c r="J26" s="202"/>
      <c r="K26" s="202"/>
      <c r="L26" s="202"/>
      <c r="M26" s="202"/>
      <c r="N26" s="202"/>
      <c r="O26" s="202"/>
      <c r="P26" s="202"/>
      <c r="Q26" s="202"/>
      <c r="R26" s="202"/>
      <c r="S26" s="202"/>
      <c r="T26" s="203"/>
      <c r="U26" s="205"/>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7"/>
      <c r="BB26" s="1"/>
    </row>
    <row r="27" spans="1:54" ht="18.600000000000001" customHeight="1" x14ac:dyDescent="0.2">
      <c r="A27" s="1"/>
      <c r="B27" s="1" t="s">
        <v>188</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row>
    <row r="28" spans="1:54"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row>
    <row r="29" spans="1:54" ht="20.399999999999999" customHeight="1" x14ac:dyDescent="0.2">
      <c r="A29" s="1"/>
      <c r="B29" s="124" t="s">
        <v>190</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ht="20.399999999999999" customHeight="1" x14ac:dyDescent="0.2">
      <c r="A30" s="1"/>
      <c r="B30" s="165"/>
      <c r="C30" s="165"/>
      <c r="D30" s="165"/>
      <c r="E30" s="165"/>
      <c r="F30" s="165"/>
      <c r="G30" s="165"/>
      <c r="H30" s="165"/>
      <c r="I30" s="165"/>
      <c r="J30" s="165"/>
      <c r="K30" s="165"/>
      <c r="L30" s="165"/>
      <c r="M30" s="165"/>
      <c r="N30" s="165"/>
      <c r="O30" s="165"/>
      <c r="P30" s="165"/>
      <c r="Q30" s="165"/>
      <c r="R30" s="165" t="s">
        <v>193</v>
      </c>
      <c r="S30" s="165"/>
      <c r="T30" s="165"/>
      <c r="U30" s="165"/>
      <c r="V30" s="165"/>
      <c r="W30" s="165"/>
      <c r="X30" s="165" t="s">
        <v>194</v>
      </c>
      <c r="Y30" s="165"/>
      <c r="Z30" s="165"/>
      <c r="AA30" s="165"/>
      <c r="AB30" s="165"/>
      <c r="AC30" s="165"/>
      <c r="AD30" s="165" t="s">
        <v>195</v>
      </c>
      <c r="AE30" s="165"/>
      <c r="AF30" s="165"/>
      <c r="AG30" s="165"/>
      <c r="AH30" s="165"/>
      <c r="AI30" s="165"/>
      <c r="AJ30" s="165" t="s">
        <v>196</v>
      </c>
      <c r="AK30" s="165"/>
      <c r="AL30" s="165"/>
      <c r="AM30" s="165"/>
      <c r="AN30" s="165"/>
      <c r="AO30" s="165"/>
      <c r="AP30" s="165" t="s">
        <v>197</v>
      </c>
      <c r="AQ30" s="165"/>
      <c r="AR30" s="165"/>
      <c r="AS30" s="165"/>
      <c r="AT30" s="165"/>
      <c r="AU30" s="165"/>
      <c r="AV30" s="165" t="s">
        <v>198</v>
      </c>
      <c r="AW30" s="165"/>
      <c r="AX30" s="165"/>
      <c r="AY30" s="165"/>
      <c r="AZ30" s="165"/>
      <c r="BA30" s="165"/>
      <c r="BB30" s="1"/>
    </row>
    <row r="31" spans="1:54" ht="19.8" customHeight="1" x14ac:dyDescent="0.2">
      <c r="A31" s="1"/>
      <c r="B31" s="208" t="s">
        <v>191</v>
      </c>
      <c r="C31" s="209"/>
      <c r="D31" s="209"/>
      <c r="E31" s="209"/>
      <c r="F31" s="209"/>
      <c r="G31" s="209"/>
      <c r="H31" s="209"/>
      <c r="I31" s="209"/>
      <c r="J31" s="209"/>
      <c r="K31" s="209"/>
      <c r="L31" s="209"/>
      <c r="M31" s="209"/>
      <c r="N31" s="209"/>
      <c r="O31" s="209"/>
      <c r="P31" s="209"/>
      <c r="Q31" s="210"/>
      <c r="R31" s="211"/>
      <c r="S31" s="211"/>
      <c r="T31" s="211"/>
      <c r="U31" s="212"/>
      <c r="V31" s="195" t="s">
        <v>154</v>
      </c>
      <c r="W31" s="213"/>
      <c r="X31" s="211"/>
      <c r="Y31" s="211"/>
      <c r="Z31" s="211"/>
      <c r="AA31" s="212"/>
      <c r="AB31" s="195" t="s">
        <v>154</v>
      </c>
      <c r="AC31" s="213"/>
      <c r="AD31" s="211"/>
      <c r="AE31" s="211"/>
      <c r="AF31" s="211"/>
      <c r="AG31" s="212"/>
      <c r="AH31" s="195" t="s">
        <v>154</v>
      </c>
      <c r="AI31" s="213"/>
      <c r="AJ31" s="211"/>
      <c r="AK31" s="211"/>
      <c r="AL31" s="211"/>
      <c r="AM31" s="212"/>
      <c r="AN31" s="195" t="s">
        <v>154</v>
      </c>
      <c r="AO31" s="213"/>
      <c r="AP31" s="211"/>
      <c r="AQ31" s="211"/>
      <c r="AR31" s="211"/>
      <c r="AS31" s="212"/>
      <c r="AT31" s="195" t="s">
        <v>154</v>
      </c>
      <c r="AU31" s="213"/>
      <c r="AV31" s="211"/>
      <c r="AW31" s="211"/>
      <c r="AX31" s="211"/>
      <c r="AY31" s="212"/>
      <c r="AZ31" s="195" t="s">
        <v>154</v>
      </c>
      <c r="BA31" s="213"/>
      <c r="BB31" s="1"/>
    </row>
    <row r="32" spans="1:54" ht="19.8" customHeight="1" x14ac:dyDescent="0.2">
      <c r="A32" s="1"/>
      <c r="B32" s="208" t="s">
        <v>192</v>
      </c>
      <c r="C32" s="209"/>
      <c r="D32" s="209"/>
      <c r="E32" s="209"/>
      <c r="F32" s="209"/>
      <c r="G32" s="209"/>
      <c r="H32" s="209"/>
      <c r="I32" s="209"/>
      <c r="J32" s="209"/>
      <c r="K32" s="209"/>
      <c r="L32" s="209"/>
      <c r="M32" s="209"/>
      <c r="N32" s="209"/>
      <c r="O32" s="209"/>
      <c r="P32" s="209"/>
      <c r="Q32" s="210"/>
      <c r="R32" s="212"/>
      <c r="S32" s="214"/>
      <c r="T32" s="214"/>
      <c r="U32" s="214"/>
      <c r="V32" s="195" t="s">
        <v>199</v>
      </c>
      <c r="W32" s="213"/>
      <c r="X32" s="212"/>
      <c r="Y32" s="214"/>
      <c r="Z32" s="214"/>
      <c r="AA32" s="214"/>
      <c r="AB32" s="195" t="s">
        <v>199</v>
      </c>
      <c r="AC32" s="213"/>
      <c r="AD32" s="212"/>
      <c r="AE32" s="214"/>
      <c r="AF32" s="214"/>
      <c r="AG32" s="214"/>
      <c r="AH32" s="195" t="s">
        <v>199</v>
      </c>
      <c r="AI32" s="213"/>
      <c r="AJ32" s="212"/>
      <c r="AK32" s="214"/>
      <c r="AL32" s="214"/>
      <c r="AM32" s="214"/>
      <c r="AN32" s="195" t="s">
        <v>199</v>
      </c>
      <c r="AO32" s="213"/>
      <c r="AP32" s="212"/>
      <c r="AQ32" s="214"/>
      <c r="AR32" s="214"/>
      <c r="AS32" s="214"/>
      <c r="AT32" s="195" t="s">
        <v>199</v>
      </c>
      <c r="AU32" s="213"/>
      <c r="AV32" s="212"/>
      <c r="AW32" s="214"/>
      <c r="AX32" s="214"/>
      <c r="AY32" s="214"/>
      <c r="AZ32" s="195" t="s">
        <v>199</v>
      </c>
      <c r="BA32" s="213"/>
      <c r="BB32" s="1"/>
    </row>
    <row r="33" spans="1:54"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row>
    <row r="34" spans="1:54"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1:54"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row>
  </sheetData>
  <mergeCells count="108">
    <mergeCell ref="AT32:AU32"/>
    <mergeCell ref="AP32:AS32"/>
    <mergeCell ref="AD31:AG31"/>
    <mergeCell ref="AH31:AI31"/>
    <mergeCell ref="AD32:AG32"/>
    <mergeCell ref="AH32:AI32"/>
    <mergeCell ref="AJ31:AM31"/>
    <mergeCell ref="AN31:AO31"/>
    <mergeCell ref="AJ32:AM32"/>
    <mergeCell ref="AN32:AO32"/>
    <mergeCell ref="AP31:AS31"/>
    <mergeCell ref="AD30:AI30"/>
    <mergeCell ref="AJ30:AO30"/>
    <mergeCell ref="AP30:AU30"/>
    <mergeCell ref="U25:BA25"/>
    <mergeCell ref="U26:BA26"/>
    <mergeCell ref="B30:Q30"/>
    <mergeCell ref="B31:Q31"/>
    <mergeCell ref="B32:Q32"/>
    <mergeCell ref="R30:W30"/>
    <mergeCell ref="X30:AC30"/>
    <mergeCell ref="AV31:AY31"/>
    <mergeCell ref="AZ31:BA31"/>
    <mergeCell ref="AV32:AY32"/>
    <mergeCell ref="AZ32:BA32"/>
    <mergeCell ref="AV30:BA30"/>
    <mergeCell ref="V31:W31"/>
    <mergeCell ref="V32:W32"/>
    <mergeCell ref="R32:U32"/>
    <mergeCell ref="R31:U31"/>
    <mergeCell ref="X31:AA31"/>
    <mergeCell ref="AB31:AC31"/>
    <mergeCell ref="X32:AA32"/>
    <mergeCell ref="AB32:AC32"/>
    <mergeCell ref="AT31:AU31"/>
    <mergeCell ref="AW17:BA17"/>
    <mergeCell ref="AW18:BA18"/>
    <mergeCell ref="B19:K19"/>
    <mergeCell ref="P19:S19"/>
    <mergeCell ref="L19:O19"/>
    <mergeCell ref="T19:W19"/>
    <mergeCell ref="X19:AA19"/>
    <mergeCell ref="B26:H26"/>
    <mergeCell ref="B24:H24"/>
    <mergeCell ref="B25:H25"/>
    <mergeCell ref="I23:T23"/>
    <mergeCell ref="I24:T24"/>
    <mergeCell ref="I25:T25"/>
    <mergeCell ref="I26:T26"/>
    <mergeCell ref="U23:BA23"/>
    <mergeCell ref="B23:H23"/>
    <mergeCell ref="AB19:AE19"/>
    <mergeCell ref="AF19:AI19"/>
    <mergeCell ref="AO19:AR19"/>
    <mergeCell ref="AS19:AV19"/>
    <mergeCell ref="AW19:BA19"/>
    <mergeCell ref="AJ19:AN19"/>
    <mergeCell ref="U24:BA24"/>
    <mergeCell ref="AB17:AE17"/>
    <mergeCell ref="AF17:AI17"/>
    <mergeCell ref="AB18:AE18"/>
    <mergeCell ref="AF18:AI18"/>
    <mergeCell ref="AO17:AR17"/>
    <mergeCell ref="AS17:AV17"/>
    <mergeCell ref="AO18:AR18"/>
    <mergeCell ref="AS18:AV18"/>
    <mergeCell ref="AO16:AR16"/>
    <mergeCell ref="AS16:AV16"/>
    <mergeCell ref="AJ18:AN18"/>
    <mergeCell ref="AJ17:AN17"/>
    <mergeCell ref="P17:S17"/>
    <mergeCell ref="L17:O17"/>
    <mergeCell ref="L18:O18"/>
    <mergeCell ref="P18:S18"/>
    <mergeCell ref="T17:W17"/>
    <mergeCell ref="X17:AA17"/>
    <mergeCell ref="T18:W18"/>
    <mergeCell ref="X18:AA18"/>
    <mergeCell ref="B17:D18"/>
    <mergeCell ref="E18:K18"/>
    <mergeCell ref="E17:K17"/>
    <mergeCell ref="B15:K16"/>
    <mergeCell ref="L16:O16"/>
    <mergeCell ref="P16:S16"/>
    <mergeCell ref="AO15:AV15"/>
    <mergeCell ref="AW15:BA16"/>
    <mergeCell ref="AJ15:AN16"/>
    <mergeCell ref="T16:W16"/>
    <mergeCell ref="X16:AA16"/>
    <mergeCell ref="AB16:AE16"/>
    <mergeCell ref="AF16:AI16"/>
    <mergeCell ref="L15:S15"/>
    <mergeCell ref="T15:AA15"/>
    <mergeCell ref="AB15:AI15"/>
    <mergeCell ref="AW14:BA14"/>
    <mergeCell ref="L12:BA12"/>
    <mergeCell ref="AJ2:AZ2"/>
    <mergeCell ref="AJ3:AZ3"/>
    <mergeCell ref="A6:BB6"/>
    <mergeCell ref="L10:BA10"/>
    <mergeCell ref="L11:Z11"/>
    <mergeCell ref="AA11:AM11"/>
    <mergeCell ref="B9:K9"/>
    <mergeCell ref="L9:BA9"/>
    <mergeCell ref="B10:K10"/>
    <mergeCell ref="B11:K11"/>
    <mergeCell ref="B12:K12"/>
    <mergeCell ref="AN11:BA11"/>
  </mergeCells>
  <phoneticPr fontId="23"/>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A2:I21"/>
  <sheetViews>
    <sheetView showGridLines="0" view="pageBreakPreview" topLeftCell="A12" zoomScale="85" zoomScaleNormal="100" zoomScaleSheetLayoutView="85" workbookViewId="0">
      <selection activeCell="A20" sqref="A20:I20"/>
    </sheetView>
  </sheetViews>
  <sheetFormatPr defaultColWidth="9" defaultRowHeight="13.2" x14ac:dyDescent="0.2"/>
  <cols>
    <col min="1" max="1" width="22.21875" style="7" customWidth="1"/>
    <col min="2" max="2" width="20.88671875" style="7" customWidth="1"/>
    <col min="3" max="3" width="21.21875" style="7" customWidth="1"/>
    <col min="4" max="4" width="22.44140625" style="7" customWidth="1"/>
    <col min="5" max="9" width="15.21875" style="7" customWidth="1"/>
    <col min="10" max="16384" width="9" style="7"/>
  </cols>
  <sheetData>
    <row r="2" spans="1:9" ht="20.100000000000001" customHeight="1" x14ac:dyDescent="0.2">
      <c r="A2"/>
      <c r="I2" s="12" t="s">
        <v>105</v>
      </c>
    </row>
    <row r="3" spans="1:9" s="8" customFormat="1" ht="30" customHeight="1" thickBot="1" x14ac:dyDescent="0.25">
      <c r="A3" s="216" t="s">
        <v>103</v>
      </c>
      <c r="B3" s="216"/>
      <c r="C3" s="216"/>
      <c r="D3" s="216"/>
      <c r="E3" s="216"/>
      <c r="F3" s="216"/>
      <c r="G3" s="216"/>
      <c r="H3" s="216"/>
      <c r="I3" s="216"/>
    </row>
    <row r="4" spans="1:9" s="8" customFormat="1" ht="35.25" customHeight="1" thickBot="1" x14ac:dyDescent="0.25">
      <c r="A4" s="80"/>
      <c r="B4" s="80"/>
      <c r="C4" s="80"/>
      <c r="D4" s="39"/>
      <c r="E4" s="9" t="s">
        <v>2</v>
      </c>
      <c r="F4" s="217"/>
      <c r="G4" s="218"/>
      <c r="H4" s="218"/>
      <c r="I4" s="219"/>
    </row>
    <row r="5" spans="1:9" s="8" customFormat="1" ht="17.25" customHeight="1" x14ac:dyDescent="0.2">
      <c r="A5" s="80"/>
      <c r="B5" s="80"/>
      <c r="C5" s="80"/>
      <c r="D5" s="39"/>
      <c r="E5" s="40"/>
      <c r="F5" s="81"/>
      <c r="G5" s="81"/>
      <c r="H5" s="81"/>
      <c r="I5" s="81"/>
    </row>
    <row r="6" spans="1:9" s="8" customFormat="1" ht="17.25" customHeight="1" x14ac:dyDescent="0.2">
      <c r="A6" s="220" t="s">
        <v>39</v>
      </c>
      <c r="B6" s="223" t="s">
        <v>34</v>
      </c>
      <c r="C6" s="49"/>
      <c r="D6" s="42"/>
      <c r="E6" s="80"/>
      <c r="F6" s="80"/>
      <c r="G6" s="80"/>
      <c r="H6" s="80"/>
      <c r="I6" s="80"/>
    </row>
    <row r="7" spans="1:9" ht="26.25" customHeight="1" thickBot="1" x14ac:dyDescent="0.25">
      <c r="A7" s="221"/>
      <c r="B7" s="224"/>
      <c r="C7" s="50" t="s">
        <v>87</v>
      </c>
      <c r="D7" s="43"/>
    </row>
    <row r="8" spans="1:9" ht="30" customHeight="1" thickBot="1" x14ac:dyDescent="0.25">
      <c r="A8" s="222"/>
      <c r="B8" s="104"/>
      <c r="C8" s="105"/>
      <c r="D8" s="44"/>
      <c r="E8" s="40"/>
      <c r="F8" s="215"/>
      <c r="G8" s="215"/>
      <c r="H8" s="215"/>
      <c r="I8" s="215"/>
    </row>
    <row r="9" spans="1:9" ht="21" customHeight="1" thickBot="1" x14ac:dyDescent="0.25">
      <c r="I9" s="10" t="s">
        <v>3</v>
      </c>
    </row>
    <row r="10" spans="1:9" s="12" customFormat="1" ht="49.8" customHeight="1" thickBot="1" x14ac:dyDescent="0.25">
      <c r="A10" s="54" t="s">
        <v>0</v>
      </c>
      <c r="B10" s="11" t="s">
        <v>80</v>
      </c>
      <c r="C10" s="11" t="s">
        <v>81</v>
      </c>
      <c r="D10" s="11" t="s">
        <v>82</v>
      </c>
      <c r="E10" s="92" t="s">
        <v>83</v>
      </c>
      <c r="F10" s="95" t="s">
        <v>84</v>
      </c>
      <c r="G10" s="94" t="s">
        <v>85</v>
      </c>
      <c r="H10" s="92" t="s">
        <v>86</v>
      </c>
      <c r="I10" s="93" t="s">
        <v>1</v>
      </c>
    </row>
    <row r="11" spans="1:9" ht="70.5" customHeight="1" thickBot="1" x14ac:dyDescent="0.25">
      <c r="A11" s="89" t="s">
        <v>78</v>
      </c>
      <c r="B11" s="136">
        <f>IFERROR('様式２－２(個表) '!B17:C17,0)</f>
        <v>0</v>
      </c>
      <c r="C11" s="17"/>
      <c r="D11" s="102">
        <f>B11-C11</f>
        <v>0</v>
      </c>
      <c r="E11" s="22">
        <f>IFERROR('様式２－２(個表) '!K17,0)</f>
        <v>0</v>
      </c>
      <c r="F11" s="26">
        <f>MIN(D11,E11)</f>
        <v>0</v>
      </c>
      <c r="G11" s="23" t="s">
        <v>13</v>
      </c>
      <c r="H11" s="22">
        <f>F11*0.5</f>
        <v>0</v>
      </c>
      <c r="I11" s="24"/>
    </row>
    <row r="12" spans="1:9" ht="70.5" customHeight="1" x14ac:dyDescent="0.2">
      <c r="A12" s="90" t="s">
        <v>58</v>
      </c>
      <c r="B12" s="136">
        <f>IFERROR('様式２－２(個表) '!G23:G23,0)</f>
        <v>0</v>
      </c>
      <c r="C12" s="91"/>
      <c r="D12" s="26">
        <f>B12-C12</f>
        <v>0</v>
      </c>
      <c r="E12" s="22" t="str">
        <f>IFERROR('様式２－２(個表) '!I23,0)</f>
        <v/>
      </c>
      <c r="F12" s="26">
        <f>MIN(D12,E12)</f>
        <v>0</v>
      </c>
      <c r="G12" s="23" t="s">
        <v>13</v>
      </c>
      <c r="H12" s="27">
        <f>F12*0.5</f>
        <v>0</v>
      </c>
      <c r="I12" s="25"/>
    </row>
    <row r="13" spans="1:9" ht="70.5" customHeight="1" x14ac:dyDescent="0.2">
      <c r="A13" s="90" t="s">
        <v>77</v>
      </c>
      <c r="B13" s="22">
        <f>IFERROR('様式２－3(個表)'!B17:C17,0)</f>
        <v>0</v>
      </c>
      <c r="C13" s="91"/>
      <c r="D13" s="26">
        <f>B13-C13</f>
        <v>0</v>
      </c>
      <c r="E13" s="22">
        <f>IFERROR('様式２－3(個表)'!K17,0)</f>
        <v>0</v>
      </c>
      <c r="F13" s="26">
        <f>MIN(D13,E13)</f>
        <v>0</v>
      </c>
      <c r="G13" s="23" t="s">
        <v>13</v>
      </c>
      <c r="H13" s="27">
        <f>F13*0.5</f>
        <v>0</v>
      </c>
      <c r="I13" s="25"/>
    </row>
    <row r="14" spans="1:9" ht="70.5" customHeight="1" thickBot="1" x14ac:dyDescent="0.25">
      <c r="A14" s="90" t="s">
        <v>79</v>
      </c>
      <c r="B14" s="19">
        <f>IFERROR('様式２－3(個表)'!B20:C20,0)</f>
        <v>0</v>
      </c>
      <c r="C14" s="91"/>
      <c r="D14" s="26">
        <f>B14-C14</f>
        <v>0</v>
      </c>
      <c r="E14" s="22">
        <f>IFERROR('様式２－3(個表)'!K20,0)</f>
        <v>0</v>
      </c>
      <c r="F14" s="26">
        <f>MIN(D14,E14)</f>
        <v>0</v>
      </c>
      <c r="G14" s="23" t="s">
        <v>13</v>
      </c>
      <c r="H14" s="27">
        <f>F14*0.5</f>
        <v>0</v>
      </c>
      <c r="I14" s="25"/>
    </row>
    <row r="15" spans="1:9" ht="60" customHeight="1" thickTop="1" thickBot="1" x14ac:dyDescent="0.25">
      <c r="A15" s="54" t="s">
        <v>7</v>
      </c>
      <c r="B15" s="21">
        <f t="shared" ref="B15:F15" si="0">SUM(B11:B14)</f>
        <v>0</v>
      </c>
      <c r="C15" s="21">
        <f t="shared" si="0"/>
        <v>0</v>
      </c>
      <c r="D15" s="16">
        <f t="shared" si="0"/>
        <v>0</v>
      </c>
      <c r="E15" s="19">
        <f t="shared" si="0"/>
        <v>0</v>
      </c>
      <c r="F15" s="17">
        <f t="shared" si="0"/>
        <v>0</v>
      </c>
      <c r="G15" s="103"/>
      <c r="H15" s="20">
        <f>MIN(ROUNDDOWN(H11+H12+H13+H14,-3),G17)</f>
        <v>0</v>
      </c>
      <c r="I15" s="18" t="str">
        <f>IF(ROUNDDOWN(SUM(H11:H14),3)&gt;G17,"交付決定額が上限のため","")</f>
        <v/>
      </c>
    </row>
    <row r="16" spans="1:9" ht="10.199999999999999" customHeight="1" thickBot="1" x14ac:dyDescent="0.25">
      <c r="A16" s="48"/>
    </row>
    <row r="17" spans="1:9" ht="20.100000000000001" customHeight="1" thickBot="1" x14ac:dyDescent="0.25">
      <c r="A17" s="7" t="s">
        <v>35</v>
      </c>
      <c r="F17" s="127" t="s">
        <v>207</v>
      </c>
      <c r="G17" s="128"/>
    </row>
    <row r="18" spans="1:9" ht="20.100000000000001" customHeight="1" x14ac:dyDescent="0.2">
      <c r="A18" s="215" t="s">
        <v>21</v>
      </c>
      <c r="B18" s="215"/>
      <c r="C18" s="215"/>
      <c r="D18" s="215"/>
      <c r="E18" s="215"/>
      <c r="F18" s="215"/>
      <c r="G18" s="215"/>
      <c r="H18" s="215"/>
      <c r="I18" s="215"/>
    </row>
    <row r="19" spans="1:9" ht="20.100000000000001" customHeight="1" x14ac:dyDescent="0.2">
      <c r="A19" s="215" t="s">
        <v>225</v>
      </c>
      <c r="B19" s="215"/>
      <c r="C19" s="215"/>
      <c r="D19" s="215"/>
      <c r="E19" s="215"/>
      <c r="F19" s="215"/>
      <c r="G19" s="215"/>
      <c r="H19" s="215"/>
      <c r="I19" s="215"/>
    </row>
    <row r="20" spans="1:9" ht="16.5" customHeight="1" x14ac:dyDescent="0.2">
      <c r="A20" s="215" t="s">
        <v>224</v>
      </c>
      <c r="B20" s="215"/>
      <c r="C20" s="215"/>
      <c r="D20" s="215"/>
      <c r="E20" s="215"/>
      <c r="F20" s="215"/>
      <c r="G20" s="215"/>
      <c r="H20" s="215"/>
      <c r="I20" s="215"/>
    </row>
    <row r="21" spans="1:9" x14ac:dyDescent="0.2">
      <c r="A21" s="41"/>
      <c r="B21" s="41"/>
      <c r="C21" s="41"/>
      <c r="D21" s="41"/>
      <c r="E21" s="41"/>
      <c r="F21" s="41"/>
      <c r="G21" s="41"/>
      <c r="H21" s="41"/>
      <c r="I21" s="41"/>
    </row>
  </sheetData>
  <mergeCells count="8">
    <mergeCell ref="A20:I20"/>
    <mergeCell ref="A19:I19"/>
    <mergeCell ref="A3:I3"/>
    <mergeCell ref="A18:I18"/>
    <mergeCell ref="F4:I4"/>
    <mergeCell ref="A6:A8"/>
    <mergeCell ref="B6:B7"/>
    <mergeCell ref="F8:I8"/>
  </mergeCells>
  <phoneticPr fontId="23"/>
  <dataValidations count="1">
    <dataValidation type="list" allowBlank="1" showInputMessage="1" showErrorMessage="1" sqref="C8" xr:uid="{00000000-0002-0000-0000-000000000000}">
      <formula1>"１.新任訪問看護師,２.新卒訪問看護師"</formula1>
    </dataValidation>
  </dataValidations>
  <printOptions horizontalCentered="1"/>
  <pageMargins left="0.39370078740157483" right="0.39370078740157483" top="0.39370078740157483" bottom="0.39370078740157483" header="0.39370078740157483" footer="0.19685039370078741"/>
  <pageSetup paperSize="9" scale="83" orientation="landscape" r:id="rId1"/>
  <headerFooter alignWithMargins="0">
    <oddFooter xml:space="preserve">&amp;C&amp;12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2:O27"/>
  <sheetViews>
    <sheetView showGridLines="0" view="pageBreakPreview" topLeftCell="A16" zoomScaleNormal="100" zoomScaleSheetLayoutView="100" workbookViewId="0">
      <selection activeCell="G23" sqref="G23"/>
    </sheetView>
  </sheetViews>
  <sheetFormatPr defaultColWidth="9" defaultRowHeight="13.2" x14ac:dyDescent="0.2"/>
  <cols>
    <col min="1" max="1" width="2.109375" style="1" customWidth="1"/>
    <col min="2" max="2" width="22.6640625" style="1" customWidth="1"/>
    <col min="3" max="4" width="15.6640625" style="1" customWidth="1"/>
    <col min="5" max="5" width="11.77734375" style="1" customWidth="1"/>
    <col min="6" max="6" width="22.5546875" style="1" customWidth="1"/>
    <col min="7" max="8" width="14.88671875" style="1" customWidth="1"/>
    <col min="9" max="9" width="19.33203125" style="1" customWidth="1"/>
    <col min="10" max="10" width="19.6640625" style="1" customWidth="1"/>
    <col min="11" max="11" width="18.33203125" style="1" customWidth="1"/>
    <col min="12" max="12" width="7.109375" style="1" customWidth="1"/>
    <col min="13" max="13" width="8.109375" style="1" customWidth="1"/>
    <col min="14" max="16384" width="9" style="1"/>
  </cols>
  <sheetData>
    <row r="2" spans="1:15" ht="20.100000000000001" customHeight="1" x14ac:dyDescent="0.2">
      <c r="J2" s="2" t="s">
        <v>200</v>
      </c>
    </row>
    <row r="3" spans="1:15" s="8" customFormat="1" ht="20.25" customHeight="1" x14ac:dyDescent="0.2">
      <c r="A3" s="216" t="s">
        <v>104</v>
      </c>
      <c r="B3" s="216"/>
      <c r="C3" s="216"/>
      <c r="D3" s="216"/>
      <c r="E3" s="216"/>
      <c r="F3" s="216"/>
      <c r="G3" s="216"/>
      <c r="H3" s="216"/>
      <c r="I3" s="216"/>
      <c r="J3" s="216"/>
    </row>
    <row r="4" spans="1:15" s="7" customFormat="1" ht="21" customHeight="1" thickBot="1" x14ac:dyDescent="0.25">
      <c r="A4" s="28" t="s">
        <v>27</v>
      </c>
      <c r="C4" s="12"/>
      <c r="D4" s="12"/>
      <c r="E4" s="12"/>
      <c r="F4" s="12"/>
      <c r="G4" s="12"/>
      <c r="H4" s="12"/>
      <c r="I4" s="12"/>
      <c r="J4" s="12"/>
      <c r="K4" s="12"/>
      <c r="L4" s="12"/>
      <c r="M4" s="12"/>
    </row>
    <row r="5" spans="1:15" ht="57" customHeight="1" thickBot="1" x14ac:dyDescent="0.25">
      <c r="A5" s="2"/>
      <c r="B5" s="33" t="s">
        <v>28</v>
      </c>
      <c r="C5" s="280"/>
      <c r="D5" s="281"/>
      <c r="E5" s="34" t="s">
        <v>29</v>
      </c>
      <c r="F5" s="109"/>
      <c r="G5" s="46" t="s">
        <v>41</v>
      </c>
      <c r="H5" s="110" t="s">
        <v>40</v>
      </c>
      <c r="I5" s="47" t="s">
        <v>11</v>
      </c>
      <c r="J5" s="111"/>
    </row>
    <row r="6" spans="1:15" ht="16.5" customHeight="1" x14ac:dyDescent="0.2">
      <c r="A6" s="2"/>
      <c r="B6" s="282" t="s">
        <v>12</v>
      </c>
      <c r="C6" s="283" t="s">
        <v>20</v>
      </c>
      <c r="D6" s="284"/>
      <c r="E6" s="284"/>
      <c r="F6" s="284"/>
      <c r="G6" s="287" t="s">
        <v>36</v>
      </c>
      <c r="H6" s="289"/>
      <c r="I6" s="291" t="s">
        <v>37</v>
      </c>
      <c r="J6" s="293"/>
    </row>
    <row r="7" spans="1:15" ht="16.5" customHeight="1" thickBot="1" x14ac:dyDescent="0.25">
      <c r="A7" s="2"/>
      <c r="B7" s="282"/>
      <c r="C7" s="285"/>
      <c r="D7" s="286"/>
      <c r="E7" s="286"/>
      <c r="F7" s="286"/>
      <c r="G7" s="288"/>
      <c r="H7" s="290"/>
      <c r="I7" s="292"/>
      <c r="J7" s="294"/>
    </row>
    <row r="8" spans="1:15" s="84" customFormat="1" ht="20.100000000000001" customHeight="1" x14ac:dyDescent="0.2">
      <c r="A8" s="82"/>
      <c r="B8" s="83" t="s">
        <v>6</v>
      </c>
      <c r="G8" s="82"/>
      <c r="K8" s="82"/>
      <c r="L8" s="82"/>
    </row>
    <row r="9" spans="1:15" ht="15" customHeight="1" x14ac:dyDescent="0.2">
      <c r="A9" s="2"/>
      <c r="B9" s="257" t="s">
        <v>4</v>
      </c>
      <c r="C9" s="267"/>
      <c r="D9" s="271" t="s">
        <v>26</v>
      </c>
      <c r="E9" s="272"/>
      <c r="F9" s="273"/>
      <c r="G9" s="35"/>
      <c r="H9" s="56" t="s">
        <v>15</v>
      </c>
      <c r="I9" s="56" t="s">
        <v>16</v>
      </c>
      <c r="J9" s="270" t="s">
        <v>30</v>
      </c>
    </row>
    <row r="10" spans="1:15" ht="15" customHeight="1" x14ac:dyDescent="0.2">
      <c r="A10" s="2"/>
      <c r="B10" s="265"/>
      <c r="C10" s="266"/>
      <c r="D10" s="274" t="s">
        <v>33</v>
      </c>
      <c r="E10" s="275"/>
      <c r="F10" s="276"/>
      <c r="G10" s="35"/>
      <c r="H10" s="59" t="s">
        <v>14</v>
      </c>
      <c r="I10" s="59" t="s">
        <v>17</v>
      </c>
      <c r="J10" s="264"/>
    </row>
    <row r="11" spans="1:15" ht="15" customHeight="1" thickBot="1" x14ac:dyDescent="0.25">
      <c r="A11" s="2"/>
      <c r="B11" s="265"/>
      <c r="C11" s="266"/>
      <c r="D11" s="277" t="s">
        <v>38</v>
      </c>
      <c r="E11" s="278"/>
      <c r="F11" s="279"/>
      <c r="G11" s="45"/>
      <c r="H11" s="38" t="s">
        <v>18</v>
      </c>
      <c r="I11" s="38" t="s">
        <v>19</v>
      </c>
      <c r="J11" s="38" t="s">
        <v>31</v>
      </c>
      <c r="N11" s="6"/>
      <c r="O11" s="6"/>
    </row>
    <row r="12" spans="1:15" ht="19.8" customHeight="1" x14ac:dyDescent="0.2">
      <c r="A12" s="2"/>
      <c r="B12" s="233" t="s">
        <v>22</v>
      </c>
      <c r="C12" s="234"/>
      <c r="D12" s="233" t="s">
        <v>24</v>
      </c>
      <c r="E12" s="237"/>
      <c r="F12" s="234"/>
      <c r="G12" s="239"/>
      <c r="H12" s="227"/>
      <c r="I12" s="229"/>
      <c r="J12" s="231">
        <f>H12*I12</f>
        <v>0</v>
      </c>
    </row>
    <row r="13" spans="1:15" ht="24.6" customHeight="1" thickBot="1" x14ac:dyDescent="0.25">
      <c r="A13" s="2"/>
      <c r="B13" s="235" t="s">
        <v>23</v>
      </c>
      <c r="C13" s="236"/>
      <c r="D13" s="235" t="s">
        <v>25</v>
      </c>
      <c r="E13" s="238"/>
      <c r="F13" s="236"/>
      <c r="G13" s="239"/>
      <c r="H13" s="228"/>
      <c r="I13" s="230"/>
      <c r="J13" s="232"/>
    </row>
    <row r="14" spans="1:15" ht="9" customHeight="1" x14ac:dyDescent="0.2">
      <c r="A14" s="2"/>
      <c r="B14" s="13"/>
      <c r="C14" s="35"/>
      <c r="D14" s="35"/>
      <c r="E14" s="35"/>
      <c r="F14" s="35"/>
      <c r="G14" s="35"/>
      <c r="I14" s="14"/>
    </row>
    <row r="15" spans="1:15" ht="20.100000000000001" customHeight="1" x14ac:dyDescent="0.2">
      <c r="A15" s="2"/>
      <c r="B15" s="162" t="s">
        <v>5</v>
      </c>
      <c r="C15" s="163"/>
      <c r="D15" s="163"/>
      <c r="E15" s="164"/>
      <c r="F15" s="270" t="s">
        <v>66</v>
      </c>
      <c r="G15" s="257" t="s">
        <v>99</v>
      </c>
      <c r="H15" s="267"/>
      <c r="I15" s="257" t="s">
        <v>100</v>
      </c>
      <c r="J15" s="267"/>
    </row>
    <row r="16" spans="1:15" ht="30.6" customHeight="1" thickBot="1" x14ac:dyDescent="0.25">
      <c r="A16" s="2"/>
      <c r="B16" s="264" t="s">
        <v>101</v>
      </c>
      <c r="C16" s="264"/>
      <c r="D16" s="265" t="s">
        <v>61</v>
      </c>
      <c r="E16" s="266"/>
      <c r="F16" s="226"/>
      <c r="G16" s="265"/>
      <c r="H16" s="266"/>
      <c r="I16" s="268"/>
      <c r="J16" s="269"/>
      <c r="K16" s="2" t="s">
        <v>57</v>
      </c>
    </row>
    <row r="17" spans="1:13" ht="35.1" customHeight="1" thickBot="1" x14ac:dyDescent="0.25">
      <c r="A17" s="2"/>
      <c r="B17" s="259"/>
      <c r="C17" s="260"/>
      <c r="D17" s="261">
        <f>IFERROR(B17/J12,0)</f>
        <v>0</v>
      </c>
      <c r="E17" s="262"/>
      <c r="F17" s="58">
        <v>2400</v>
      </c>
      <c r="G17" s="263">
        <f>MIN(D17,F17)</f>
        <v>0</v>
      </c>
      <c r="H17" s="262"/>
      <c r="I17" s="240">
        <f>G17*J12</f>
        <v>0</v>
      </c>
      <c r="J17" s="241"/>
      <c r="K17" s="79">
        <f>+F17*J12</f>
        <v>0</v>
      </c>
    </row>
    <row r="18" spans="1:13" s="84" customFormat="1" ht="30.6" customHeight="1" x14ac:dyDescent="0.55000000000000004">
      <c r="A18" s="82"/>
      <c r="B18" s="97" t="s">
        <v>95</v>
      </c>
      <c r="C18" s="32"/>
      <c r="D18" s="98"/>
      <c r="E18" s="98"/>
      <c r="H18" s="32"/>
      <c r="I18" s="15"/>
      <c r="J18" s="15" t="s">
        <v>96</v>
      </c>
      <c r="L18" s="99"/>
      <c r="M18" s="99"/>
    </row>
    <row r="19" spans="1:13" ht="50.4" customHeight="1" thickBot="1" x14ac:dyDescent="0.25">
      <c r="A19" s="2"/>
      <c r="B19" s="256" t="s">
        <v>8</v>
      </c>
      <c r="C19" s="256"/>
      <c r="D19" s="257" t="s">
        <v>9</v>
      </c>
      <c r="E19" s="258"/>
      <c r="F19" s="57" t="s">
        <v>94</v>
      </c>
      <c r="G19" s="56" t="s">
        <v>98</v>
      </c>
      <c r="H19" s="55" t="s">
        <v>93</v>
      </c>
      <c r="I19" s="100" t="s">
        <v>92</v>
      </c>
      <c r="J19" s="100" t="s">
        <v>91</v>
      </c>
    </row>
    <row r="20" spans="1:13" ht="30" customHeight="1" x14ac:dyDescent="0.2">
      <c r="A20" s="2"/>
      <c r="B20" s="242"/>
      <c r="C20" s="243"/>
      <c r="D20" s="244"/>
      <c r="E20" s="245"/>
      <c r="F20" s="112"/>
      <c r="G20" s="113"/>
      <c r="H20" s="37">
        <f>F20+-G20</f>
        <v>0</v>
      </c>
      <c r="I20" s="246"/>
      <c r="J20" s="246"/>
    </row>
    <row r="21" spans="1:13" ht="30" customHeight="1" x14ac:dyDescent="0.2">
      <c r="A21" s="2"/>
      <c r="B21" s="248"/>
      <c r="C21" s="249"/>
      <c r="D21" s="250"/>
      <c r="E21" s="251"/>
      <c r="F21" s="114"/>
      <c r="G21" s="115"/>
      <c r="H21" s="37">
        <f t="shared" ref="H21:H22" si="0">F21+-G21</f>
        <v>0</v>
      </c>
      <c r="I21" s="246"/>
      <c r="J21" s="246"/>
    </row>
    <row r="22" spans="1:13" ht="30" customHeight="1" thickBot="1" x14ac:dyDescent="0.25">
      <c r="B22" s="252"/>
      <c r="C22" s="253"/>
      <c r="D22" s="254"/>
      <c r="E22" s="255"/>
      <c r="F22" s="116"/>
      <c r="G22" s="117"/>
      <c r="H22" s="37">
        <f t="shared" si="0"/>
        <v>0</v>
      </c>
      <c r="I22" s="247"/>
      <c r="J22" s="247"/>
    </row>
    <row r="23" spans="1:13" ht="39" customHeight="1" thickBot="1" x14ac:dyDescent="0.25">
      <c r="A23" s="2"/>
      <c r="B23" s="225" t="s">
        <v>10</v>
      </c>
      <c r="C23" s="225"/>
      <c r="D23" s="226" t="s">
        <v>32</v>
      </c>
      <c r="E23" s="226"/>
      <c r="F23" s="101">
        <f>+F20+F21+F22</f>
        <v>0</v>
      </c>
      <c r="G23" s="60">
        <f>SUM(G20:G22)</f>
        <v>0</v>
      </c>
      <c r="H23" s="60">
        <f>SUM(H20:H22)</f>
        <v>0</v>
      </c>
      <c r="I23" s="118" t="str">
        <f>IF(F5="１.新任訪問看護師（訪問看護未経験）",50000,IF(F5="２.新卒訪問看護師（看護実務経験なし）",100000,""))</f>
        <v/>
      </c>
      <c r="J23" s="51">
        <f>MIN(I23,G23)</f>
        <v>0</v>
      </c>
    </row>
    <row r="24" spans="1:13" ht="11.25" customHeight="1" x14ac:dyDescent="0.2">
      <c r="B24" s="52"/>
      <c r="C24" s="36"/>
      <c r="D24" s="35"/>
      <c r="E24" s="35"/>
      <c r="F24" s="31"/>
      <c r="G24" s="30"/>
      <c r="H24" s="30"/>
      <c r="I24" s="29"/>
    </row>
    <row r="25" spans="1:13" ht="15" customHeight="1" x14ac:dyDescent="0.2">
      <c r="B25" s="53" t="s">
        <v>69</v>
      </c>
    </row>
    <row r="26" spans="1:13" ht="15" customHeight="1" x14ac:dyDescent="0.2">
      <c r="B26" s="53" t="s">
        <v>43</v>
      </c>
    </row>
    <row r="27" spans="1:13" ht="15" customHeight="1" x14ac:dyDescent="0.2">
      <c r="B27" s="53" t="s">
        <v>42</v>
      </c>
    </row>
  </sheetData>
  <mergeCells count="43">
    <mergeCell ref="A3:J3"/>
    <mergeCell ref="C5:D5"/>
    <mergeCell ref="B6:B7"/>
    <mergeCell ref="C6:F7"/>
    <mergeCell ref="G6:G7"/>
    <mergeCell ref="H6:H7"/>
    <mergeCell ref="I6:I7"/>
    <mergeCell ref="J6:J7"/>
    <mergeCell ref="I15:J16"/>
    <mergeCell ref="F15:F16"/>
    <mergeCell ref="B9:C11"/>
    <mergeCell ref="D9:F9"/>
    <mergeCell ref="J9:J10"/>
    <mergeCell ref="D10:F10"/>
    <mergeCell ref="D11:F11"/>
    <mergeCell ref="B17:C17"/>
    <mergeCell ref="D17:E17"/>
    <mergeCell ref="G17:H17"/>
    <mergeCell ref="B15:E15"/>
    <mergeCell ref="B16:C16"/>
    <mergeCell ref="D16:E16"/>
    <mergeCell ref="G15:H16"/>
    <mergeCell ref="D21:E21"/>
    <mergeCell ref="B22:C22"/>
    <mergeCell ref="D22:E22"/>
    <mergeCell ref="B19:C19"/>
    <mergeCell ref="D19:E19"/>
    <mergeCell ref="B23:C23"/>
    <mergeCell ref="D23:E23"/>
    <mergeCell ref="H12:H13"/>
    <mergeCell ref="I12:I13"/>
    <mergeCell ref="J12:J13"/>
    <mergeCell ref="B12:C12"/>
    <mergeCell ref="B13:C13"/>
    <mergeCell ref="D12:F12"/>
    <mergeCell ref="D13:F13"/>
    <mergeCell ref="G12:G13"/>
    <mergeCell ref="I17:J17"/>
    <mergeCell ref="B20:C20"/>
    <mergeCell ref="D20:E20"/>
    <mergeCell ref="I20:I22"/>
    <mergeCell ref="J20:J22"/>
    <mergeCell ref="B21:C21"/>
  </mergeCells>
  <phoneticPr fontId="23"/>
  <dataValidations count="1">
    <dataValidation type="list" allowBlank="1" showInputMessage="1" showErrorMessage="1" sqref="F5" xr:uid="{00000000-0002-0000-0100-000000000000}">
      <formula1>"１.新任訪問看護師（訪問看護未経験）,２.新卒訪問看護師（看護実務経験なし）"</formula1>
    </dataValidation>
  </dataValidations>
  <printOptions horizontalCentered="1"/>
  <pageMargins left="0.19685039370078741" right="0.19685039370078741" top="0.59055118110236227" bottom="0.19685039370078741" header="0.19685039370078741" footer="0.19685039370078741"/>
  <pageSetup paperSize="9" scale="8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pageSetUpPr fitToPage="1"/>
  </sheetPr>
  <dimension ref="A2:M22"/>
  <sheetViews>
    <sheetView showGridLines="0" tabSelected="1" view="pageBreakPreview" topLeftCell="A9" zoomScale="85" zoomScaleNormal="100" zoomScaleSheetLayoutView="85" workbookViewId="0">
      <selection activeCell="I17" sqref="I17:J17"/>
    </sheetView>
  </sheetViews>
  <sheetFormatPr defaultColWidth="9" defaultRowHeight="13.2" x14ac:dyDescent="0.2"/>
  <cols>
    <col min="1" max="1" width="2.109375" style="1" customWidth="1"/>
    <col min="2" max="2" width="22.6640625" style="1" customWidth="1"/>
    <col min="3" max="4" width="15.6640625" style="1" customWidth="1"/>
    <col min="5" max="5" width="13.77734375" style="1" customWidth="1"/>
    <col min="6" max="6" width="21.21875" style="1" customWidth="1"/>
    <col min="7" max="7" width="11.6640625" style="1" customWidth="1"/>
    <col min="8" max="8" width="15.33203125" style="1" customWidth="1"/>
    <col min="9" max="9" width="19.33203125" style="1" customWidth="1"/>
    <col min="10" max="10" width="19.6640625" style="1" customWidth="1"/>
    <col min="11" max="11" width="18.33203125" style="1" customWidth="1"/>
    <col min="12" max="12" width="7.109375" style="1" customWidth="1"/>
    <col min="13" max="13" width="8.109375" style="1" customWidth="1"/>
    <col min="14" max="16384" width="9" style="1"/>
  </cols>
  <sheetData>
    <row r="2" spans="1:13" ht="20.100000000000001" customHeight="1" x14ac:dyDescent="0.2">
      <c r="J2" s="2" t="s">
        <v>201</v>
      </c>
    </row>
    <row r="3" spans="1:13" s="8" customFormat="1" ht="20.25" customHeight="1" x14ac:dyDescent="0.2">
      <c r="A3" s="216" t="s">
        <v>104</v>
      </c>
      <c r="B3" s="216"/>
      <c r="C3" s="216"/>
      <c r="D3" s="216"/>
      <c r="E3" s="216"/>
      <c r="F3" s="216"/>
      <c r="G3" s="216"/>
      <c r="H3" s="216"/>
      <c r="I3" s="216"/>
      <c r="J3" s="216"/>
    </row>
    <row r="4" spans="1:13" s="86" customFormat="1" ht="21" customHeight="1" thickBot="1" x14ac:dyDescent="0.25">
      <c r="B4" s="85" t="s">
        <v>67</v>
      </c>
      <c r="C4" s="87"/>
      <c r="D4" s="87"/>
      <c r="E4" s="87"/>
      <c r="F4" s="87"/>
      <c r="G4" s="87"/>
      <c r="H4" s="87"/>
      <c r="I4" s="87"/>
      <c r="J4" s="87"/>
      <c r="K4" s="87"/>
      <c r="L4" s="87"/>
      <c r="M4" s="87"/>
    </row>
    <row r="5" spans="1:13" ht="57" customHeight="1" thickBot="1" x14ac:dyDescent="0.25">
      <c r="A5" s="2"/>
      <c r="B5" s="33" t="s">
        <v>59</v>
      </c>
      <c r="C5" s="324"/>
      <c r="D5" s="325"/>
      <c r="E5" s="46" t="s">
        <v>76</v>
      </c>
      <c r="F5" s="126"/>
      <c r="G5" s="298" t="s">
        <v>60</v>
      </c>
      <c r="H5" s="299"/>
      <c r="I5" s="300"/>
      <c r="J5" s="301"/>
    </row>
    <row r="6" spans="1:13" ht="16.5" customHeight="1" x14ac:dyDescent="0.2">
      <c r="A6" s="2"/>
      <c r="B6" s="282" t="s">
        <v>12</v>
      </c>
      <c r="C6" s="326" t="s">
        <v>20</v>
      </c>
      <c r="D6" s="327"/>
      <c r="E6" s="327"/>
      <c r="F6" s="327"/>
      <c r="G6" s="287" t="s">
        <v>36</v>
      </c>
      <c r="H6" s="330"/>
      <c r="I6" s="322" t="s">
        <v>37</v>
      </c>
      <c r="J6" s="332"/>
    </row>
    <row r="7" spans="1:13" ht="16.5" customHeight="1" thickBot="1" x14ac:dyDescent="0.25">
      <c r="A7" s="2"/>
      <c r="B7" s="282"/>
      <c r="C7" s="328"/>
      <c r="D7" s="329"/>
      <c r="E7" s="329"/>
      <c r="F7" s="329"/>
      <c r="G7" s="288"/>
      <c r="H7" s="331"/>
      <c r="I7" s="323"/>
      <c r="J7" s="333"/>
    </row>
    <row r="8" spans="1:13" s="84" customFormat="1" ht="20.100000000000001" customHeight="1" x14ac:dyDescent="0.2">
      <c r="A8" s="82"/>
      <c r="B8" s="83" t="s">
        <v>6</v>
      </c>
      <c r="G8" s="82"/>
      <c r="K8" s="82"/>
    </row>
    <row r="9" spans="1:13" ht="15" customHeight="1" x14ac:dyDescent="0.2">
      <c r="A9" s="2"/>
      <c r="B9" s="257" t="s">
        <v>4</v>
      </c>
      <c r="C9" s="267"/>
      <c r="D9" s="271" t="s">
        <v>68</v>
      </c>
      <c r="E9" s="272"/>
      <c r="F9" s="273"/>
      <c r="G9" s="35"/>
      <c r="H9" s="270" t="s">
        <v>62</v>
      </c>
      <c r="I9" s="270" t="s">
        <v>63</v>
      </c>
      <c r="J9" s="270" t="s">
        <v>64</v>
      </c>
    </row>
    <row r="10" spans="1:13" ht="15" customHeight="1" x14ac:dyDescent="0.2">
      <c r="A10" s="2"/>
      <c r="B10" s="265"/>
      <c r="C10" s="266"/>
      <c r="D10" s="311"/>
      <c r="E10" s="312"/>
      <c r="F10" s="313"/>
      <c r="G10" s="35"/>
      <c r="H10" s="264"/>
      <c r="I10" s="264"/>
      <c r="J10" s="264"/>
    </row>
    <row r="11" spans="1:13" ht="15" customHeight="1" thickBot="1" x14ac:dyDescent="0.25">
      <c r="A11" s="2"/>
      <c r="B11" s="265"/>
      <c r="C11" s="266"/>
      <c r="D11" s="314"/>
      <c r="E11" s="315"/>
      <c r="F11" s="316"/>
      <c r="G11" s="45"/>
      <c r="H11" s="297"/>
      <c r="I11" s="297"/>
      <c r="J11" s="297"/>
    </row>
    <row r="12" spans="1:13" ht="22.2" customHeight="1" x14ac:dyDescent="0.2">
      <c r="A12" s="2"/>
      <c r="B12" s="306" t="s">
        <v>22</v>
      </c>
      <c r="C12" s="307"/>
      <c r="D12" s="306" t="s">
        <v>24</v>
      </c>
      <c r="E12" s="308"/>
      <c r="F12" s="307"/>
      <c r="G12" s="334"/>
      <c r="H12" s="309"/>
      <c r="I12" s="304"/>
      <c r="J12" s="302">
        <f>H12*I12</f>
        <v>0</v>
      </c>
    </row>
    <row r="13" spans="1:13" ht="24.6" customHeight="1" thickBot="1" x14ac:dyDescent="0.25">
      <c r="A13" s="2"/>
      <c r="B13" s="317" t="s">
        <v>23</v>
      </c>
      <c r="C13" s="318"/>
      <c r="D13" s="319" t="s">
        <v>25</v>
      </c>
      <c r="E13" s="320"/>
      <c r="F13" s="321"/>
      <c r="G13" s="334"/>
      <c r="H13" s="310"/>
      <c r="I13" s="305"/>
      <c r="J13" s="303"/>
    </row>
    <row r="14" spans="1:13" ht="9" customHeight="1" x14ac:dyDescent="0.2">
      <c r="A14" s="2"/>
      <c r="B14" s="13"/>
      <c r="C14" s="35"/>
      <c r="D14" s="35"/>
      <c r="E14" s="35"/>
      <c r="F14" s="35"/>
      <c r="G14" s="35"/>
      <c r="I14" s="14"/>
    </row>
    <row r="15" spans="1:13" ht="20.100000000000001" customHeight="1" x14ac:dyDescent="0.2">
      <c r="A15" s="2"/>
      <c r="B15" s="162" t="s">
        <v>5</v>
      </c>
      <c r="C15" s="163"/>
      <c r="D15" s="163"/>
      <c r="E15" s="164"/>
      <c r="F15" s="270" t="s">
        <v>66</v>
      </c>
      <c r="G15" s="257" t="s">
        <v>73</v>
      </c>
      <c r="H15" s="267"/>
      <c r="I15" s="256" t="s">
        <v>227</v>
      </c>
      <c r="J15" s="256"/>
    </row>
    <row r="16" spans="1:13" ht="33.6" customHeight="1" thickBot="1" x14ac:dyDescent="0.25">
      <c r="A16" s="2"/>
      <c r="B16" s="257" t="s">
        <v>65</v>
      </c>
      <c r="C16" s="267"/>
      <c r="D16" s="257" t="s">
        <v>61</v>
      </c>
      <c r="E16" s="267"/>
      <c r="F16" s="264"/>
      <c r="G16" s="265"/>
      <c r="H16" s="266"/>
      <c r="I16" s="256"/>
      <c r="J16" s="256"/>
      <c r="K16" s="2" t="s">
        <v>57</v>
      </c>
    </row>
    <row r="17" spans="1:11" ht="48" customHeight="1" thickBot="1" x14ac:dyDescent="0.25">
      <c r="A17" s="2"/>
      <c r="B17" s="295"/>
      <c r="C17" s="296"/>
      <c r="D17" s="261">
        <f>IFERROR(B17/J12,0)</f>
        <v>0</v>
      </c>
      <c r="E17" s="262"/>
      <c r="F17" s="58">
        <v>3200</v>
      </c>
      <c r="G17" s="263">
        <f>IF(D17&gt;=F17,F17,D17)</f>
        <v>0</v>
      </c>
      <c r="H17" s="262"/>
      <c r="I17" s="240">
        <f>G17*J12</f>
        <v>0</v>
      </c>
      <c r="J17" s="241"/>
      <c r="K17" s="79">
        <f>+F17*J12</f>
        <v>0</v>
      </c>
    </row>
    <row r="18" spans="1:11" ht="22.8" customHeight="1" x14ac:dyDescent="0.15">
      <c r="A18" s="2"/>
      <c r="B18" s="88" t="s">
        <v>70</v>
      </c>
      <c r="C18" s="35"/>
      <c r="D18" s="3"/>
      <c r="E18" s="3"/>
      <c r="G18" s="4"/>
      <c r="H18" s="5"/>
      <c r="I18" s="5"/>
      <c r="J18" s="6"/>
    </row>
    <row r="19" spans="1:11" ht="32.4" customHeight="1" thickBot="1" x14ac:dyDescent="0.25">
      <c r="A19" s="2"/>
      <c r="B19" s="257" t="s">
        <v>72</v>
      </c>
      <c r="C19" s="267"/>
      <c r="D19" s="257" t="s">
        <v>102</v>
      </c>
      <c r="E19" s="267"/>
      <c r="F19" s="55" t="s">
        <v>75</v>
      </c>
      <c r="G19" s="256" t="s">
        <v>74</v>
      </c>
      <c r="H19" s="256"/>
      <c r="I19" s="256" t="s">
        <v>71</v>
      </c>
      <c r="J19" s="256"/>
      <c r="K19" s="2" t="s">
        <v>57</v>
      </c>
    </row>
    <row r="20" spans="1:11" ht="46.2" customHeight="1" thickBot="1" x14ac:dyDescent="0.25">
      <c r="A20" s="2"/>
      <c r="B20" s="295"/>
      <c r="C20" s="296"/>
      <c r="D20" s="261" t="str">
        <f>IFERROR(B20/H12, "")</f>
        <v/>
      </c>
      <c r="E20" s="262"/>
      <c r="F20" s="58">
        <v>1000</v>
      </c>
      <c r="G20" s="263">
        <f>IFERROR(MIN(D20,F20),"")</f>
        <v>1000</v>
      </c>
      <c r="H20" s="262"/>
      <c r="I20" s="240">
        <f>G20*H12</f>
        <v>0</v>
      </c>
      <c r="J20" s="241"/>
      <c r="K20" s="79">
        <f>+F20*H12</f>
        <v>0</v>
      </c>
    </row>
    <row r="21" spans="1:11" ht="15" customHeight="1" x14ac:dyDescent="0.2">
      <c r="B21" s="53" t="s">
        <v>42</v>
      </c>
    </row>
    <row r="22" spans="1:11" x14ac:dyDescent="0.2">
      <c r="B22" s="1" t="s">
        <v>226</v>
      </c>
    </row>
  </sheetData>
  <mergeCells count="41">
    <mergeCell ref="B17:C17"/>
    <mergeCell ref="D17:E17"/>
    <mergeCell ref="B15:E15"/>
    <mergeCell ref="G12:G13"/>
    <mergeCell ref="G17:H17"/>
    <mergeCell ref="A3:J3"/>
    <mergeCell ref="B6:B7"/>
    <mergeCell ref="G6:G7"/>
    <mergeCell ref="I6:I7"/>
    <mergeCell ref="C5:D5"/>
    <mergeCell ref="C6:F7"/>
    <mergeCell ref="H6:H7"/>
    <mergeCell ref="J6:J7"/>
    <mergeCell ref="B9:C11"/>
    <mergeCell ref="G15:H16"/>
    <mergeCell ref="D16:E16"/>
    <mergeCell ref="B12:C12"/>
    <mergeCell ref="D12:F12"/>
    <mergeCell ref="H12:H13"/>
    <mergeCell ref="B16:C16"/>
    <mergeCell ref="F15:F16"/>
    <mergeCell ref="D9:F11"/>
    <mergeCell ref="B13:C13"/>
    <mergeCell ref="D13:F13"/>
    <mergeCell ref="H9:H11"/>
    <mergeCell ref="I9:I11"/>
    <mergeCell ref="J9:J11"/>
    <mergeCell ref="G5:H5"/>
    <mergeCell ref="I5:J5"/>
    <mergeCell ref="I20:J20"/>
    <mergeCell ref="G19:H19"/>
    <mergeCell ref="I19:J19"/>
    <mergeCell ref="I17:J17"/>
    <mergeCell ref="I15:J16"/>
    <mergeCell ref="J12:J13"/>
    <mergeCell ref="I12:I13"/>
    <mergeCell ref="B19:C19"/>
    <mergeCell ref="D19:E19"/>
    <mergeCell ref="B20:C20"/>
    <mergeCell ref="D20:E20"/>
    <mergeCell ref="G20:H20"/>
  </mergeCells>
  <phoneticPr fontId="23"/>
  <printOptions horizontalCentered="1"/>
  <pageMargins left="0.19685039370078741" right="0.19685039370078741" top="0.59055118110236227" bottom="0.19685039370078741" header="0.19685039370078741" footer="0.19685039370078741"/>
  <pageSetup paperSize="9" scale="9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sheetPr>
  <dimension ref="A1:F33"/>
  <sheetViews>
    <sheetView view="pageBreakPreview" topLeftCell="A18" zoomScaleNormal="100" zoomScaleSheetLayoutView="100" workbookViewId="0">
      <selection activeCell="D30" sqref="D30"/>
    </sheetView>
  </sheetViews>
  <sheetFormatPr defaultRowHeight="13.2" x14ac:dyDescent="0.2"/>
  <cols>
    <col min="1" max="1" width="2.6640625" style="73" customWidth="1"/>
    <col min="2" max="3" width="20.6640625" style="73" customWidth="1"/>
    <col min="4" max="4" width="21.5546875" style="73" customWidth="1"/>
    <col min="5" max="5" width="20.6640625" style="73" customWidth="1"/>
    <col min="6" max="6" width="2.6640625" style="73" customWidth="1"/>
    <col min="7" max="16384" width="8.88671875" style="73"/>
  </cols>
  <sheetData>
    <row r="1" spans="1:6" ht="50.1" customHeight="1" x14ac:dyDescent="0.2">
      <c r="A1" s="74"/>
      <c r="B1" s="74"/>
      <c r="C1" s="74"/>
      <c r="D1" s="74"/>
      <c r="E1" s="74"/>
      <c r="F1" s="74"/>
    </row>
    <row r="2" spans="1:6" ht="40.049999999999997" customHeight="1" x14ac:dyDescent="0.2">
      <c r="A2" s="74"/>
      <c r="B2" s="335" t="s">
        <v>189</v>
      </c>
      <c r="C2" s="335"/>
      <c r="D2" s="335"/>
      <c r="E2" s="335"/>
      <c r="F2" s="74"/>
    </row>
    <row r="3" spans="1:6" ht="15" customHeight="1" x14ac:dyDescent="0.2">
      <c r="A3" s="74"/>
      <c r="B3" s="78" t="s">
        <v>45</v>
      </c>
      <c r="C3" s="74"/>
      <c r="D3" s="74"/>
      <c r="E3" s="74"/>
      <c r="F3" s="74"/>
    </row>
    <row r="4" spans="1:6" ht="15" customHeight="1" x14ac:dyDescent="0.2">
      <c r="A4" s="74"/>
      <c r="B4" s="74"/>
      <c r="C4" s="74"/>
      <c r="D4" s="74"/>
      <c r="E4" s="77" t="s">
        <v>3</v>
      </c>
      <c r="F4" s="74"/>
    </row>
    <row r="5" spans="1:6" ht="30" customHeight="1" x14ac:dyDescent="0.2">
      <c r="A5" s="74"/>
      <c r="B5" s="336" t="s">
        <v>46</v>
      </c>
      <c r="C5" s="337"/>
      <c r="D5" s="336" t="s">
        <v>47</v>
      </c>
      <c r="E5" s="337"/>
      <c r="F5" s="74"/>
    </row>
    <row r="6" spans="1:6" ht="30" customHeight="1" x14ac:dyDescent="0.2">
      <c r="A6" s="74"/>
      <c r="B6" s="61" t="s">
        <v>48</v>
      </c>
      <c r="C6" s="61" t="s">
        <v>49</v>
      </c>
      <c r="D6" s="61" t="s">
        <v>48</v>
      </c>
      <c r="E6" s="61" t="s">
        <v>49</v>
      </c>
      <c r="F6" s="74"/>
    </row>
    <row r="7" spans="1:6" ht="30" customHeight="1" x14ac:dyDescent="0.2">
      <c r="A7" s="74"/>
      <c r="B7" s="62" t="s">
        <v>50</v>
      </c>
      <c r="C7" s="63">
        <f>様式2!H15</f>
        <v>0</v>
      </c>
      <c r="D7" s="62" t="s">
        <v>88</v>
      </c>
      <c r="E7" s="63">
        <f>様式2!B11</f>
        <v>0</v>
      </c>
      <c r="F7" s="74"/>
    </row>
    <row r="8" spans="1:6" ht="30" customHeight="1" x14ac:dyDescent="0.2">
      <c r="A8" s="74"/>
      <c r="B8" s="62"/>
      <c r="C8" s="63"/>
      <c r="D8" s="62" t="s">
        <v>51</v>
      </c>
      <c r="E8" s="63">
        <f>様式2!B12</f>
        <v>0</v>
      </c>
      <c r="F8" s="74"/>
    </row>
    <row r="9" spans="1:6" ht="30" customHeight="1" x14ac:dyDescent="0.2">
      <c r="A9" s="74"/>
      <c r="B9" s="62"/>
      <c r="C9" s="63"/>
      <c r="D9" s="62" t="s">
        <v>89</v>
      </c>
      <c r="E9" s="63">
        <f>様式2!B13</f>
        <v>0</v>
      </c>
      <c r="F9" s="74"/>
    </row>
    <row r="10" spans="1:6" ht="30" customHeight="1" x14ac:dyDescent="0.2">
      <c r="A10" s="74"/>
      <c r="B10" s="62"/>
      <c r="C10" s="63"/>
      <c r="D10" s="62" t="s">
        <v>90</v>
      </c>
      <c r="E10" s="63">
        <f>様式2!B14</f>
        <v>0</v>
      </c>
      <c r="F10" s="74"/>
    </row>
    <row r="11" spans="1:6" ht="30" customHeight="1" x14ac:dyDescent="0.2">
      <c r="A11" s="74"/>
      <c r="B11" s="96"/>
      <c r="C11" s="96"/>
      <c r="D11" s="62"/>
      <c r="E11" s="63"/>
      <c r="F11" s="74"/>
    </row>
    <row r="12" spans="1:6" ht="30" customHeight="1" x14ac:dyDescent="0.2">
      <c r="A12" s="74"/>
      <c r="B12" s="62" t="s">
        <v>52</v>
      </c>
      <c r="C12" s="63">
        <f>E18-C7</f>
        <v>0</v>
      </c>
      <c r="D12" s="64"/>
      <c r="E12" s="63"/>
      <c r="F12" s="74"/>
    </row>
    <row r="13" spans="1:6" ht="30" customHeight="1" x14ac:dyDescent="0.2">
      <c r="A13" s="74"/>
      <c r="B13" s="64"/>
      <c r="C13" s="63"/>
      <c r="D13" s="64"/>
      <c r="E13" s="63"/>
      <c r="F13" s="74"/>
    </row>
    <row r="14" spans="1:6" ht="30" customHeight="1" x14ac:dyDescent="0.2">
      <c r="A14" s="74"/>
      <c r="B14" s="76"/>
      <c r="C14" s="75"/>
      <c r="D14" s="76"/>
      <c r="E14" s="75"/>
      <c r="F14" s="74"/>
    </row>
    <row r="15" spans="1:6" ht="30" customHeight="1" x14ac:dyDescent="0.2">
      <c r="A15" s="74"/>
      <c r="B15" s="76"/>
      <c r="C15" s="75"/>
      <c r="D15" s="76"/>
      <c r="E15" s="75"/>
      <c r="F15" s="74"/>
    </row>
    <row r="16" spans="1:6" ht="30" customHeight="1" x14ac:dyDescent="0.2">
      <c r="A16" s="74"/>
      <c r="B16" s="76"/>
      <c r="C16" s="75"/>
      <c r="D16" s="76"/>
      <c r="E16" s="75"/>
      <c r="F16" s="74"/>
    </row>
    <row r="17" spans="1:6" ht="30" customHeight="1" x14ac:dyDescent="0.2">
      <c r="A17" s="74"/>
      <c r="B17" s="76"/>
      <c r="C17" s="75"/>
      <c r="D17" s="76"/>
      <c r="E17" s="75"/>
      <c r="F17" s="74"/>
    </row>
    <row r="18" spans="1:6" ht="30" customHeight="1" x14ac:dyDescent="0.2">
      <c r="A18" s="74"/>
      <c r="B18" s="61" t="s">
        <v>53</v>
      </c>
      <c r="C18" s="63">
        <f>SUM(C7:C12)</f>
        <v>0</v>
      </c>
      <c r="D18" s="61" t="s">
        <v>53</v>
      </c>
      <c r="E18" s="63">
        <f>SUM(E7:E17)</f>
        <v>0</v>
      </c>
      <c r="F18" s="74"/>
    </row>
    <row r="19" spans="1:6" ht="30" customHeight="1" x14ac:dyDescent="0.2">
      <c r="A19" s="74"/>
      <c r="B19" s="65"/>
      <c r="C19" s="66" t="s">
        <v>44</v>
      </c>
      <c r="D19" s="67">
        <f>E18-C18</f>
        <v>0</v>
      </c>
      <c r="E19" s="68"/>
      <c r="F19" s="74"/>
    </row>
    <row r="20" spans="1:6" ht="15" customHeight="1" x14ac:dyDescent="0.2">
      <c r="A20" s="74"/>
      <c r="B20" s="74"/>
      <c r="C20" s="74"/>
      <c r="D20" s="74"/>
      <c r="E20" s="74"/>
      <c r="F20" s="74"/>
    </row>
    <row r="21" spans="1:6" ht="15" customHeight="1" x14ac:dyDescent="0.2">
      <c r="A21" s="74"/>
      <c r="B21" s="338" t="s">
        <v>202</v>
      </c>
      <c r="C21" s="338"/>
      <c r="D21" s="338"/>
      <c r="E21" s="338"/>
      <c r="F21" s="74"/>
    </row>
    <row r="22" spans="1:6" ht="15" customHeight="1" x14ac:dyDescent="0.2">
      <c r="A22" s="74"/>
      <c r="B22" s="338"/>
      <c r="C22" s="338"/>
      <c r="D22" s="338"/>
      <c r="E22" s="338"/>
      <c r="F22" s="74"/>
    </row>
    <row r="23" spans="1:6" ht="15" customHeight="1" x14ac:dyDescent="0.2">
      <c r="A23" s="74"/>
      <c r="B23" s="74"/>
      <c r="C23" s="74"/>
      <c r="D23" s="74"/>
      <c r="E23" s="74"/>
      <c r="F23" s="74"/>
    </row>
    <row r="24" spans="1:6" ht="15" customHeight="1" x14ac:dyDescent="0.2">
      <c r="A24" s="74"/>
      <c r="B24" s="69" t="s">
        <v>54</v>
      </c>
      <c r="C24" s="69"/>
      <c r="D24" s="69"/>
      <c r="E24" s="69"/>
      <c r="F24" s="74"/>
    </row>
    <row r="25" spans="1:6" ht="15" customHeight="1" x14ac:dyDescent="0.2">
      <c r="A25" s="74"/>
      <c r="B25" s="69"/>
      <c r="C25" s="69"/>
      <c r="D25" s="69"/>
      <c r="E25" s="69"/>
      <c r="F25" s="74"/>
    </row>
    <row r="26" spans="1:6" ht="15" customHeight="1" x14ac:dyDescent="0.2">
      <c r="A26" s="74"/>
      <c r="B26" s="69"/>
      <c r="C26" s="69"/>
      <c r="D26" s="69"/>
      <c r="E26" s="69"/>
      <c r="F26" s="74"/>
    </row>
    <row r="27" spans="1:6" ht="15" customHeight="1" x14ac:dyDescent="0.2">
      <c r="A27" s="74"/>
      <c r="B27" s="69"/>
      <c r="C27" s="69" t="s">
        <v>55</v>
      </c>
      <c r="D27" s="70">
        <f>第3号様式!AI9</f>
        <v>0</v>
      </c>
      <c r="E27" s="69"/>
      <c r="F27" s="74"/>
    </row>
    <row r="28" spans="1:6" ht="15" customHeight="1" x14ac:dyDescent="0.2">
      <c r="A28" s="74"/>
      <c r="B28" s="69"/>
      <c r="C28" s="69"/>
      <c r="D28" s="70"/>
      <c r="E28" s="69"/>
      <c r="F28" s="74"/>
    </row>
    <row r="29" spans="1:6" ht="15" customHeight="1" x14ac:dyDescent="0.2">
      <c r="A29" s="74"/>
      <c r="B29" s="69"/>
      <c r="C29" s="69" t="s">
        <v>56</v>
      </c>
      <c r="D29" s="70">
        <f>第3号様式!AI10</f>
        <v>0</v>
      </c>
      <c r="E29" s="71"/>
      <c r="F29" s="74"/>
    </row>
    <row r="30" spans="1:6" ht="15" customHeight="1" x14ac:dyDescent="0.2">
      <c r="A30" s="74"/>
      <c r="B30" s="69"/>
      <c r="C30" s="69"/>
      <c r="D30" s="69"/>
      <c r="E30" s="69"/>
      <c r="F30" s="74"/>
    </row>
    <row r="31" spans="1:6" ht="15" customHeight="1" x14ac:dyDescent="0.2">
      <c r="A31" s="74"/>
      <c r="B31" s="69"/>
      <c r="C31" s="69"/>
      <c r="D31" s="69"/>
      <c r="E31" s="69"/>
      <c r="F31" s="74"/>
    </row>
    <row r="32" spans="1:6" x14ac:dyDescent="0.2">
      <c r="B32" s="72"/>
      <c r="C32" s="72"/>
      <c r="D32" s="72"/>
      <c r="E32" s="72"/>
    </row>
    <row r="33" spans="2:5" x14ac:dyDescent="0.2">
      <c r="B33" s="72"/>
      <c r="C33" s="72"/>
      <c r="D33" s="72"/>
      <c r="E33" s="72"/>
    </row>
  </sheetData>
  <mergeCells count="4">
    <mergeCell ref="B2:E2"/>
    <mergeCell ref="B5:C5"/>
    <mergeCell ref="D5:E5"/>
    <mergeCell ref="B21:E22"/>
  </mergeCells>
  <phoneticPr fontId="23"/>
  <printOptions horizontalCentered="1"/>
  <pageMargins left="0.59055118110236227" right="0.59055118110236227" top="0.59055118110236227" bottom="0.78740157480314965" header="0.19685039370078741" footer="0.39370078740157483"/>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9261B-6F77-4CF0-B17D-04618C8F3374}">
  <sheetPr>
    <tabColor rgb="FFFFFFCC"/>
  </sheetPr>
  <dimension ref="A1:E22"/>
  <sheetViews>
    <sheetView view="pageBreakPreview" zoomScaleNormal="100" zoomScaleSheetLayoutView="100" workbookViewId="0">
      <selection activeCell="D8" sqref="D8"/>
    </sheetView>
  </sheetViews>
  <sheetFormatPr defaultRowHeight="13.2" x14ac:dyDescent="0.2"/>
  <cols>
    <col min="1" max="1" width="2.6640625" style="73" customWidth="1"/>
    <col min="2" max="3" width="20.6640625" style="73" customWidth="1"/>
    <col min="4" max="4" width="21.5546875" style="73" customWidth="1"/>
    <col min="5" max="5" width="2.6640625" style="73" customWidth="1"/>
    <col min="6" max="16384" width="8.88671875" style="73"/>
  </cols>
  <sheetData>
    <row r="1" spans="1:5" ht="50.1" customHeight="1" x14ac:dyDescent="0.2">
      <c r="A1" s="74"/>
      <c r="B1" s="74"/>
      <c r="C1" s="74"/>
      <c r="D1" s="74"/>
      <c r="E1" s="74"/>
    </row>
    <row r="2" spans="1:5" ht="40.049999999999997" customHeight="1" x14ac:dyDescent="0.2">
      <c r="A2" s="74"/>
      <c r="B2" s="335" t="s">
        <v>208</v>
      </c>
      <c r="C2" s="335"/>
      <c r="D2" s="335"/>
      <c r="E2" s="74"/>
    </row>
    <row r="3" spans="1:5" ht="15" customHeight="1" x14ac:dyDescent="0.2">
      <c r="A3" s="74"/>
      <c r="B3" s="78" t="s">
        <v>45</v>
      </c>
      <c r="C3" s="74"/>
      <c r="D3" s="74"/>
      <c r="E3" s="74"/>
    </row>
    <row r="4" spans="1:5" ht="15" customHeight="1" x14ac:dyDescent="0.2">
      <c r="A4" s="74"/>
      <c r="B4" s="339" t="str">
        <f>"金"&amp;D7&amp;"円"</f>
        <v>金0円</v>
      </c>
      <c r="C4" s="339"/>
      <c r="D4" s="339"/>
      <c r="E4" s="74"/>
    </row>
    <row r="5" spans="1:5" ht="30" customHeight="1" thickBot="1" x14ac:dyDescent="0.25">
      <c r="A5" s="74"/>
      <c r="B5" s="69"/>
      <c r="C5" s="69"/>
      <c r="D5" s="132" t="s">
        <v>212</v>
      </c>
      <c r="E5" s="74"/>
    </row>
    <row r="6" spans="1:5" ht="45" customHeight="1" x14ac:dyDescent="0.2">
      <c r="A6" s="74"/>
      <c r="B6" s="131" t="s">
        <v>209</v>
      </c>
      <c r="C6" s="133" t="s">
        <v>210</v>
      </c>
      <c r="D6" s="135" t="s">
        <v>211</v>
      </c>
      <c r="E6" s="74"/>
    </row>
    <row r="7" spans="1:5" ht="52.8" customHeight="1" thickBot="1" x14ac:dyDescent="0.25">
      <c r="A7" s="74"/>
      <c r="B7" s="62">
        <f>様式2!G17</f>
        <v>0</v>
      </c>
      <c r="C7" s="134">
        <f>様式2!H15</f>
        <v>0</v>
      </c>
      <c r="D7" s="137">
        <f>C7</f>
        <v>0</v>
      </c>
      <c r="E7" s="74"/>
    </row>
    <row r="8" spans="1:5" ht="30" customHeight="1" x14ac:dyDescent="0.2">
      <c r="A8" s="74"/>
      <c r="B8" s="129"/>
      <c r="C8" s="130"/>
      <c r="D8" s="129"/>
      <c r="E8" s="74"/>
    </row>
    <row r="9" spans="1:5" ht="30" customHeight="1" x14ac:dyDescent="0.2">
      <c r="A9" s="74"/>
      <c r="B9" s="340" t="s">
        <v>223</v>
      </c>
      <c r="C9" s="340"/>
      <c r="D9" s="340"/>
      <c r="E9" s="74"/>
    </row>
    <row r="10" spans="1:5" ht="30" customHeight="1" x14ac:dyDescent="0.2">
      <c r="A10" s="74"/>
      <c r="D10" s="129"/>
      <c r="E10" s="74"/>
    </row>
    <row r="11" spans="1:5" ht="15" customHeight="1" x14ac:dyDescent="0.2">
      <c r="A11" s="74"/>
      <c r="B11" s="74"/>
      <c r="C11" s="74"/>
      <c r="D11" s="74"/>
      <c r="E11" s="74"/>
    </row>
    <row r="12" spans="1:5" ht="15" customHeight="1" x14ac:dyDescent="0.2">
      <c r="A12" s="74"/>
      <c r="B12" s="69" t="s">
        <v>54</v>
      </c>
      <c r="C12" s="69"/>
      <c r="D12" s="69"/>
      <c r="E12" s="74"/>
    </row>
    <row r="13" spans="1:5" ht="15" customHeight="1" x14ac:dyDescent="0.2">
      <c r="A13" s="74"/>
      <c r="B13" s="69"/>
      <c r="C13" s="69"/>
      <c r="D13" s="69"/>
      <c r="E13" s="74"/>
    </row>
    <row r="14" spans="1:5" ht="15" customHeight="1" x14ac:dyDescent="0.2">
      <c r="A14" s="74"/>
      <c r="B14" s="69" t="s">
        <v>213</v>
      </c>
      <c r="C14" s="69"/>
      <c r="D14" s="69"/>
      <c r="E14" s="74"/>
    </row>
    <row r="15" spans="1:5" ht="15" customHeight="1" x14ac:dyDescent="0.2">
      <c r="A15" s="74"/>
      <c r="B15" s="69"/>
      <c r="C15" s="69"/>
      <c r="D15" s="69"/>
      <c r="E15" s="74"/>
    </row>
    <row r="16" spans="1:5" ht="15" customHeight="1" x14ac:dyDescent="0.2">
      <c r="A16" s="74"/>
      <c r="B16" s="69"/>
      <c r="C16" s="73" t="s">
        <v>135</v>
      </c>
      <c r="D16" s="70">
        <f>第3号様式!AI8</f>
        <v>0</v>
      </c>
      <c r="E16" s="74"/>
    </row>
    <row r="17" spans="1:5" ht="15" customHeight="1" x14ac:dyDescent="0.2">
      <c r="A17" s="74"/>
      <c r="B17" s="69"/>
      <c r="C17" s="69" t="s">
        <v>55</v>
      </c>
      <c r="D17" s="70">
        <f>第3号様式!AI9</f>
        <v>0</v>
      </c>
      <c r="E17" s="74"/>
    </row>
    <row r="18" spans="1:5" ht="15" customHeight="1" x14ac:dyDescent="0.2">
      <c r="A18" s="74"/>
      <c r="B18" s="69"/>
      <c r="C18" s="69" t="s">
        <v>56</v>
      </c>
      <c r="D18" s="70">
        <f>第3号様式!AI10</f>
        <v>0</v>
      </c>
      <c r="E18" s="74"/>
    </row>
    <row r="19" spans="1:5" ht="15" customHeight="1" x14ac:dyDescent="0.2">
      <c r="A19" s="74"/>
      <c r="B19" s="69"/>
      <c r="C19" s="69"/>
      <c r="D19" s="69"/>
      <c r="E19" s="74"/>
    </row>
    <row r="20" spans="1:5" ht="15" customHeight="1" x14ac:dyDescent="0.2">
      <c r="A20" s="74"/>
      <c r="B20" s="69"/>
      <c r="C20" s="69"/>
      <c r="D20" s="69"/>
      <c r="E20" s="74"/>
    </row>
    <row r="21" spans="1:5" x14ac:dyDescent="0.2">
      <c r="B21" s="72"/>
      <c r="C21" s="72"/>
      <c r="D21" s="72"/>
    </row>
    <row r="22" spans="1:5" x14ac:dyDescent="0.2">
      <c r="B22" s="72"/>
      <c r="C22" s="72"/>
      <c r="D22" s="72"/>
    </row>
  </sheetData>
  <mergeCells count="3">
    <mergeCell ref="B2:D2"/>
    <mergeCell ref="B4:D4"/>
    <mergeCell ref="B9:D9"/>
  </mergeCells>
  <phoneticPr fontId="23"/>
  <printOptions horizontalCentered="1"/>
  <pageMargins left="0.59055118110236227" right="0.59055118110236227" top="0.59055118110236227" bottom="0.78740157480314965" header="0.19685039370078741" footer="0.39370078740157483"/>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91F30-191E-439D-91F1-AFC60399FB8E}">
  <sheetPr>
    <tabColor rgb="FFFFCCFF"/>
    <pageSetUpPr fitToPage="1"/>
  </sheetPr>
  <dimension ref="A1:BB46"/>
  <sheetViews>
    <sheetView showGridLines="0" showZeros="0" view="pageBreakPreview" topLeftCell="A18" zoomScale="85" zoomScaleNormal="57" zoomScaleSheetLayoutView="85" workbookViewId="0">
      <selection activeCell="T25" sqref="T25:AN25"/>
    </sheetView>
  </sheetViews>
  <sheetFormatPr defaultColWidth="9" defaultRowHeight="13.2" x14ac:dyDescent="0.2"/>
  <cols>
    <col min="1" max="31" width="1.6640625" style="119" customWidth="1"/>
    <col min="32" max="32" width="2.5546875" style="119" customWidth="1"/>
    <col min="33" max="179" width="1.6640625" style="119" customWidth="1"/>
    <col min="180" max="256" width="9" style="119"/>
    <col min="257" max="287" width="1.6640625" style="119" customWidth="1"/>
    <col min="288" max="288" width="2.5546875" style="119" customWidth="1"/>
    <col min="289" max="435" width="1.6640625" style="119" customWidth="1"/>
    <col min="436" max="512" width="9" style="119"/>
    <col min="513" max="543" width="1.6640625" style="119" customWidth="1"/>
    <col min="544" max="544" width="2.5546875" style="119" customWidth="1"/>
    <col min="545" max="691" width="1.6640625" style="119" customWidth="1"/>
    <col min="692" max="768" width="9" style="119"/>
    <col min="769" max="799" width="1.6640625" style="119" customWidth="1"/>
    <col min="800" max="800" width="2.5546875" style="119" customWidth="1"/>
    <col min="801" max="947" width="1.6640625" style="119" customWidth="1"/>
    <col min="948" max="1024" width="9" style="119"/>
    <col min="1025" max="1055" width="1.6640625" style="119" customWidth="1"/>
    <col min="1056" max="1056" width="2.5546875" style="119" customWidth="1"/>
    <col min="1057" max="1203" width="1.6640625" style="119" customWidth="1"/>
    <col min="1204" max="1280" width="9" style="119"/>
    <col min="1281" max="1311" width="1.6640625" style="119" customWidth="1"/>
    <col min="1312" max="1312" width="2.5546875" style="119" customWidth="1"/>
    <col min="1313" max="1459" width="1.6640625" style="119" customWidth="1"/>
    <col min="1460" max="1536" width="9" style="119"/>
    <col min="1537" max="1567" width="1.6640625" style="119" customWidth="1"/>
    <col min="1568" max="1568" width="2.5546875" style="119" customWidth="1"/>
    <col min="1569" max="1715" width="1.6640625" style="119" customWidth="1"/>
    <col min="1716" max="1792" width="9" style="119"/>
    <col min="1793" max="1823" width="1.6640625" style="119" customWidth="1"/>
    <col min="1824" max="1824" width="2.5546875" style="119" customWidth="1"/>
    <col min="1825" max="1971" width="1.6640625" style="119" customWidth="1"/>
    <col min="1972" max="2048" width="9" style="119"/>
    <col min="2049" max="2079" width="1.6640625" style="119" customWidth="1"/>
    <col min="2080" max="2080" width="2.5546875" style="119" customWidth="1"/>
    <col min="2081" max="2227" width="1.6640625" style="119" customWidth="1"/>
    <col min="2228" max="2304" width="9" style="119"/>
    <col min="2305" max="2335" width="1.6640625" style="119" customWidth="1"/>
    <col min="2336" max="2336" width="2.5546875" style="119" customWidth="1"/>
    <col min="2337" max="2483" width="1.6640625" style="119" customWidth="1"/>
    <col min="2484" max="2560" width="9" style="119"/>
    <col min="2561" max="2591" width="1.6640625" style="119" customWidth="1"/>
    <col min="2592" max="2592" width="2.5546875" style="119" customWidth="1"/>
    <col min="2593" max="2739" width="1.6640625" style="119" customWidth="1"/>
    <col min="2740" max="2816" width="9" style="119"/>
    <col min="2817" max="2847" width="1.6640625" style="119" customWidth="1"/>
    <col min="2848" max="2848" width="2.5546875" style="119" customWidth="1"/>
    <col min="2849" max="2995" width="1.6640625" style="119" customWidth="1"/>
    <col min="2996" max="3072" width="9" style="119"/>
    <col min="3073" max="3103" width="1.6640625" style="119" customWidth="1"/>
    <col min="3104" max="3104" width="2.5546875" style="119" customWidth="1"/>
    <col min="3105" max="3251" width="1.6640625" style="119" customWidth="1"/>
    <col min="3252" max="3328" width="9" style="119"/>
    <col min="3329" max="3359" width="1.6640625" style="119" customWidth="1"/>
    <col min="3360" max="3360" width="2.5546875" style="119" customWidth="1"/>
    <col min="3361" max="3507" width="1.6640625" style="119" customWidth="1"/>
    <col min="3508" max="3584" width="9" style="119"/>
    <col min="3585" max="3615" width="1.6640625" style="119" customWidth="1"/>
    <col min="3616" max="3616" width="2.5546875" style="119" customWidth="1"/>
    <col min="3617" max="3763" width="1.6640625" style="119" customWidth="1"/>
    <col min="3764" max="3840" width="9" style="119"/>
    <col min="3841" max="3871" width="1.6640625" style="119" customWidth="1"/>
    <col min="3872" max="3872" width="2.5546875" style="119" customWidth="1"/>
    <col min="3873" max="4019" width="1.6640625" style="119" customWidth="1"/>
    <col min="4020" max="4096" width="9" style="119"/>
    <col min="4097" max="4127" width="1.6640625" style="119" customWidth="1"/>
    <col min="4128" max="4128" width="2.5546875" style="119" customWidth="1"/>
    <col min="4129" max="4275" width="1.6640625" style="119" customWidth="1"/>
    <col min="4276" max="4352" width="9" style="119"/>
    <col min="4353" max="4383" width="1.6640625" style="119" customWidth="1"/>
    <col min="4384" max="4384" width="2.5546875" style="119" customWidth="1"/>
    <col min="4385" max="4531" width="1.6640625" style="119" customWidth="1"/>
    <col min="4532" max="4608" width="9" style="119"/>
    <col min="4609" max="4639" width="1.6640625" style="119" customWidth="1"/>
    <col min="4640" max="4640" width="2.5546875" style="119" customWidth="1"/>
    <col min="4641" max="4787" width="1.6640625" style="119" customWidth="1"/>
    <col min="4788" max="4864" width="9" style="119"/>
    <col min="4865" max="4895" width="1.6640625" style="119" customWidth="1"/>
    <col min="4896" max="4896" width="2.5546875" style="119" customWidth="1"/>
    <col min="4897" max="5043" width="1.6640625" style="119" customWidth="1"/>
    <col min="5044" max="5120" width="9" style="119"/>
    <col min="5121" max="5151" width="1.6640625" style="119" customWidth="1"/>
    <col min="5152" max="5152" width="2.5546875" style="119" customWidth="1"/>
    <col min="5153" max="5299" width="1.6640625" style="119" customWidth="1"/>
    <col min="5300" max="5376" width="9" style="119"/>
    <col min="5377" max="5407" width="1.6640625" style="119" customWidth="1"/>
    <col min="5408" max="5408" width="2.5546875" style="119" customWidth="1"/>
    <col min="5409" max="5555" width="1.6640625" style="119" customWidth="1"/>
    <col min="5556" max="5632" width="9" style="119"/>
    <col min="5633" max="5663" width="1.6640625" style="119" customWidth="1"/>
    <col min="5664" max="5664" width="2.5546875" style="119" customWidth="1"/>
    <col min="5665" max="5811" width="1.6640625" style="119" customWidth="1"/>
    <col min="5812" max="5888" width="9" style="119"/>
    <col min="5889" max="5919" width="1.6640625" style="119" customWidth="1"/>
    <col min="5920" max="5920" width="2.5546875" style="119" customWidth="1"/>
    <col min="5921" max="6067" width="1.6640625" style="119" customWidth="1"/>
    <col min="6068" max="6144" width="9" style="119"/>
    <col min="6145" max="6175" width="1.6640625" style="119" customWidth="1"/>
    <col min="6176" max="6176" width="2.5546875" style="119" customWidth="1"/>
    <col min="6177" max="6323" width="1.6640625" style="119" customWidth="1"/>
    <col min="6324" max="6400" width="9" style="119"/>
    <col min="6401" max="6431" width="1.6640625" style="119" customWidth="1"/>
    <col min="6432" max="6432" width="2.5546875" style="119" customWidth="1"/>
    <col min="6433" max="6579" width="1.6640625" style="119" customWidth="1"/>
    <col min="6580" max="6656" width="9" style="119"/>
    <col min="6657" max="6687" width="1.6640625" style="119" customWidth="1"/>
    <col min="6688" max="6688" width="2.5546875" style="119" customWidth="1"/>
    <col min="6689" max="6835" width="1.6640625" style="119" customWidth="1"/>
    <col min="6836" max="6912" width="9" style="119"/>
    <col min="6913" max="6943" width="1.6640625" style="119" customWidth="1"/>
    <col min="6944" max="6944" width="2.5546875" style="119" customWidth="1"/>
    <col min="6945" max="7091" width="1.6640625" style="119" customWidth="1"/>
    <col min="7092" max="7168" width="9" style="119"/>
    <col min="7169" max="7199" width="1.6640625" style="119" customWidth="1"/>
    <col min="7200" max="7200" width="2.5546875" style="119" customWidth="1"/>
    <col min="7201" max="7347" width="1.6640625" style="119" customWidth="1"/>
    <col min="7348" max="7424" width="9" style="119"/>
    <col min="7425" max="7455" width="1.6640625" style="119" customWidth="1"/>
    <col min="7456" max="7456" width="2.5546875" style="119" customWidth="1"/>
    <col min="7457" max="7603" width="1.6640625" style="119" customWidth="1"/>
    <col min="7604" max="7680" width="9" style="119"/>
    <col min="7681" max="7711" width="1.6640625" style="119" customWidth="1"/>
    <col min="7712" max="7712" width="2.5546875" style="119" customWidth="1"/>
    <col min="7713" max="7859" width="1.6640625" style="119" customWidth="1"/>
    <col min="7860" max="7936" width="9" style="119"/>
    <col min="7937" max="7967" width="1.6640625" style="119" customWidth="1"/>
    <col min="7968" max="7968" width="2.5546875" style="119" customWidth="1"/>
    <col min="7969" max="8115" width="1.6640625" style="119" customWidth="1"/>
    <col min="8116" max="8192" width="9" style="119"/>
    <col min="8193" max="8223" width="1.6640625" style="119" customWidth="1"/>
    <col min="8224" max="8224" width="2.5546875" style="119" customWidth="1"/>
    <col min="8225" max="8371" width="1.6640625" style="119" customWidth="1"/>
    <col min="8372" max="8448" width="9" style="119"/>
    <col min="8449" max="8479" width="1.6640625" style="119" customWidth="1"/>
    <col min="8480" max="8480" width="2.5546875" style="119" customWidth="1"/>
    <col min="8481" max="8627" width="1.6640625" style="119" customWidth="1"/>
    <col min="8628" max="8704" width="9" style="119"/>
    <col min="8705" max="8735" width="1.6640625" style="119" customWidth="1"/>
    <col min="8736" max="8736" width="2.5546875" style="119" customWidth="1"/>
    <col min="8737" max="8883" width="1.6640625" style="119" customWidth="1"/>
    <col min="8884" max="8960" width="9" style="119"/>
    <col min="8961" max="8991" width="1.6640625" style="119" customWidth="1"/>
    <col min="8992" max="8992" width="2.5546875" style="119" customWidth="1"/>
    <col min="8993" max="9139" width="1.6640625" style="119" customWidth="1"/>
    <col min="9140" max="9216" width="9" style="119"/>
    <col min="9217" max="9247" width="1.6640625" style="119" customWidth="1"/>
    <col min="9248" max="9248" width="2.5546875" style="119" customWidth="1"/>
    <col min="9249" max="9395" width="1.6640625" style="119" customWidth="1"/>
    <col min="9396" max="9472" width="9" style="119"/>
    <col min="9473" max="9503" width="1.6640625" style="119" customWidth="1"/>
    <col min="9504" max="9504" width="2.5546875" style="119" customWidth="1"/>
    <col min="9505" max="9651" width="1.6640625" style="119" customWidth="1"/>
    <col min="9652" max="9728" width="9" style="119"/>
    <col min="9729" max="9759" width="1.6640625" style="119" customWidth="1"/>
    <col min="9760" max="9760" width="2.5546875" style="119" customWidth="1"/>
    <col min="9761" max="9907" width="1.6640625" style="119" customWidth="1"/>
    <col min="9908" max="9984" width="9" style="119"/>
    <col min="9985" max="10015" width="1.6640625" style="119" customWidth="1"/>
    <col min="10016" max="10016" width="2.5546875" style="119" customWidth="1"/>
    <col min="10017" max="10163" width="1.6640625" style="119" customWidth="1"/>
    <col min="10164" max="10240" width="9" style="119"/>
    <col min="10241" max="10271" width="1.6640625" style="119" customWidth="1"/>
    <col min="10272" max="10272" width="2.5546875" style="119" customWidth="1"/>
    <col min="10273" max="10419" width="1.6640625" style="119" customWidth="1"/>
    <col min="10420" max="10496" width="9" style="119"/>
    <col min="10497" max="10527" width="1.6640625" style="119" customWidth="1"/>
    <col min="10528" max="10528" width="2.5546875" style="119" customWidth="1"/>
    <col min="10529" max="10675" width="1.6640625" style="119" customWidth="1"/>
    <col min="10676" max="10752" width="9" style="119"/>
    <col min="10753" max="10783" width="1.6640625" style="119" customWidth="1"/>
    <col min="10784" max="10784" width="2.5546875" style="119" customWidth="1"/>
    <col min="10785" max="10931" width="1.6640625" style="119" customWidth="1"/>
    <col min="10932" max="11008" width="9" style="119"/>
    <col min="11009" max="11039" width="1.6640625" style="119" customWidth="1"/>
    <col min="11040" max="11040" width="2.5546875" style="119" customWidth="1"/>
    <col min="11041" max="11187" width="1.6640625" style="119" customWidth="1"/>
    <col min="11188" max="11264" width="9" style="119"/>
    <col min="11265" max="11295" width="1.6640625" style="119" customWidth="1"/>
    <col min="11296" max="11296" width="2.5546875" style="119" customWidth="1"/>
    <col min="11297" max="11443" width="1.6640625" style="119" customWidth="1"/>
    <col min="11444" max="11520" width="9" style="119"/>
    <col min="11521" max="11551" width="1.6640625" style="119" customWidth="1"/>
    <col min="11552" max="11552" width="2.5546875" style="119" customWidth="1"/>
    <col min="11553" max="11699" width="1.6640625" style="119" customWidth="1"/>
    <col min="11700" max="11776" width="9" style="119"/>
    <col min="11777" max="11807" width="1.6640625" style="119" customWidth="1"/>
    <col min="11808" max="11808" width="2.5546875" style="119" customWidth="1"/>
    <col min="11809" max="11955" width="1.6640625" style="119" customWidth="1"/>
    <col min="11956" max="12032" width="9" style="119"/>
    <col min="12033" max="12063" width="1.6640625" style="119" customWidth="1"/>
    <col min="12064" max="12064" width="2.5546875" style="119" customWidth="1"/>
    <col min="12065" max="12211" width="1.6640625" style="119" customWidth="1"/>
    <col min="12212" max="12288" width="9" style="119"/>
    <col min="12289" max="12319" width="1.6640625" style="119" customWidth="1"/>
    <col min="12320" max="12320" width="2.5546875" style="119" customWidth="1"/>
    <col min="12321" max="12467" width="1.6640625" style="119" customWidth="1"/>
    <col min="12468" max="12544" width="9" style="119"/>
    <col min="12545" max="12575" width="1.6640625" style="119" customWidth="1"/>
    <col min="12576" max="12576" width="2.5546875" style="119" customWidth="1"/>
    <col min="12577" max="12723" width="1.6640625" style="119" customWidth="1"/>
    <col min="12724" max="12800" width="9" style="119"/>
    <col min="12801" max="12831" width="1.6640625" style="119" customWidth="1"/>
    <col min="12832" max="12832" width="2.5546875" style="119" customWidth="1"/>
    <col min="12833" max="12979" width="1.6640625" style="119" customWidth="1"/>
    <col min="12980" max="13056" width="9" style="119"/>
    <col min="13057" max="13087" width="1.6640625" style="119" customWidth="1"/>
    <col min="13088" max="13088" width="2.5546875" style="119" customWidth="1"/>
    <col min="13089" max="13235" width="1.6640625" style="119" customWidth="1"/>
    <col min="13236" max="13312" width="9" style="119"/>
    <col min="13313" max="13343" width="1.6640625" style="119" customWidth="1"/>
    <col min="13344" max="13344" width="2.5546875" style="119" customWidth="1"/>
    <col min="13345" max="13491" width="1.6640625" style="119" customWidth="1"/>
    <col min="13492" max="13568" width="9" style="119"/>
    <col min="13569" max="13599" width="1.6640625" style="119" customWidth="1"/>
    <col min="13600" max="13600" width="2.5546875" style="119" customWidth="1"/>
    <col min="13601" max="13747" width="1.6640625" style="119" customWidth="1"/>
    <col min="13748" max="13824" width="9" style="119"/>
    <col min="13825" max="13855" width="1.6640625" style="119" customWidth="1"/>
    <col min="13856" max="13856" width="2.5546875" style="119" customWidth="1"/>
    <col min="13857" max="14003" width="1.6640625" style="119" customWidth="1"/>
    <col min="14004" max="14080" width="9" style="119"/>
    <col min="14081" max="14111" width="1.6640625" style="119" customWidth="1"/>
    <col min="14112" max="14112" width="2.5546875" style="119" customWidth="1"/>
    <col min="14113" max="14259" width="1.6640625" style="119" customWidth="1"/>
    <col min="14260" max="14336" width="9" style="119"/>
    <col min="14337" max="14367" width="1.6640625" style="119" customWidth="1"/>
    <col min="14368" max="14368" width="2.5546875" style="119" customWidth="1"/>
    <col min="14369" max="14515" width="1.6640625" style="119" customWidth="1"/>
    <col min="14516" max="14592" width="9" style="119"/>
    <col min="14593" max="14623" width="1.6640625" style="119" customWidth="1"/>
    <col min="14624" max="14624" width="2.5546875" style="119" customWidth="1"/>
    <col min="14625" max="14771" width="1.6640625" style="119" customWidth="1"/>
    <col min="14772" max="14848" width="9" style="119"/>
    <col min="14849" max="14879" width="1.6640625" style="119" customWidth="1"/>
    <col min="14880" max="14880" width="2.5546875" style="119" customWidth="1"/>
    <col min="14881" max="15027" width="1.6640625" style="119" customWidth="1"/>
    <col min="15028" max="15104" width="9" style="119"/>
    <col min="15105" max="15135" width="1.6640625" style="119" customWidth="1"/>
    <col min="15136" max="15136" width="2.5546875" style="119" customWidth="1"/>
    <col min="15137" max="15283" width="1.6640625" style="119" customWidth="1"/>
    <col min="15284" max="15360" width="9" style="119"/>
    <col min="15361" max="15391" width="1.6640625" style="119" customWidth="1"/>
    <col min="15392" max="15392" width="2.5546875" style="119" customWidth="1"/>
    <col min="15393" max="15539" width="1.6640625" style="119" customWidth="1"/>
    <col min="15540" max="15616" width="9" style="119"/>
    <col min="15617" max="15647" width="1.6640625" style="119" customWidth="1"/>
    <col min="15648" max="15648" width="2.5546875" style="119" customWidth="1"/>
    <col min="15649" max="15795" width="1.6640625" style="119" customWidth="1"/>
    <col min="15796" max="15872" width="9" style="119"/>
    <col min="15873" max="15903" width="1.6640625" style="119" customWidth="1"/>
    <col min="15904" max="15904" width="2.5546875" style="119" customWidth="1"/>
    <col min="15905" max="16051" width="1.6640625" style="119" customWidth="1"/>
    <col min="16052" max="16128" width="9" style="119"/>
    <col min="16129" max="16159" width="1.6640625" style="119" customWidth="1"/>
    <col min="16160" max="16160" width="2.5546875" style="119" customWidth="1"/>
    <col min="16161" max="16307" width="1.6640625" style="119" customWidth="1"/>
    <col min="16308" max="16384" width="9" style="119"/>
  </cols>
  <sheetData>
    <row r="1" spans="1:54" x14ac:dyDescent="0.2">
      <c r="A1" s="119" t="s">
        <v>173</v>
      </c>
    </row>
    <row r="2" spans="1:54" x14ac:dyDescent="0.2">
      <c r="AJ2" s="138"/>
      <c r="AK2" s="138"/>
      <c r="AL2" s="138"/>
      <c r="AM2" s="138"/>
      <c r="AN2" s="138"/>
      <c r="AO2" s="138"/>
      <c r="AP2" s="138"/>
      <c r="AQ2" s="138"/>
      <c r="AR2" s="138"/>
      <c r="AS2" s="138"/>
      <c r="AT2" s="138"/>
      <c r="AU2" s="138"/>
      <c r="AV2" s="138"/>
      <c r="AW2" s="138"/>
      <c r="AX2" s="138"/>
      <c r="AY2" s="138"/>
      <c r="AZ2" s="138"/>
      <c r="BA2" s="120"/>
    </row>
    <row r="3" spans="1:54" x14ac:dyDescent="0.2">
      <c r="AJ3" s="139" t="s">
        <v>130</v>
      </c>
      <c r="AK3" s="139"/>
      <c r="AL3" s="139"/>
      <c r="AM3" s="139"/>
      <c r="AN3" s="139"/>
      <c r="AO3" s="139"/>
      <c r="AP3" s="139"/>
      <c r="AQ3" s="139"/>
      <c r="AR3" s="139"/>
      <c r="AS3" s="139"/>
      <c r="AT3" s="139"/>
      <c r="AU3" s="139"/>
      <c r="AV3" s="139"/>
      <c r="AW3" s="139"/>
      <c r="AX3" s="139"/>
      <c r="AY3" s="139"/>
      <c r="AZ3" s="139"/>
    </row>
    <row r="6" spans="1:54" x14ac:dyDescent="0.2">
      <c r="B6" s="119" t="s">
        <v>149</v>
      </c>
    </row>
    <row r="8" spans="1:54" x14ac:dyDescent="0.2">
      <c r="Y8" s="119" t="s">
        <v>135</v>
      </c>
      <c r="AF8" s="122"/>
      <c r="AG8" s="122"/>
      <c r="AH8" s="122"/>
      <c r="AI8" s="142" t="s">
        <v>214</v>
      </c>
      <c r="AJ8" s="142"/>
      <c r="AK8" s="142"/>
      <c r="AL8" s="142"/>
      <c r="AM8" s="142"/>
      <c r="AN8" s="142"/>
      <c r="AO8" s="142"/>
      <c r="AP8" s="142"/>
      <c r="AQ8" s="142"/>
      <c r="AR8" s="142"/>
      <c r="AS8" s="142"/>
      <c r="AT8" s="142"/>
      <c r="AU8" s="142"/>
      <c r="AV8" s="142"/>
      <c r="AW8" s="142"/>
      <c r="AX8" s="142"/>
      <c r="AY8" s="142"/>
      <c r="AZ8" s="142"/>
      <c r="BA8" s="142"/>
      <c r="BB8" s="142"/>
    </row>
    <row r="9" spans="1:54" x14ac:dyDescent="0.2">
      <c r="Y9" s="119" t="s">
        <v>136</v>
      </c>
      <c r="AI9" s="143" t="s">
        <v>215</v>
      </c>
      <c r="AJ9" s="143"/>
      <c r="AK9" s="143"/>
      <c r="AL9" s="143"/>
      <c r="AM9" s="143"/>
      <c r="AN9" s="143"/>
      <c r="AO9" s="143"/>
      <c r="AP9" s="143"/>
      <c r="AQ9" s="143"/>
      <c r="AR9" s="143"/>
      <c r="AS9" s="143"/>
      <c r="AT9" s="143"/>
      <c r="AU9" s="143"/>
      <c r="AV9" s="143"/>
      <c r="AW9" s="143"/>
      <c r="AX9" s="143"/>
      <c r="AY9" s="143"/>
      <c r="AZ9" s="143"/>
      <c r="BA9" s="143"/>
      <c r="BB9" s="143"/>
    </row>
    <row r="10" spans="1:54" x14ac:dyDescent="0.2">
      <c r="Y10" s="119" t="s">
        <v>137</v>
      </c>
      <c r="AI10" s="143" t="s">
        <v>216</v>
      </c>
      <c r="AJ10" s="143"/>
      <c r="AK10" s="143"/>
      <c r="AL10" s="143"/>
      <c r="AM10" s="143"/>
      <c r="AN10" s="143"/>
      <c r="AO10" s="143"/>
      <c r="AP10" s="143"/>
      <c r="AQ10" s="143"/>
      <c r="AR10" s="143"/>
      <c r="AS10" s="143"/>
      <c r="AT10" s="143"/>
      <c r="AU10" s="143"/>
      <c r="AV10" s="143"/>
      <c r="AW10" s="143"/>
      <c r="AX10" s="143"/>
      <c r="AY10" s="143"/>
      <c r="AZ10" s="143"/>
      <c r="BA10" s="143"/>
      <c r="BB10" s="143"/>
    </row>
    <row r="14" spans="1:54" ht="18" customHeight="1" x14ac:dyDescent="0.2">
      <c r="A14" s="140" t="s">
        <v>174</v>
      </c>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row>
    <row r="15" spans="1:54" ht="18" customHeight="1" x14ac:dyDescent="0.2"/>
    <row r="18" spans="1:54" ht="24.6" customHeight="1" x14ac:dyDescent="0.2">
      <c r="D18" s="141" t="s">
        <v>217</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row>
    <row r="19" spans="1:54" ht="24.6" customHeight="1" x14ac:dyDescent="0.2">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row>
    <row r="20" spans="1:54" ht="20.399999999999999" customHeight="1" x14ac:dyDescent="0.2"/>
    <row r="21" spans="1:54" x14ac:dyDescent="0.2">
      <c r="A21" s="140" t="s">
        <v>133</v>
      </c>
      <c r="B21" s="140"/>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row>
    <row r="22" spans="1:54" ht="20.399999999999999" customHeight="1" x14ac:dyDescent="0.2"/>
    <row r="23" spans="1:54" x14ac:dyDescent="0.2">
      <c r="A23" s="121" t="s">
        <v>140</v>
      </c>
      <c r="J23" s="123"/>
      <c r="K23" s="123"/>
      <c r="L23" s="123"/>
      <c r="M23" s="123"/>
      <c r="P23" s="123"/>
      <c r="Q23" s="123"/>
      <c r="R23" s="123" t="s">
        <v>138</v>
      </c>
      <c r="S23" s="123"/>
      <c r="T23" s="146" t="s">
        <v>167</v>
      </c>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19" t="s">
        <v>139</v>
      </c>
    </row>
    <row r="24" spans="1:54" ht="18.600000000000001" customHeight="1" x14ac:dyDescent="0.2"/>
    <row r="25" spans="1:54" x14ac:dyDescent="0.2">
      <c r="A25" s="121" t="s">
        <v>141</v>
      </c>
      <c r="R25" s="119" t="s">
        <v>142</v>
      </c>
      <c r="T25" s="144" t="s">
        <v>169</v>
      </c>
      <c r="U25" s="144"/>
      <c r="V25" s="144"/>
      <c r="W25" s="144"/>
      <c r="X25" s="144"/>
      <c r="Y25" s="144"/>
      <c r="Z25" s="144"/>
      <c r="AA25" s="144"/>
      <c r="AB25" s="144"/>
      <c r="AC25" s="144"/>
      <c r="AD25" s="144"/>
      <c r="AE25" s="144"/>
      <c r="AF25" s="144"/>
      <c r="AG25" s="144"/>
      <c r="AH25" s="144"/>
      <c r="AI25" s="144"/>
      <c r="AJ25" s="144"/>
      <c r="AK25" s="144"/>
      <c r="AL25" s="144"/>
      <c r="AM25" s="144"/>
      <c r="AN25" s="144"/>
      <c r="AP25" s="119" t="s">
        <v>134</v>
      </c>
    </row>
    <row r="26" spans="1:54" ht="20.399999999999999" customHeight="1" x14ac:dyDescent="0.2"/>
    <row r="27" spans="1:54" x14ac:dyDescent="0.2">
      <c r="A27" s="121" t="s">
        <v>143</v>
      </c>
      <c r="R27" s="119" t="s">
        <v>176</v>
      </c>
    </row>
    <row r="28" spans="1:54" ht="17.399999999999999" customHeight="1" x14ac:dyDescent="0.2"/>
    <row r="29" spans="1:54" x14ac:dyDescent="0.2">
      <c r="A29" s="121" t="s">
        <v>144</v>
      </c>
    </row>
    <row r="30" spans="1:54" x14ac:dyDescent="0.2">
      <c r="A30" s="119" t="s">
        <v>177</v>
      </c>
    </row>
    <row r="31" spans="1:54" x14ac:dyDescent="0.2">
      <c r="A31" s="119" t="s">
        <v>178</v>
      </c>
    </row>
    <row r="32" spans="1:54" x14ac:dyDescent="0.2">
      <c r="A32" s="119" t="s">
        <v>179</v>
      </c>
    </row>
    <row r="33" spans="1:53" x14ac:dyDescent="0.2">
      <c r="A33" s="119" t="s">
        <v>181</v>
      </c>
    </row>
    <row r="34" spans="1:53" x14ac:dyDescent="0.2">
      <c r="A34" s="119" t="s">
        <v>180</v>
      </c>
    </row>
    <row r="44" spans="1:53" x14ac:dyDescent="0.2">
      <c r="Q44" s="145" t="s">
        <v>145</v>
      </c>
      <c r="R44" s="145"/>
      <c r="S44" s="145"/>
      <c r="T44" s="145"/>
      <c r="U44" s="145"/>
      <c r="V44" s="145"/>
      <c r="W44" s="145"/>
      <c r="X44" s="145"/>
      <c r="Y44" s="145"/>
      <c r="Z44" s="148" t="s">
        <v>148</v>
      </c>
      <c r="AA44" s="149"/>
      <c r="AB44" s="149"/>
      <c r="AC44" s="149"/>
      <c r="AD44" s="149"/>
      <c r="AE44" s="149"/>
      <c r="AF44" s="149"/>
      <c r="AG44" s="150"/>
      <c r="AH44" s="151" t="s">
        <v>218</v>
      </c>
      <c r="AI44" s="151"/>
      <c r="AJ44" s="151"/>
      <c r="AK44" s="151"/>
      <c r="AL44" s="151"/>
      <c r="AM44" s="151"/>
      <c r="AN44" s="151"/>
      <c r="AO44" s="151"/>
      <c r="AP44" s="151"/>
      <c r="AQ44" s="151"/>
      <c r="AR44" s="151"/>
      <c r="AS44" s="151"/>
      <c r="AT44" s="151"/>
      <c r="AU44" s="151"/>
      <c r="AV44" s="151"/>
      <c r="AW44" s="151"/>
      <c r="AX44" s="151"/>
      <c r="AY44" s="151"/>
      <c r="AZ44" s="151"/>
      <c r="BA44" s="151"/>
    </row>
    <row r="45" spans="1:53" x14ac:dyDescent="0.2">
      <c r="Q45" s="145"/>
      <c r="R45" s="145"/>
      <c r="S45" s="145"/>
      <c r="T45" s="145"/>
      <c r="U45" s="145"/>
      <c r="V45" s="145"/>
      <c r="W45" s="145"/>
      <c r="X45" s="145"/>
      <c r="Y45" s="145"/>
      <c r="Z45" s="148" t="s">
        <v>146</v>
      </c>
      <c r="AA45" s="149"/>
      <c r="AB45" s="149"/>
      <c r="AC45" s="149"/>
      <c r="AD45" s="149"/>
      <c r="AE45" s="149"/>
      <c r="AF45" s="149"/>
      <c r="AG45" s="150"/>
      <c r="AH45" s="151" t="s">
        <v>219</v>
      </c>
      <c r="AI45" s="151"/>
      <c r="AJ45" s="151"/>
      <c r="AK45" s="151"/>
      <c r="AL45" s="151"/>
      <c r="AM45" s="151"/>
      <c r="AN45" s="151"/>
      <c r="AO45" s="151"/>
      <c r="AP45" s="151"/>
      <c r="AQ45" s="151"/>
      <c r="AR45" s="151"/>
      <c r="AS45" s="151"/>
      <c r="AT45" s="151"/>
      <c r="AU45" s="151"/>
      <c r="AV45" s="151"/>
      <c r="AW45" s="151"/>
      <c r="AX45" s="151"/>
      <c r="AY45" s="151"/>
      <c r="AZ45" s="151"/>
      <c r="BA45" s="151"/>
    </row>
    <row r="46" spans="1:53" x14ac:dyDescent="0.2">
      <c r="Q46" s="145"/>
      <c r="R46" s="145"/>
      <c r="S46" s="145"/>
      <c r="T46" s="145"/>
      <c r="U46" s="145"/>
      <c r="V46" s="145"/>
      <c r="W46" s="145"/>
      <c r="X46" s="145"/>
      <c r="Y46" s="145"/>
      <c r="Z46" s="147" t="s">
        <v>147</v>
      </c>
      <c r="AA46" s="147"/>
      <c r="AB46" s="147"/>
      <c r="AC46" s="147"/>
      <c r="AD46" s="147"/>
      <c r="AE46" s="147"/>
      <c r="AF46" s="147"/>
      <c r="AG46" s="147"/>
      <c r="AH46" s="341" t="s">
        <v>220</v>
      </c>
      <c r="AI46" s="151"/>
      <c r="AJ46" s="151"/>
      <c r="AK46" s="151"/>
      <c r="AL46" s="151"/>
      <c r="AM46" s="151"/>
      <c r="AN46" s="151"/>
      <c r="AO46" s="151"/>
      <c r="AP46" s="151"/>
      <c r="AQ46" s="151"/>
      <c r="AR46" s="151"/>
      <c r="AS46" s="151"/>
      <c r="AT46" s="151"/>
      <c r="AU46" s="151"/>
      <c r="AV46" s="151"/>
      <c r="AW46" s="151"/>
      <c r="AX46" s="151"/>
      <c r="AY46" s="151"/>
      <c r="AZ46" s="151"/>
      <c r="BA46" s="151"/>
    </row>
  </sheetData>
  <mergeCells count="17">
    <mergeCell ref="AH46:BA46"/>
    <mergeCell ref="D18:AY19"/>
    <mergeCell ref="A21:BB21"/>
    <mergeCell ref="T23:AX23"/>
    <mergeCell ref="T25:AN25"/>
    <mergeCell ref="Q44:Y46"/>
    <mergeCell ref="Z44:AG44"/>
    <mergeCell ref="AH44:BA44"/>
    <mergeCell ref="Z45:AG45"/>
    <mergeCell ref="AH45:BA45"/>
    <mergeCell ref="Z46:AG46"/>
    <mergeCell ref="A14:BB14"/>
    <mergeCell ref="AJ2:AZ2"/>
    <mergeCell ref="AJ3:AZ3"/>
    <mergeCell ref="AI8:BB8"/>
    <mergeCell ref="AI9:BB9"/>
    <mergeCell ref="AI10:BB10"/>
  </mergeCells>
  <phoneticPr fontId="23"/>
  <hyperlinks>
    <hyperlink ref="AH46" r:id="rId1" xr:uid="{F5D882D9-C7EB-417A-80A8-0AF32F33A90F}"/>
  </hyperlinks>
  <printOptions horizontalCentered="1"/>
  <pageMargins left="0.59055118110236227" right="0.59055118110236227" top="0.98425196850393704" bottom="0.98425196850393704" header="0.51181102362204722" footer="0.51181102362204722"/>
  <pageSetup paperSize="9" orientation="portrait" blackAndWhite="1"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D4977-6771-4B51-91C3-A869A48B7371}">
  <sheetPr>
    <tabColor rgb="FFFFCCFF"/>
    <pageSetUpPr fitToPage="1"/>
  </sheetPr>
  <dimension ref="A1:BB35"/>
  <sheetViews>
    <sheetView showGridLines="0" showZeros="0" view="pageBreakPreview" zoomScale="85" zoomScaleNormal="57" zoomScaleSheetLayoutView="85" workbookViewId="0">
      <selection activeCell="H34" sqref="H34"/>
    </sheetView>
  </sheetViews>
  <sheetFormatPr defaultColWidth="9" defaultRowHeight="13.2" x14ac:dyDescent="0.2"/>
  <cols>
    <col min="1" max="179" width="1.6640625" style="119" customWidth="1"/>
    <col min="180" max="256" width="9" style="119"/>
    <col min="257" max="287" width="1.6640625" style="119" customWidth="1"/>
    <col min="288" max="288" width="2.5546875" style="119" customWidth="1"/>
    <col min="289" max="435" width="1.6640625" style="119" customWidth="1"/>
    <col min="436" max="512" width="9" style="119"/>
    <col min="513" max="543" width="1.6640625" style="119" customWidth="1"/>
    <col min="544" max="544" width="2.5546875" style="119" customWidth="1"/>
    <col min="545" max="691" width="1.6640625" style="119" customWidth="1"/>
    <col min="692" max="768" width="9" style="119"/>
    <col min="769" max="799" width="1.6640625" style="119" customWidth="1"/>
    <col min="800" max="800" width="2.5546875" style="119" customWidth="1"/>
    <col min="801" max="947" width="1.6640625" style="119" customWidth="1"/>
    <col min="948" max="1024" width="9" style="119"/>
    <col min="1025" max="1055" width="1.6640625" style="119" customWidth="1"/>
    <col min="1056" max="1056" width="2.5546875" style="119" customWidth="1"/>
    <col min="1057" max="1203" width="1.6640625" style="119" customWidth="1"/>
    <col min="1204" max="1280" width="9" style="119"/>
    <col min="1281" max="1311" width="1.6640625" style="119" customWidth="1"/>
    <col min="1312" max="1312" width="2.5546875" style="119" customWidth="1"/>
    <col min="1313" max="1459" width="1.6640625" style="119" customWidth="1"/>
    <col min="1460" max="1536" width="9" style="119"/>
    <col min="1537" max="1567" width="1.6640625" style="119" customWidth="1"/>
    <col min="1568" max="1568" width="2.5546875" style="119" customWidth="1"/>
    <col min="1569" max="1715" width="1.6640625" style="119" customWidth="1"/>
    <col min="1716" max="1792" width="9" style="119"/>
    <col min="1793" max="1823" width="1.6640625" style="119" customWidth="1"/>
    <col min="1824" max="1824" width="2.5546875" style="119" customWidth="1"/>
    <col min="1825" max="1971" width="1.6640625" style="119" customWidth="1"/>
    <col min="1972" max="2048" width="9" style="119"/>
    <col min="2049" max="2079" width="1.6640625" style="119" customWidth="1"/>
    <col min="2080" max="2080" width="2.5546875" style="119" customWidth="1"/>
    <col min="2081" max="2227" width="1.6640625" style="119" customWidth="1"/>
    <col min="2228" max="2304" width="9" style="119"/>
    <col min="2305" max="2335" width="1.6640625" style="119" customWidth="1"/>
    <col min="2336" max="2336" width="2.5546875" style="119" customWidth="1"/>
    <col min="2337" max="2483" width="1.6640625" style="119" customWidth="1"/>
    <col min="2484" max="2560" width="9" style="119"/>
    <col min="2561" max="2591" width="1.6640625" style="119" customWidth="1"/>
    <col min="2592" max="2592" width="2.5546875" style="119" customWidth="1"/>
    <col min="2593" max="2739" width="1.6640625" style="119" customWidth="1"/>
    <col min="2740" max="2816" width="9" style="119"/>
    <col min="2817" max="2847" width="1.6640625" style="119" customWidth="1"/>
    <col min="2848" max="2848" width="2.5546875" style="119" customWidth="1"/>
    <col min="2849" max="2995" width="1.6640625" style="119" customWidth="1"/>
    <col min="2996" max="3072" width="9" style="119"/>
    <col min="3073" max="3103" width="1.6640625" style="119" customWidth="1"/>
    <col min="3104" max="3104" width="2.5546875" style="119" customWidth="1"/>
    <col min="3105" max="3251" width="1.6640625" style="119" customWidth="1"/>
    <col min="3252" max="3328" width="9" style="119"/>
    <col min="3329" max="3359" width="1.6640625" style="119" customWidth="1"/>
    <col min="3360" max="3360" width="2.5546875" style="119" customWidth="1"/>
    <col min="3361" max="3507" width="1.6640625" style="119" customWidth="1"/>
    <col min="3508" max="3584" width="9" style="119"/>
    <col min="3585" max="3615" width="1.6640625" style="119" customWidth="1"/>
    <col min="3616" max="3616" width="2.5546875" style="119" customWidth="1"/>
    <col min="3617" max="3763" width="1.6640625" style="119" customWidth="1"/>
    <col min="3764" max="3840" width="9" style="119"/>
    <col min="3841" max="3871" width="1.6640625" style="119" customWidth="1"/>
    <col min="3872" max="3872" width="2.5546875" style="119" customWidth="1"/>
    <col min="3873" max="4019" width="1.6640625" style="119" customWidth="1"/>
    <col min="4020" max="4096" width="9" style="119"/>
    <col min="4097" max="4127" width="1.6640625" style="119" customWidth="1"/>
    <col min="4128" max="4128" width="2.5546875" style="119" customWidth="1"/>
    <col min="4129" max="4275" width="1.6640625" style="119" customWidth="1"/>
    <col min="4276" max="4352" width="9" style="119"/>
    <col min="4353" max="4383" width="1.6640625" style="119" customWidth="1"/>
    <col min="4384" max="4384" width="2.5546875" style="119" customWidth="1"/>
    <col min="4385" max="4531" width="1.6640625" style="119" customWidth="1"/>
    <col min="4532" max="4608" width="9" style="119"/>
    <col min="4609" max="4639" width="1.6640625" style="119" customWidth="1"/>
    <col min="4640" max="4640" width="2.5546875" style="119" customWidth="1"/>
    <col min="4641" max="4787" width="1.6640625" style="119" customWidth="1"/>
    <col min="4788" max="4864" width="9" style="119"/>
    <col min="4865" max="4895" width="1.6640625" style="119" customWidth="1"/>
    <col min="4896" max="4896" width="2.5546875" style="119" customWidth="1"/>
    <col min="4897" max="5043" width="1.6640625" style="119" customWidth="1"/>
    <col min="5044" max="5120" width="9" style="119"/>
    <col min="5121" max="5151" width="1.6640625" style="119" customWidth="1"/>
    <col min="5152" max="5152" width="2.5546875" style="119" customWidth="1"/>
    <col min="5153" max="5299" width="1.6640625" style="119" customWidth="1"/>
    <col min="5300" max="5376" width="9" style="119"/>
    <col min="5377" max="5407" width="1.6640625" style="119" customWidth="1"/>
    <col min="5408" max="5408" width="2.5546875" style="119" customWidth="1"/>
    <col min="5409" max="5555" width="1.6640625" style="119" customWidth="1"/>
    <col min="5556" max="5632" width="9" style="119"/>
    <col min="5633" max="5663" width="1.6640625" style="119" customWidth="1"/>
    <col min="5664" max="5664" width="2.5546875" style="119" customWidth="1"/>
    <col min="5665" max="5811" width="1.6640625" style="119" customWidth="1"/>
    <col min="5812" max="5888" width="9" style="119"/>
    <col min="5889" max="5919" width="1.6640625" style="119" customWidth="1"/>
    <col min="5920" max="5920" width="2.5546875" style="119" customWidth="1"/>
    <col min="5921" max="6067" width="1.6640625" style="119" customWidth="1"/>
    <col min="6068" max="6144" width="9" style="119"/>
    <col min="6145" max="6175" width="1.6640625" style="119" customWidth="1"/>
    <col min="6176" max="6176" width="2.5546875" style="119" customWidth="1"/>
    <col min="6177" max="6323" width="1.6640625" style="119" customWidth="1"/>
    <col min="6324" max="6400" width="9" style="119"/>
    <col min="6401" max="6431" width="1.6640625" style="119" customWidth="1"/>
    <col min="6432" max="6432" width="2.5546875" style="119" customWidth="1"/>
    <col min="6433" max="6579" width="1.6640625" style="119" customWidth="1"/>
    <col min="6580" max="6656" width="9" style="119"/>
    <col min="6657" max="6687" width="1.6640625" style="119" customWidth="1"/>
    <col min="6688" max="6688" width="2.5546875" style="119" customWidth="1"/>
    <col min="6689" max="6835" width="1.6640625" style="119" customWidth="1"/>
    <col min="6836" max="6912" width="9" style="119"/>
    <col min="6913" max="6943" width="1.6640625" style="119" customWidth="1"/>
    <col min="6944" max="6944" width="2.5546875" style="119" customWidth="1"/>
    <col min="6945" max="7091" width="1.6640625" style="119" customWidth="1"/>
    <col min="7092" max="7168" width="9" style="119"/>
    <col min="7169" max="7199" width="1.6640625" style="119" customWidth="1"/>
    <col min="7200" max="7200" width="2.5546875" style="119" customWidth="1"/>
    <col min="7201" max="7347" width="1.6640625" style="119" customWidth="1"/>
    <col min="7348" max="7424" width="9" style="119"/>
    <col min="7425" max="7455" width="1.6640625" style="119" customWidth="1"/>
    <col min="7456" max="7456" width="2.5546875" style="119" customWidth="1"/>
    <col min="7457" max="7603" width="1.6640625" style="119" customWidth="1"/>
    <col min="7604" max="7680" width="9" style="119"/>
    <col min="7681" max="7711" width="1.6640625" style="119" customWidth="1"/>
    <col min="7712" max="7712" width="2.5546875" style="119" customWidth="1"/>
    <col min="7713" max="7859" width="1.6640625" style="119" customWidth="1"/>
    <col min="7860" max="7936" width="9" style="119"/>
    <col min="7937" max="7967" width="1.6640625" style="119" customWidth="1"/>
    <col min="7968" max="7968" width="2.5546875" style="119" customWidth="1"/>
    <col min="7969" max="8115" width="1.6640625" style="119" customWidth="1"/>
    <col min="8116" max="8192" width="9" style="119"/>
    <col min="8193" max="8223" width="1.6640625" style="119" customWidth="1"/>
    <col min="8224" max="8224" width="2.5546875" style="119" customWidth="1"/>
    <col min="8225" max="8371" width="1.6640625" style="119" customWidth="1"/>
    <col min="8372" max="8448" width="9" style="119"/>
    <col min="8449" max="8479" width="1.6640625" style="119" customWidth="1"/>
    <col min="8480" max="8480" width="2.5546875" style="119" customWidth="1"/>
    <col min="8481" max="8627" width="1.6640625" style="119" customWidth="1"/>
    <col min="8628" max="8704" width="9" style="119"/>
    <col min="8705" max="8735" width="1.6640625" style="119" customWidth="1"/>
    <col min="8736" max="8736" width="2.5546875" style="119" customWidth="1"/>
    <col min="8737" max="8883" width="1.6640625" style="119" customWidth="1"/>
    <col min="8884" max="8960" width="9" style="119"/>
    <col min="8961" max="8991" width="1.6640625" style="119" customWidth="1"/>
    <col min="8992" max="8992" width="2.5546875" style="119" customWidth="1"/>
    <col min="8993" max="9139" width="1.6640625" style="119" customWidth="1"/>
    <col min="9140" max="9216" width="9" style="119"/>
    <col min="9217" max="9247" width="1.6640625" style="119" customWidth="1"/>
    <col min="9248" max="9248" width="2.5546875" style="119" customWidth="1"/>
    <col min="9249" max="9395" width="1.6640625" style="119" customWidth="1"/>
    <col min="9396" max="9472" width="9" style="119"/>
    <col min="9473" max="9503" width="1.6640625" style="119" customWidth="1"/>
    <col min="9504" max="9504" width="2.5546875" style="119" customWidth="1"/>
    <col min="9505" max="9651" width="1.6640625" style="119" customWidth="1"/>
    <col min="9652" max="9728" width="9" style="119"/>
    <col min="9729" max="9759" width="1.6640625" style="119" customWidth="1"/>
    <col min="9760" max="9760" width="2.5546875" style="119" customWidth="1"/>
    <col min="9761" max="9907" width="1.6640625" style="119" customWidth="1"/>
    <col min="9908" max="9984" width="9" style="119"/>
    <col min="9985" max="10015" width="1.6640625" style="119" customWidth="1"/>
    <col min="10016" max="10016" width="2.5546875" style="119" customWidth="1"/>
    <col min="10017" max="10163" width="1.6640625" style="119" customWidth="1"/>
    <col min="10164" max="10240" width="9" style="119"/>
    <col min="10241" max="10271" width="1.6640625" style="119" customWidth="1"/>
    <col min="10272" max="10272" width="2.5546875" style="119" customWidth="1"/>
    <col min="10273" max="10419" width="1.6640625" style="119" customWidth="1"/>
    <col min="10420" max="10496" width="9" style="119"/>
    <col min="10497" max="10527" width="1.6640625" style="119" customWidth="1"/>
    <col min="10528" max="10528" width="2.5546875" style="119" customWidth="1"/>
    <col min="10529" max="10675" width="1.6640625" style="119" customWidth="1"/>
    <col min="10676" max="10752" width="9" style="119"/>
    <col min="10753" max="10783" width="1.6640625" style="119" customWidth="1"/>
    <col min="10784" max="10784" width="2.5546875" style="119" customWidth="1"/>
    <col min="10785" max="10931" width="1.6640625" style="119" customWidth="1"/>
    <col min="10932" max="11008" width="9" style="119"/>
    <col min="11009" max="11039" width="1.6640625" style="119" customWidth="1"/>
    <col min="11040" max="11040" width="2.5546875" style="119" customWidth="1"/>
    <col min="11041" max="11187" width="1.6640625" style="119" customWidth="1"/>
    <col min="11188" max="11264" width="9" style="119"/>
    <col min="11265" max="11295" width="1.6640625" style="119" customWidth="1"/>
    <col min="11296" max="11296" width="2.5546875" style="119" customWidth="1"/>
    <col min="11297" max="11443" width="1.6640625" style="119" customWidth="1"/>
    <col min="11444" max="11520" width="9" style="119"/>
    <col min="11521" max="11551" width="1.6640625" style="119" customWidth="1"/>
    <col min="11552" max="11552" width="2.5546875" style="119" customWidth="1"/>
    <col min="11553" max="11699" width="1.6640625" style="119" customWidth="1"/>
    <col min="11700" max="11776" width="9" style="119"/>
    <col min="11777" max="11807" width="1.6640625" style="119" customWidth="1"/>
    <col min="11808" max="11808" width="2.5546875" style="119" customWidth="1"/>
    <col min="11809" max="11955" width="1.6640625" style="119" customWidth="1"/>
    <col min="11956" max="12032" width="9" style="119"/>
    <col min="12033" max="12063" width="1.6640625" style="119" customWidth="1"/>
    <col min="12064" max="12064" width="2.5546875" style="119" customWidth="1"/>
    <col min="12065" max="12211" width="1.6640625" style="119" customWidth="1"/>
    <col min="12212" max="12288" width="9" style="119"/>
    <col min="12289" max="12319" width="1.6640625" style="119" customWidth="1"/>
    <col min="12320" max="12320" width="2.5546875" style="119" customWidth="1"/>
    <col min="12321" max="12467" width="1.6640625" style="119" customWidth="1"/>
    <col min="12468" max="12544" width="9" style="119"/>
    <col min="12545" max="12575" width="1.6640625" style="119" customWidth="1"/>
    <col min="12576" max="12576" width="2.5546875" style="119" customWidth="1"/>
    <col min="12577" max="12723" width="1.6640625" style="119" customWidth="1"/>
    <col min="12724" max="12800" width="9" style="119"/>
    <col min="12801" max="12831" width="1.6640625" style="119" customWidth="1"/>
    <col min="12832" max="12832" width="2.5546875" style="119" customWidth="1"/>
    <col min="12833" max="12979" width="1.6640625" style="119" customWidth="1"/>
    <col min="12980" max="13056" width="9" style="119"/>
    <col min="13057" max="13087" width="1.6640625" style="119" customWidth="1"/>
    <col min="13088" max="13088" width="2.5546875" style="119" customWidth="1"/>
    <col min="13089" max="13235" width="1.6640625" style="119" customWidth="1"/>
    <col min="13236" max="13312" width="9" style="119"/>
    <col min="13313" max="13343" width="1.6640625" style="119" customWidth="1"/>
    <col min="13344" max="13344" width="2.5546875" style="119" customWidth="1"/>
    <col min="13345" max="13491" width="1.6640625" style="119" customWidth="1"/>
    <col min="13492" max="13568" width="9" style="119"/>
    <col min="13569" max="13599" width="1.6640625" style="119" customWidth="1"/>
    <col min="13600" max="13600" width="2.5546875" style="119" customWidth="1"/>
    <col min="13601" max="13747" width="1.6640625" style="119" customWidth="1"/>
    <col min="13748" max="13824" width="9" style="119"/>
    <col min="13825" max="13855" width="1.6640625" style="119" customWidth="1"/>
    <col min="13856" max="13856" width="2.5546875" style="119" customWidth="1"/>
    <col min="13857" max="14003" width="1.6640625" style="119" customWidth="1"/>
    <col min="14004" max="14080" width="9" style="119"/>
    <col min="14081" max="14111" width="1.6640625" style="119" customWidth="1"/>
    <col min="14112" max="14112" width="2.5546875" style="119" customWidth="1"/>
    <col min="14113" max="14259" width="1.6640625" style="119" customWidth="1"/>
    <col min="14260" max="14336" width="9" style="119"/>
    <col min="14337" max="14367" width="1.6640625" style="119" customWidth="1"/>
    <col min="14368" max="14368" width="2.5546875" style="119" customWidth="1"/>
    <col min="14369" max="14515" width="1.6640625" style="119" customWidth="1"/>
    <col min="14516" max="14592" width="9" style="119"/>
    <col min="14593" max="14623" width="1.6640625" style="119" customWidth="1"/>
    <col min="14624" max="14624" width="2.5546875" style="119" customWidth="1"/>
    <col min="14625" max="14771" width="1.6640625" style="119" customWidth="1"/>
    <col min="14772" max="14848" width="9" style="119"/>
    <col min="14849" max="14879" width="1.6640625" style="119" customWidth="1"/>
    <col min="14880" max="14880" width="2.5546875" style="119" customWidth="1"/>
    <col min="14881" max="15027" width="1.6640625" style="119" customWidth="1"/>
    <col min="15028" max="15104" width="9" style="119"/>
    <col min="15105" max="15135" width="1.6640625" style="119" customWidth="1"/>
    <col min="15136" max="15136" width="2.5546875" style="119" customWidth="1"/>
    <col min="15137" max="15283" width="1.6640625" style="119" customWidth="1"/>
    <col min="15284" max="15360" width="9" style="119"/>
    <col min="15361" max="15391" width="1.6640625" style="119" customWidth="1"/>
    <col min="15392" max="15392" width="2.5546875" style="119" customWidth="1"/>
    <col min="15393" max="15539" width="1.6640625" style="119" customWidth="1"/>
    <col min="15540" max="15616" width="9" style="119"/>
    <col min="15617" max="15647" width="1.6640625" style="119" customWidth="1"/>
    <col min="15648" max="15648" width="2.5546875" style="119" customWidth="1"/>
    <col min="15649" max="15795" width="1.6640625" style="119" customWidth="1"/>
    <col min="15796" max="15872" width="9" style="119"/>
    <col min="15873" max="15903" width="1.6640625" style="119" customWidth="1"/>
    <col min="15904" max="15904" width="2.5546875" style="119" customWidth="1"/>
    <col min="15905" max="16051" width="1.6640625" style="119" customWidth="1"/>
    <col min="16052" max="16128" width="9" style="119"/>
    <col min="16129" max="16159" width="1.6640625" style="119" customWidth="1"/>
    <col min="16160" max="16160" width="2.5546875" style="119" customWidth="1"/>
    <col min="16161" max="16307" width="1.6640625" style="119" customWidth="1"/>
    <col min="16308" max="16384" width="9" style="119"/>
  </cols>
  <sheetData>
    <row r="1" spans="1:54" x14ac:dyDescent="0.2">
      <c r="A1" s="1" t="s">
        <v>183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4"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56"/>
      <c r="AK2" s="156"/>
      <c r="AL2" s="156"/>
      <c r="AM2" s="156"/>
      <c r="AN2" s="156"/>
      <c r="AO2" s="156"/>
      <c r="AP2" s="156"/>
      <c r="AQ2" s="156"/>
      <c r="AR2" s="156"/>
      <c r="AS2" s="156"/>
      <c r="AT2" s="156"/>
      <c r="AU2" s="156"/>
      <c r="AV2" s="156"/>
      <c r="AW2" s="156"/>
      <c r="AX2" s="156"/>
      <c r="AY2" s="156"/>
      <c r="AZ2" s="156"/>
      <c r="BA2" s="2"/>
      <c r="BB2" s="1"/>
    </row>
    <row r="3" spans="1:54"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57" t="s">
        <v>221</v>
      </c>
      <c r="AK3" s="157"/>
      <c r="AL3" s="157"/>
      <c r="AM3" s="157"/>
      <c r="AN3" s="157"/>
      <c r="AO3" s="157"/>
      <c r="AP3" s="157"/>
      <c r="AQ3" s="157"/>
      <c r="AR3" s="157"/>
      <c r="AS3" s="157"/>
      <c r="AT3" s="157"/>
      <c r="AU3" s="157"/>
      <c r="AV3" s="157"/>
      <c r="AW3" s="157"/>
      <c r="AX3" s="157"/>
      <c r="AY3" s="157"/>
      <c r="AZ3" s="157"/>
      <c r="BA3" s="1"/>
      <c r="BB3" s="1"/>
    </row>
    <row r="4" spans="1:54"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row>
    <row r="6" spans="1:54" ht="18" customHeight="1" x14ac:dyDescent="0.2">
      <c r="A6" s="158" t="s">
        <v>182</v>
      </c>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row>
    <row r="7" spans="1:54" ht="18"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4" ht="19.2" customHeight="1" x14ac:dyDescent="0.2">
      <c r="A8" s="1"/>
      <c r="B8" s="124" t="s">
        <v>150</v>
      </c>
      <c r="C8" s="124"/>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row>
    <row r="9" spans="1:54" ht="19.8" customHeight="1" x14ac:dyDescent="0.2">
      <c r="A9" s="1"/>
      <c r="B9" s="165" t="s">
        <v>132</v>
      </c>
      <c r="C9" s="165"/>
      <c r="D9" s="165"/>
      <c r="E9" s="165"/>
      <c r="F9" s="165"/>
      <c r="G9" s="165"/>
      <c r="H9" s="165"/>
      <c r="I9" s="165"/>
      <c r="J9" s="165"/>
      <c r="K9" s="165"/>
      <c r="L9" s="159" t="s">
        <v>167</v>
      </c>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60"/>
      <c r="BB9" s="1"/>
    </row>
    <row r="10" spans="1:54" ht="19.8" customHeight="1" x14ac:dyDescent="0.2">
      <c r="A10" s="1"/>
      <c r="B10" s="165" t="s">
        <v>131</v>
      </c>
      <c r="C10" s="165"/>
      <c r="D10" s="165"/>
      <c r="E10" s="165"/>
      <c r="F10" s="165"/>
      <c r="G10" s="165"/>
      <c r="H10" s="165"/>
      <c r="I10" s="165"/>
      <c r="J10" s="165"/>
      <c r="K10" s="165"/>
      <c r="L10" s="159" t="s">
        <v>168</v>
      </c>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60"/>
      <c r="BB10" s="1"/>
    </row>
    <row r="11" spans="1:54" ht="19.8" customHeight="1" x14ac:dyDescent="0.2">
      <c r="A11" s="1"/>
      <c r="B11" s="165" t="s">
        <v>152</v>
      </c>
      <c r="C11" s="165"/>
      <c r="D11" s="165"/>
      <c r="E11" s="165"/>
      <c r="F11" s="165"/>
      <c r="G11" s="165"/>
      <c r="H11" s="165"/>
      <c r="I11" s="165"/>
      <c r="J11" s="165"/>
      <c r="K11" s="165"/>
      <c r="L11" s="161" t="s">
        <v>170</v>
      </c>
      <c r="M11" s="161"/>
      <c r="N11" s="161"/>
      <c r="O11" s="161"/>
      <c r="P11" s="161"/>
      <c r="Q11" s="161"/>
      <c r="R11" s="161"/>
      <c r="S11" s="161"/>
      <c r="T11" s="161"/>
      <c r="U11" s="161"/>
      <c r="V11" s="161"/>
      <c r="W11" s="161"/>
      <c r="X11" s="161"/>
      <c r="Y11" s="161"/>
      <c r="Z11" s="161"/>
      <c r="AA11" s="162" t="s">
        <v>153</v>
      </c>
      <c r="AB11" s="163"/>
      <c r="AC11" s="163"/>
      <c r="AD11" s="163"/>
      <c r="AE11" s="163"/>
      <c r="AF11" s="163"/>
      <c r="AG11" s="163"/>
      <c r="AH11" s="163"/>
      <c r="AI11" s="163"/>
      <c r="AJ11" s="163"/>
      <c r="AK11" s="163"/>
      <c r="AL11" s="163"/>
      <c r="AM11" s="164"/>
      <c r="AN11" s="166">
        <v>1360000000</v>
      </c>
      <c r="AO11" s="167"/>
      <c r="AP11" s="167"/>
      <c r="AQ11" s="167"/>
      <c r="AR11" s="167"/>
      <c r="AS11" s="167"/>
      <c r="AT11" s="167"/>
      <c r="AU11" s="167"/>
      <c r="AV11" s="167"/>
      <c r="AW11" s="167"/>
      <c r="AX11" s="167"/>
      <c r="AY11" s="167"/>
      <c r="AZ11" s="167"/>
      <c r="BA11" s="168"/>
      <c r="BB11" s="1"/>
    </row>
    <row r="12" spans="1:54" ht="32.4" customHeight="1" x14ac:dyDescent="0.2">
      <c r="A12" s="1"/>
      <c r="B12" s="162" t="s">
        <v>151</v>
      </c>
      <c r="C12" s="163"/>
      <c r="D12" s="163"/>
      <c r="E12" s="163"/>
      <c r="F12" s="163"/>
      <c r="G12" s="163"/>
      <c r="H12" s="163"/>
      <c r="I12" s="163"/>
      <c r="J12" s="163"/>
      <c r="K12" s="164"/>
      <c r="L12" s="153" t="s">
        <v>184</v>
      </c>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54"/>
      <c r="AZ12" s="154"/>
      <c r="BA12" s="155"/>
      <c r="BB12" s="1"/>
    </row>
    <row r="13" spans="1:54"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4" ht="18.600000000000001" customHeight="1" x14ac:dyDescent="0.15">
      <c r="A14" s="1"/>
      <c r="B14" s="124" t="s">
        <v>185</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52" t="s">
        <v>164</v>
      </c>
      <c r="AX14" s="152"/>
      <c r="AY14" s="152"/>
      <c r="AZ14" s="152"/>
      <c r="BA14" s="152"/>
      <c r="BB14" s="1"/>
    </row>
    <row r="15" spans="1:54" ht="26.4" customHeight="1" x14ac:dyDescent="0.2">
      <c r="A15" s="1"/>
      <c r="B15" s="169"/>
      <c r="C15" s="170"/>
      <c r="D15" s="170"/>
      <c r="E15" s="170"/>
      <c r="F15" s="170"/>
      <c r="G15" s="170"/>
      <c r="H15" s="170"/>
      <c r="I15" s="170"/>
      <c r="J15" s="170"/>
      <c r="K15" s="171"/>
      <c r="L15" s="162" t="s">
        <v>155</v>
      </c>
      <c r="M15" s="163"/>
      <c r="N15" s="163"/>
      <c r="O15" s="163"/>
      <c r="P15" s="163"/>
      <c r="Q15" s="163"/>
      <c r="R15" s="163"/>
      <c r="S15" s="164"/>
      <c r="T15" s="162" t="s">
        <v>156</v>
      </c>
      <c r="U15" s="163"/>
      <c r="V15" s="163"/>
      <c r="W15" s="163"/>
      <c r="X15" s="163"/>
      <c r="Y15" s="163"/>
      <c r="Z15" s="163"/>
      <c r="AA15" s="164"/>
      <c r="AB15" s="162" t="s">
        <v>157</v>
      </c>
      <c r="AC15" s="163"/>
      <c r="AD15" s="163"/>
      <c r="AE15" s="163"/>
      <c r="AF15" s="163"/>
      <c r="AG15" s="163"/>
      <c r="AH15" s="163"/>
      <c r="AI15" s="164"/>
      <c r="AJ15" s="169" t="s">
        <v>10</v>
      </c>
      <c r="AK15" s="170"/>
      <c r="AL15" s="170"/>
      <c r="AM15" s="170"/>
      <c r="AN15" s="182"/>
      <c r="AO15" s="175" t="s">
        <v>158</v>
      </c>
      <c r="AP15" s="175"/>
      <c r="AQ15" s="175"/>
      <c r="AR15" s="175"/>
      <c r="AS15" s="175"/>
      <c r="AT15" s="175"/>
      <c r="AU15" s="175"/>
      <c r="AV15" s="176"/>
      <c r="AW15" s="177" t="s">
        <v>159</v>
      </c>
      <c r="AX15" s="178"/>
      <c r="AY15" s="178"/>
      <c r="AZ15" s="178"/>
      <c r="BA15" s="179"/>
      <c r="BB15" s="1"/>
    </row>
    <row r="16" spans="1:54" ht="18" customHeight="1" x14ac:dyDescent="0.2">
      <c r="A16" s="1"/>
      <c r="B16" s="172"/>
      <c r="C16" s="173"/>
      <c r="D16" s="173"/>
      <c r="E16" s="173"/>
      <c r="F16" s="173"/>
      <c r="G16" s="173"/>
      <c r="H16" s="173"/>
      <c r="I16" s="173"/>
      <c r="J16" s="173"/>
      <c r="K16" s="174"/>
      <c r="L16" s="162" t="s">
        <v>161</v>
      </c>
      <c r="M16" s="163"/>
      <c r="N16" s="163"/>
      <c r="O16" s="164"/>
      <c r="P16" s="173" t="s">
        <v>162</v>
      </c>
      <c r="Q16" s="173"/>
      <c r="R16" s="173"/>
      <c r="S16" s="174"/>
      <c r="T16" s="162" t="s">
        <v>161</v>
      </c>
      <c r="U16" s="163"/>
      <c r="V16" s="163"/>
      <c r="W16" s="164"/>
      <c r="X16" s="173" t="s">
        <v>162</v>
      </c>
      <c r="Y16" s="173"/>
      <c r="Z16" s="173"/>
      <c r="AA16" s="174"/>
      <c r="AB16" s="162" t="s">
        <v>161</v>
      </c>
      <c r="AC16" s="163"/>
      <c r="AD16" s="163"/>
      <c r="AE16" s="164"/>
      <c r="AF16" s="173" t="s">
        <v>162</v>
      </c>
      <c r="AG16" s="173"/>
      <c r="AH16" s="173"/>
      <c r="AI16" s="174"/>
      <c r="AJ16" s="172"/>
      <c r="AK16" s="173"/>
      <c r="AL16" s="173"/>
      <c r="AM16" s="173"/>
      <c r="AN16" s="183"/>
      <c r="AO16" s="163" t="s">
        <v>161</v>
      </c>
      <c r="AP16" s="163"/>
      <c r="AQ16" s="163"/>
      <c r="AR16" s="164"/>
      <c r="AS16" s="173" t="s">
        <v>162</v>
      </c>
      <c r="AT16" s="173"/>
      <c r="AU16" s="173"/>
      <c r="AV16" s="183"/>
      <c r="AW16" s="180"/>
      <c r="AX16" s="180"/>
      <c r="AY16" s="180"/>
      <c r="AZ16" s="180"/>
      <c r="BA16" s="181"/>
      <c r="BB16" s="1"/>
    </row>
    <row r="17" spans="1:54" ht="24" customHeight="1" x14ac:dyDescent="0.2">
      <c r="A17" s="1"/>
      <c r="B17" s="187" t="s">
        <v>160</v>
      </c>
      <c r="C17" s="188"/>
      <c r="D17" s="189"/>
      <c r="E17" s="162" t="s">
        <v>40</v>
      </c>
      <c r="F17" s="163"/>
      <c r="G17" s="163"/>
      <c r="H17" s="163"/>
      <c r="I17" s="163"/>
      <c r="J17" s="163"/>
      <c r="K17" s="164"/>
      <c r="L17" s="184"/>
      <c r="M17" s="185"/>
      <c r="N17" s="185"/>
      <c r="O17" s="186"/>
      <c r="P17" s="184"/>
      <c r="Q17" s="185"/>
      <c r="R17" s="185"/>
      <c r="S17" s="186"/>
      <c r="T17" s="184"/>
      <c r="U17" s="185"/>
      <c r="V17" s="185"/>
      <c r="W17" s="186"/>
      <c r="X17" s="184"/>
      <c r="Y17" s="185"/>
      <c r="Z17" s="185"/>
      <c r="AA17" s="186"/>
      <c r="AB17" s="184"/>
      <c r="AC17" s="185"/>
      <c r="AD17" s="185"/>
      <c r="AE17" s="186"/>
      <c r="AF17" s="184"/>
      <c r="AG17" s="185"/>
      <c r="AH17" s="185"/>
      <c r="AI17" s="186"/>
      <c r="AJ17" s="194">
        <f>SUM(L17:AI17)</f>
        <v>0</v>
      </c>
      <c r="AK17" s="195"/>
      <c r="AL17" s="195"/>
      <c r="AM17" s="195"/>
      <c r="AN17" s="196"/>
      <c r="AO17" s="185"/>
      <c r="AP17" s="185"/>
      <c r="AQ17" s="185"/>
      <c r="AR17" s="186"/>
      <c r="AS17" s="184"/>
      <c r="AT17" s="185"/>
      <c r="AU17" s="185"/>
      <c r="AV17" s="193"/>
      <c r="AW17" s="185"/>
      <c r="AX17" s="185"/>
      <c r="AY17" s="185"/>
      <c r="AZ17" s="185"/>
      <c r="BA17" s="186"/>
      <c r="BB17" s="1"/>
    </row>
    <row r="18" spans="1:54" ht="24" customHeight="1" x14ac:dyDescent="0.2">
      <c r="A18" s="1"/>
      <c r="B18" s="190"/>
      <c r="C18" s="191"/>
      <c r="D18" s="192"/>
      <c r="E18" s="162" t="s">
        <v>115</v>
      </c>
      <c r="F18" s="163"/>
      <c r="G18" s="163"/>
      <c r="H18" s="163"/>
      <c r="I18" s="163"/>
      <c r="J18" s="163"/>
      <c r="K18" s="164"/>
      <c r="L18" s="184"/>
      <c r="M18" s="185"/>
      <c r="N18" s="185"/>
      <c r="O18" s="186"/>
      <c r="P18" s="184"/>
      <c r="Q18" s="185"/>
      <c r="R18" s="185"/>
      <c r="S18" s="186"/>
      <c r="T18" s="184"/>
      <c r="U18" s="185"/>
      <c r="V18" s="185"/>
      <c r="W18" s="186"/>
      <c r="X18" s="184"/>
      <c r="Y18" s="185"/>
      <c r="Z18" s="185"/>
      <c r="AA18" s="186"/>
      <c r="AB18" s="184"/>
      <c r="AC18" s="185"/>
      <c r="AD18" s="185"/>
      <c r="AE18" s="186"/>
      <c r="AF18" s="184"/>
      <c r="AG18" s="185"/>
      <c r="AH18" s="185"/>
      <c r="AI18" s="186"/>
      <c r="AJ18" s="194">
        <f>SUM(L18:AI18)</f>
        <v>0</v>
      </c>
      <c r="AK18" s="195"/>
      <c r="AL18" s="195"/>
      <c r="AM18" s="195"/>
      <c r="AN18" s="196"/>
      <c r="AO18" s="185"/>
      <c r="AP18" s="185"/>
      <c r="AQ18" s="185"/>
      <c r="AR18" s="186"/>
      <c r="AS18" s="184"/>
      <c r="AT18" s="185"/>
      <c r="AU18" s="185"/>
      <c r="AV18" s="193"/>
      <c r="AW18" s="185"/>
      <c r="AX18" s="185"/>
      <c r="AY18" s="185"/>
      <c r="AZ18" s="185"/>
      <c r="BA18" s="186"/>
      <c r="BB18" s="1"/>
    </row>
    <row r="19" spans="1:54" ht="40.799999999999997" customHeight="1" x14ac:dyDescent="0.2">
      <c r="A19" s="1"/>
      <c r="B19" s="197" t="s">
        <v>163</v>
      </c>
      <c r="C19" s="163"/>
      <c r="D19" s="163"/>
      <c r="E19" s="163"/>
      <c r="F19" s="163"/>
      <c r="G19" s="163"/>
      <c r="H19" s="163"/>
      <c r="I19" s="163"/>
      <c r="J19" s="163"/>
      <c r="K19" s="164"/>
      <c r="L19" s="184"/>
      <c r="M19" s="185"/>
      <c r="N19" s="185"/>
      <c r="O19" s="186"/>
      <c r="P19" s="184"/>
      <c r="Q19" s="185"/>
      <c r="R19" s="185"/>
      <c r="S19" s="186"/>
      <c r="T19" s="184"/>
      <c r="U19" s="185"/>
      <c r="V19" s="185"/>
      <c r="W19" s="186"/>
      <c r="X19" s="184"/>
      <c r="Y19" s="185"/>
      <c r="Z19" s="185"/>
      <c r="AA19" s="186"/>
      <c r="AB19" s="184"/>
      <c r="AC19" s="185"/>
      <c r="AD19" s="185"/>
      <c r="AE19" s="186"/>
      <c r="AF19" s="184"/>
      <c r="AG19" s="185"/>
      <c r="AH19" s="185"/>
      <c r="AI19" s="186"/>
      <c r="AJ19" s="194">
        <f>SUM(L19:AI19)</f>
        <v>0</v>
      </c>
      <c r="AK19" s="195"/>
      <c r="AL19" s="195"/>
      <c r="AM19" s="195"/>
      <c r="AN19" s="196"/>
      <c r="AO19" s="204"/>
      <c r="AP19" s="185"/>
      <c r="AQ19" s="185"/>
      <c r="AR19" s="186"/>
      <c r="AS19" s="184"/>
      <c r="AT19" s="185"/>
      <c r="AU19" s="185"/>
      <c r="AV19" s="193"/>
      <c r="AW19" s="185"/>
      <c r="AX19" s="185"/>
      <c r="AY19" s="185"/>
      <c r="AZ19" s="185"/>
      <c r="BA19" s="186"/>
      <c r="BB19" s="1"/>
    </row>
    <row r="20" spans="1:54" ht="18.600000000000001" customHeight="1" x14ac:dyDescent="0.2">
      <c r="A20" s="1"/>
      <c r="B20" s="125" t="s">
        <v>165</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row>
    <row r="21" spans="1:54"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row>
    <row r="22" spans="1:54" ht="14.4" x14ac:dyDescent="0.2">
      <c r="A22" s="1"/>
      <c r="B22" s="124" t="s">
        <v>166</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row>
    <row r="23" spans="1:54" ht="22.8" customHeight="1" x14ac:dyDescent="0.2">
      <c r="A23" s="1"/>
      <c r="B23" s="165" t="s">
        <v>186</v>
      </c>
      <c r="C23" s="165"/>
      <c r="D23" s="165"/>
      <c r="E23" s="165"/>
      <c r="F23" s="165"/>
      <c r="G23" s="165"/>
      <c r="H23" s="165"/>
      <c r="I23" s="162" t="s">
        <v>8</v>
      </c>
      <c r="J23" s="163"/>
      <c r="K23" s="163"/>
      <c r="L23" s="163"/>
      <c r="M23" s="163"/>
      <c r="N23" s="163"/>
      <c r="O23" s="163"/>
      <c r="P23" s="163"/>
      <c r="Q23" s="163"/>
      <c r="R23" s="163"/>
      <c r="S23" s="163"/>
      <c r="T23" s="164"/>
      <c r="U23" s="162" t="s">
        <v>187</v>
      </c>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4"/>
      <c r="BB23" s="1"/>
    </row>
    <row r="24" spans="1:54" ht="22.8" customHeight="1" x14ac:dyDescent="0.2">
      <c r="A24" s="1"/>
      <c r="B24" s="198" t="s">
        <v>222</v>
      </c>
      <c r="C24" s="199"/>
      <c r="D24" s="199"/>
      <c r="E24" s="199"/>
      <c r="F24" s="199"/>
      <c r="G24" s="199"/>
      <c r="H24" s="200"/>
      <c r="I24" s="201" t="s">
        <v>171</v>
      </c>
      <c r="J24" s="202"/>
      <c r="K24" s="202"/>
      <c r="L24" s="202"/>
      <c r="M24" s="202"/>
      <c r="N24" s="202"/>
      <c r="O24" s="202"/>
      <c r="P24" s="202"/>
      <c r="Q24" s="202"/>
      <c r="R24" s="202"/>
      <c r="S24" s="202"/>
      <c r="T24" s="203"/>
      <c r="U24" s="205" t="s">
        <v>172</v>
      </c>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7"/>
      <c r="BB24" s="1"/>
    </row>
    <row r="25" spans="1:54" ht="22.8" customHeight="1" x14ac:dyDescent="0.2">
      <c r="A25" s="1"/>
      <c r="B25" s="198"/>
      <c r="C25" s="199"/>
      <c r="D25" s="199"/>
      <c r="E25" s="199"/>
      <c r="F25" s="199"/>
      <c r="G25" s="199"/>
      <c r="H25" s="200"/>
      <c r="I25" s="201"/>
      <c r="J25" s="202"/>
      <c r="K25" s="202"/>
      <c r="L25" s="202"/>
      <c r="M25" s="202"/>
      <c r="N25" s="202"/>
      <c r="O25" s="202"/>
      <c r="P25" s="202"/>
      <c r="Q25" s="202"/>
      <c r="R25" s="202"/>
      <c r="S25" s="202"/>
      <c r="T25" s="203"/>
      <c r="U25" s="205"/>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7"/>
      <c r="BB25" s="1"/>
    </row>
    <row r="26" spans="1:54" ht="22.8" customHeight="1" x14ac:dyDescent="0.2">
      <c r="A26" s="1"/>
      <c r="B26" s="198"/>
      <c r="C26" s="199"/>
      <c r="D26" s="199"/>
      <c r="E26" s="199"/>
      <c r="F26" s="199"/>
      <c r="G26" s="199"/>
      <c r="H26" s="200"/>
      <c r="I26" s="201"/>
      <c r="J26" s="202"/>
      <c r="K26" s="202"/>
      <c r="L26" s="202"/>
      <c r="M26" s="202"/>
      <c r="N26" s="202"/>
      <c r="O26" s="202"/>
      <c r="P26" s="202"/>
      <c r="Q26" s="202"/>
      <c r="R26" s="202"/>
      <c r="S26" s="202"/>
      <c r="T26" s="203"/>
      <c r="U26" s="205"/>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7"/>
      <c r="BB26" s="1"/>
    </row>
    <row r="27" spans="1:54" ht="18.600000000000001" customHeight="1" x14ac:dyDescent="0.2">
      <c r="A27" s="1"/>
      <c r="B27" s="1" t="s">
        <v>188</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row>
    <row r="28" spans="1:54"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row>
    <row r="29" spans="1:54" ht="20.399999999999999" customHeight="1" x14ac:dyDescent="0.2">
      <c r="A29" s="1"/>
      <c r="B29" s="124" t="s">
        <v>190</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ht="20.399999999999999" customHeight="1" x14ac:dyDescent="0.2">
      <c r="A30" s="1"/>
      <c r="B30" s="165"/>
      <c r="C30" s="165"/>
      <c r="D30" s="165"/>
      <c r="E30" s="165"/>
      <c r="F30" s="165"/>
      <c r="G30" s="165"/>
      <c r="H30" s="165"/>
      <c r="I30" s="165"/>
      <c r="J30" s="165"/>
      <c r="K30" s="165"/>
      <c r="L30" s="165"/>
      <c r="M30" s="165"/>
      <c r="N30" s="165"/>
      <c r="O30" s="165"/>
      <c r="P30" s="165"/>
      <c r="Q30" s="165"/>
      <c r="R30" s="165" t="s">
        <v>193</v>
      </c>
      <c r="S30" s="165"/>
      <c r="T30" s="165"/>
      <c r="U30" s="165"/>
      <c r="V30" s="165"/>
      <c r="W30" s="165"/>
      <c r="X30" s="165" t="s">
        <v>194</v>
      </c>
      <c r="Y30" s="165"/>
      <c r="Z30" s="165"/>
      <c r="AA30" s="165"/>
      <c r="AB30" s="165"/>
      <c r="AC30" s="165"/>
      <c r="AD30" s="165" t="s">
        <v>195</v>
      </c>
      <c r="AE30" s="165"/>
      <c r="AF30" s="165"/>
      <c r="AG30" s="165"/>
      <c r="AH30" s="165"/>
      <c r="AI30" s="165"/>
      <c r="AJ30" s="165" t="s">
        <v>196</v>
      </c>
      <c r="AK30" s="165"/>
      <c r="AL30" s="165"/>
      <c r="AM30" s="165"/>
      <c r="AN30" s="165"/>
      <c r="AO30" s="165"/>
      <c r="AP30" s="165" t="s">
        <v>197</v>
      </c>
      <c r="AQ30" s="165"/>
      <c r="AR30" s="165"/>
      <c r="AS30" s="165"/>
      <c r="AT30" s="165"/>
      <c r="AU30" s="165"/>
      <c r="AV30" s="165" t="s">
        <v>198</v>
      </c>
      <c r="AW30" s="165"/>
      <c r="AX30" s="165"/>
      <c r="AY30" s="165"/>
      <c r="AZ30" s="165"/>
      <c r="BA30" s="165"/>
      <c r="BB30" s="1"/>
    </row>
    <row r="31" spans="1:54" ht="19.8" customHeight="1" x14ac:dyDescent="0.2">
      <c r="A31" s="1"/>
      <c r="B31" s="208" t="s">
        <v>191</v>
      </c>
      <c r="C31" s="209"/>
      <c r="D31" s="209"/>
      <c r="E31" s="209"/>
      <c r="F31" s="209"/>
      <c r="G31" s="209"/>
      <c r="H31" s="209"/>
      <c r="I31" s="209"/>
      <c r="J31" s="209"/>
      <c r="K31" s="209"/>
      <c r="L31" s="209"/>
      <c r="M31" s="209"/>
      <c r="N31" s="209"/>
      <c r="O31" s="209"/>
      <c r="P31" s="209"/>
      <c r="Q31" s="210"/>
      <c r="R31" s="211"/>
      <c r="S31" s="211"/>
      <c r="T31" s="211"/>
      <c r="U31" s="212"/>
      <c r="V31" s="195" t="s">
        <v>154</v>
      </c>
      <c r="W31" s="213"/>
      <c r="X31" s="211"/>
      <c r="Y31" s="211"/>
      <c r="Z31" s="211"/>
      <c r="AA31" s="212"/>
      <c r="AB31" s="195" t="s">
        <v>154</v>
      </c>
      <c r="AC31" s="213"/>
      <c r="AD31" s="211"/>
      <c r="AE31" s="211"/>
      <c r="AF31" s="211"/>
      <c r="AG31" s="212"/>
      <c r="AH31" s="195" t="s">
        <v>154</v>
      </c>
      <c r="AI31" s="213"/>
      <c r="AJ31" s="211"/>
      <c r="AK31" s="211"/>
      <c r="AL31" s="211"/>
      <c r="AM31" s="212"/>
      <c r="AN31" s="195" t="s">
        <v>154</v>
      </c>
      <c r="AO31" s="213"/>
      <c r="AP31" s="211"/>
      <c r="AQ31" s="211"/>
      <c r="AR31" s="211"/>
      <c r="AS31" s="212"/>
      <c r="AT31" s="195" t="s">
        <v>154</v>
      </c>
      <c r="AU31" s="213"/>
      <c r="AV31" s="211"/>
      <c r="AW31" s="211"/>
      <c r="AX31" s="211"/>
      <c r="AY31" s="212"/>
      <c r="AZ31" s="195" t="s">
        <v>154</v>
      </c>
      <c r="BA31" s="213"/>
      <c r="BB31" s="1"/>
    </row>
    <row r="32" spans="1:54" ht="19.8" customHeight="1" x14ac:dyDescent="0.2">
      <c r="A32" s="1"/>
      <c r="B32" s="208" t="s">
        <v>192</v>
      </c>
      <c r="C32" s="209"/>
      <c r="D32" s="209"/>
      <c r="E32" s="209"/>
      <c r="F32" s="209"/>
      <c r="G32" s="209"/>
      <c r="H32" s="209"/>
      <c r="I32" s="209"/>
      <c r="J32" s="209"/>
      <c r="K32" s="209"/>
      <c r="L32" s="209"/>
      <c r="M32" s="209"/>
      <c r="N32" s="209"/>
      <c r="O32" s="209"/>
      <c r="P32" s="209"/>
      <c r="Q32" s="210"/>
      <c r="R32" s="212"/>
      <c r="S32" s="214"/>
      <c r="T32" s="214"/>
      <c r="U32" s="214"/>
      <c r="V32" s="195" t="s">
        <v>199</v>
      </c>
      <c r="W32" s="213"/>
      <c r="X32" s="212"/>
      <c r="Y32" s="214"/>
      <c r="Z32" s="214"/>
      <c r="AA32" s="214"/>
      <c r="AB32" s="195" t="s">
        <v>199</v>
      </c>
      <c r="AC32" s="213"/>
      <c r="AD32" s="212"/>
      <c r="AE32" s="214"/>
      <c r="AF32" s="214"/>
      <c r="AG32" s="214"/>
      <c r="AH32" s="195" t="s">
        <v>199</v>
      </c>
      <c r="AI32" s="213"/>
      <c r="AJ32" s="212"/>
      <c r="AK32" s="214"/>
      <c r="AL32" s="214"/>
      <c r="AM32" s="214"/>
      <c r="AN32" s="195" t="s">
        <v>199</v>
      </c>
      <c r="AO32" s="213"/>
      <c r="AP32" s="212"/>
      <c r="AQ32" s="214"/>
      <c r="AR32" s="214"/>
      <c r="AS32" s="214"/>
      <c r="AT32" s="195" t="s">
        <v>199</v>
      </c>
      <c r="AU32" s="213"/>
      <c r="AV32" s="212"/>
      <c r="AW32" s="214"/>
      <c r="AX32" s="214"/>
      <c r="AY32" s="214"/>
      <c r="AZ32" s="195" t="s">
        <v>199</v>
      </c>
      <c r="BA32" s="213"/>
      <c r="BB32" s="1"/>
    </row>
    <row r="33" spans="1:54"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row>
    <row r="34" spans="1:54"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1:54"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row>
  </sheetData>
  <mergeCells count="108">
    <mergeCell ref="AJ32:AM32"/>
    <mergeCell ref="AN32:AO32"/>
    <mergeCell ref="AP32:AS32"/>
    <mergeCell ref="AT32:AU32"/>
    <mergeCell ref="AV32:AY32"/>
    <mergeCell ref="AP31:AS31"/>
    <mergeCell ref="AT31:AU31"/>
    <mergeCell ref="AV31:AY31"/>
    <mergeCell ref="AZ31:BA31"/>
    <mergeCell ref="B32:Q32"/>
    <mergeCell ref="R32:U32"/>
    <mergeCell ref="V32:W32"/>
    <mergeCell ref="X32:AA32"/>
    <mergeCell ref="AB32:AC32"/>
    <mergeCell ref="AD32:AG32"/>
    <mergeCell ref="AV30:BA30"/>
    <mergeCell ref="B31:Q31"/>
    <mergeCell ref="R31:U31"/>
    <mergeCell ref="V31:W31"/>
    <mergeCell ref="X31:AA31"/>
    <mergeCell ref="AB31:AC31"/>
    <mergeCell ref="AD31:AG31"/>
    <mergeCell ref="AH31:AI31"/>
    <mergeCell ref="AJ31:AM31"/>
    <mergeCell ref="AN31:AO31"/>
    <mergeCell ref="B30:Q30"/>
    <mergeCell ref="R30:W30"/>
    <mergeCell ref="X30:AC30"/>
    <mergeCell ref="AD30:AI30"/>
    <mergeCell ref="AJ30:AO30"/>
    <mergeCell ref="AP30:AU30"/>
    <mergeCell ref="AZ32:BA32"/>
    <mergeCell ref="AH32:AI32"/>
    <mergeCell ref="B25:H25"/>
    <mergeCell ref="I25:T25"/>
    <mergeCell ref="U25:BA25"/>
    <mergeCell ref="B26:H26"/>
    <mergeCell ref="I26:T26"/>
    <mergeCell ref="U26:BA26"/>
    <mergeCell ref="AS19:AV19"/>
    <mergeCell ref="AW19:BA19"/>
    <mergeCell ref="B23:H23"/>
    <mergeCell ref="I23:T23"/>
    <mergeCell ref="U23:BA23"/>
    <mergeCell ref="B24:H24"/>
    <mergeCell ref="I24:T24"/>
    <mergeCell ref="U24:BA24"/>
    <mergeCell ref="B19:K19"/>
    <mergeCell ref="L19:O19"/>
    <mergeCell ref="P19:S19"/>
    <mergeCell ref="T19:W19"/>
    <mergeCell ref="X19:AA19"/>
    <mergeCell ref="AB19:AE19"/>
    <mergeCell ref="AF19:AI19"/>
    <mergeCell ref="AJ19:AN19"/>
    <mergeCell ref="AO19:AR19"/>
    <mergeCell ref="AB17:AE17"/>
    <mergeCell ref="AF17:AI17"/>
    <mergeCell ref="AJ17:AN17"/>
    <mergeCell ref="AO17:AR17"/>
    <mergeCell ref="AS17:AV17"/>
    <mergeCell ref="AW17:BA17"/>
    <mergeCell ref="B17:D18"/>
    <mergeCell ref="E17:K17"/>
    <mergeCell ref="L17:O17"/>
    <mergeCell ref="P17:S17"/>
    <mergeCell ref="T17:W17"/>
    <mergeCell ref="X17:AA17"/>
    <mergeCell ref="E18:K18"/>
    <mergeCell ref="L18:O18"/>
    <mergeCell ref="P18:S18"/>
    <mergeCell ref="T18:W18"/>
    <mergeCell ref="AW18:BA18"/>
    <mergeCell ref="X18:AA18"/>
    <mergeCell ref="AB18:AE18"/>
    <mergeCell ref="AF18:AI18"/>
    <mergeCell ref="AJ18:AN18"/>
    <mergeCell ref="AO18:AR18"/>
    <mergeCell ref="AS18:AV18"/>
    <mergeCell ref="T16:W16"/>
    <mergeCell ref="X16:AA16"/>
    <mergeCell ref="AB16:AE16"/>
    <mergeCell ref="AF16:AI16"/>
    <mergeCell ref="AO16:AR16"/>
    <mergeCell ref="AS16:AV16"/>
    <mergeCell ref="AW14:BA14"/>
    <mergeCell ref="B15:K16"/>
    <mergeCell ref="L15:S15"/>
    <mergeCell ref="T15:AA15"/>
    <mergeCell ref="AB15:AI15"/>
    <mergeCell ref="AJ15:AN16"/>
    <mergeCell ref="AO15:AV15"/>
    <mergeCell ref="AW15:BA16"/>
    <mergeCell ref="L16:O16"/>
    <mergeCell ref="P16:S16"/>
    <mergeCell ref="B11:K11"/>
    <mergeCell ref="L11:Z11"/>
    <mergeCell ref="AA11:AM11"/>
    <mergeCell ref="AN11:BA11"/>
    <mergeCell ref="B12:K12"/>
    <mergeCell ref="L12:BA12"/>
    <mergeCell ref="AJ2:AZ2"/>
    <mergeCell ref="AJ3:AZ3"/>
    <mergeCell ref="A6:BB6"/>
    <mergeCell ref="B9:K9"/>
    <mergeCell ref="L9:BA9"/>
    <mergeCell ref="B10:K10"/>
    <mergeCell ref="L10:BA10"/>
  </mergeCells>
  <phoneticPr fontId="23"/>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第3号様式</vt:lpstr>
      <vt:lpstr>第3号様式の2</vt:lpstr>
      <vt:lpstr>様式2</vt:lpstr>
      <vt:lpstr>様式２－２(個表) </vt:lpstr>
      <vt:lpstr>様式２－3(個表)</vt:lpstr>
      <vt:lpstr>決算書 </vt:lpstr>
      <vt:lpstr>請求書</vt:lpstr>
      <vt:lpstr>【記載例】第3号様式 </vt:lpstr>
      <vt:lpstr>【記載例】第3号様式の2 </vt:lpstr>
      <vt:lpstr>【記載例】様式2</vt:lpstr>
      <vt:lpstr>【記載例】様式2－２(個表)</vt:lpstr>
      <vt:lpstr>【記載例】様式2－3(個表) </vt:lpstr>
      <vt:lpstr>【記載例】決算書</vt:lpstr>
      <vt:lpstr>【記載例】請求書</vt:lpstr>
      <vt:lpstr>【記載例】決算書!Print_Area</vt:lpstr>
      <vt:lpstr>【記載例】請求書!Print_Area</vt:lpstr>
      <vt:lpstr>'【記載例】第3号様式 '!Print_Area</vt:lpstr>
      <vt:lpstr>'【記載例】第3号様式の2 '!Print_Area</vt:lpstr>
      <vt:lpstr>【記載例】様式2!Print_Area</vt:lpstr>
      <vt:lpstr>'【記載例】様式2－２(個表)'!Print_Area</vt:lpstr>
      <vt:lpstr>'【記載例】様式2－3(個表) '!Print_Area</vt:lpstr>
      <vt:lpstr>'決算書 '!Print_Area</vt:lpstr>
      <vt:lpstr>請求書!Print_Area</vt:lpstr>
      <vt:lpstr>第3号様式!Print_Area</vt:lpstr>
      <vt:lpstr>第3号様式の2!Print_Area</vt:lpstr>
      <vt:lpstr>様式2!Print_Area</vt:lpstr>
      <vt:lpstr>'様式２－２(個表) '!Print_Area</vt:lpstr>
      <vt:lpstr>'様式２－3(個表)'!Print_Area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岡安　未樹</cp:lastModifiedBy>
  <cp:lastPrinted>2025-04-10T10:18:40Z</cp:lastPrinted>
  <dcterms:created xsi:type="dcterms:W3CDTF">2014-02-18T11:42:49Z</dcterms:created>
  <dcterms:modified xsi:type="dcterms:W3CDTF">2025-06-20T01:35:49Z</dcterms:modified>
</cp:coreProperties>
</file>