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8月\A　10月13日公表\"/>
    </mc:Choice>
  </mc:AlternateContent>
  <xr:revisionPtr revIDLastSave="0" documentId="13_ncr:1_{95BFF280-6E35-4F6A-8E9F-54C0243E20A2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1" l="1"/>
  <c r="S90" i="1"/>
  <c r="P90" i="1"/>
  <c r="N90" i="1"/>
  <c r="H90" i="1"/>
  <c r="E90" i="1"/>
  <c r="C90" i="1"/>
  <c r="AF85" i="1"/>
  <c r="AF83" i="1"/>
  <c r="AD83" i="1"/>
  <c r="AB83" i="1"/>
  <c r="AA83" i="1"/>
  <c r="Z83" i="1"/>
  <c r="Y83" i="1"/>
  <c r="X83" i="1"/>
  <c r="K86" i="1"/>
  <c r="I86" i="1"/>
  <c r="K85" i="1"/>
  <c r="I85" i="1"/>
  <c r="K84" i="1"/>
  <c r="I84" i="1"/>
  <c r="I83" i="1" s="1"/>
  <c r="Q83" i="1"/>
  <c r="O83" i="1"/>
  <c r="M83" i="1"/>
  <c r="K83" i="1"/>
  <c r="G83" i="1"/>
  <c r="E83" i="1"/>
  <c r="C83" i="1"/>
  <c r="Y77" i="1"/>
  <c r="U77" i="1"/>
  <c r="K77" i="1"/>
  <c r="U76" i="1"/>
  <c r="K76" i="1"/>
  <c r="Y75" i="1"/>
  <c r="U75" i="1"/>
  <c r="K75" i="1"/>
  <c r="Y74" i="1"/>
  <c r="U74" i="1"/>
  <c r="K74" i="1"/>
  <c r="Y73" i="1"/>
  <c r="U73" i="1"/>
  <c r="K73" i="1"/>
  <c r="K71" i="1" s="1"/>
  <c r="Y72" i="1"/>
  <c r="Y71" i="1" s="1"/>
  <c r="U72" i="1"/>
  <c r="U71" i="1" s="1"/>
  <c r="K72" i="1"/>
  <c r="AE71" i="1"/>
  <c r="AC71" i="1"/>
  <c r="AA71" i="1"/>
  <c r="W71" i="1"/>
  <c r="S71" i="1"/>
  <c r="Q71" i="1"/>
  <c r="O71" i="1"/>
  <c r="M71" i="1"/>
  <c r="I71" i="1"/>
  <c r="G71" i="1"/>
  <c r="E71" i="1"/>
  <c r="T43" i="1"/>
  <c r="T42" i="1"/>
  <c r="H66" i="1"/>
  <c r="H65" i="1"/>
  <c r="H64" i="1"/>
  <c r="H63" i="1"/>
  <c r="H62" i="1"/>
  <c r="H61" i="1"/>
  <c r="H60" i="1"/>
  <c r="P59" i="1"/>
  <c r="N59" i="1"/>
  <c r="L59" i="1"/>
  <c r="J59" i="1"/>
  <c r="H59" i="1" s="1"/>
  <c r="H58" i="1"/>
  <c r="H57" i="1"/>
  <c r="H56" i="1"/>
  <c r="H55" i="1"/>
  <c r="H54" i="1"/>
  <c r="H53" i="1"/>
  <c r="H52" i="1"/>
  <c r="P51" i="1"/>
  <c r="L51" i="1"/>
  <c r="J51" i="1"/>
  <c r="H51" i="1"/>
  <c r="H50" i="1"/>
  <c r="H49" i="1"/>
  <c r="H48" i="1"/>
  <c r="H47" i="1"/>
  <c r="H46" i="1"/>
  <c r="H45" i="1"/>
  <c r="H44" i="1"/>
  <c r="P43" i="1"/>
  <c r="N43" i="1"/>
  <c r="H43" i="1" s="1"/>
  <c r="L43" i="1"/>
  <c r="J43" i="1"/>
  <c r="P42" i="1"/>
  <c r="N42" i="1"/>
  <c r="L42" i="1"/>
  <c r="J42" i="1"/>
  <c r="H42" i="1" l="1"/>
  <c r="AG3" i="1" l="1"/>
</calcChain>
</file>

<file path=xl/sharedStrings.xml><?xml version="1.0" encoding="utf-8"?>
<sst xmlns="http://schemas.openxmlformats.org/spreadsheetml/2006/main" count="210" uniqueCount="105">
  <si>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</si>
  <si>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</si>
  <si>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</si>
  <si>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</si>
  <si>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</si>
  <si>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</si>
  <si>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</si>
  <si>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</si>
  <si>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</si>
  <si>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</si>
  <si>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</si>
  <si>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</si>
  <si>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</si>
  <si>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</si>
  <si>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</si>
  <si>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</si>
  <si>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</si>
  <si>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</si>
  <si>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</si>
  <si>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</si>
  <si>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</si>
  <si>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</si>
  <si>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</si>
  <si>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</si>
  <si>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</si>
  <si>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</si>
  <si>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</si>
  <si>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</si>
  <si>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</si>
  <si>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</si>
  <si>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協力事業所</t>
    <rPh sb="0" eb="2">
      <t>キョウリョク</t>
    </rPh>
    <rPh sb="2" eb="5">
      <t>ジギョウショ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</si>
  <si>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</si>
  <si>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</si>
  <si>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</si>
  <si>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</si>
  <si>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</si>
  <si>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</si>
  <si>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</si>
  <si>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</si>
  <si>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</si>
  <si>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</si>
  <si>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</si>
  <si>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</si>
  <si>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</si>
  <si>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</si>
  <si>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</si>
  <si>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</si>
  <si>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</si>
  <si>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</si>
  <si>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</si>
  <si>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</si>
  <si>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</si>
  <si>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</si>
  <si>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</si>
  <si>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</si>
  <si>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</si>
  <si>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</si>
  <si>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</si>
  <si>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</si>
  <si>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</si>
  <si>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</si>
  <si>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</si>
  <si>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</si>
  <si>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</si>
  <si>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</si>
  <si>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</si>
  <si>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</si>
  <si>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</si>
  <si>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</si>
  <si>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</si>
  <si>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</si>
  <si>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</si>
  <si>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</si>
  <si>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</si>
  <si>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</si>
  <si>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</si>
  <si>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</si>
  <si>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</si>
  <si>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</si>
  <si>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</si>
  <si>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</si>
  <si>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</si>
  <si>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</si>
  <si>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</si>
  <si>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</si>
  <si>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</si>
  <si>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</si>
  <si>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</si>
  <si>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</si>
  <si>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</si>
  <si>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</si>
  <si>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</si>
  <si>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</si>
  <si>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</si>
  <si>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</si>
  <si>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</si>
  <si>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</si>
  <si>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</si>
  <si>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</si>
  <si>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</si>
  <si>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</si>
  <si>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</si>
  <si>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</si>
  <si>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</si>
  <si>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（令和５年８月）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</si>
</sst>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#,##0_ "/>
    <numFmt numFmtId="181" formatCode="* #,##0;* \-#,##0;* &quot;-&quot;;@"/>
    <numFmt numFmtId="182" formatCode="* #,##0.0;* \-#,##0.0;* &quot;-&quot;;@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03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0" applyFo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Continuous" vertical="center"/>
    </xf>
    <xf numFmtId="0" fontId="5" fillId="0" borderId="10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5" fillId="0" borderId="0" xfId="1" applyNumberFormat="1" applyFont="1" applyFill="1" applyAlignment="1">
      <alignment horizontal="right" vertical="center"/>
    </xf>
    <xf numFmtId="0" fontId="5" fillId="0" borderId="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1" xfId="1" applyFont="1" applyFill="1" applyBorder="1" applyAlignment="1">
      <alignment horizontal="centerContinuous" vertical="center" shrinkToFit="1"/>
    </xf>
    <xf numFmtId="0" fontId="5" fillId="0" borderId="12" xfId="1" applyFont="1" applyFill="1" applyBorder="1" applyAlignment="1">
      <alignment horizontal="centerContinuous" vertical="center" shrinkToFit="1"/>
    </xf>
    <xf numFmtId="0" fontId="5" fillId="0" borderId="3" xfId="1" applyFont="1" applyFill="1" applyBorder="1" applyAlignment="1">
      <alignment horizontal="centerContinuous" vertical="center" shrinkToFit="1"/>
    </xf>
    <xf numFmtId="0" fontId="5" fillId="0" borderId="9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 applyAlignment="1">
      <alignment vertical="center" shrinkToFit="1"/>
    </xf>
    <xf numFmtId="179" fontId="5" fillId="0" borderId="0" xfId="1" applyNumberFormat="1" applyFont="1" applyFill="1" applyBorder="1" applyAlignment="1" applyProtection="1">
      <alignment horizontal="centerContinuous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/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0" xfId="1" applyFont="1" applyFill="1" applyBorder="1" applyAlignment="1">
      <alignment horizontal="centerContinuous"/>
    </xf>
    <xf numFmtId="0" fontId="5" fillId="0" borderId="12" xfId="1" applyFont="1" applyFill="1" applyBorder="1" applyAlignment="1">
      <alignment horizontal="centerContinuous"/>
    </xf>
    <xf numFmtId="0" fontId="5" fillId="0" borderId="11" xfId="1" applyFont="1" applyFill="1" applyBorder="1" applyAlignment="1">
      <alignment horizontal="centerContinuous"/>
    </xf>
    <xf numFmtId="0" fontId="5" fillId="0" borderId="4" xfId="1" applyFont="1" applyFill="1" applyBorder="1" applyAlignment="1">
      <alignment horizontal="centerContinuous"/>
    </xf>
    <xf numFmtId="0" fontId="5" fillId="0" borderId="5" xfId="1" applyFont="1" applyFill="1" applyBorder="1" applyAlignment="1">
      <alignment horizontal="centerContinuous" shrinkToFit="1"/>
    </xf>
    <xf numFmtId="0" fontId="5" fillId="0" borderId="12" xfId="1" applyFont="1" applyFill="1" applyBorder="1" applyAlignment="1">
      <alignment horizontal="centerContinuous" shrinkToFit="1"/>
    </xf>
    <xf numFmtId="0" fontId="5" fillId="0" borderId="11" xfId="1" applyFont="1" applyFill="1" applyBorder="1" applyAlignment="1">
      <alignment horizontal="centerContinuous" shrinkToFit="1"/>
    </xf>
    <xf numFmtId="0" fontId="5" fillId="0" borderId="9" xfId="1" applyFont="1" applyFill="1" applyBorder="1" applyAlignment="1">
      <alignment horizontal="centerContinuous" shrinkToFit="1"/>
    </xf>
    <xf numFmtId="0" fontId="5" fillId="0" borderId="8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0" xfId="1" applyFont="1" applyFill="1" applyAlignment="1" applyProtection="1">
      <protection locked="0"/>
    </xf>
    <xf numFmtId="0" fontId="5" fillId="0" borderId="0" xfId="1" applyFont="1" applyFill="1" applyAlignment="1">
      <alignment vertical="center" shrinkToFit="1"/>
    </xf>
    <xf numFmtId="0" fontId="5" fillId="0" borderId="3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vertical="center" wrapText="1"/>
    </xf>
    <xf numFmtId="49" fontId="5" fillId="0" borderId="0" xfId="3" applyNumberFormat="1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1" fillId="0" borderId="0" xfId="4" applyFont="1" applyAlignment="1">
      <alignment horizontal="right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/>
    </xf>
    <xf numFmtId="0" fontId="11" fillId="0" borderId="0" xfId="0" applyFont="1" applyAlignment="1"/>
    <xf numFmtId="0" fontId="5" fillId="0" borderId="1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79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1" applyFont="1" applyFill="1" applyBorder="1" applyAlignment="1">
      <alignment horizontal="center" vertical="distributed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179" fontId="5" fillId="0" borderId="1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distributed" textRotation="255"/>
    </xf>
    <xf numFmtId="0" fontId="5" fillId="0" borderId="13" xfId="1" applyFont="1" applyFill="1" applyBorder="1" applyAlignment="1">
      <alignment vertical="center" textRotation="255"/>
    </xf>
    <xf numFmtId="0" fontId="5" fillId="0" borderId="15" xfId="1" applyFont="1" applyFill="1" applyBorder="1" applyAlignment="1">
      <alignment vertical="center" textRotation="255"/>
    </xf>
    <xf numFmtId="0" fontId="5" fillId="0" borderId="14" xfId="1" applyFont="1" applyFill="1" applyBorder="1" applyAlignment="1">
      <alignment horizontal="center" vertical="center" textRotation="255"/>
    </xf>
    <xf numFmtId="179" fontId="5" fillId="0" borderId="4" xfId="1" applyNumberFormat="1" applyFont="1" applyFill="1" applyBorder="1" applyAlignment="1" applyProtection="1">
      <alignment horizontal="right" vertical="center" shrinkToFit="1"/>
    </xf>
    <xf numFmtId="179" fontId="5" fillId="0" borderId="6" xfId="1" applyNumberFormat="1" applyFont="1" applyFill="1" applyBorder="1" applyAlignment="1" applyProtection="1">
      <alignment horizontal="right" vertical="center" shrinkToFit="1"/>
    </xf>
    <xf numFmtId="179" fontId="5" fillId="0" borderId="2" xfId="1" applyNumberFormat="1" applyFont="1" applyFill="1" applyBorder="1" applyAlignment="1" applyProtection="1">
      <alignment horizontal="right" vertical="center" shrinkToFit="1"/>
    </xf>
    <xf numFmtId="179" fontId="5" fillId="0" borderId="7" xfId="1" applyNumberFormat="1" applyFont="1" applyFill="1" applyBorder="1" applyAlignment="1" applyProtection="1">
      <alignment horizontal="right" vertical="center" shrinkToFit="1"/>
    </xf>
    <xf numFmtId="179" fontId="5" fillId="0" borderId="8" xfId="1" applyNumberFormat="1" applyFont="1" applyFill="1" applyBorder="1" applyAlignment="1" applyProtection="1">
      <alignment horizontal="right" vertical="center" shrinkToFit="1"/>
    </xf>
    <xf numFmtId="179" fontId="5" fillId="0" borderId="9" xfId="1" applyNumberFormat="1" applyFont="1" applyFill="1" applyBorder="1" applyAlignment="1" applyProtection="1">
      <alignment horizontal="right" vertical="center" shrinkToFit="1"/>
    </xf>
    <xf numFmtId="179" fontId="5" fillId="0" borderId="1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left" vertical="center"/>
    </xf>
    <xf numFmtId="179" fontId="5" fillId="0" borderId="13" xfId="1" applyNumberFormat="1" applyFont="1" applyFill="1" applyBorder="1" applyAlignment="1" applyProtection="1">
      <alignment horizontal="right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center" vertical="center" textRotation="255"/>
    </xf>
    <xf numFmtId="176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distributed" vertical="center" justifyLastLine="1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0" borderId="7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0" borderId="8" xfId="2" applyNumberFormat="1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right" vertical="center"/>
    </xf>
    <xf numFmtId="179" fontId="5" fillId="0" borderId="8" xfId="2" applyNumberFormat="1" applyFont="1" applyFill="1" applyBorder="1" applyAlignment="1">
      <alignment horizontal="right" vertical="center"/>
    </xf>
    <xf numFmtId="179" fontId="5" fillId="0" borderId="3" xfId="2" applyNumberFormat="1" applyFont="1" applyFill="1" applyBorder="1" applyAlignment="1">
      <alignment horizontal="right" vertical="center"/>
    </xf>
    <xf numFmtId="179" fontId="5" fillId="0" borderId="9" xfId="2" applyNumberFormat="1" applyFont="1" applyFill="1" applyBorder="1" applyAlignment="1">
      <alignment horizontal="right" vertical="center"/>
    </xf>
    <xf numFmtId="180" fontId="5" fillId="0" borderId="2" xfId="2" applyNumberFormat="1" applyFont="1" applyFill="1" applyBorder="1" applyAlignment="1">
      <alignment horizontal="right" vertical="center"/>
    </xf>
    <xf numFmtId="180" fontId="5" fillId="0" borderId="7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80" fontId="5" fillId="0" borderId="8" xfId="2" applyNumberFormat="1" applyFont="1" applyFill="1" applyBorder="1" applyAlignment="1">
      <alignment horizontal="right" vertical="center"/>
    </xf>
    <xf numFmtId="180" fontId="5" fillId="0" borderId="9" xfId="2" applyNumberFormat="1" applyFont="1" applyFill="1" applyBorder="1" applyAlignment="1">
      <alignment horizontal="right" vertical="center"/>
    </xf>
    <xf numFmtId="180" fontId="5" fillId="0" borderId="3" xfId="2" applyNumberFormat="1" applyFont="1" applyFill="1" applyBorder="1" applyAlignment="1">
      <alignment horizontal="right" vertical="center"/>
    </xf>
    <xf numFmtId="179" fontId="5" fillId="2" borderId="10" xfId="2" applyNumberFormat="1" applyFont="1" applyFill="1" applyBorder="1" applyAlignment="1">
      <alignment horizontal="center" vertical="center"/>
    </xf>
    <xf numFmtId="179" fontId="5" fillId="2" borderId="12" xfId="2" applyNumberFormat="1" applyFont="1" applyFill="1" applyBorder="1" applyAlignment="1">
      <alignment horizontal="center" vertical="center"/>
    </xf>
    <xf numFmtId="179" fontId="5" fillId="2" borderId="11" xfId="2" applyNumberFormat="1" applyFont="1" applyFill="1" applyBorder="1" applyAlignment="1">
      <alignment horizontal="center" vertical="center"/>
    </xf>
    <xf numFmtId="179" fontId="5" fillId="2" borderId="4" xfId="2" applyNumberFormat="1" applyFont="1" applyFill="1" applyBorder="1" applyAlignment="1">
      <alignment horizontal="right" vertical="center"/>
    </xf>
    <xf numFmtId="179" fontId="5" fillId="2" borderId="6" xfId="2" applyNumberFormat="1" applyFont="1" applyFill="1" applyBorder="1" applyAlignment="1">
      <alignment horizontal="right" vertical="center"/>
    </xf>
    <xf numFmtId="179" fontId="5" fillId="2" borderId="2" xfId="2" applyNumberFormat="1" applyFont="1" applyFill="1" applyBorder="1" applyAlignment="1">
      <alignment horizontal="right" vertical="center"/>
    </xf>
    <xf numFmtId="179" fontId="5" fillId="2" borderId="7" xfId="2" applyNumberFormat="1" applyFont="1" applyFill="1" applyBorder="1" applyAlignment="1">
      <alignment horizontal="right" vertical="center"/>
    </xf>
    <xf numFmtId="179" fontId="5" fillId="2" borderId="8" xfId="2" applyNumberFormat="1" applyFont="1" applyFill="1" applyBorder="1" applyAlignment="1">
      <alignment horizontal="right" vertical="center"/>
    </xf>
    <xf numFmtId="179" fontId="5" fillId="2" borderId="9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horizontal="center" vertical="center"/>
    </xf>
    <xf numFmtId="179" fontId="5" fillId="0" borderId="7" xfId="2" applyNumberFormat="1" applyFont="1" applyFill="1" applyBorder="1" applyAlignment="1">
      <alignment horizontal="center" vertical="center"/>
    </xf>
    <xf numFmtId="179" fontId="5" fillId="0" borderId="8" xfId="2" applyNumberFormat="1" applyFont="1" applyFill="1" applyBorder="1" applyAlignment="1">
      <alignment horizontal="center" vertical="center"/>
    </xf>
    <xf numFmtId="179" fontId="5" fillId="0" borderId="3" xfId="2" applyNumberFormat="1" applyFont="1" applyFill="1" applyBorder="1" applyAlignment="1">
      <alignment horizontal="center" vertical="center"/>
    </xf>
    <xf numFmtId="179" fontId="5" fillId="0" borderId="9" xfId="2" applyNumberFormat="1" applyFont="1" applyFill="1" applyBorder="1" applyAlignment="1">
      <alignment horizontal="center" vertical="center"/>
    </xf>
    <xf numFmtId="179" fontId="5" fillId="0" borderId="4" xfId="2" applyNumberFormat="1" applyFont="1" applyFill="1" applyBorder="1" applyAlignment="1">
      <alignment horizontal="right" vertical="center"/>
    </xf>
    <xf numFmtId="179" fontId="5" fillId="0" borderId="5" xfId="2" applyNumberFormat="1" applyFont="1" applyFill="1" applyBorder="1" applyAlignment="1">
      <alignment horizontal="right" vertical="center"/>
    </xf>
    <xf numFmtId="179" fontId="5" fillId="0" borderId="6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7" xfId="2" applyNumberFormat="1" applyFont="1" applyFill="1" applyBorder="1" applyAlignment="1">
      <alignment horizontal="right" vertical="center"/>
    </xf>
    <xf numFmtId="179" fontId="5" fillId="2" borderId="10" xfId="1" applyNumberFormat="1" applyFont="1" applyFill="1" applyBorder="1" applyAlignment="1" applyProtection="1">
      <alignment horizontal="center" vertical="center"/>
    </xf>
    <xf numFmtId="179" fontId="5" fillId="2" borderId="12" xfId="1" applyNumberFormat="1" applyFont="1" applyFill="1" applyBorder="1" applyAlignment="1" applyProtection="1">
      <alignment horizontal="center" vertical="center"/>
    </xf>
    <xf numFmtId="179" fontId="5" fillId="2" borderId="11" xfId="1" applyNumberFormat="1" applyFont="1" applyFill="1" applyBorder="1" applyAlignment="1" applyProtection="1">
      <alignment horizontal="center" vertical="center"/>
    </xf>
    <xf numFmtId="179" fontId="5" fillId="2" borderId="4" xfId="1" applyNumberFormat="1" applyFont="1" applyFill="1" applyBorder="1" applyAlignment="1" applyProtection="1">
      <alignment horizontal="center" vertical="center"/>
    </xf>
    <xf numFmtId="179" fontId="5" fillId="2" borderId="6" xfId="1" applyNumberFormat="1" applyFont="1" applyFill="1" applyBorder="1" applyAlignment="1" applyProtection="1">
      <alignment horizontal="center" vertical="center"/>
    </xf>
    <xf numFmtId="179" fontId="5" fillId="2" borderId="5" xfId="1" applyNumberFormat="1" applyFont="1" applyFill="1" applyBorder="1" applyAlignment="1" applyProtection="1">
      <alignment horizontal="center" vertical="center"/>
    </xf>
    <xf numFmtId="179" fontId="5" fillId="2" borderId="8" xfId="1" applyNumberFormat="1" applyFont="1" applyFill="1" applyBorder="1" applyAlignment="1" applyProtection="1">
      <alignment horizontal="center" vertical="center"/>
    </xf>
    <xf numFmtId="179" fontId="5" fillId="2" borderId="9" xfId="1" applyNumberFormat="1" applyFont="1" applyFill="1" applyBorder="1" applyAlignment="1" applyProtection="1">
      <alignment horizontal="center" vertical="center"/>
    </xf>
    <xf numFmtId="179" fontId="5" fillId="2" borderId="3" xfId="1" applyNumberFormat="1" applyFont="1" applyFill="1" applyBorder="1" applyAlignment="1" applyProtection="1">
      <alignment horizontal="center" vertical="center"/>
    </xf>
    <xf numFmtId="179" fontId="5" fillId="2" borderId="2" xfId="1" applyNumberFormat="1" applyFont="1" applyFill="1" applyBorder="1" applyAlignment="1" applyProtection="1">
      <alignment horizontal="center" vertical="center"/>
    </xf>
    <xf numFmtId="179" fontId="5" fillId="2" borderId="7" xfId="1" applyNumberFormat="1" applyFont="1" applyFill="1" applyBorder="1" applyAlignment="1" applyProtection="1">
      <alignment horizontal="center" vertical="center"/>
    </xf>
    <xf numFmtId="179" fontId="5" fillId="2" borderId="16" xfId="1" applyNumberFormat="1" applyFont="1" applyFill="1" applyBorder="1" applyAlignment="1" applyProtection="1">
      <alignment horizontal="center" vertical="center"/>
    </xf>
    <xf numFmtId="179" fontId="5" fillId="2" borderId="17" xfId="1" applyNumberFormat="1" applyFont="1" applyFill="1" applyBorder="1" applyAlignment="1" applyProtection="1">
      <alignment horizontal="center" vertical="center"/>
    </xf>
    <xf numFmtId="179" fontId="5" fillId="2" borderId="18" xfId="1" applyNumberFormat="1" applyFont="1" applyFill="1" applyBorder="1" applyAlignment="1" applyProtection="1">
      <alignment horizontal="center" vertical="center"/>
    </xf>
    <xf numFmtId="179" fontId="5" fillId="2" borderId="10" xfId="1" applyNumberFormat="1" applyFont="1" applyFill="1" applyBorder="1" applyAlignment="1" applyProtection="1">
      <alignment horizontal="center" vertical="center"/>
      <protection locked="0"/>
    </xf>
    <xf numFmtId="179" fontId="5" fillId="2" borderId="12" xfId="1" applyNumberFormat="1" applyFont="1" applyFill="1" applyBorder="1" applyAlignment="1" applyProtection="1">
      <alignment horizontal="center" vertical="center"/>
      <protection locked="0"/>
    </xf>
    <xf numFmtId="179" fontId="5" fillId="2" borderId="11" xfId="1" applyNumberFormat="1" applyFont="1" applyFill="1" applyBorder="1" applyAlignment="1" applyProtection="1">
      <alignment horizontal="center" vertical="center"/>
      <protection locked="0"/>
    </xf>
    <xf numFmtId="179" fontId="5" fillId="2" borderId="8" xfId="1" applyNumberFormat="1" applyFont="1" applyFill="1" applyBorder="1" applyAlignment="1" applyProtection="1">
      <alignment horizontal="center" vertical="center"/>
      <protection locked="0"/>
    </xf>
    <xf numFmtId="179" fontId="5" fillId="2" borderId="9" xfId="1" applyNumberFormat="1" applyFont="1" applyFill="1" applyBorder="1" applyAlignment="1" applyProtection="1">
      <alignment horizontal="center" vertical="center"/>
      <protection locked="0"/>
    </xf>
    <xf numFmtId="179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1" xfId="1" applyNumberFormat="1" applyFont="1" applyFill="1" applyBorder="1" applyAlignment="1" applyProtection="1">
      <alignment vertical="center"/>
      <protection locked="0"/>
    </xf>
    <xf numFmtId="182" fontId="5" fillId="2" borderId="7" xfId="1" applyNumberFormat="1" applyFont="1" applyFill="1" applyBorder="1" applyAlignment="1" applyProtection="1">
      <alignment horizontal="centerContinuous" vertical="center"/>
      <protection locked="0"/>
    </xf>
    <xf numFmtId="181" fontId="5" fillId="2" borderId="13" xfId="1" applyNumberFormat="1" applyFont="1" applyFill="1" applyBorder="1" applyAlignment="1" applyProtection="1">
      <alignment vertical="center"/>
      <protection locked="0"/>
    </xf>
    <xf numFmtId="179" fontId="5" fillId="2" borderId="0" xfId="1" applyNumberFormat="1" applyFont="1" applyFill="1" applyBorder="1" applyAlignment="1" applyProtection="1">
      <alignment horizontal="center" vertical="center"/>
      <protection locked="0"/>
    </xf>
    <xf numFmtId="179" fontId="5" fillId="2" borderId="7" xfId="1" applyNumberFormat="1" applyFont="1" applyFill="1" applyBorder="1" applyAlignment="1" applyProtection="1">
      <alignment horizontal="center" vertical="center"/>
      <protection locked="0"/>
    </xf>
    <xf numFmtId="179" fontId="5" fillId="2" borderId="4" xfId="1" applyNumberFormat="1" applyFont="1" applyFill="1" applyBorder="1" applyAlignment="1" applyProtection="1">
      <alignment horizontal="center" vertical="center"/>
      <protection locked="0"/>
    </xf>
    <xf numFmtId="179" fontId="5" fillId="2" borderId="5" xfId="1" applyNumberFormat="1" applyFont="1" applyFill="1" applyBorder="1" applyAlignment="1" applyProtection="1">
      <alignment horizontal="center" vertical="center"/>
      <protection locked="0"/>
    </xf>
    <xf numFmtId="0" fontId="5" fillId="2" borderId="13" xfId="1" applyNumberFormat="1" applyFont="1" applyFill="1" applyBorder="1" applyAlignment="1" applyProtection="1">
      <alignment horizontal="right" vertical="center"/>
      <protection locked="0"/>
    </xf>
    <xf numFmtId="0" fontId="5" fillId="2" borderId="1" xfId="1" applyNumberFormat="1" applyFont="1" applyFill="1" applyBorder="1" applyAlignment="1" applyProtection="1">
      <alignment horizontal="right" vertical="center"/>
      <protection locked="0"/>
    </xf>
    <xf numFmtId="181" fontId="5" fillId="2" borderId="1" xfId="1" applyNumberFormat="1" applyFont="1" applyFill="1" applyBorder="1" applyAlignment="1" applyProtection="1">
      <alignment horizontal="right" vertical="center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="90" zoomScaleNormal="100" zoomScaleSheetLayoutView="90" workbookViewId="0">
      <selection activeCell="AD18" sqref="AD18"/>
    </sheetView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81" t="s">
        <v>103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83" t="s">
        <v>1</v>
      </c>
      <c r="R3" s="84"/>
      <c r="S3" s="84"/>
      <c r="T3" s="84"/>
      <c r="U3" s="84"/>
      <c r="V3" s="84"/>
      <c r="W3" s="84"/>
      <c r="X3" s="84"/>
      <c r="Y3" s="85" t="s">
        <v>2</v>
      </c>
      <c r="Z3" s="85" t="s">
        <v>3</v>
      </c>
      <c r="AB3" s="85"/>
      <c r="AD3" s="4"/>
      <c r="AE3" s="82"/>
      <c r="AF3" s="86" t="s">
        <v>104</v>
      </c>
      <c r="AG3" s="87" t="str">
        <f>IF(RIGHT(AF3,3)="○月）","←更新してください","")</f>
        <v/>
      </c>
    </row>
    <row r="4" spans="1:33" ht="21.6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83" t="s">
        <v>4</v>
      </c>
      <c r="R4" s="84"/>
      <c r="S4" s="84"/>
      <c r="T4" s="84"/>
      <c r="U4" s="84"/>
      <c r="V4" s="84"/>
      <c r="W4" s="84"/>
      <c r="X4" s="84"/>
      <c r="Y4" s="85" t="s">
        <v>2</v>
      </c>
      <c r="Z4" s="85" t="s">
        <v>5</v>
      </c>
      <c r="AB4" s="85"/>
      <c r="AD4" s="4"/>
      <c r="AE4" s="3"/>
      <c r="AF4" s="3"/>
    </row>
    <row r="5" spans="1:33" ht="21.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83" t="s">
        <v>6</v>
      </c>
      <c r="R5" s="84"/>
      <c r="S5" s="84"/>
      <c r="T5" s="84"/>
      <c r="U5" s="84"/>
      <c r="V5" s="84"/>
      <c r="W5" s="84"/>
      <c r="X5" s="84"/>
      <c r="Y5" s="85" t="s">
        <v>2</v>
      </c>
      <c r="Z5" s="85" t="s">
        <v>7</v>
      </c>
      <c r="AB5" s="85"/>
      <c r="AD5" s="4"/>
      <c r="AE5" s="3"/>
      <c r="AF5" s="3"/>
    </row>
    <row r="6" spans="1:33" ht="4.9000000000000004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7"/>
      <c r="P6" s="7"/>
      <c r="Q6" s="7"/>
      <c r="R6" s="7"/>
      <c r="S6" s="7"/>
      <c r="T6" s="7"/>
      <c r="U6" s="7"/>
      <c r="V6" s="7"/>
      <c r="W6" s="132"/>
      <c r="X6" s="132"/>
      <c r="Y6" s="132"/>
      <c r="Z6" s="132"/>
      <c r="AA6" s="133"/>
      <c r="AB6" s="133"/>
      <c r="AC6" s="133"/>
      <c r="AD6" s="3"/>
      <c r="AE6" s="3"/>
      <c r="AF6" s="3"/>
    </row>
    <row r="7" spans="1:33" s="12" customFormat="1" ht="13.9" customHeight="1">
      <c r="A7" s="8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10"/>
      <c r="AA7" s="10"/>
      <c r="AB7" s="11"/>
      <c r="AC7" s="3"/>
      <c r="AD7" s="3"/>
      <c r="AE7" s="3"/>
      <c r="AF7" s="3"/>
    </row>
    <row r="8" spans="1:33" s="12" customFormat="1" ht="16.5" hidden="1">
      <c r="A8" s="6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8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4"/>
      <c r="AC8" s="14"/>
      <c r="AD8" s="3"/>
      <c r="AE8" s="3"/>
      <c r="AF8" s="3"/>
    </row>
    <row r="9" spans="1:33" s="12" customFormat="1" ht="19.899999999999999" customHeight="1">
      <c r="A9" s="96" t="s">
        <v>10</v>
      </c>
      <c r="B9" s="96"/>
      <c r="C9" s="96"/>
      <c r="D9" s="96"/>
      <c r="E9" s="96" t="s">
        <v>11</v>
      </c>
      <c r="F9" s="96"/>
      <c r="G9" s="15" t="s">
        <v>12</v>
      </c>
      <c r="H9" s="15"/>
      <c r="I9" s="15"/>
      <c r="J9" s="15"/>
      <c r="K9" s="15"/>
      <c r="L9" s="15"/>
      <c r="M9" s="16"/>
      <c r="N9" s="3"/>
      <c r="O9" s="3"/>
      <c r="P9" s="125"/>
      <c r="Q9" s="125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3"/>
      <c r="AE9" s="3"/>
      <c r="AF9" s="3"/>
    </row>
    <row r="10" spans="1:33" s="12" customFormat="1" ht="41.45" customHeight="1">
      <c r="A10" s="96"/>
      <c r="B10" s="96"/>
      <c r="C10" s="96"/>
      <c r="D10" s="96"/>
      <c r="E10" s="96"/>
      <c r="F10" s="96"/>
      <c r="G10" s="15" t="s">
        <v>13</v>
      </c>
      <c r="H10" s="15"/>
      <c r="I10" s="15" t="s">
        <v>14</v>
      </c>
      <c r="J10" s="15"/>
      <c r="K10" s="19" t="s">
        <v>15</v>
      </c>
      <c r="L10" s="19"/>
      <c r="M10" s="20"/>
      <c r="N10" s="3"/>
      <c r="O10" s="3"/>
      <c r="P10" s="125"/>
      <c r="Q10" s="125"/>
      <c r="R10" s="18"/>
      <c r="S10" s="18"/>
      <c r="T10" s="18"/>
      <c r="U10" s="18"/>
      <c r="V10" s="21"/>
      <c r="W10" s="21"/>
      <c r="X10" s="18"/>
      <c r="Y10" s="18"/>
      <c r="Z10" s="18"/>
      <c r="AA10" s="18"/>
      <c r="AB10" s="21"/>
      <c r="AC10" s="21"/>
      <c r="AD10" s="3"/>
      <c r="AE10" s="3"/>
      <c r="AF10" s="3"/>
    </row>
    <row r="11" spans="1:33" s="12" customFormat="1" ht="19.899999999999999" customHeight="1">
      <c r="A11" s="134" t="s">
        <v>11</v>
      </c>
      <c r="B11" s="134"/>
      <c r="C11" s="134"/>
      <c r="D11" s="134"/>
      <c r="E11" s="91">
        <v>1054</v>
      </c>
      <c r="F11" s="91"/>
      <c r="G11" s="91">
        <v>10</v>
      </c>
      <c r="H11" s="91"/>
      <c r="I11" s="91">
        <v>184</v>
      </c>
      <c r="J11" s="91"/>
      <c r="K11" s="91">
        <v>860</v>
      </c>
      <c r="L11" s="91"/>
      <c r="M11" s="22"/>
      <c r="N11" s="3"/>
      <c r="O11" s="3"/>
      <c r="P11" s="130"/>
      <c r="Q11" s="130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3"/>
      <c r="AE11" s="3"/>
      <c r="AF11" s="3"/>
    </row>
    <row r="12" spans="1:33" s="12" customFormat="1" ht="19.899999999999999" customHeight="1">
      <c r="A12" s="131" t="s">
        <v>3</v>
      </c>
      <c r="B12" s="129" t="s">
        <v>16</v>
      </c>
      <c r="C12" s="129"/>
      <c r="D12" s="129"/>
      <c r="E12" s="91">
        <v>148</v>
      </c>
      <c r="F12" s="91"/>
      <c r="G12" s="91">
        <v>2</v>
      </c>
      <c r="H12" s="91"/>
      <c r="I12" s="91">
        <v>26</v>
      </c>
      <c r="J12" s="91"/>
      <c r="K12" s="91">
        <v>120</v>
      </c>
      <c r="L12" s="91"/>
      <c r="M12" s="23"/>
      <c r="N12" s="3"/>
      <c r="O12" s="3"/>
      <c r="P12" s="130"/>
      <c r="Q12" s="130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3"/>
      <c r="AE12" s="3"/>
      <c r="AF12" s="3"/>
    </row>
    <row r="13" spans="1:33" s="12" customFormat="1" ht="19.899999999999999" customHeight="1">
      <c r="A13" s="131"/>
      <c r="B13" s="129" t="s">
        <v>17</v>
      </c>
      <c r="C13" s="129"/>
      <c r="D13" s="129"/>
      <c r="E13" s="91">
        <v>69</v>
      </c>
      <c r="F13" s="91"/>
      <c r="G13" s="91">
        <v>1</v>
      </c>
      <c r="H13" s="91"/>
      <c r="I13" s="91">
        <v>6</v>
      </c>
      <c r="J13" s="91"/>
      <c r="K13" s="91">
        <v>62</v>
      </c>
      <c r="L13" s="91"/>
      <c r="M13" s="23"/>
      <c r="N13" s="3"/>
      <c r="O13" s="3"/>
      <c r="P13" s="130"/>
      <c r="Q13" s="130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3"/>
      <c r="AE13" s="3"/>
      <c r="AF13" s="3"/>
    </row>
    <row r="14" spans="1:33" s="12" customFormat="1" ht="19.899999999999999" customHeight="1">
      <c r="A14" s="131"/>
      <c r="B14" s="129" t="s">
        <v>18</v>
      </c>
      <c r="C14" s="129"/>
      <c r="D14" s="129"/>
      <c r="E14" s="91">
        <v>244</v>
      </c>
      <c r="F14" s="91"/>
      <c r="G14" s="91">
        <v>1</v>
      </c>
      <c r="H14" s="91"/>
      <c r="I14" s="91">
        <v>29</v>
      </c>
      <c r="J14" s="91"/>
      <c r="K14" s="91">
        <v>214</v>
      </c>
      <c r="L14" s="91"/>
      <c r="M14" s="23"/>
      <c r="N14" s="3"/>
      <c r="O14" s="3"/>
      <c r="P14" s="130"/>
      <c r="Q14" s="130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3"/>
      <c r="AE14" s="3"/>
      <c r="AF14" s="3"/>
    </row>
    <row r="15" spans="1:33" s="12" customFormat="1" ht="19.899999999999999" customHeight="1">
      <c r="A15" s="131" t="s">
        <v>5</v>
      </c>
      <c r="B15" s="129" t="s">
        <v>16</v>
      </c>
      <c r="C15" s="129"/>
      <c r="D15" s="129"/>
      <c r="E15" s="91">
        <v>74</v>
      </c>
      <c r="F15" s="91"/>
      <c r="G15" s="91">
        <v>0</v>
      </c>
      <c r="H15" s="91"/>
      <c r="I15" s="91">
        <v>10</v>
      </c>
      <c r="J15" s="91"/>
      <c r="K15" s="91">
        <v>64</v>
      </c>
      <c r="L15" s="91"/>
      <c r="M15" s="24"/>
      <c r="N15" s="3"/>
      <c r="O15" s="3"/>
      <c r="P15" s="130"/>
      <c r="Q15" s="130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3"/>
      <c r="AE15" s="3"/>
      <c r="AF15" s="3"/>
    </row>
    <row r="16" spans="1:33" s="12" customFormat="1" ht="19.899999999999999" customHeight="1">
      <c r="A16" s="131"/>
      <c r="B16" s="129" t="s">
        <v>17</v>
      </c>
      <c r="C16" s="129"/>
      <c r="D16" s="129"/>
      <c r="E16" s="91">
        <v>104</v>
      </c>
      <c r="F16" s="91"/>
      <c r="G16" s="91">
        <v>0</v>
      </c>
      <c r="H16" s="91"/>
      <c r="I16" s="91">
        <v>13</v>
      </c>
      <c r="J16" s="91"/>
      <c r="K16" s="91">
        <v>91</v>
      </c>
      <c r="L16" s="91"/>
      <c r="M16" s="24"/>
      <c r="N16" s="3"/>
      <c r="O16" s="3"/>
      <c r="P16" s="130"/>
      <c r="Q16" s="130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3"/>
      <c r="AE16" s="3"/>
      <c r="AF16" s="3"/>
    </row>
    <row r="17" spans="1:32" s="12" customFormat="1" ht="19.899999999999999" customHeight="1">
      <c r="A17" s="131"/>
      <c r="B17" s="129" t="s">
        <v>18</v>
      </c>
      <c r="C17" s="129"/>
      <c r="D17" s="129"/>
      <c r="E17" s="91">
        <v>103</v>
      </c>
      <c r="F17" s="91"/>
      <c r="G17" s="91">
        <v>2</v>
      </c>
      <c r="H17" s="91"/>
      <c r="I17" s="91">
        <v>15</v>
      </c>
      <c r="J17" s="91"/>
      <c r="K17" s="91">
        <v>86</v>
      </c>
      <c r="L17" s="91"/>
      <c r="M17" s="24"/>
      <c r="N17" s="3"/>
      <c r="O17" s="3"/>
      <c r="P17" s="130"/>
      <c r="Q17" s="130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3"/>
      <c r="AE17" s="3"/>
      <c r="AF17" s="3"/>
    </row>
    <row r="18" spans="1:32" s="12" customFormat="1" ht="19.899999999999999" customHeight="1">
      <c r="A18" s="131" t="s">
        <v>7</v>
      </c>
      <c r="B18" s="129" t="s">
        <v>16</v>
      </c>
      <c r="C18" s="129"/>
      <c r="D18" s="129"/>
      <c r="E18" s="91">
        <v>209</v>
      </c>
      <c r="F18" s="91"/>
      <c r="G18" s="91">
        <v>2</v>
      </c>
      <c r="H18" s="91"/>
      <c r="I18" s="91">
        <v>55</v>
      </c>
      <c r="J18" s="91"/>
      <c r="K18" s="91">
        <v>152</v>
      </c>
      <c r="L18" s="91"/>
      <c r="M18" s="24"/>
      <c r="N18" s="3"/>
      <c r="O18" s="3"/>
      <c r="P18" s="130"/>
      <c r="Q18" s="130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3"/>
      <c r="AE18" s="3"/>
      <c r="AF18" s="3"/>
    </row>
    <row r="19" spans="1:32" s="12" customFormat="1" ht="19.899999999999999" customHeight="1">
      <c r="A19" s="131"/>
      <c r="B19" s="129" t="s">
        <v>17</v>
      </c>
      <c r="C19" s="129"/>
      <c r="D19" s="129"/>
      <c r="E19" s="91">
        <v>18</v>
      </c>
      <c r="F19" s="91"/>
      <c r="G19" s="91">
        <v>0</v>
      </c>
      <c r="H19" s="91"/>
      <c r="I19" s="91">
        <v>2</v>
      </c>
      <c r="J19" s="91"/>
      <c r="K19" s="91">
        <v>16</v>
      </c>
      <c r="L19" s="91"/>
      <c r="M19" s="24"/>
      <c r="N19" s="3"/>
      <c r="O19" s="3"/>
      <c r="P19" s="130"/>
      <c r="Q19" s="130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3"/>
      <c r="AE19" s="3"/>
      <c r="AF19" s="3"/>
    </row>
    <row r="20" spans="1:32" s="12" customFormat="1" ht="19.899999999999999" customHeight="1">
      <c r="A20" s="131"/>
      <c r="B20" s="129" t="s">
        <v>18</v>
      </c>
      <c r="C20" s="129"/>
      <c r="D20" s="129"/>
      <c r="E20" s="91">
        <v>85</v>
      </c>
      <c r="F20" s="91"/>
      <c r="G20" s="91">
        <v>2</v>
      </c>
      <c r="H20" s="91"/>
      <c r="I20" s="91">
        <v>28</v>
      </c>
      <c r="J20" s="91"/>
      <c r="K20" s="91">
        <v>55</v>
      </c>
      <c r="L20" s="91"/>
      <c r="M20" s="24"/>
      <c r="N20" s="3"/>
      <c r="O20" s="3"/>
      <c r="P20" s="130"/>
      <c r="Q20" s="130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3"/>
      <c r="AE20" s="3"/>
      <c r="AF20" s="3"/>
    </row>
    <row r="21" spans="1:32" s="12" customFormat="1" ht="12" customHeight="1">
      <c r="A21" s="6"/>
      <c r="B21" s="3"/>
      <c r="C21" s="3"/>
      <c r="D21" s="3"/>
      <c r="E21" s="3"/>
      <c r="F21" s="3"/>
      <c r="G21" s="3"/>
      <c r="H21" s="11"/>
      <c r="I21" s="11"/>
      <c r="J21" s="11"/>
      <c r="K21" s="11"/>
      <c r="L21" s="11"/>
      <c r="M21" s="24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2" customFormat="1" ht="13.9" customHeight="1">
      <c r="A22" s="8" t="s">
        <v>19</v>
      </c>
      <c r="B22" s="6"/>
      <c r="C22" s="6"/>
      <c r="D22" s="6"/>
      <c r="E22" s="6"/>
      <c r="F22" s="6"/>
      <c r="G22" s="6"/>
      <c r="H22" s="6"/>
      <c r="I22" s="14"/>
      <c r="J22" s="14"/>
      <c r="K22" s="14"/>
      <c r="L22" s="14"/>
      <c r="M22" s="14"/>
      <c r="N22" s="14" t="s">
        <v>20</v>
      </c>
      <c r="O22" s="3"/>
      <c r="P22" s="25" t="s">
        <v>21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 t="s">
        <v>22</v>
      </c>
      <c r="AE22" s="3"/>
      <c r="AF22" s="3"/>
    </row>
    <row r="23" spans="1:32" s="12" customFormat="1" ht="21.6" customHeight="1">
      <c r="A23" s="119" t="s">
        <v>10</v>
      </c>
      <c r="B23" s="123"/>
      <c r="C23" s="123"/>
      <c r="D23" s="123"/>
      <c r="E23" s="123"/>
      <c r="F23" s="120"/>
      <c r="G23" s="119" t="s">
        <v>11</v>
      </c>
      <c r="H23" s="120"/>
      <c r="I23" s="119" t="s">
        <v>13</v>
      </c>
      <c r="J23" s="120"/>
      <c r="K23" s="119" t="s">
        <v>14</v>
      </c>
      <c r="L23" s="120"/>
      <c r="M23" s="121" t="s">
        <v>23</v>
      </c>
      <c r="N23" s="122"/>
      <c r="O23" s="28"/>
      <c r="P23" s="111" t="s">
        <v>10</v>
      </c>
      <c r="Q23" s="125"/>
      <c r="R23" s="112"/>
      <c r="S23" s="111" t="s">
        <v>11</v>
      </c>
      <c r="T23" s="112"/>
      <c r="U23" s="115" t="s">
        <v>24</v>
      </c>
      <c r="V23" s="116"/>
      <c r="W23" s="115" t="s">
        <v>25</v>
      </c>
      <c r="X23" s="116"/>
      <c r="Y23" s="29" t="s">
        <v>26</v>
      </c>
      <c r="Z23" s="29"/>
      <c r="AA23" s="30"/>
      <c r="AB23" s="30"/>
      <c r="AC23" s="30"/>
      <c r="AD23" s="31"/>
      <c r="AE23" s="3"/>
      <c r="AF23" s="3"/>
    </row>
    <row r="24" spans="1:32" s="12" customFormat="1" ht="24" customHeight="1">
      <c r="A24" s="113"/>
      <c r="B24" s="124"/>
      <c r="C24" s="124"/>
      <c r="D24" s="124"/>
      <c r="E24" s="124"/>
      <c r="F24" s="114"/>
      <c r="G24" s="113"/>
      <c r="H24" s="114"/>
      <c r="I24" s="113"/>
      <c r="J24" s="114"/>
      <c r="K24" s="113"/>
      <c r="L24" s="114"/>
      <c r="M24" s="117"/>
      <c r="N24" s="118"/>
      <c r="O24" s="28"/>
      <c r="P24" s="111"/>
      <c r="Q24" s="125"/>
      <c r="R24" s="112"/>
      <c r="S24" s="111"/>
      <c r="T24" s="112"/>
      <c r="U24" s="115"/>
      <c r="V24" s="116"/>
      <c r="W24" s="115"/>
      <c r="X24" s="116"/>
      <c r="Y24" s="119" t="s">
        <v>11</v>
      </c>
      <c r="Z24" s="120"/>
      <c r="AA24" s="121" t="s">
        <v>27</v>
      </c>
      <c r="AB24" s="122"/>
      <c r="AC24" s="119" t="s">
        <v>18</v>
      </c>
      <c r="AD24" s="120"/>
      <c r="AE24" s="3"/>
      <c r="AF24" s="3"/>
    </row>
    <row r="25" spans="1:32" s="12" customFormat="1" ht="19.899999999999999" customHeight="1">
      <c r="A25" s="32" t="s">
        <v>11</v>
      </c>
      <c r="B25" s="33"/>
      <c r="C25" s="33"/>
      <c r="D25" s="33"/>
      <c r="E25" s="33"/>
      <c r="F25" s="34"/>
      <c r="G25" s="126">
        <v>218</v>
      </c>
      <c r="H25" s="127"/>
      <c r="I25" s="126">
        <v>5</v>
      </c>
      <c r="J25" s="127"/>
      <c r="K25" s="126">
        <v>19</v>
      </c>
      <c r="L25" s="127"/>
      <c r="M25" s="126">
        <v>194</v>
      </c>
      <c r="N25" s="127"/>
      <c r="O25" s="28"/>
      <c r="P25" s="113"/>
      <c r="Q25" s="124"/>
      <c r="R25" s="114"/>
      <c r="S25" s="113"/>
      <c r="T25" s="114"/>
      <c r="U25" s="117"/>
      <c r="V25" s="118"/>
      <c r="W25" s="117"/>
      <c r="X25" s="118"/>
      <c r="Y25" s="113"/>
      <c r="Z25" s="114"/>
      <c r="AA25" s="117"/>
      <c r="AB25" s="118"/>
      <c r="AC25" s="113"/>
      <c r="AD25" s="114"/>
      <c r="AE25" s="3"/>
      <c r="AF25" s="3"/>
    </row>
    <row r="26" spans="1:32" s="12" customFormat="1" ht="19.899999999999999" customHeight="1">
      <c r="A26" s="93" t="s">
        <v>3</v>
      </c>
      <c r="B26" s="35" t="s">
        <v>28</v>
      </c>
      <c r="C26" s="36"/>
      <c r="D26" s="36"/>
      <c r="E26" s="36"/>
      <c r="F26" s="36"/>
      <c r="G26" s="107">
        <v>67</v>
      </c>
      <c r="H26" s="107"/>
      <c r="I26" s="107">
        <v>2</v>
      </c>
      <c r="J26" s="107"/>
      <c r="K26" s="107">
        <v>3</v>
      </c>
      <c r="L26" s="107"/>
      <c r="M26" s="107">
        <v>62</v>
      </c>
      <c r="N26" s="107"/>
      <c r="O26" s="28"/>
      <c r="P26" s="93" t="s">
        <v>11</v>
      </c>
      <c r="Q26" s="88" t="s">
        <v>29</v>
      </c>
      <c r="R26" s="89"/>
      <c r="S26" s="101">
        <v>13</v>
      </c>
      <c r="T26" s="102"/>
      <c r="U26" s="101">
        <v>7</v>
      </c>
      <c r="V26" s="102"/>
      <c r="W26" s="101">
        <v>6</v>
      </c>
      <c r="X26" s="102"/>
      <c r="Y26" s="101">
        <v>654</v>
      </c>
      <c r="Z26" s="102"/>
      <c r="AA26" s="101">
        <v>537</v>
      </c>
      <c r="AB26" s="102"/>
      <c r="AC26" s="101">
        <v>117</v>
      </c>
      <c r="AD26" s="102"/>
      <c r="AE26" s="3"/>
      <c r="AF26" s="3"/>
    </row>
    <row r="27" spans="1:32" s="12" customFormat="1" ht="19.899999999999999" customHeight="1">
      <c r="A27" s="100"/>
      <c r="B27" s="37" t="s">
        <v>30</v>
      </c>
      <c r="C27" s="38"/>
      <c r="D27" s="38"/>
      <c r="E27" s="38"/>
      <c r="F27" s="39"/>
      <c r="G27" s="107">
        <v>15</v>
      </c>
      <c r="H27" s="107"/>
      <c r="I27" s="107">
        <v>0</v>
      </c>
      <c r="J27" s="107"/>
      <c r="K27" s="107">
        <v>3</v>
      </c>
      <c r="L27" s="107"/>
      <c r="M27" s="107">
        <v>12</v>
      </c>
      <c r="N27" s="107"/>
      <c r="O27" s="28"/>
      <c r="P27" s="100"/>
      <c r="Q27" s="108" t="s">
        <v>31</v>
      </c>
      <c r="R27" s="108"/>
      <c r="S27" s="95">
        <v>230</v>
      </c>
      <c r="T27" s="95"/>
      <c r="U27" s="95">
        <v>36</v>
      </c>
      <c r="V27" s="95"/>
      <c r="W27" s="95">
        <v>194</v>
      </c>
      <c r="X27" s="95"/>
      <c r="Y27" s="103"/>
      <c r="Z27" s="104"/>
      <c r="AA27" s="103"/>
      <c r="AB27" s="104"/>
      <c r="AC27" s="103"/>
      <c r="AD27" s="104"/>
      <c r="AE27" s="3"/>
      <c r="AF27" s="3"/>
    </row>
    <row r="28" spans="1:32" s="12" customFormat="1" ht="19.899999999999999" customHeight="1">
      <c r="A28" s="100"/>
      <c r="B28" s="37" t="s">
        <v>32</v>
      </c>
      <c r="C28" s="38"/>
      <c r="D28" s="38"/>
      <c r="E28" s="38"/>
      <c r="F28" s="39"/>
      <c r="G28" s="107">
        <v>1</v>
      </c>
      <c r="H28" s="107"/>
      <c r="I28" s="107">
        <v>0</v>
      </c>
      <c r="J28" s="107"/>
      <c r="K28" s="107">
        <v>0</v>
      </c>
      <c r="L28" s="107"/>
      <c r="M28" s="107">
        <v>1</v>
      </c>
      <c r="N28" s="107"/>
      <c r="O28" s="28"/>
      <c r="P28" s="94"/>
      <c r="Q28" s="108"/>
      <c r="R28" s="108"/>
      <c r="S28" s="95"/>
      <c r="T28" s="95"/>
      <c r="U28" s="95"/>
      <c r="V28" s="95"/>
      <c r="W28" s="95"/>
      <c r="X28" s="95"/>
      <c r="Y28" s="105"/>
      <c r="Z28" s="106"/>
      <c r="AA28" s="105"/>
      <c r="AB28" s="106"/>
      <c r="AC28" s="105"/>
      <c r="AD28" s="106"/>
      <c r="AE28" s="3"/>
      <c r="AF28" s="3"/>
    </row>
    <row r="29" spans="1:32" s="12" customFormat="1" ht="19.899999999999999" customHeight="1">
      <c r="A29" s="94"/>
      <c r="B29" s="37" t="s">
        <v>18</v>
      </c>
      <c r="C29" s="38"/>
      <c r="D29" s="38"/>
      <c r="E29" s="38"/>
      <c r="F29" s="39"/>
      <c r="G29" s="107">
        <v>2</v>
      </c>
      <c r="H29" s="107"/>
      <c r="I29" s="107">
        <v>0</v>
      </c>
      <c r="J29" s="107"/>
      <c r="K29" s="107">
        <v>0</v>
      </c>
      <c r="L29" s="107"/>
      <c r="M29" s="107">
        <v>2</v>
      </c>
      <c r="N29" s="107"/>
      <c r="O29" s="28"/>
      <c r="P29" s="93" t="s">
        <v>3</v>
      </c>
      <c r="Q29" s="88" t="s">
        <v>29</v>
      </c>
      <c r="R29" s="89"/>
      <c r="S29" s="95">
        <v>5</v>
      </c>
      <c r="T29" s="95"/>
      <c r="U29" s="95">
        <v>4</v>
      </c>
      <c r="V29" s="95"/>
      <c r="W29" s="95">
        <v>1</v>
      </c>
      <c r="X29" s="95"/>
      <c r="Y29" s="101">
        <v>149</v>
      </c>
      <c r="Z29" s="102"/>
      <c r="AA29" s="101">
        <v>34</v>
      </c>
      <c r="AB29" s="102"/>
      <c r="AC29" s="101">
        <v>115</v>
      </c>
      <c r="AD29" s="102"/>
      <c r="AE29" s="3"/>
      <c r="AF29" s="3"/>
    </row>
    <row r="30" spans="1:32" s="12" customFormat="1" ht="19.899999999999999" customHeight="1">
      <c r="A30" s="93" t="s">
        <v>5</v>
      </c>
      <c r="B30" s="37" t="s">
        <v>28</v>
      </c>
      <c r="C30" s="40"/>
      <c r="D30" s="40"/>
      <c r="E30" s="40"/>
      <c r="F30" s="41"/>
      <c r="G30" s="107">
        <v>53</v>
      </c>
      <c r="H30" s="107"/>
      <c r="I30" s="107">
        <v>0</v>
      </c>
      <c r="J30" s="107"/>
      <c r="K30" s="107">
        <v>1</v>
      </c>
      <c r="L30" s="107"/>
      <c r="M30" s="107">
        <v>52</v>
      </c>
      <c r="N30" s="107"/>
      <c r="O30" s="28"/>
      <c r="P30" s="100"/>
      <c r="Q30" s="108" t="s">
        <v>31</v>
      </c>
      <c r="R30" s="108"/>
      <c r="S30" s="95">
        <v>95</v>
      </c>
      <c r="T30" s="95"/>
      <c r="U30" s="95">
        <v>35</v>
      </c>
      <c r="V30" s="95"/>
      <c r="W30" s="95">
        <v>60</v>
      </c>
      <c r="X30" s="95"/>
      <c r="Y30" s="103"/>
      <c r="Z30" s="104"/>
      <c r="AA30" s="103"/>
      <c r="AB30" s="104"/>
      <c r="AC30" s="103"/>
      <c r="AD30" s="104"/>
      <c r="AE30" s="3"/>
      <c r="AF30" s="3"/>
    </row>
    <row r="31" spans="1:32" s="12" customFormat="1" ht="19.899999999999999" customHeight="1">
      <c r="A31" s="100"/>
      <c r="B31" s="37" t="s">
        <v>30</v>
      </c>
      <c r="C31" s="38"/>
      <c r="D31" s="38"/>
      <c r="E31" s="38"/>
      <c r="F31" s="39"/>
      <c r="G31" s="107">
        <v>6</v>
      </c>
      <c r="H31" s="107"/>
      <c r="I31" s="107">
        <v>0</v>
      </c>
      <c r="J31" s="107"/>
      <c r="K31" s="107">
        <v>1</v>
      </c>
      <c r="L31" s="107"/>
      <c r="M31" s="107">
        <v>5</v>
      </c>
      <c r="N31" s="107"/>
      <c r="O31" s="28"/>
      <c r="P31" s="94"/>
      <c r="Q31" s="108"/>
      <c r="R31" s="108"/>
      <c r="S31" s="95"/>
      <c r="T31" s="95"/>
      <c r="U31" s="95"/>
      <c r="V31" s="95"/>
      <c r="W31" s="95"/>
      <c r="X31" s="95"/>
      <c r="Y31" s="105"/>
      <c r="Z31" s="106"/>
      <c r="AA31" s="105"/>
      <c r="AB31" s="106"/>
      <c r="AC31" s="105"/>
      <c r="AD31" s="106"/>
      <c r="AE31" s="3"/>
      <c r="AF31" s="3"/>
    </row>
    <row r="32" spans="1:32" s="12" customFormat="1" ht="19.899999999999999" customHeight="1">
      <c r="A32" s="100"/>
      <c r="B32" s="37" t="s">
        <v>32</v>
      </c>
      <c r="C32" s="38"/>
      <c r="D32" s="38"/>
      <c r="E32" s="38"/>
      <c r="F32" s="39"/>
      <c r="G32" s="107">
        <v>1</v>
      </c>
      <c r="H32" s="107"/>
      <c r="I32" s="107">
        <v>0</v>
      </c>
      <c r="J32" s="107"/>
      <c r="K32" s="107">
        <v>0</v>
      </c>
      <c r="L32" s="107"/>
      <c r="M32" s="107">
        <v>1</v>
      </c>
      <c r="N32" s="107"/>
      <c r="O32" s="28"/>
      <c r="P32" s="93" t="s">
        <v>5</v>
      </c>
      <c r="Q32" s="88" t="s">
        <v>29</v>
      </c>
      <c r="R32" s="89"/>
      <c r="S32" s="95">
        <v>7</v>
      </c>
      <c r="T32" s="95"/>
      <c r="U32" s="95">
        <v>2</v>
      </c>
      <c r="V32" s="95"/>
      <c r="W32" s="95">
        <v>5</v>
      </c>
      <c r="X32" s="95"/>
      <c r="Y32" s="101">
        <v>494</v>
      </c>
      <c r="Z32" s="102"/>
      <c r="AA32" s="101">
        <v>492</v>
      </c>
      <c r="AB32" s="102"/>
      <c r="AC32" s="101">
        <v>2</v>
      </c>
      <c r="AD32" s="102"/>
      <c r="AE32" s="3"/>
      <c r="AF32" s="3"/>
    </row>
    <row r="33" spans="1:32" s="12" customFormat="1" ht="19.899999999999999" customHeight="1">
      <c r="A33" s="94"/>
      <c r="B33" s="37" t="s">
        <v>18</v>
      </c>
      <c r="C33" s="38"/>
      <c r="D33" s="38"/>
      <c r="E33" s="38"/>
      <c r="F33" s="39"/>
      <c r="G33" s="107">
        <v>13</v>
      </c>
      <c r="H33" s="107"/>
      <c r="I33" s="107">
        <v>2</v>
      </c>
      <c r="J33" s="107"/>
      <c r="K33" s="107">
        <v>3</v>
      </c>
      <c r="L33" s="107"/>
      <c r="M33" s="107">
        <v>8</v>
      </c>
      <c r="N33" s="107"/>
      <c r="O33" s="28"/>
      <c r="P33" s="100"/>
      <c r="Q33" s="108" t="s">
        <v>31</v>
      </c>
      <c r="R33" s="108"/>
      <c r="S33" s="95">
        <v>134</v>
      </c>
      <c r="T33" s="95"/>
      <c r="U33" s="95"/>
      <c r="V33" s="95"/>
      <c r="W33" s="95">
        <v>134</v>
      </c>
      <c r="X33" s="95"/>
      <c r="Y33" s="103"/>
      <c r="Z33" s="104"/>
      <c r="AA33" s="103"/>
      <c r="AB33" s="104"/>
      <c r="AC33" s="103"/>
      <c r="AD33" s="104"/>
      <c r="AE33" s="3"/>
      <c r="AF33" s="3"/>
    </row>
    <row r="34" spans="1:32" s="12" customFormat="1" ht="19.899999999999999" customHeight="1">
      <c r="A34" s="93" t="s">
        <v>7</v>
      </c>
      <c r="B34" s="37" t="s">
        <v>28</v>
      </c>
      <c r="C34" s="40"/>
      <c r="D34" s="40"/>
      <c r="E34" s="40"/>
      <c r="F34" s="41"/>
      <c r="G34" s="107">
        <v>40</v>
      </c>
      <c r="H34" s="107"/>
      <c r="I34" s="107">
        <v>0</v>
      </c>
      <c r="J34" s="107"/>
      <c r="K34" s="107">
        <v>3</v>
      </c>
      <c r="L34" s="107"/>
      <c r="M34" s="107">
        <v>37</v>
      </c>
      <c r="N34" s="107"/>
      <c r="O34" s="28"/>
      <c r="P34" s="94"/>
      <c r="Q34" s="108"/>
      <c r="R34" s="108"/>
      <c r="S34" s="95"/>
      <c r="T34" s="95"/>
      <c r="U34" s="95"/>
      <c r="V34" s="95"/>
      <c r="W34" s="95"/>
      <c r="X34" s="95"/>
      <c r="Y34" s="105"/>
      <c r="Z34" s="106"/>
      <c r="AA34" s="105"/>
      <c r="AB34" s="106"/>
      <c r="AC34" s="105"/>
      <c r="AD34" s="106"/>
      <c r="AE34" s="3"/>
      <c r="AF34" s="3"/>
    </row>
    <row r="35" spans="1:32" s="12" customFormat="1" ht="19.899999999999999" customHeight="1">
      <c r="A35" s="100"/>
      <c r="B35" s="37" t="s">
        <v>30</v>
      </c>
      <c r="C35" s="38"/>
      <c r="D35" s="38"/>
      <c r="E35" s="38"/>
      <c r="F35" s="39"/>
      <c r="G35" s="107">
        <v>2</v>
      </c>
      <c r="H35" s="107"/>
      <c r="I35" s="107">
        <v>0</v>
      </c>
      <c r="J35" s="107"/>
      <c r="K35" s="107">
        <v>0</v>
      </c>
      <c r="L35" s="107"/>
      <c r="M35" s="107">
        <v>2</v>
      </c>
      <c r="N35" s="107"/>
      <c r="O35" s="28"/>
      <c r="P35" s="93" t="s">
        <v>7</v>
      </c>
      <c r="Q35" s="88" t="s">
        <v>29</v>
      </c>
      <c r="R35" s="89"/>
      <c r="S35" s="109">
        <v>1</v>
      </c>
      <c r="T35" s="109"/>
      <c r="U35" s="109">
        <v>1</v>
      </c>
      <c r="V35" s="109"/>
      <c r="W35" s="109">
        <v>0</v>
      </c>
      <c r="X35" s="109"/>
      <c r="Y35" s="101">
        <v>11</v>
      </c>
      <c r="Z35" s="102"/>
      <c r="AA35" s="101">
        <v>11</v>
      </c>
      <c r="AB35" s="102"/>
      <c r="AC35" s="101">
        <v>0</v>
      </c>
      <c r="AD35" s="102"/>
      <c r="AE35" s="3"/>
      <c r="AF35" s="3"/>
    </row>
    <row r="36" spans="1:32" s="12" customFormat="1" ht="19.899999999999999" customHeight="1">
      <c r="A36" s="100"/>
      <c r="B36" s="37" t="s">
        <v>32</v>
      </c>
      <c r="C36" s="38"/>
      <c r="D36" s="38"/>
      <c r="E36" s="38"/>
      <c r="F36" s="39"/>
      <c r="G36" s="107">
        <v>4</v>
      </c>
      <c r="H36" s="107"/>
      <c r="I36" s="107">
        <v>0</v>
      </c>
      <c r="J36" s="107"/>
      <c r="K36" s="107">
        <v>2</v>
      </c>
      <c r="L36" s="107"/>
      <c r="M36" s="107">
        <v>2</v>
      </c>
      <c r="N36" s="107"/>
      <c r="O36" s="28"/>
      <c r="P36" s="100"/>
      <c r="Q36" s="108" t="s">
        <v>31</v>
      </c>
      <c r="R36" s="108"/>
      <c r="S36" s="95">
        <v>1</v>
      </c>
      <c r="T36" s="95"/>
      <c r="U36" s="95">
        <v>1</v>
      </c>
      <c r="V36" s="95"/>
      <c r="W36" s="95">
        <v>0</v>
      </c>
      <c r="X36" s="95"/>
      <c r="Y36" s="103"/>
      <c r="Z36" s="104"/>
      <c r="AA36" s="103"/>
      <c r="AB36" s="104"/>
      <c r="AC36" s="103"/>
      <c r="AD36" s="104"/>
      <c r="AE36" s="3"/>
      <c r="AF36" s="3"/>
    </row>
    <row r="37" spans="1:32" s="12" customFormat="1" ht="19.899999999999999" customHeight="1">
      <c r="A37" s="94"/>
      <c r="B37" s="37" t="s">
        <v>18</v>
      </c>
      <c r="C37" s="38"/>
      <c r="D37" s="38"/>
      <c r="E37" s="38"/>
      <c r="F37" s="39"/>
      <c r="G37" s="107">
        <v>14</v>
      </c>
      <c r="H37" s="107"/>
      <c r="I37" s="107">
        <v>1</v>
      </c>
      <c r="J37" s="107"/>
      <c r="K37" s="107">
        <v>3</v>
      </c>
      <c r="L37" s="107"/>
      <c r="M37" s="107">
        <v>10</v>
      </c>
      <c r="N37" s="107"/>
      <c r="O37" s="28"/>
      <c r="P37" s="94"/>
      <c r="Q37" s="108"/>
      <c r="R37" s="108"/>
      <c r="S37" s="95"/>
      <c r="T37" s="95"/>
      <c r="U37" s="95"/>
      <c r="V37" s="95"/>
      <c r="W37" s="95"/>
      <c r="X37" s="95"/>
      <c r="Y37" s="105"/>
      <c r="Z37" s="106"/>
      <c r="AA37" s="105"/>
      <c r="AB37" s="106"/>
      <c r="AC37" s="105"/>
      <c r="AD37" s="106"/>
      <c r="AE37" s="3"/>
      <c r="AF37" s="3"/>
    </row>
    <row r="38" spans="1:32" s="12" customFormat="1" ht="12" customHeight="1">
      <c r="A38" s="8"/>
      <c r="B38" s="42"/>
      <c r="C38" s="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12" customFormat="1" ht="12" customHeight="1">
      <c r="A39" s="8" t="s">
        <v>33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4" t="s">
        <v>22</v>
      </c>
      <c r="S39" s="3"/>
      <c r="T39" s="8"/>
      <c r="U39" s="14"/>
      <c r="V39" s="14" t="s">
        <v>34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2" customFormat="1" ht="19.899999999999999" customHeight="1">
      <c r="A40" s="96" t="s">
        <v>10</v>
      </c>
      <c r="B40" s="96"/>
      <c r="C40" s="96"/>
      <c r="D40" s="96"/>
      <c r="E40" s="96"/>
      <c r="F40" s="96"/>
      <c r="G40" s="96"/>
      <c r="H40" s="96" t="s">
        <v>11</v>
      </c>
      <c r="I40" s="96"/>
      <c r="J40" s="15" t="s">
        <v>35</v>
      </c>
      <c r="K40" s="15"/>
      <c r="L40" s="15"/>
      <c r="M40" s="15"/>
      <c r="N40" s="15"/>
      <c r="O40" s="15"/>
      <c r="P40" s="110" t="s">
        <v>36</v>
      </c>
      <c r="Q40" s="110"/>
      <c r="R40" s="110"/>
      <c r="S40" s="3"/>
      <c r="T40" s="110" t="s">
        <v>37</v>
      </c>
      <c r="U40" s="110"/>
      <c r="V40" s="110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2" customFormat="1" ht="36.6" customHeight="1">
      <c r="A41" s="96"/>
      <c r="B41" s="96"/>
      <c r="C41" s="96"/>
      <c r="D41" s="96"/>
      <c r="E41" s="96"/>
      <c r="F41" s="96"/>
      <c r="G41" s="96"/>
      <c r="H41" s="96"/>
      <c r="I41" s="96"/>
      <c r="J41" s="110" t="s">
        <v>15</v>
      </c>
      <c r="K41" s="110"/>
      <c r="L41" s="110" t="s">
        <v>38</v>
      </c>
      <c r="M41" s="110"/>
      <c r="N41" s="110" t="s">
        <v>39</v>
      </c>
      <c r="O41" s="110"/>
      <c r="P41" s="110"/>
      <c r="Q41" s="110"/>
      <c r="R41" s="110"/>
      <c r="S41" s="3"/>
      <c r="T41" s="110"/>
      <c r="U41" s="110"/>
      <c r="V41" s="110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2" customFormat="1" ht="19.899999999999999" customHeight="1">
      <c r="A42" s="32" t="s">
        <v>11</v>
      </c>
      <c r="B42" s="33"/>
      <c r="C42" s="33"/>
      <c r="D42" s="33"/>
      <c r="E42" s="34"/>
      <c r="F42" s="33"/>
      <c r="G42" s="33"/>
      <c r="H42" s="152">
        <f>SUM(H43,H47:I50,H51,H55:I58,H59,H63:I66)</f>
        <v>2707</v>
      </c>
      <c r="I42" s="153"/>
      <c r="J42" s="152">
        <f>J43+J47+J48+J49+J50+J51+J55+J56+J57+J58+J59+J63+J64+J65+J66</f>
        <v>237</v>
      </c>
      <c r="K42" s="153"/>
      <c r="L42" s="152">
        <f>L43+L47+L48+L49+L50+L51+L55+L56+L57+L58+L59+L63+L64+L65+L66</f>
        <v>180</v>
      </c>
      <c r="M42" s="153"/>
      <c r="N42" s="152">
        <f>N43+N47+N48+N49+N50+N51+N55+N56+N57+N58+N59+N63+N64+N65+N66</f>
        <v>2</v>
      </c>
      <c r="O42" s="153"/>
      <c r="P42" s="152">
        <f>P43+P47+P48+P49+P50+P51+P55+P56+P57+P58+P59+P63+P64+P65+P66</f>
        <v>2288</v>
      </c>
      <c r="Q42" s="154"/>
      <c r="R42" s="153"/>
      <c r="S42" s="3"/>
      <c r="T42" s="152">
        <f>T43+T47+T48+T49+T50+T51+T55+T56+T57+T58+T59+T63+T64+T65+T66</f>
        <v>40</v>
      </c>
      <c r="U42" s="154"/>
      <c r="V42" s="15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2" customFormat="1" ht="19.899999999999999" customHeight="1">
      <c r="A43" s="93" t="s">
        <v>3</v>
      </c>
      <c r="B43" s="37" t="s">
        <v>40</v>
      </c>
      <c r="C43" s="38"/>
      <c r="D43" s="38"/>
      <c r="E43" s="38"/>
      <c r="F43" s="38"/>
      <c r="G43" s="39"/>
      <c r="H43" s="155">
        <f>SUM(J43:R43)</f>
        <v>137</v>
      </c>
      <c r="I43" s="156"/>
      <c r="J43" s="135">
        <f>SUM(J44:K46)</f>
        <v>58</v>
      </c>
      <c r="K43" s="136"/>
      <c r="L43" s="135">
        <f t="shared" ref="L43" si="0">SUM(L44:M46)</f>
        <v>38</v>
      </c>
      <c r="M43" s="136"/>
      <c r="N43" s="135">
        <f t="shared" ref="N43" si="1">SUM(N44:O46)</f>
        <v>0</v>
      </c>
      <c r="O43" s="136"/>
      <c r="P43" s="135">
        <f>SUM(P44:R46)</f>
        <v>41</v>
      </c>
      <c r="Q43" s="137"/>
      <c r="R43" s="136"/>
      <c r="S43" s="3"/>
      <c r="T43" s="138">
        <f>SUM(T44:V46)</f>
        <v>4</v>
      </c>
      <c r="U43" s="140"/>
      <c r="V43" s="139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2" customFormat="1" ht="19.899999999999999" customHeight="1">
      <c r="A44" s="100"/>
      <c r="B44" s="93" t="s">
        <v>41</v>
      </c>
      <c r="C44" s="38" t="s">
        <v>42</v>
      </c>
      <c r="D44" s="38"/>
      <c r="E44" s="38"/>
      <c r="F44" s="38"/>
      <c r="G44" s="39"/>
      <c r="H44" s="157">
        <f t="shared" ref="H44:H50" si="2">SUM(J44:R44)</f>
        <v>56</v>
      </c>
      <c r="I44" s="158"/>
      <c r="J44" s="138">
        <v>22</v>
      </c>
      <c r="K44" s="139"/>
      <c r="L44" s="138">
        <v>11</v>
      </c>
      <c r="M44" s="139"/>
      <c r="N44" s="138">
        <v>0</v>
      </c>
      <c r="O44" s="139"/>
      <c r="P44" s="138">
        <v>23</v>
      </c>
      <c r="Q44" s="140"/>
      <c r="R44" s="139"/>
      <c r="S44" s="44"/>
      <c r="T44" s="138">
        <v>2</v>
      </c>
      <c r="U44" s="140"/>
      <c r="V44" s="139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2" customFormat="1" ht="19.899999999999999" customHeight="1">
      <c r="A45" s="100"/>
      <c r="B45" s="100"/>
      <c r="C45" s="6" t="s">
        <v>43</v>
      </c>
      <c r="D45" s="6"/>
      <c r="E45" s="6"/>
      <c r="F45" s="6"/>
      <c r="G45" s="6"/>
      <c r="H45" s="157">
        <f t="shared" si="2"/>
        <v>63</v>
      </c>
      <c r="I45" s="158"/>
      <c r="J45" s="138">
        <v>27</v>
      </c>
      <c r="K45" s="139"/>
      <c r="L45" s="138">
        <v>23</v>
      </c>
      <c r="M45" s="139"/>
      <c r="N45" s="138">
        <v>0</v>
      </c>
      <c r="O45" s="139"/>
      <c r="P45" s="138">
        <v>13</v>
      </c>
      <c r="Q45" s="140"/>
      <c r="R45" s="139"/>
      <c r="S45" s="44"/>
      <c r="T45" s="138">
        <v>2</v>
      </c>
      <c r="U45" s="140"/>
      <c r="V45" s="139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2" customFormat="1" ht="19.899999999999999" customHeight="1">
      <c r="A46" s="100"/>
      <c r="B46" s="94"/>
      <c r="C46" s="38" t="s">
        <v>44</v>
      </c>
      <c r="D46" s="38"/>
      <c r="E46" s="38"/>
      <c r="F46" s="38"/>
      <c r="G46" s="39"/>
      <c r="H46" s="157">
        <f t="shared" si="2"/>
        <v>18</v>
      </c>
      <c r="I46" s="158"/>
      <c r="J46" s="138">
        <v>9</v>
      </c>
      <c r="K46" s="139"/>
      <c r="L46" s="138">
        <v>4</v>
      </c>
      <c r="M46" s="139"/>
      <c r="N46" s="138">
        <v>0</v>
      </c>
      <c r="O46" s="139"/>
      <c r="P46" s="138">
        <v>5</v>
      </c>
      <c r="Q46" s="140"/>
      <c r="R46" s="139"/>
      <c r="S46" s="44"/>
      <c r="T46" s="138">
        <v>0</v>
      </c>
      <c r="U46" s="140"/>
      <c r="V46" s="139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2" customFormat="1" ht="19.899999999999999" customHeight="1">
      <c r="A47" s="100"/>
      <c r="B47" s="37" t="s">
        <v>45</v>
      </c>
      <c r="C47" s="38"/>
      <c r="D47" s="38"/>
      <c r="E47" s="38"/>
      <c r="F47" s="38"/>
      <c r="G47" s="39"/>
      <c r="H47" s="157">
        <f t="shared" si="2"/>
        <v>66</v>
      </c>
      <c r="I47" s="158"/>
      <c r="J47" s="138">
        <v>35</v>
      </c>
      <c r="K47" s="139"/>
      <c r="L47" s="138">
        <v>13</v>
      </c>
      <c r="M47" s="139"/>
      <c r="N47" s="138">
        <v>0</v>
      </c>
      <c r="O47" s="139"/>
      <c r="P47" s="138">
        <v>18</v>
      </c>
      <c r="Q47" s="140"/>
      <c r="R47" s="139"/>
      <c r="S47" s="3"/>
      <c r="T47" s="138">
        <v>7</v>
      </c>
      <c r="U47" s="140"/>
      <c r="V47" s="139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2" customFormat="1" ht="19.899999999999999" customHeight="1">
      <c r="A48" s="100"/>
      <c r="B48" s="28" t="s">
        <v>46</v>
      </c>
      <c r="C48" s="6"/>
      <c r="D48" s="6"/>
      <c r="E48" s="6"/>
      <c r="F48" s="6"/>
      <c r="G48" s="6"/>
      <c r="H48" s="157">
        <f t="shared" si="2"/>
        <v>45</v>
      </c>
      <c r="I48" s="158"/>
      <c r="J48" s="138">
        <v>10</v>
      </c>
      <c r="K48" s="139"/>
      <c r="L48" s="138">
        <v>17</v>
      </c>
      <c r="M48" s="139"/>
      <c r="N48" s="138">
        <v>0</v>
      </c>
      <c r="O48" s="139"/>
      <c r="P48" s="138">
        <v>18</v>
      </c>
      <c r="Q48" s="140"/>
      <c r="R48" s="139"/>
      <c r="S48" s="3"/>
      <c r="T48" s="161">
        <v>2</v>
      </c>
      <c r="U48" s="162"/>
      <c r="V48" s="16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2" customFormat="1" ht="19.899999999999999" customHeight="1">
      <c r="A49" s="100"/>
      <c r="B49" s="37" t="s">
        <v>47</v>
      </c>
      <c r="C49" s="38"/>
      <c r="D49" s="38"/>
      <c r="E49" s="38"/>
      <c r="F49" s="38"/>
      <c r="G49" s="39"/>
      <c r="H49" s="157">
        <f t="shared" si="2"/>
        <v>50</v>
      </c>
      <c r="I49" s="158"/>
      <c r="J49" s="138">
        <v>0</v>
      </c>
      <c r="K49" s="139"/>
      <c r="L49" s="138">
        <v>0</v>
      </c>
      <c r="M49" s="139"/>
      <c r="N49" s="138">
        <v>0</v>
      </c>
      <c r="O49" s="139"/>
      <c r="P49" s="138">
        <v>50</v>
      </c>
      <c r="Q49" s="140"/>
      <c r="R49" s="139"/>
      <c r="S49" s="3"/>
      <c r="T49" s="161">
        <v>0</v>
      </c>
      <c r="U49" s="162"/>
      <c r="V49" s="16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2" customFormat="1" ht="19.899999999999999" customHeight="1">
      <c r="A50" s="94"/>
      <c r="B50" s="45" t="s">
        <v>48</v>
      </c>
      <c r="C50" s="26"/>
      <c r="D50" s="26"/>
      <c r="E50" s="26"/>
      <c r="F50" s="26"/>
      <c r="G50" s="26"/>
      <c r="H50" s="159">
        <f t="shared" si="2"/>
        <v>848</v>
      </c>
      <c r="I50" s="160"/>
      <c r="J50" s="141">
        <v>1</v>
      </c>
      <c r="K50" s="142"/>
      <c r="L50" s="141">
        <v>0</v>
      </c>
      <c r="M50" s="142"/>
      <c r="N50" s="138">
        <v>0</v>
      </c>
      <c r="O50" s="139"/>
      <c r="P50" s="143">
        <v>847</v>
      </c>
      <c r="Q50" s="144"/>
      <c r="R50" s="145"/>
      <c r="S50" s="3"/>
      <c r="T50" s="164">
        <v>0</v>
      </c>
      <c r="U50" s="165"/>
      <c r="V50" s="166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2" customFormat="1" ht="19.899999999999999" customHeight="1">
      <c r="A51" s="93" t="s">
        <v>5</v>
      </c>
      <c r="B51" s="37" t="s">
        <v>40</v>
      </c>
      <c r="C51" s="38"/>
      <c r="D51" s="38"/>
      <c r="E51" s="38"/>
      <c r="F51" s="38"/>
      <c r="G51" s="39"/>
      <c r="H51" s="155">
        <f>SUM(J51:R51)</f>
        <v>70</v>
      </c>
      <c r="I51" s="156"/>
      <c r="J51" s="135">
        <f>SUM(J52:K54)</f>
        <v>8</v>
      </c>
      <c r="K51" s="136"/>
      <c r="L51" s="135">
        <f t="shared" ref="L51" si="3">SUM(L52:M54)</f>
        <v>30</v>
      </c>
      <c r="M51" s="136"/>
      <c r="N51" s="135">
        <v>0</v>
      </c>
      <c r="O51" s="136"/>
      <c r="P51" s="135">
        <f>SUM(P52:R54)</f>
        <v>32</v>
      </c>
      <c r="Q51" s="137"/>
      <c r="R51" s="136"/>
      <c r="S51" s="3"/>
      <c r="T51" s="167">
        <v>10</v>
      </c>
      <c r="U51" s="168"/>
      <c r="V51" s="169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2" customFormat="1" ht="19.899999999999999" customHeight="1">
      <c r="A52" s="100"/>
      <c r="B52" s="93" t="s">
        <v>41</v>
      </c>
      <c r="C52" s="38" t="s">
        <v>42</v>
      </c>
      <c r="D52" s="38"/>
      <c r="E52" s="38"/>
      <c r="F52" s="38"/>
      <c r="G52" s="39"/>
      <c r="H52" s="157">
        <f>SUM(J52:R52)</f>
        <v>25</v>
      </c>
      <c r="I52" s="158"/>
      <c r="J52" s="146">
        <v>5</v>
      </c>
      <c r="K52" s="147"/>
      <c r="L52" s="146">
        <v>8</v>
      </c>
      <c r="M52" s="147"/>
      <c r="N52" s="138">
        <v>0</v>
      </c>
      <c r="O52" s="139"/>
      <c r="P52" s="146">
        <v>12</v>
      </c>
      <c r="Q52" s="148"/>
      <c r="R52" s="147"/>
      <c r="S52" s="3"/>
      <c r="T52" s="170"/>
      <c r="U52" s="171"/>
      <c r="V52" s="172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2" customFormat="1" ht="19.899999999999999" customHeight="1">
      <c r="A53" s="100"/>
      <c r="B53" s="100"/>
      <c r="C53" s="6" t="s">
        <v>43</v>
      </c>
      <c r="D53" s="6"/>
      <c r="E53" s="6"/>
      <c r="F53" s="6"/>
      <c r="G53" s="6"/>
      <c r="H53" s="157">
        <f t="shared" ref="H53:H58" si="4">SUM(J53:R53)</f>
        <v>37</v>
      </c>
      <c r="I53" s="158"/>
      <c r="J53" s="146">
        <v>3</v>
      </c>
      <c r="K53" s="147"/>
      <c r="L53" s="146">
        <v>17</v>
      </c>
      <c r="M53" s="147"/>
      <c r="N53" s="138">
        <v>0</v>
      </c>
      <c r="O53" s="139"/>
      <c r="P53" s="146">
        <v>17</v>
      </c>
      <c r="Q53" s="148"/>
      <c r="R53" s="147"/>
      <c r="S53" s="3"/>
      <c r="T53" s="170"/>
      <c r="U53" s="171"/>
      <c r="V53" s="172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2" customFormat="1" ht="19.899999999999999" customHeight="1">
      <c r="A54" s="100"/>
      <c r="B54" s="94"/>
      <c r="C54" s="38" t="s">
        <v>44</v>
      </c>
      <c r="D54" s="38"/>
      <c r="E54" s="38"/>
      <c r="F54" s="38"/>
      <c r="G54" s="39"/>
      <c r="H54" s="157">
        <f t="shared" si="4"/>
        <v>8</v>
      </c>
      <c r="I54" s="158"/>
      <c r="J54" s="146">
        <v>0</v>
      </c>
      <c r="K54" s="147"/>
      <c r="L54" s="146">
        <v>5</v>
      </c>
      <c r="M54" s="147"/>
      <c r="N54" s="138">
        <v>0</v>
      </c>
      <c r="O54" s="139"/>
      <c r="P54" s="146">
        <v>3</v>
      </c>
      <c r="Q54" s="148"/>
      <c r="R54" s="147"/>
      <c r="S54" s="3"/>
      <c r="T54" s="170"/>
      <c r="U54" s="171"/>
      <c r="V54" s="172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2" customFormat="1" ht="19.899999999999999" customHeight="1">
      <c r="A55" s="100"/>
      <c r="B55" s="37" t="s">
        <v>45</v>
      </c>
      <c r="C55" s="38"/>
      <c r="D55" s="38"/>
      <c r="E55" s="38"/>
      <c r="F55" s="38"/>
      <c r="G55" s="39"/>
      <c r="H55" s="157">
        <f t="shared" si="4"/>
        <v>28</v>
      </c>
      <c r="I55" s="158"/>
      <c r="J55" s="146">
        <v>11</v>
      </c>
      <c r="K55" s="147"/>
      <c r="L55" s="146">
        <v>9</v>
      </c>
      <c r="M55" s="147"/>
      <c r="N55" s="138">
        <v>0</v>
      </c>
      <c r="O55" s="139"/>
      <c r="P55" s="146">
        <v>8</v>
      </c>
      <c r="Q55" s="148"/>
      <c r="R55" s="147"/>
      <c r="S55" s="3"/>
      <c r="T55" s="143"/>
      <c r="U55" s="144"/>
      <c r="V55" s="145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2" customFormat="1" ht="19.899999999999999" customHeight="1">
      <c r="A56" s="100"/>
      <c r="B56" s="28" t="s">
        <v>46</v>
      </c>
      <c r="C56" s="6"/>
      <c r="D56" s="6"/>
      <c r="E56" s="6"/>
      <c r="F56" s="6"/>
      <c r="G56" s="6"/>
      <c r="H56" s="157">
        <f t="shared" si="4"/>
        <v>60</v>
      </c>
      <c r="I56" s="158"/>
      <c r="J56" s="146">
        <v>11</v>
      </c>
      <c r="K56" s="147"/>
      <c r="L56" s="146">
        <v>24</v>
      </c>
      <c r="M56" s="147"/>
      <c r="N56" s="138">
        <v>0</v>
      </c>
      <c r="O56" s="139"/>
      <c r="P56" s="146">
        <v>25</v>
      </c>
      <c r="Q56" s="148"/>
      <c r="R56" s="147"/>
      <c r="S56" s="3"/>
      <c r="T56" s="170">
        <v>6</v>
      </c>
      <c r="U56" s="171"/>
      <c r="V56" s="172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2" customFormat="1" ht="19.899999999999999" customHeight="1">
      <c r="A57" s="100"/>
      <c r="B57" s="37" t="s">
        <v>47</v>
      </c>
      <c r="C57" s="38"/>
      <c r="D57" s="38"/>
      <c r="E57" s="38"/>
      <c r="F57" s="38"/>
      <c r="G57" s="39"/>
      <c r="H57" s="157">
        <f t="shared" si="4"/>
        <v>6</v>
      </c>
      <c r="I57" s="158"/>
      <c r="J57" s="146">
        <v>0</v>
      </c>
      <c r="K57" s="147"/>
      <c r="L57" s="146">
        <v>0</v>
      </c>
      <c r="M57" s="147"/>
      <c r="N57" s="138">
        <v>0</v>
      </c>
      <c r="O57" s="139"/>
      <c r="P57" s="146">
        <v>6</v>
      </c>
      <c r="Q57" s="148"/>
      <c r="R57" s="147"/>
      <c r="S57" s="3"/>
      <c r="T57" s="170">
        <v>0</v>
      </c>
      <c r="U57" s="171"/>
      <c r="V57" s="172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2" customFormat="1" ht="19.899999999999999" customHeight="1">
      <c r="A58" s="94"/>
      <c r="B58" s="45" t="s">
        <v>48</v>
      </c>
      <c r="C58" s="26"/>
      <c r="D58" s="26"/>
      <c r="E58" s="26"/>
      <c r="F58" s="26"/>
      <c r="G58" s="26"/>
      <c r="H58" s="159">
        <f t="shared" si="4"/>
        <v>687</v>
      </c>
      <c r="I58" s="160"/>
      <c r="J58" s="149">
        <v>8</v>
      </c>
      <c r="K58" s="150"/>
      <c r="L58" s="149">
        <v>9</v>
      </c>
      <c r="M58" s="150"/>
      <c r="N58" s="138">
        <v>0</v>
      </c>
      <c r="O58" s="139"/>
      <c r="P58" s="149">
        <v>670</v>
      </c>
      <c r="Q58" s="151"/>
      <c r="R58" s="150"/>
      <c r="S58" s="3"/>
      <c r="T58" s="143">
        <v>0</v>
      </c>
      <c r="U58" s="144"/>
      <c r="V58" s="145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2" customFormat="1" ht="19.899999999999999" customHeight="1">
      <c r="A59" s="93" t="s">
        <v>7</v>
      </c>
      <c r="B59" s="37" t="s">
        <v>40</v>
      </c>
      <c r="C59" s="38"/>
      <c r="D59" s="38"/>
      <c r="E59" s="38"/>
      <c r="F59" s="38"/>
      <c r="G59" s="39"/>
      <c r="H59" s="155">
        <f>SUM(J59:R59)</f>
        <v>83</v>
      </c>
      <c r="I59" s="156"/>
      <c r="J59" s="135">
        <f>SUM(J60:K62)</f>
        <v>41</v>
      </c>
      <c r="K59" s="136"/>
      <c r="L59" s="135">
        <f t="shared" ref="L59" si="5">SUM(L60:M62)</f>
        <v>19</v>
      </c>
      <c r="M59" s="136"/>
      <c r="N59" s="135">
        <f t="shared" ref="N59" si="6">SUM(N60:O62)</f>
        <v>0</v>
      </c>
      <c r="O59" s="136"/>
      <c r="P59" s="135">
        <f>SUM(P60:R62)</f>
        <v>23</v>
      </c>
      <c r="Q59" s="137"/>
      <c r="R59" s="136"/>
      <c r="S59" s="3"/>
      <c r="T59" s="167">
        <v>8</v>
      </c>
      <c r="U59" s="168"/>
      <c r="V59" s="169"/>
      <c r="W59" s="3"/>
      <c r="X59" s="3"/>
      <c r="Y59" s="3"/>
      <c r="Z59" s="3"/>
      <c r="AA59" s="6"/>
      <c r="AB59" s="6"/>
      <c r="AC59" s="6"/>
      <c r="AD59" s="6"/>
      <c r="AE59" s="6"/>
      <c r="AF59" s="6"/>
    </row>
    <row r="60" spans="1:32" s="12" customFormat="1" ht="19.899999999999999" customHeight="1">
      <c r="A60" s="100"/>
      <c r="B60" s="93" t="s">
        <v>41</v>
      </c>
      <c r="C60" s="38" t="s">
        <v>42</v>
      </c>
      <c r="D60" s="38"/>
      <c r="E60" s="38"/>
      <c r="F60" s="38"/>
      <c r="G60" s="39"/>
      <c r="H60" s="157">
        <f>SUM(J60:R60)</f>
        <v>50</v>
      </c>
      <c r="I60" s="158"/>
      <c r="J60" s="146">
        <v>29</v>
      </c>
      <c r="K60" s="147"/>
      <c r="L60" s="146">
        <v>10</v>
      </c>
      <c r="M60" s="147"/>
      <c r="N60" s="138">
        <v>0</v>
      </c>
      <c r="O60" s="139"/>
      <c r="P60" s="146">
        <v>11</v>
      </c>
      <c r="Q60" s="148"/>
      <c r="R60" s="147"/>
      <c r="S60" s="3"/>
      <c r="T60" s="170"/>
      <c r="U60" s="171"/>
      <c r="V60" s="172"/>
      <c r="W60" s="3"/>
      <c r="X60" s="3"/>
      <c r="Y60" s="3"/>
      <c r="Z60" s="3"/>
      <c r="AA60" s="6"/>
      <c r="AB60" s="6"/>
      <c r="AC60" s="6"/>
      <c r="AD60" s="6"/>
      <c r="AE60" s="6"/>
      <c r="AF60" s="6"/>
    </row>
    <row r="61" spans="1:32" s="12" customFormat="1" ht="19.899999999999999" customHeight="1">
      <c r="A61" s="100"/>
      <c r="B61" s="100"/>
      <c r="C61" s="6" t="s">
        <v>43</v>
      </c>
      <c r="D61" s="6"/>
      <c r="E61" s="6"/>
      <c r="F61" s="6"/>
      <c r="G61" s="6"/>
      <c r="H61" s="157">
        <f t="shared" ref="H61:H66" si="7">SUM(J61:R61)</f>
        <v>26</v>
      </c>
      <c r="I61" s="158"/>
      <c r="J61" s="146">
        <v>12</v>
      </c>
      <c r="K61" s="147"/>
      <c r="L61" s="146">
        <v>9</v>
      </c>
      <c r="M61" s="147"/>
      <c r="N61" s="138">
        <v>0</v>
      </c>
      <c r="O61" s="139"/>
      <c r="P61" s="146">
        <v>5</v>
      </c>
      <c r="Q61" s="148"/>
      <c r="R61" s="147"/>
      <c r="S61" s="3"/>
      <c r="T61" s="170"/>
      <c r="U61" s="171"/>
      <c r="V61" s="172"/>
      <c r="W61" s="3"/>
      <c r="X61" s="3"/>
      <c r="Y61" s="3"/>
      <c r="Z61" s="3"/>
      <c r="AA61" s="6"/>
      <c r="AB61" s="6"/>
      <c r="AC61" s="6"/>
      <c r="AD61" s="6"/>
      <c r="AE61" s="6"/>
      <c r="AF61" s="6"/>
    </row>
    <row r="62" spans="1:32" s="12" customFormat="1" ht="19.899999999999999" customHeight="1">
      <c r="A62" s="100"/>
      <c r="B62" s="94"/>
      <c r="C62" s="38" t="s">
        <v>44</v>
      </c>
      <c r="D62" s="38"/>
      <c r="E62" s="38"/>
      <c r="F62" s="38"/>
      <c r="G62" s="39"/>
      <c r="H62" s="157">
        <f t="shared" si="7"/>
        <v>7</v>
      </c>
      <c r="I62" s="158"/>
      <c r="J62" s="146">
        <v>0</v>
      </c>
      <c r="K62" s="147"/>
      <c r="L62" s="146">
        <v>0</v>
      </c>
      <c r="M62" s="147"/>
      <c r="N62" s="138">
        <v>0</v>
      </c>
      <c r="O62" s="139"/>
      <c r="P62" s="146">
        <v>7</v>
      </c>
      <c r="Q62" s="148"/>
      <c r="R62" s="147"/>
      <c r="S62" s="3"/>
      <c r="T62" s="170"/>
      <c r="U62" s="171"/>
      <c r="V62" s="172"/>
      <c r="W62" s="3"/>
      <c r="X62" s="3"/>
      <c r="Y62" s="3"/>
      <c r="Z62" s="3"/>
      <c r="AA62" s="6"/>
      <c r="AB62" s="6"/>
      <c r="AC62" s="6"/>
      <c r="AD62" s="6"/>
      <c r="AE62" s="6"/>
      <c r="AF62" s="6"/>
    </row>
    <row r="63" spans="1:32" s="12" customFormat="1" ht="19.899999999999999" customHeight="1">
      <c r="A63" s="100"/>
      <c r="B63" s="37" t="s">
        <v>45</v>
      </c>
      <c r="C63" s="38"/>
      <c r="D63" s="38"/>
      <c r="E63" s="38"/>
      <c r="F63" s="38"/>
      <c r="G63" s="39"/>
      <c r="H63" s="157">
        <f t="shared" si="7"/>
        <v>33</v>
      </c>
      <c r="I63" s="158"/>
      <c r="J63" s="146">
        <v>23</v>
      </c>
      <c r="K63" s="147"/>
      <c r="L63" s="146">
        <v>7</v>
      </c>
      <c r="M63" s="147"/>
      <c r="N63" s="138">
        <v>0</v>
      </c>
      <c r="O63" s="139"/>
      <c r="P63" s="146">
        <v>3</v>
      </c>
      <c r="Q63" s="148"/>
      <c r="R63" s="147"/>
      <c r="S63" s="3"/>
      <c r="T63" s="143"/>
      <c r="U63" s="144"/>
      <c r="V63" s="145"/>
      <c r="W63" s="3"/>
      <c r="X63" s="3"/>
      <c r="Y63" s="3"/>
      <c r="Z63" s="3"/>
      <c r="AA63" s="6"/>
      <c r="AB63" s="6"/>
      <c r="AC63" s="6"/>
      <c r="AD63" s="6"/>
      <c r="AE63" s="6"/>
      <c r="AF63" s="6"/>
    </row>
    <row r="64" spans="1:32" s="12" customFormat="1" ht="19.899999999999999" customHeight="1">
      <c r="A64" s="100"/>
      <c r="B64" s="28" t="s">
        <v>46</v>
      </c>
      <c r="C64" s="6"/>
      <c r="D64" s="6"/>
      <c r="E64" s="6"/>
      <c r="F64" s="6"/>
      <c r="G64" s="6"/>
      <c r="H64" s="157">
        <f t="shared" si="7"/>
        <v>48</v>
      </c>
      <c r="I64" s="158"/>
      <c r="J64" s="146">
        <v>22</v>
      </c>
      <c r="K64" s="147"/>
      <c r="L64" s="146">
        <v>13</v>
      </c>
      <c r="M64" s="147"/>
      <c r="N64" s="138">
        <v>1</v>
      </c>
      <c r="O64" s="139"/>
      <c r="P64" s="146">
        <v>12</v>
      </c>
      <c r="Q64" s="148"/>
      <c r="R64" s="147"/>
      <c r="S64" s="3"/>
      <c r="T64" s="170">
        <v>3</v>
      </c>
      <c r="U64" s="171"/>
      <c r="V64" s="172"/>
      <c r="W64" s="3"/>
      <c r="X64" s="3"/>
      <c r="Y64" s="3"/>
      <c r="Z64" s="3"/>
      <c r="AA64" s="6"/>
      <c r="AB64" s="6"/>
      <c r="AC64" s="6"/>
      <c r="AD64" s="6"/>
      <c r="AE64" s="6"/>
      <c r="AF64" s="6"/>
    </row>
    <row r="65" spans="1:32" s="12" customFormat="1" ht="19.899999999999999" customHeight="1">
      <c r="A65" s="100"/>
      <c r="B65" s="37" t="s">
        <v>47</v>
      </c>
      <c r="C65" s="38"/>
      <c r="D65" s="38"/>
      <c r="E65" s="38"/>
      <c r="F65" s="38"/>
      <c r="G65" s="39"/>
      <c r="H65" s="157">
        <f t="shared" si="7"/>
        <v>19</v>
      </c>
      <c r="I65" s="158"/>
      <c r="J65" s="146">
        <v>0</v>
      </c>
      <c r="K65" s="147"/>
      <c r="L65" s="146">
        <v>0</v>
      </c>
      <c r="M65" s="147"/>
      <c r="N65" s="138">
        <v>0</v>
      </c>
      <c r="O65" s="139"/>
      <c r="P65" s="146">
        <v>19</v>
      </c>
      <c r="Q65" s="148"/>
      <c r="R65" s="147"/>
      <c r="S65" s="3"/>
      <c r="T65" s="170">
        <v>0</v>
      </c>
      <c r="U65" s="171"/>
      <c r="V65" s="172"/>
      <c r="W65" s="3"/>
      <c r="X65" s="3"/>
      <c r="Y65" s="3"/>
      <c r="Z65" s="3"/>
      <c r="AA65" s="6"/>
      <c r="AB65" s="6"/>
      <c r="AC65" s="6"/>
      <c r="AD65" s="6"/>
      <c r="AE65" s="6"/>
      <c r="AF65" s="6"/>
    </row>
    <row r="66" spans="1:32" s="12" customFormat="1" ht="19.899999999999999" customHeight="1">
      <c r="A66" s="94"/>
      <c r="B66" s="45" t="s">
        <v>48</v>
      </c>
      <c r="C66" s="26"/>
      <c r="D66" s="26"/>
      <c r="E66" s="26"/>
      <c r="F66" s="26"/>
      <c r="G66" s="26"/>
      <c r="H66" s="159">
        <f t="shared" si="7"/>
        <v>527</v>
      </c>
      <c r="I66" s="160"/>
      <c r="J66" s="149">
        <v>9</v>
      </c>
      <c r="K66" s="150"/>
      <c r="L66" s="149">
        <v>1</v>
      </c>
      <c r="M66" s="150"/>
      <c r="N66" s="141">
        <v>1</v>
      </c>
      <c r="O66" s="142"/>
      <c r="P66" s="149">
        <v>516</v>
      </c>
      <c r="Q66" s="151"/>
      <c r="R66" s="150"/>
      <c r="S66" s="3"/>
      <c r="T66" s="143">
        <v>0</v>
      </c>
      <c r="U66" s="144"/>
      <c r="V66" s="145"/>
      <c r="W66" s="3"/>
      <c r="X66" s="3"/>
      <c r="Y66" s="3"/>
      <c r="Z66" s="3"/>
      <c r="AA66" s="6"/>
      <c r="AB66" s="6"/>
      <c r="AC66" s="6"/>
      <c r="AD66" s="6"/>
      <c r="AE66" s="24"/>
      <c r="AF66" s="6"/>
    </row>
    <row r="67" spans="1:32" s="12" customFormat="1" ht="12" customHeight="1">
      <c r="A67" s="46"/>
      <c r="B67" s="6"/>
      <c r="C67" s="6"/>
      <c r="D67" s="6"/>
      <c r="E67" s="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3"/>
      <c r="U67" s="3"/>
      <c r="V67" s="3"/>
      <c r="W67" s="3"/>
      <c r="X67" s="3"/>
      <c r="Y67" s="6"/>
      <c r="Z67" s="6"/>
      <c r="AA67" s="6"/>
      <c r="AB67" s="6"/>
      <c r="AC67" s="24"/>
      <c r="AD67" s="6"/>
      <c r="AE67" s="6"/>
      <c r="AF67" s="6"/>
    </row>
    <row r="68" spans="1:32" s="12" customFormat="1" ht="12" customHeight="1">
      <c r="A68" s="8" t="s">
        <v>49</v>
      </c>
      <c r="B68" s="6"/>
      <c r="C68" s="6"/>
      <c r="D68" s="6"/>
      <c r="E68" s="6"/>
      <c r="F68" s="6"/>
      <c r="G68" s="6"/>
      <c r="H68" s="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6"/>
      <c r="Y68" s="14"/>
      <c r="Z68" s="14"/>
      <c r="AA68" s="14"/>
      <c r="AB68" s="14"/>
      <c r="AC68" s="14"/>
      <c r="AD68" s="6"/>
      <c r="AE68" s="6"/>
      <c r="AF68" s="14" t="s">
        <v>50</v>
      </c>
    </row>
    <row r="69" spans="1:32" s="12" customFormat="1" ht="19.899999999999999" customHeight="1">
      <c r="A69" s="96" t="s">
        <v>10</v>
      </c>
      <c r="B69" s="96"/>
      <c r="C69" s="96"/>
      <c r="D69" s="96"/>
      <c r="E69" s="15" t="s">
        <v>51</v>
      </c>
      <c r="F69" s="15"/>
      <c r="G69" s="15"/>
      <c r="H69" s="15"/>
      <c r="I69" s="15"/>
      <c r="J69" s="15"/>
      <c r="K69" s="15"/>
      <c r="L69" s="15"/>
      <c r="M69" s="15" t="s">
        <v>52</v>
      </c>
      <c r="N69" s="15"/>
      <c r="O69" s="15"/>
      <c r="P69" s="15"/>
      <c r="Q69" s="15"/>
      <c r="R69" s="15"/>
      <c r="S69" s="15"/>
      <c r="T69" s="15"/>
      <c r="U69" s="97" t="s">
        <v>53</v>
      </c>
      <c r="V69" s="97"/>
      <c r="W69" s="97" t="s">
        <v>54</v>
      </c>
      <c r="X69" s="97"/>
      <c r="Y69" s="92" t="s">
        <v>55</v>
      </c>
      <c r="Z69" s="97"/>
      <c r="AA69" s="15" t="s">
        <v>56</v>
      </c>
      <c r="AB69" s="48"/>
      <c r="AC69" s="48"/>
      <c r="AD69" s="48"/>
      <c r="AE69" s="48"/>
      <c r="AF69" s="48"/>
    </row>
    <row r="70" spans="1:32" s="12" customFormat="1" ht="58.15" customHeight="1">
      <c r="A70" s="96"/>
      <c r="B70" s="96"/>
      <c r="C70" s="96"/>
      <c r="D70" s="96"/>
      <c r="E70" s="92" t="s">
        <v>57</v>
      </c>
      <c r="F70" s="92"/>
      <c r="G70" s="92" t="s">
        <v>58</v>
      </c>
      <c r="H70" s="97"/>
      <c r="I70" s="92" t="s">
        <v>59</v>
      </c>
      <c r="J70" s="97"/>
      <c r="K70" s="92" t="s">
        <v>60</v>
      </c>
      <c r="L70" s="92"/>
      <c r="M70" s="92" t="s">
        <v>61</v>
      </c>
      <c r="N70" s="92"/>
      <c r="O70" s="92" t="s">
        <v>62</v>
      </c>
      <c r="P70" s="97"/>
      <c r="Q70" s="92" t="s">
        <v>63</v>
      </c>
      <c r="R70" s="92"/>
      <c r="S70" s="92" t="s">
        <v>64</v>
      </c>
      <c r="T70" s="92"/>
      <c r="U70" s="97"/>
      <c r="V70" s="97"/>
      <c r="W70" s="97"/>
      <c r="X70" s="97"/>
      <c r="Y70" s="97"/>
      <c r="Z70" s="97"/>
      <c r="AA70" s="92" t="s">
        <v>65</v>
      </c>
      <c r="AB70" s="92"/>
      <c r="AC70" s="92" t="s">
        <v>38</v>
      </c>
      <c r="AD70" s="92"/>
      <c r="AE70" s="92" t="s">
        <v>39</v>
      </c>
      <c r="AF70" s="92"/>
    </row>
    <row r="71" spans="1:32" s="12" customFormat="1" ht="19.899999999999999" customHeight="1">
      <c r="A71" s="32" t="s">
        <v>11</v>
      </c>
      <c r="B71" s="33"/>
      <c r="C71" s="33"/>
      <c r="D71" s="34"/>
      <c r="E71" s="173">
        <f>SUM(E72:F77)</f>
        <v>64</v>
      </c>
      <c r="F71" s="174"/>
      <c r="G71" s="173">
        <f>SUM(G72:H77)</f>
        <v>6</v>
      </c>
      <c r="H71" s="174"/>
      <c r="I71" s="173">
        <f>SUM(I72:J77)</f>
        <v>4</v>
      </c>
      <c r="J71" s="174"/>
      <c r="K71" s="173">
        <f>SUM(K72:L77)</f>
        <v>66</v>
      </c>
      <c r="L71" s="174"/>
      <c r="M71" s="173">
        <f>SUM(M72:N77)</f>
        <v>478</v>
      </c>
      <c r="N71" s="174"/>
      <c r="O71" s="173">
        <f>SUM(O72:P77)</f>
        <v>35</v>
      </c>
      <c r="P71" s="174"/>
      <c r="Q71" s="173">
        <f>SUM(Q72:R77)</f>
        <v>1</v>
      </c>
      <c r="R71" s="174"/>
      <c r="S71" s="173">
        <f>SUM(S72:T77)</f>
        <v>22</v>
      </c>
      <c r="T71" s="174"/>
      <c r="U71" s="173">
        <f>SUM(U72:V77)</f>
        <v>536</v>
      </c>
      <c r="V71" s="174"/>
      <c r="W71" s="173">
        <f t="shared" ref="W71" si="8">SUM(W72:X77)</f>
        <v>91</v>
      </c>
      <c r="X71" s="174"/>
      <c r="Y71" s="173">
        <f t="shared" ref="Y71" si="9">SUM(Y72:Z77)</f>
        <v>28.665158371040722</v>
      </c>
      <c r="Z71" s="174"/>
      <c r="AA71" s="175">
        <f>SUM(AA72:AB77)</f>
        <v>295</v>
      </c>
      <c r="AB71" s="174"/>
      <c r="AC71" s="175">
        <f t="shared" ref="AC71" si="10">SUM(AC72:AD77)</f>
        <v>569</v>
      </c>
      <c r="AD71" s="174"/>
      <c r="AE71" s="175">
        <f t="shared" ref="AE71" si="11">SUM(AE72:AF77)</f>
        <v>3</v>
      </c>
      <c r="AF71" s="174"/>
    </row>
    <row r="72" spans="1:32" s="12" customFormat="1" ht="19.899999999999999" customHeight="1">
      <c r="A72" s="98" t="s">
        <v>3</v>
      </c>
      <c r="B72" s="32" t="s">
        <v>66</v>
      </c>
      <c r="C72" s="49"/>
      <c r="D72" s="50"/>
      <c r="E72" s="176">
        <v>10</v>
      </c>
      <c r="F72" s="177"/>
      <c r="G72" s="176">
        <v>3</v>
      </c>
      <c r="H72" s="177"/>
      <c r="I72" s="176">
        <v>1</v>
      </c>
      <c r="J72" s="178"/>
      <c r="K72" s="176">
        <f>E72+G72-I72</f>
        <v>12</v>
      </c>
      <c r="L72" s="177"/>
      <c r="M72" s="176">
        <v>136</v>
      </c>
      <c r="N72" s="177"/>
      <c r="O72" s="176">
        <v>20</v>
      </c>
      <c r="P72" s="177"/>
      <c r="Q72" s="176">
        <v>0</v>
      </c>
      <c r="R72" s="177"/>
      <c r="S72" s="176">
        <v>7</v>
      </c>
      <c r="T72" s="178"/>
      <c r="U72" s="176">
        <f>SUM(M72:T72)</f>
        <v>163</v>
      </c>
      <c r="V72" s="177"/>
      <c r="W72" s="178">
        <v>22</v>
      </c>
      <c r="X72" s="178"/>
      <c r="Y72" s="176">
        <f>U72/W72</f>
        <v>7.4090909090909092</v>
      </c>
      <c r="Z72" s="177"/>
      <c r="AA72" s="178">
        <v>82</v>
      </c>
      <c r="AB72" s="177"/>
      <c r="AC72" s="176">
        <v>245</v>
      </c>
      <c r="AD72" s="177"/>
      <c r="AE72" s="176">
        <v>0</v>
      </c>
      <c r="AF72" s="177"/>
    </row>
    <row r="73" spans="1:32" s="12" customFormat="1" ht="19.899999999999999" customHeight="1">
      <c r="A73" s="99"/>
      <c r="B73" s="29" t="s">
        <v>67</v>
      </c>
      <c r="C73" s="51"/>
      <c r="D73" s="52"/>
      <c r="E73" s="179">
        <v>9</v>
      </c>
      <c r="F73" s="180"/>
      <c r="G73" s="179">
        <v>1</v>
      </c>
      <c r="H73" s="180"/>
      <c r="I73" s="179">
        <v>1</v>
      </c>
      <c r="J73" s="181"/>
      <c r="K73" s="182">
        <f t="shared" ref="K73:K77" si="12">E73+G73-I73</f>
        <v>9</v>
      </c>
      <c r="L73" s="183"/>
      <c r="M73" s="179">
        <v>106</v>
      </c>
      <c r="N73" s="180"/>
      <c r="O73" s="179">
        <v>13</v>
      </c>
      <c r="P73" s="180"/>
      <c r="Q73" s="179">
        <v>0</v>
      </c>
      <c r="R73" s="180"/>
      <c r="S73" s="179">
        <v>4</v>
      </c>
      <c r="T73" s="181"/>
      <c r="U73" s="182">
        <f>SUM(M73:T73)</f>
        <v>123</v>
      </c>
      <c r="V73" s="183"/>
      <c r="W73" s="181">
        <v>22</v>
      </c>
      <c r="X73" s="181"/>
      <c r="Y73" s="179">
        <f>U73/W73</f>
        <v>5.5909090909090908</v>
      </c>
      <c r="Z73" s="180"/>
      <c r="AA73" s="181">
        <v>50</v>
      </c>
      <c r="AB73" s="180"/>
      <c r="AC73" s="179">
        <v>197</v>
      </c>
      <c r="AD73" s="180"/>
      <c r="AE73" s="179">
        <v>0</v>
      </c>
      <c r="AF73" s="180"/>
    </row>
    <row r="74" spans="1:32" s="12" customFormat="1" ht="19.899999999999999" customHeight="1">
      <c r="A74" s="98" t="s">
        <v>5</v>
      </c>
      <c r="B74" s="32" t="s">
        <v>66</v>
      </c>
      <c r="C74" s="49"/>
      <c r="D74" s="50"/>
      <c r="E74" s="176">
        <v>19</v>
      </c>
      <c r="F74" s="177"/>
      <c r="G74" s="176">
        <v>1</v>
      </c>
      <c r="H74" s="177"/>
      <c r="I74" s="176">
        <v>0</v>
      </c>
      <c r="J74" s="178"/>
      <c r="K74" s="176">
        <f t="shared" si="12"/>
        <v>20</v>
      </c>
      <c r="L74" s="177"/>
      <c r="M74" s="178">
        <v>85</v>
      </c>
      <c r="N74" s="177"/>
      <c r="O74" s="176">
        <v>0</v>
      </c>
      <c r="P74" s="177"/>
      <c r="Q74" s="176">
        <v>1</v>
      </c>
      <c r="R74" s="177"/>
      <c r="S74" s="176">
        <v>1</v>
      </c>
      <c r="T74" s="178"/>
      <c r="U74" s="176">
        <f t="shared" ref="U74:U77" si="13">SUM(M74:T74)</f>
        <v>87</v>
      </c>
      <c r="V74" s="177"/>
      <c r="W74" s="178">
        <v>17</v>
      </c>
      <c r="X74" s="178"/>
      <c r="Y74" s="176">
        <f>U74/W74</f>
        <v>5.117647058823529</v>
      </c>
      <c r="Z74" s="177"/>
      <c r="AA74" s="178">
        <v>82</v>
      </c>
      <c r="AB74" s="177"/>
      <c r="AC74" s="176">
        <v>28</v>
      </c>
      <c r="AD74" s="177"/>
      <c r="AE74" s="176">
        <v>2</v>
      </c>
      <c r="AF74" s="177"/>
    </row>
    <row r="75" spans="1:32" s="12" customFormat="1" ht="19.899999999999999" customHeight="1">
      <c r="A75" s="99"/>
      <c r="B75" s="29" t="s">
        <v>67</v>
      </c>
      <c r="C75" s="51"/>
      <c r="D75" s="52"/>
      <c r="E75" s="179">
        <v>17</v>
      </c>
      <c r="F75" s="180"/>
      <c r="G75" s="179">
        <v>0</v>
      </c>
      <c r="H75" s="180"/>
      <c r="I75" s="179">
        <v>1</v>
      </c>
      <c r="J75" s="181"/>
      <c r="K75" s="179">
        <f>E75+G75-I75</f>
        <v>16</v>
      </c>
      <c r="L75" s="180"/>
      <c r="M75" s="181">
        <v>108</v>
      </c>
      <c r="N75" s="180"/>
      <c r="O75" s="179">
        <v>0</v>
      </c>
      <c r="P75" s="180"/>
      <c r="Q75" s="179">
        <v>0</v>
      </c>
      <c r="R75" s="180"/>
      <c r="S75" s="179">
        <v>2</v>
      </c>
      <c r="T75" s="181"/>
      <c r="U75" s="179">
        <f t="shared" si="13"/>
        <v>110</v>
      </c>
      <c r="V75" s="180"/>
      <c r="W75" s="181">
        <v>17</v>
      </c>
      <c r="X75" s="181"/>
      <c r="Y75" s="179">
        <f>U75/W75</f>
        <v>6.4705882352941178</v>
      </c>
      <c r="Z75" s="180"/>
      <c r="AA75" s="181">
        <v>53</v>
      </c>
      <c r="AB75" s="180"/>
      <c r="AC75" s="179">
        <v>45</v>
      </c>
      <c r="AD75" s="180"/>
      <c r="AE75" s="179">
        <v>0</v>
      </c>
      <c r="AF75" s="180"/>
    </row>
    <row r="76" spans="1:32" s="12" customFormat="1" ht="19.899999999999999" customHeight="1">
      <c r="A76" s="98" t="s">
        <v>7</v>
      </c>
      <c r="B76" s="32" t="s">
        <v>66</v>
      </c>
      <c r="C76" s="49"/>
      <c r="D76" s="50"/>
      <c r="E76" s="184">
        <v>0</v>
      </c>
      <c r="F76" s="185"/>
      <c r="G76" s="184"/>
      <c r="H76" s="185"/>
      <c r="I76" s="184"/>
      <c r="J76" s="186"/>
      <c r="K76" s="184">
        <f t="shared" si="12"/>
        <v>0</v>
      </c>
      <c r="L76" s="185"/>
      <c r="M76" s="184"/>
      <c r="N76" s="185"/>
      <c r="O76" s="184"/>
      <c r="P76" s="185"/>
      <c r="Q76" s="184"/>
      <c r="R76" s="186"/>
      <c r="S76" s="184"/>
      <c r="T76" s="186"/>
      <c r="U76" s="184">
        <f t="shared" si="13"/>
        <v>0</v>
      </c>
      <c r="V76" s="185"/>
      <c r="W76" s="184"/>
      <c r="X76" s="186"/>
      <c r="Y76" s="184">
        <v>0</v>
      </c>
      <c r="Z76" s="185"/>
      <c r="AA76" s="184"/>
      <c r="AB76" s="186"/>
      <c r="AC76" s="184"/>
      <c r="AD76" s="186"/>
      <c r="AE76" s="184"/>
      <c r="AF76" s="185"/>
    </row>
    <row r="77" spans="1:32" s="12" customFormat="1" ht="19.899999999999999" customHeight="1">
      <c r="A77" s="99"/>
      <c r="B77" s="29" t="s">
        <v>67</v>
      </c>
      <c r="C77" s="51"/>
      <c r="D77" s="52"/>
      <c r="E77" s="179">
        <v>9</v>
      </c>
      <c r="F77" s="180"/>
      <c r="G77" s="179">
        <v>1</v>
      </c>
      <c r="H77" s="180"/>
      <c r="I77" s="179">
        <v>1</v>
      </c>
      <c r="J77" s="181"/>
      <c r="K77" s="179">
        <f t="shared" si="12"/>
        <v>9</v>
      </c>
      <c r="L77" s="180"/>
      <c r="M77" s="181">
        <v>43</v>
      </c>
      <c r="N77" s="180"/>
      <c r="O77" s="179">
        <v>2</v>
      </c>
      <c r="P77" s="180"/>
      <c r="Q77" s="179">
        <v>0</v>
      </c>
      <c r="R77" s="180"/>
      <c r="S77" s="179">
        <v>8</v>
      </c>
      <c r="T77" s="181"/>
      <c r="U77" s="179">
        <f t="shared" si="13"/>
        <v>53</v>
      </c>
      <c r="V77" s="180"/>
      <c r="W77" s="181">
        <v>13</v>
      </c>
      <c r="X77" s="181"/>
      <c r="Y77" s="179">
        <f>U77/W77</f>
        <v>4.0769230769230766</v>
      </c>
      <c r="Z77" s="180"/>
      <c r="AA77" s="181">
        <v>28</v>
      </c>
      <c r="AB77" s="180"/>
      <c r="AC77" s="179">
        <v>54</v>
      </c>
      <c r="AD77" s="180"/>
      <c r="AE77" s="179">
        <v>1</v>
      </c>
      <c r="AF77" s="180"/>
    </row>
    <row r="78" spans="1:32" s="12" customFormat="1" ht="12" customHeight="1">
      <c r="A78" s="53"/>
      <c r="B78" s="6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</row>
    <row r="79" spans="1:32" s="12" customFormat="1" ht="12" customHeight="1">
      <c r="A79" s="8" t="s">
        <v>68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4"/>
      <c r="P79" s="14"/>
      <c r="Q79" s="14"/>
      <c r="R79" s="14" t="s">
        <v>69</v>
      </c>
      <c r="S79" s="14"/>
      <c r="T79" s="8" t="s">
        <v>70</v>
      </c>
      <c r="U79" s="6"/>
      <c r="V79" s="6"/>
      <c r="W79" s="6"/>
      <c r="X79" s="6"/>
      <c r="Y79" s="6"/>
      <c r="Z79" s="6"/>
      <c r="AA79" s="14"/>
      <c r="AB79" s="14"/>
      <c r="AC79" s="14"/>
      <c r="AD79" s="6"/>
      <c r="AE79" s="6"/>
      <c r="AF79" s="14" t="s">
        <v>71</v>
      </c>
    </row>
    <row r="80" spans="1:32" s="12" customFormat="1" ht="19.899999999999999" customHeight="1">
      <c r="A80" s="96" t="s">
        <v>10</v>
      </c>
      <c r="B80" s="96"/>
      <c r="C80" s="15" t="s">
        <v>72</v>
      </c>
      <c r="D80" s="15"/>
      <c r="E80" s="15"/>
      <c r="F80" s="15"/>
      <c r="G80" s="15"/>
      <c r="H80" s="15"/>
      <c r="I80" s="15"/>
      <c r="J80" s="15"/>
      <c r="K80" s="15"/>
      <c r="L80" s="15"/>
      <c r="M80" s="15" t="s">
        <v>73</v>
      </c>
      <c r="N80" s="15"/>
      <c r="O80" s="15"/>
      <c r="P80" s="15"/>
      <c r="Q80" s="15"/>
      <c r="R80" s="15"/>
      <c r="S80" s="56"/>
      <c r="T80" s="96" t="s">
        <v>10</v>
      </c>
      <c r="U80" s="96"/>
      <c r="V80" s="96"/>
      <c r="W80" s="96"/>
      <c r="X80" s="15" t="s">
        <v>74</v>
      </c>
      <c r="Y80" s="15"/>
      <c r="Z80" s="15"/>
      <c r="AA80" s="15"/>
      <c r="AB80" s="15"/>
      <c r="AC80" s="15"/>
      <c r="AD80" s="97" t="s">
        <v>75</v>
      </c>
      <c r="AE80" s="97"/>
      <c r="AF80" s="97" t="s">
        <v>76</v>
      </c>
    </row>
    <row r="81" spans="1:32" s="12" customFormat="1" ht="19.899999999999999" customHeight="1">
      <c r="A81" s="96"/>
      <c r="B81" s="96"/>
      <c r="C81" s="15" t="s">
        <v>77</v>
      </c>
      <c r="D81" s="15"/>
      <c r="E81" s="15"/>
      <c r="F81" s="15"/>
      <c r="G81" s="15"/>
      <c r="H81" s="15"/>
      <c r="I81" s="15"/>
      <c r="J81" s="15"/>
      <c r="K81" s="97" t="s">
        <v>78</v>
      </c>
      <c r="L81" s="97"/>
      <c r="M81" s="97" t="s">
        <v>65</v>
      </c>
      <c r="N81" s="97"/>
      <c r="O81" s="97" t="s">
        <v>38</v>
      </c>
      <c r="P81" s="97"/>
      <c r="Q81" s="97" t="s">
        <v>39</v>
      </c>
      <c r="R81" s="97"/>
      <c r="S81" s="56"/>
      <c r="T81" s="96"/>
      <c r="U81" s="96"/>
      <c r="V81" s="96"/>
      <c r="W81" s="96"/>
      <c r="X81" s="15" t="s">
        <v>77</v>
      </c>
      <c r="Y81" s="15"/>
      <c r="Z81" s="15"/>
      <c r="AA81" s="15"/>
      <c r="AB81" s="97" t="s">
        <v>79</v>
      </c>
      <c r="AC81" s="97"/>
      <c r="AD81" s="97"/>
      <c r="AE81" s="97"/>
      <c r="AF81" s="97"/>
    </row>
    <row r="82" spans="1:32" s="12" customFormat="1" ht="79.900000000000006" customHeight="1">
      <c r="A82" s="96"/>
      <c r="B82" s="96"/>
      <c r="C82" s="92" t="s">
        <v>80</v>
      </c>
      <c r="D82" s="92"/>
      <c r="E82" s="92" t="s">
        <v>81</v>
      </c>
      <c r="F82" s="92"/>
      <c r="G82" s="92" t="s">
        <v>82</v>
      </c>
      <c r="H82" s="92"/>
      <c r="I82" s="92" t="s">
        <v>83</v>
      </c>
      <c r="J82" s="92"/>
      <c r="K82" s="97"/>
      <c r="L82" s="97"/>
      <c r="M82" s="97"/>
      <c r="N82" s="97"/>
      <c r="O82" s="97"/>
      <c r="P82" s="97"/>
      <c r="Q82" s="97"/>
      <c r="R82" s="97"/>
      <c r="S82" s="57"/>
      <c r="T82" s="96"/>
      <c r="U82" s="96"/>
      <c r="V82" s="96"/>
      <c r="W82" s="96"/>
      <c r="X82" s="58" t="s">
        <v>84</v>
      </c>
      <c r="Y82" s="58" t="s">
        <v>85</v>
      </c>
      <c r="Z82" s="58" t="s">
        <v>86</v>
      </c>
      <c r="AA82" s="58" t="s">
        <v>87</v>
      </c>
      <c r="AB82" s="97"/>
      <c r="AC82" s="97"/>
      <c r="AD82" s="97"/>
      <c r="AE82" s="97"/>
      <c r="AF82" s="97"/>
    </row>
    <row r="83" spans="1:32" s="12" customFormat="1" ht="19.899999999999999" customHeight="1">
      <c r="A83" s="59" t="s">
        <v>11</v>
      </c>
      <c r="B83" s="60"/>
      <c r="C83" s="187">
        <f>SUM(C84:D86)</f>
        <v>15</v>
      </c>
      <c r="D83" s="188"/>
      <c r="E83" s="187">
        <f t="shared" ref="E83" si="14">SUM(E84:F86)</f>
        <v>0</v>
      </c>
      <c r="F83" s="188"/>
      <c r="G83" s="187">
        <f t="shared" ref="G83" si="15">SUM(G84:H86)</f>
        <v>2</v>
      </c>
      <c r="H83" s="188"/>
      <c r="I83" s="187">
        <f t="shared" ref="I83" si="16">SUM(I84:J86)</f>
        <v>13</v>
      </c>
      <c r="J83" s="188"/>
      <c r="K83" s="187">
        <f t="shared" ref="K83" si="17">SUM(K84:L86)</f>
        <v>13</v>
      </c>
      <c r="L83" s="188"/>
      <c r="M83" s="187">
        <f t="shared" ref="M83" si="18">SUM(M84:N86)</f>
        <v>368</v>
      </c>
      <c r="N83" s="188"/>
      <c r="O83" s="187">
        <f t="shared" ref="O83" si="19">SUM(O84:P86)</f>
        <v>1212</v>
      </c>
      <c r="P83" s="188"/>
      <c r="Q83" s="187">
        <f t="shared" ref="Q83" si="20">SUM(Q84:R86)</f>
        <v>129</v>
      </c>
      <c r="R83" s="188"/>
      <c r="S83" s="57"/>
      <c r="T83" s="59" t="s">
        <v>11</v>
      </c>
      <c r="U83" s="61"/>
      <c r="V83" s="61"/>
      <c r="W83" s="60"/>
      <c r="X83" s="193">
        <f>SUM(X84:X85)</f>
        <v>5</v>
      </c>
      <c r="Y83" s="193">
        <f t="shared" ref="Y83:AA83" si="21">SUM(Y84:Y85)</f>
        <v>4</v>
      </c>
      <c r="Z83" s="193">
        <f t="shared" si="21"/>
        <v>6</v>
      </c>
      <c r="AA83" s="193">
        <f t="shared" si="21"/>
        <v>3</v>
      </c>
      <c r="AB83" s="187">
        <f>SUM(AB84:AC85)</f>
        <v>143</v>
      </c>
      <c r="AC83" s="188"/>
      <c r="AD83" s="187">
        <f>SUM(AD84:AE85)</f>
        <v>62</v>
      </c>
      <c r="AE83" s="188"/>
      <c r="AF83" s="194">
        <f>AF84+AF85</f>
        <v>4.564516129032258</v>
      </c>
    </row>
    <row r="84" spans="1:32" s="12" customFormat="1" ht="19.899999999999999" customHeight="1">
      <c r="A84" s="59" t="s">
        <v>3</v>
      </c>
      <c r="B84" s="60"/>
      <c r="C84" s="187">
        <v>7</v>
      </c>
      <c r="D84" s="188"/>
      <c r="E84" s="187">
        <v>0</v>
      </c>
      <c r="F84" s="188"/>
      <c r="G84" s="187">
        <v>2</v>
      </c>
      <c r="H84" s="188"/>
      <c r="I84" s="187">
        <f>C84+E84-G84</f>
        <v>5</v>
      </c>
      <c r="J84" s="188"/>
      <c r="K84" s="187">
        <f>SUM(C84:F84)-G84</f>
        <v>5</v>
      </c>
      <c r="L84" s="188"/>
      <c r="M84" s="187">
        <v>237</v>
      </c>
      <c r="N84" s="188"/>
      <c r="O84" s="187">
        <v>1206</v>
      </c>
      <c r="P84" s="188"/>
      <c r="Q84" s="189">
        <v>28</v>
      </c>
      <c r="R84" s="188"/>
      <c r="S84" s="57"/>
      <c r="T84" s="93" t="s">
        <v>3</v>
      </c>
      <c r="U84" s="62" t="s">
        <v>88</v>
      </c>
      <c r="V84" s="63"/>
      <c r="W84" s="64"/>
      <c r="X84" s="195">
        <v>4</v>
      </c>
      <c r="Y84" s="195">
        <v>1</v>
      </c>
      <c r="Z84" s="195">
        <v>2</v>
      </c>
      <c r="AA84" s="195">
        <v>3</v>
      </c>
      <c r="AB84" s="196">
        <v>110</v>
      </c>
      <c r="AC84" s="197"/>
      <c r="AD84" s="198">
        <v>31</v>
      </c>
      <c r="AE84" s="199"/>
      <c r="AF84" s="200">
        <v>3.5</v>
      </c>
    </row>
    <row r="85" spans="1:32" s="12" customFormat="1" ht="19.899999999999999" customHeight="1">
      <c r="A85" s="59" t="s">
        <v>5</v>
      </c>
      <c r="B85" s="60"/>
      <c r="C85" s="187">
        <v>0</v>
      </c>
      <c r="D85" s="188"/>
      <c r="E85" s="187">
        <v>0</v>
      </c>
      <c r="F85" s="188"/>
      <c r="G85" s="187">
        <v>0</v>
      </c>
      <c r="H85" s="188"/>
      <c r="I85" s="187">
        <f t="shared" ref="I85:I86" si="22">C85+E85-G85</f>
        <v>0</v>
      </c>
      <c r="J85" s="188"/>
      <c r="K85" s="187">
        <f>SUM(C85:F85)-G85</f>
        <v>0</v>
      </c>
      <c r="L85" s="188"/>
      <c r="M85" s="187">
        <v>98</v>
      </c>
      <c r="N85" s="188"/>
      <c r="O85" s="187">
        <v>6</v>
      </c>
      <c r="P85" s="188"/>
      <c r="Q85" s="189">
        <v>83</v>
      </c>
      <c r="R85" s="188"/>
      <c r="S85" s="57"/>
      <c r="T85" s="94"/>
      <c r="U85" s="59" t="s">
        <v>89</v>
      </c>
      <c r="V85" s="65"/>
      <c r="W85" s="66"/>
      <c r="X85" s="193">
        <v>1</v>
      </c>
      <c r="Y85" s="193">
        <v>3</v>
      </c>
      <c r="Z85" s="202">
        <v>4</v>
      </c>
      <c r="AA85" s="193">
        <v>0</v>
      </c>
      <c r="AB85" s="189">
        <v>33</v>
      </c>
      <c r="AC85" s="188"/>
      <c r="AD85" s="187">
        <v>31</v>
      </c>
      <c r="AE85" s="188"/>
      <c r="AF85" s="201">
        <f>AB85/AD85</f>
        <v>1.064516129032258</v>
      </c>
    </row>
    <row r="86" spans="1:32" s="12" customFormat="1" ht="19.899999999999999" customHeight="1">
      <c r="A86" s="67" t="s">
        <v>7</v>
      </c>
      <c r="B86" s="68"/>
      <c r="C86" s="190">
        <v>8</v>
      </c>
      <c r="D86" s="191"/>
      <c r="E86" s="190">
        <v>0</v>
      </c>
      <c r="F86" s="191"/>
      <c r="G86" s="190">
        <v>0</v>
      </c>
      <c r="H86" s="191"/>
      <c r="I86" s="187">
        <f t="shared" si="22"/>
        <v>8</v>
      </c>
      <c r="J86" s="188"/>
      <c r="K86" s="187">
        <f>SUM(C86:F86)</f>
        <v>8</v>
      </c>
      <c r="L86" s="188"/>
      <c r="M86" s="190">
        <v>33</v>
      </c>
      <c r="N86" s="191"/>
      <c r="O86" s="190">
        <v>0</v>
      </c>
      <c r="P86" s="191"/>
      <c r="Q86" s="192">
        <v>18</v>
      </c>
      <c r="R86" s="191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1:32" s="12" customFormat="1" ht="12" customHeight="1">
      <c r="A87" s="70"/>
      <c r="B87" s="69"/>
      <c r="C87" s="69"/>
      <c r="D87" s="69"/>
      <c r="E87" s="69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1:32" s="12" customFormat="1" ht="12" customHeight="1">
      <c r="A88" s="8" t="s">
        <v>90</v>
      </c>
      <c r="B88" s="3"/>
      <c r="C88" s="72"/>
      <c r="D88" s="72"/>
      <c r="E88" s="14"/>
      <c r="F88" s="14"/>
      <c r="G88" s="14"/>
      <c r="H88" s="14"/>
      <c r="I88" s="3"/>
      <c r="J88" s="14" t="s">
        <v>91</v>
      </c>
      <c r="K88" s="3"/>
      <c r="L88" s="73" t="s">
        <v>92</v>
      </c>
      <c r="M88" s="74"/>
      <c r="N88" s="75"/>
      <c r="O88" s="75"/>
      <c r="P88" s="75"/>
      <c r="Q88" s="75"/>
      <c r="R88" s="75"/>
      <c r="S88" s="75"/>
      <c r="T88" s="27"/>
      <c r="U88" s="27"/>
      <c r="V88" s="27"/>
      <c r="W88" s="26"/>
      <c r="X88" s="26"/>
      <c r="Y88" s="11"/>
      <c r="Z88" s="14" t="s">
        <v>93</v>
      </c>
      <c r="AA88" s="24"/>
      <c r="AB88" s="24"/>
      <c r="AC88" s="24"/>
      <c r="AD88" s="11"/>
      <c r="AE88" s="11"/>
      <c r="AF88" s="11"/>
    </row>
    <row r="89" spans="1:32" s="12" customFormat="1" ht="19.899999999999999" customHeight="1">
      <c r="A89" s="32" t="s">
        <v>10</v>
      </c>
      <c r="B89" s="34"/>
      <c r="C89" s="33" t="s">
        <v>94</v>
      </c>
      <c r="D89" s="34"/>
      <c r="E89" s="33" t="s">
        <v>95</v>
      </c>
      <c r="F89" s="33"/>
      <c r="G89" s="34"/>
      <c r="H89" s="33" t="s">
        <v>96</v>
      </c>
      <c r="I89" s="33"/>
      <c r="J89" s="34"/>
      <c r="K89" s="3"/>
      <c r="L89" s="29" t="s">
        <v>10</v>
      </c>
      <c r="M89" s="31"/>
      <c r="N89" s="30" t="s">
        <v>94</v>
      </c>
      <c r="O89" s="31"/>
      <c r="P89" s="29" t="s">
        <v>97</v>
      </c>
      <c r="Q89" s="31"/>
      <c r="R89" s="31"/>
      <c r="S89" s="30" t="s">
        <v>95</v>
      </c>
      <c r="T89" s="30"/>
      <c r="U89" s="31"/>
      <c r="V89" s="30" t="s">
        <v>98</v>
      </c>
      <c r="W89" s="30"/>
      <c r="X89" s="31"/>
      <c r="Y89" s="3"/>
      <c r="Z89" s="3"/>
      <c r="AA89" s="3"/>
      <c r="AB89" s="3"/>
      <c r="AC89" s="3"/>
      <c r="AD89" s="3"/>
      <c r="AE89" s="3"/>
      <c r="AF89" s="3"/>
    </row>
    <row r="90" spans="1:32" s="12" customFormat="1" ht="19.899999999999999" customHeight="1">
      <c r="A90" s="32" t="s">
        <v>11</v>
      </c>
      <c r="B90" s="34"/>
      <c r="C90" s="187">
        <f>SUM(C91:D93)</f>
        <v>5</v>
      </c>
      <c r="D90" s="188"/>
      <c r="E90" s="187">
        <f>SUM(E91:G93)</f>
        <v>1100</v>
      </c>
      <c r="F90" s="189"/>
      <c r="G90" s="188"/>
      <c r="H90" s="187">
        <f>SUM(H91:J93)</f>
        <v>1104</v>
      </c>
      <c r="I90" s="189"/>
      <c r="J90" s="188"/>
      <c r="K90" s="3"/>
      <c r="L90" s="32" t="s">
        <v>11</v>
      </c>
      <c r="M90" s="34"/>
      <c r="N90" s="187">
        <f>SUM(N91:O93)</f>
        <v>1</v>
      </c>
      <c r="O90" s="188"/>
      <c r="P90" s="187">
        <f>SUM(P91:R93)</f>
        <v>1</v>
      </c>
      <c r="Q90" s="189"/>
      <c r="R90" s="188"/>
      <c r="S90" s="187">
        <f>SUM(S91:U93)</f>
        <v>15</v>
      </c>
      <c r="T90" s="189"/>
      <c r="U90" s="188"/>
      <c r="V90" s="187">
        <f>SUM(V91:X93)</f>
        <v>15</v>
      </c>
      <c r="W90" s="189"/>
      <c r="X90" s="188"/>
      <c r="Y90" s="3"/>
      <c r="Z90" s="3"/>
      <c r="AA90" s="3"/>
      <c r="AB90" s="3"/>
      <c r="AC90" s="3"/>
      <c r="AD90" s="3"/>
      <c r="AE90" s="3"/>
      <c r="AF90" s="3"/>
    </row>
    <row r="91" spans="1:32" s="12" customFormat="1" ht="19.899999999999999" customHeight="1">
      <c r="A91" s="32" t="s">
        <v>3</v>
      </c>
      <c r="B91" s="34"/>
      <c r="C91" s="187">
        <v>2</v>
      </c>
      <c r="D91" s="188"/>
      <c r="E91" s="187">
        <v>507</v>
      </c>
      <c r="F91" s="189"/>
      <c r="G91" s="188"/>
      <c r="H91" s="187">
        <v>507</v>
      </c>
      <c r="I91" s="189"/>
      <c r="J91" s="188"/>
      <c r="K91" s="3"/>
      <c r="L91" s="32" t="s">
        <v>3</v>
      </c>
      <c r="M91" s="34"/>
      <c r="N91" s="187">
        <v>1</v>
      </c>
      <c r="O91" s="188"/>
      <c r="P91" s="187">
        <v>1</v>
      </c>
      <c r="Q91" s="189"/>
      <c r="R91" s="188"/>
      <c r="S91" s="187">
        <v>15</v>
      </c>
      <c r="T91" s="189"/>
      <c r="U91" s="188"/>
      <c r="V91" s="187">
        <v>15</v>
      </c>
      <c r="W91" s="189"/>
      <c r="X91" s="188"/>
      <c r="Y91" s="3"/>
      <c r="Z91" s="3"/>
      <c r="AA91" s="3"/>
      <c r="AB91" s="3"/>
      <c r="AC91" s="3"/>
      <c r="AD91" s="3"/>
      <c r="AE91" s="3"/>
      <c r="AF91" s="3"/>
    </row>
    <row r="92" spans="1:32" s="12" customFormat="1" ht="19.899999999999999" customHeight="1">
      <c r="A92" s="32" t="s">
        <v>5</v>
      </c>
      <c r="B92" s="34"/>
      <c r="C92" s="187">
        <v>2</v>
      </c>
      <c r="D92" s="188"/>
      <c r="E92" s="187">
        <v>189</v>
      </c>
      <c r="F92" s="189"/>
      <c r="G92" s="188"/>
      <c r="H92" s="187">
        <v>193</v>
      </c>
      <c r="I92" s="189"/>
      <c r="J92" s="188"/>
      <c r="K92" s="3"/>
      <c r="L92" s="32" t="s">
        <v>5</v>
      </c>
      <c r="M92" s="34"/>
      <c r="N92" s="190">
        <v>0</v>
      </c>
      <c r="O92" s="191"/>
      <c r="P92" s="190">
        <v>0</v>
      </c>
      <c r="Q92" s="192"/>
      <c r="R92" s="191"/>
      <c r="S92" s="190">
        <v>0</v>
      </c>
      <c r="T92" s="192"/>
      <c r="U92" s="191"/>
      <c r="V92" s="190">
        <v>0</v>
      </c>
      <c r="W92" s="192"/>
      <c r="X92" s="191"/>
      <c r="Y92" s="3"/>
      <c r="Z92" s="3"/>
      <c r="AA92" s="3"/>
      <c r="AB92" s="3"/>
      <c r="AC92" s="3"/>
      <c r="AD92" s="3"/>
      <c r="AE92" s="3"/>
      <c r="AF92" s="3"/>
    </row>
    <row r="93" spans="1:32" s="12" customFormat="1" ht="19.899999999999999" customHeight="1">
      <c r="A93" s="32" t="s">
        <v>7</v>
      </c>
      <c r="B93" s="34"/>
      <c r="C93" s="190">
        <v>1</v>
      </c>
      <c r="D93" s="191"/>
      <c r="E93" s="190">
        <v>404</v>
      </c>
      <c r="F93" s="192"/>
      <c r="G93" s="191"/>
      <c r="H93" s="190">
        <v>404</v>
      </c>
      <c r="I93" s="192"/>
      <c r="J93" s="191"/>
      <c r="K93" s="3"/>
      <c r="L93" s="32" t="s">
        <v>7</v>
      </c>
      <c r="M93" s="34"/>
      <c r="N93" s="190">
        <v>0</v>
      </c>
      <c r="O93" s="191"/>
      <c r="P93" s="190">
        <v>0</v>
      </c>
      <c r="Q93" s="192"/>
      <c r="R93" s="191"/>
      <c r="S93" s="190">
        <v>0</v>
      </c>
      <c r="T93" s="192"/>
      <c r="U93" s="191"/>
      <c r="V93" s="190">
        <v>0</v>
      </c>
      <c r="W93" s="192"/>
      <c r="X93" s="191"/>
      <c r="Y93" s="3"/>
      <c r="Z93" s="3"/>
      <c r="AA93" s="3"/>
      <c r="AB93" s="3"/>
      <c r="AC93" s="3"/>
      <c r="AD93" s="3"/>
      <c r="AE93" s="3"/>
      <c r="AF93" s="3"/>
    </row>
    <row r="94" spans="1:32" s="12" customFormat="1" ht="12.6" customHeight="1">
      <c r="A94" s="76" t="s">
        <v>99</v>
      </c>
      <c r="B94" s="77"/>
      <c r="C94" s="78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</row>
    <row r="95" spans="1:32" s="12" customFormat="1" ht="13.15" customHeight="1">
      <c r="A95" s="76" t="s">
        <v>100</v>
      </c>
      <c r="B95" s="80" t="s">
        <v>101</v>
      </c>
      <c r="C95" s="78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</row>
    <row r="96" spans="1:32" s="12" customFormat="1" ht="13.15" hidden="1" customHeight="1">
      <c r="A96" s="90" t="s">
        <v>100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79"/>
      <c r="X96" s="79"/>
      <c r="Y96" s="79"/>
      <c r="Z96" s="79"/>
      <c r="AA96" s="79"/>
      <c r="AB96" s="79"/>
      <c r="AC96" s="79"/>
      <c r="AD96" s="79"/>
      <c r="AE96" s="79"/>
      <c r="AF96" s="79"/>
    </row>
    <row r="97" spans="1:32" s="12" customFormat="1" ht="12.6" customHeight="1">
      <c r="A97" s="6" t="s">
        <v>102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G35:H35"/>
    <mergeCell ref="I35:J35"/>
    <mergeCell ref="K35:L35"/>
    <mergeCell ref="G37:H37"/>
    <mergeCell ref="I37:J37"/>
    <mergeCell ref="K37:L37"/>
    <mergeCell ref="M37:N37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2023-08-24T01:45:19Z</cp:lastPrinted>
  <dcterms:created xsi:type="dcterms:W3CDTF">2023-08-16T23:34:43Z</dcterms:created>
  <dcterms:modified xsi:type="dcterms:W3CDTF">2023-10-05T02:18:44Z</dcterms:modified>
</cp:coreProperties>
</file>