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185" yWindow="-15" windowWidth="10260" windowHeight="8715"/>
  </bookViews>
  <sheets>
    <sheet name="29" sheetId="1" r:id="rId1"/>
  </sheets>
  <calcPr calcId="145621"/>
</workbook>
</file>

<file path=xl/calcChain.xml><?xml version="1.0" encoding="utf-8"?>
<calcChain xmlns="http://schemas.openxmlformats.org/spreadsheetml/2006/main">
  <c r="E26" i="1" l="1"/>
  <c r="H26" i="1" s="1"/>
  <c r="E25" i="1"/>
  <c r="H25" i="1" s="1"/>
  <c r="E31" i="1"/>
  <c r="H31" i="1" s="1"/>
  <c r="E29" i="1"/>
  <c r="H29" i="1" s="1"/>
  <c r="E28" i="1"/>
  <c r="H28" i="1"/>
  <c r="E23" i="1"/>
  <c r="H23" i="1" s="1"/>
  <c r="E22" i="1"/>
  <c r="H22" i="1" s="1"/>
  <c r="E21" i="1"/>
  <c r="H21" i="1" s="1"/>
  <c r="E20" i="1"/>
  <c r="H20" i="1"/>
  <c r="E19" i="1"/>
  <c r="J19" i="1" s="1"/>
  <c r="E17" i="1"/>
  <c r="H17" i="1" s="1"/>
  <c r="E16" i="1"/>
  <c r="H16" i="1" s="1"/>
  <c r="E15" i="1"/>
  <c r="H15" i="1" s="1"/>
  <c r="E14" i="1"/>
  <c r="H14" i="1" s="1"/>
  <c r="E13" i="1"/>
  <c r="H13" i="1" s="1"/>
  <c r="E8" i="1"/>
  <c r="H8" i="1" s="1"/>
  <c r="E9" i="1"/>
  <c r="H9" i="1" s="1"/>
  <c r="E10" i="1"/>
  <c r="H10" i="1" s="1"/>
  <c r="E11" i="1"/>
  <c r="H11" i="1" s="1"/>
  <c r="E7" i="1"/>
  <c r="H7" i="1" s="1"/>
  <c r="I27" i="1"/>
  <c r="I5" i="1" s="1"/>
  <c r="G27" i="1"/>
  <c r="G5" i="1"/>
  <c r="F27" i="1"/>
  <c r="F5" i="1" s="1"/>
  <c r="E32" i="1"/>
  <c r="H32" i="1" s="1"/>
  <c r="J20" i="1"/>
  <c r="J16" i="1"/>
  <c r="E27" i="1" l="1"/>
  <c r="J27" i="1" s="1"/>
  <c r="J21" i="1"/>
  <c r="J11" i="1"/>
  <c r="H19" i="1"/>
  <c r="H5" i="1" s="1"/>
  <c r="J7" i="1"/>
  <c r="J8" i="1"/>
  <c r="H27" i="1"/>
  <c r="J17" i="1"/>
  <c r="J14" i="1"/>
  <c r="J23" i="1"/>
  <c r="J22" i="1"/>
  <c r="J15" i="1"/>
  <c r="J13" i="1"/>
  <c r="J10" i="1"/>
  <c r="J9" i="1"/>
  <c r="J31" i="1"/>
  <c r="E5" i="1"/>
  <c r="J5" i="1" s="1"/>
  <c r="J26" i="1"/>
  <c r="J25" i="1"/>
</calcChain>
</file>

<file path=xl/sharedStrings.xml><?xml version="1.0" encoding="utf-8"?>
<sst xmlns="http://schemas.openxmlformats.org/spreadsheetml/2006/main" count="35" uniqueCount="35">
  <si>
    <t>検査品目数</t>
    <rPh sb="0" eb="2">
      <t>ケンサ</t>
    </rPh>
    <rPh sb="2" eb="5">
      <t>ヒンモクスウ</t>
    </rPh>
    <phoneticPr fontId="1"/>
  </si>
  <si>
    <t>適法</t>
    <rPh sb="0" eb="2">
      <t>テキホウ</t>
    </rPh>
    <phoneticPr fontId="1"/>
  </si>
  <si>
    <t>違反</t>
    <rPh sb="0" eb="2">
      <t>イハン</t>
    </rPh>
    <phoneticPr fontId="1"/>
  </si>
  <si>
    <t>違反率</t>
    <rPh sb="0" eb="2">
      <t>イハン</t>
    </rPh>
    <rPh sb="2" eb="3">
      <t>リツ</t>
    </rPh>
    <phoneticPr fontId="1"/>
  </si>
  <si>
    <t>合計</t>
    <rPh sb="0" eb="2">
      <t>ゴウケイ</t>
    </rPh>
    <phoneticPr fontId="1"/>
  </si>
  <si>
    <t>細菌検査</t>
    <rPh sb="0" eb="2">
      <t>サイキン</t>
    </rPh>
    <rPh sb="2" eb="4">
      <t>ケンサ</t>
    </rPh>
    <phoneticPr fontId="1"/>
  </si>
  <si>
    <t>化学検査</t>
    <rPh sb="0" eb="2">
      <t>カガク</t>
    </rPh>
    <rPh sb="2" eb="4">
      <t>ケンサ</t>
    </rPh>
    <phoneticPr fontId="1"/>
  </si>
  <si>
    <t>総数</t>
    <rPh sb="0" eb="2">
      <t>ソウスウ</t>
    </rPh>
    <phoneticPr fontId="1"/>
  </si>
  <si>
    <t>魚介類</t>
    <rPh sb="0" eb="3">
      <t>ギョカイルイ</t>
    </rPh>
    <phoneticPr fontId="1"/>
  </si>
  <si>
    <t>魚介類加工品</t>
    <rPh sb="0" eb="3">
      <t>ギョカイルイ</t>
    </rPh>
    <rPh sb="3" eb="6">
      <t>カコウヒン</t>
    </rPh>
    <phoneticPr fontId="1"/>
  </si>
  <si>
    <t>冷凍食品</t>
    <rPh sb="0" eb="2">
      <t>レイトウ</t>
    </rPh>
    <rPh sb="2" eb="4">
      <t>ショクヒン</t>
    </rPh>
    <phoneticPr fontId="1"/>
  </si>
  <si>
    <t>肉・卵類及びその加工品</t>
    <rPh sb="0" eb="1">
      <t>ニク</t>
    </rPh>
    <rPh sb="2" eb="3">
      <t>ラン</t>
    </rPh>
    <rPh sb="3" eb="4">
      <t>ルイ</t>
    </rPh>
    <rPh sb="4" eb="5">
      <t>オヨ</t>
    </rPh>
    <rPh sb="8" eb="11">
      <t>カコウヒン</t>
    </rPh>
    <phoneticPr fontId="1"/>
  </si>
  <si>
    <t>牛乳・加工乳・その他の乳</t>
    <rPh sb="0" eb="2">
      <t>ギュウニュウ</t>
    </rPh>
    <rPh sb="3" eb="5">
      <t>カコウ</t>
    </rPh>
    <rPh sb="5" eb="6">
      <t>ニュウ</t>
    </rPh>
    <rPh sb="9" eb="10">
      <t>タ</t>
    </rPh>
    <rPh sb="11" eb="12">
      <t>ニュウ</t>
    </rPh>
    <phoneticPr fontId="1"/>
  </si>
  <si>
    <t>乳製品</t>
    <rPh sb="0" eb="3">
      <t>ニュウセイヒン</t>
    </rPh>
    <phoneticPr fontId="1"/>
  </si>
  <si>
    <t>乳類加工品</t>
    <rPh sb="0" eb="1">
      <t>ニュウ</t>
    </rPh>
    <rPh sb="1" eb="2">
      <t>ルイ</t>
    </rPh>
    <rPh sb="2" eb="5">
      <t>カコウヒン</t>
    </rPh>
    <phoneticPr fontId="1"/>
  </si>
  <si>
    <t>アイスクリーム類氷菓</t>
    <rPh sb="7" eb="8">
      <t>ルイ</t>
    </rPh>
    <rPh sb="8" eb="10">
      <t>ヒョウカ</t>
    </rPh>
    <phoneticPr fontId="1"/>
  </si>
  <si>
    <t>穀類及びその加工品</t>
    <rPh sb="0" eb="2">
      <t>コクルイ</t>
    </rPh>
    <rPh sb="2" eb="3">
      <t>オヨ</t>
    </rPh>
    <rPh sb="6" eb="9">
      <t>カコウヒン</t>
    </rPh>
    <phoneticPr fontId="1"/>
  </si>
  <si>
    <t>野菜類、果物及びその加工品</t>
    <rPh sb="0" eb="3">
      <t>ヤサイルイ</t>
    </rPh>
    <rPh sb="4" eb="6">
      <t>クダモノ</t>
    </rPh>
    <rPh sb="6" eb="7">
      <t>オヨ</t>
    </rPh>
    <rPh sb="10" eb="13">
      <t>カコウヒン</t>
    </rPh>
    <phoneticPr fontId="1"/>
  </si>
  <si>
    <t>菓子類</t>
    <rPh sb="0" eb="3">
      <t>カシルイ</t>
    </rPh>
    <phoneticPr fontId="1"/>
  </si>
  <si>
    <t>酒清飲料</t>
    <rPh sb="0" eb="1">
      <t>サケ</t>
    </rPh>
    <rPh sb="1" eb="2">
      <t>キヨシ</t>
    </rPh>
    <rPh sb="2" eb="4">
      <t>インリョウ</t>
    </rPh>
    <phoneticPr fontId="1"/>
  </si>
  <si>
    <t>氷雪</t>
    <rPh sb="0" eb="2">
      <t>ヒョウセツ</t>
    </rPh>
    <phoneticPr fontId="1"/>
  </si>
  <si>
    <t>水</t>
    <rPh sb="0" eb="1">
      <t>ミズ</t>
    </rPh>
    <phoneticPr fontId="1"/>
  </si>
  <si>
    <t>かん詰・びん詰食品</t>
    <rPh sb="2" eb="3">
      <t>ツ</t>
    </rPh>
    <rPh sb="6" eb="7">
      <t>ツ</t>
    </rPh>
    <rPh sb="7" eb="9">
      <t>ショクヒン</t>
    </rPh>
    <phoneticPr fontId="1"/>
  </si>
  <si>
    <t>その他の食品</t>
    <rPh sb="2" eb="3">
      <t>タ</t>
    </rPh>
    <rPh sb="4" eb="6">
      <t>ショクヒン</t>
    </rPh>
    <phoneticPr fontId="1"/>
  </si>
  <si>
    <t>添加物</t>
    <rPh sb="0" eb="3">
      <t>テンカブツ</t>
    </rPh>
    <phoneticPr fontId="1"/>
  </si>
  <si>
    <t>その他の添加物</t>
    <rPh sb="2" eb="3">
      <t>タ</t>
    </rPh>
    <rPh sb="4" eb="7">
      <t>テンカブツ</t>
    </rPh>
    <phoneticPr fontId="1"/>
  </si>
  <si>
    <t>器具及び容器包装</t>
    <rPh sb="0" eb="2">
      <t>キグ</t>
    </rPh>
    <rPh sb="2" eb="3">
      <t>オヨ</t>
    </rPh>
    <rPh sb="4" eb="6">
      <t>ヨウキ</t>
    </rPh>
    <rPh sb="6" eb="8">
      <t>ホウソウ</t>
    </rPh>
    <phoneticPr fontId="1"/>
  </si>
  <si>
    <t>食品等の収去試験（都・区・八王子市及び町田市保健所収去分）</t>
    <rPh sb="0" eb="2">
      <t>ショクヒン</t>
    </rPh>
    <rPh sb="2" eb="3">
      <t>トウ</t>
    </rPh>
    <rPh sb="4" eb="5">
      <t>シュウ</t>
    </rPh>
    <rPh sb="5" eb="6">
      <t>キョ</t>
    </rPh>
    <rPh sb="6" eb="8">
      <t>シケン</t>
    </rPh>
    <rPh sb="9" eb="10">
      <t>ト</t>
    </rPh>
    <rPh sb="11" eb="12">
      <t>ク</t>
    </rPh>
    <rPh sb="13" eb="16">
      <t>ハチオウジ</t>
    </rPh>
    <rPh sb="16" eb="17">
      <t>シ</t>
    </rPh>
    <rPh sb="17" eb="18">
      <t>オヨ</t>
    </rPh>
    <rPh sb="19" eb="22">
      <t>マチダシ</t>
    </rPh>
    <rPh sb="22" eb="25">
      <t>ホケンジョ</t>
    </rPh>
    <rPh sb="25" eb="27">
      <t>シュウキョ</t>
    </rPh>
    <rPh sb="27" eb="28">
      <t>ブン</t>
    </rPh>
    <phoneticPr fontId="1"/>
  </si>
  <si>
    <t>種　　別</t>
    <rPh sb="0" eb="1">
      <t>タネ</t>
    </rPh>
    <rPh sb="3" eb="4">
      <t>ベツ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</si>
  <si>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</si>
  <si>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>おもちゃ</t>
    <phoneticPr fontId="1"/>
  </si>
  <si>
    <t>清涼飲料水</t>
    <rPh sb="0" eb="2">
      <t>セイリョウ</t>
    </rPh>
    <rPh sb="2" eb="4">
      <t>インリョウ</t>
    </rPh>
    <rPh sb="4" eb="5">
      <t>ミズ</t>
    </rPh>
    <phoneticPr fontId="1"/>
  </si>
  <si>
    <t>化学的合成品及びその製剤</t>
    <rPh sb="0" eb="2">
      <t>カガク</t>
    </rPh>
    <rPh sb="2" eb="3">
      <t>テキ</t>
    </rPh>
    <rPh sb="3" eb="5">
      <t>ゴウセイ</t>
    </rPh>
    <rPh sb="5" eb="6">
      <t>シナ</t>
    </rPh>
    <rPh sb="6" eb="7">
      <t>オヨ</t>
    </rPh>
    <rPh sb="10" eb="12">
      <t>セイザイ</t>
    </rPh>
    <phoneticPr fontId="1"/>
  </si>
  <si>
    <t>第２９表</t>
    <rPh sb="0" eb="1">
      <t>ダイ</t>
    </rPh>
    <rPh sb="3" eb="4">
      <t>ヒョウ</t>
    </rPh>
    <phoneticPr fontId="1"/>
  </si>
  <si>
    <t>(平成26年度第4四半期分）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</si>
</sst>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43" formatCode="_ * #,##0.00_ ;_ * \-#,##0.00_ ;_ * &quot;-&quot;??_ ;_ @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2" xfId="0" applyNumberFormat="1" applyFont="1" applyFill="1" applyBorder="1" applyAlignment="1">
      <alignment vertical="center"/>
    </xf>
    <xf numFmtId="41" fontId="2" fillId="0" borderId="3" xfId="0" applyNumberFormat="1" applyFont="1" applyFill="1" applyBorder="1" applyAlignment="1">
      <alignment vertical="center"/>
    </xf>
    <xf numFmtId="41" fontId="2" fillId="0" borderId="4" xfId="0" applyNumberFormat="1" applyFont="1" applyFill="1" applyBorder="1" applyAlignment="1">
      <alignment vertical="center"/>
    </xf>
    <xf numFmtId="43" fontId="2" fillId="0" borderId="5" xfId="0" applyNumberFormat="1" applyFont="1" applyFill="1" applyBorder="1" applyAlignment="1">
      <alignment vertical="center"/>
    </xf>
    <xf numFmtId="0" fontId="2" fillId="0" borderId="6" xfId="0" applyNumberFormat="1" applyFont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2" fillId="0" borderId="8" xfId="0" applyNumberFormat="1" applyFont="1" applyFill="1" applyBorder="1" applyAlignment="1">
      <alignment vertical="center"/>
    </xf>
    <xf numFmtId="41" fontId="2" fillId="0" borderId="9" xfId="0" applyNumberFormat="1" applyFont="1" applyFill="1" applyBorder="1" applyAlignment="1">
      <alignment vertical="center"/>
    </xf>
    <xf numFmtId="43" fontId="2" fillId="0" borderId="9" xfId="0" applyNumberFormat="1" applyFont="1" applyFill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NumberFormat="1" applyFont="1" applyBorder="1" applyAlignment="1">
      <alignment horizontal="distributed" vertical="center"/>
    </xf>
    <xf numFmtId="41" fontId="4" fillId="0" borderId="6" xfId="0" applyNumberFormat="1" applyFont="1" applyFill="1" applyBorder="1" applyAlignment="1" applyProtection="1">
      <alignment vertical="center"/>
      <protection locked="0"/>
    </xf>
    <xf numFmtId="41" fontId="4" fillId="0" borderId="7" xfId="0" applyNumberFormat="1" applyFont="1" applyFill="1" applyBorder="1" applyAlignment="1" applyProtection="1">
      <alignment vertical="center"/>
      <protection locked="0"/>
    </xf>
    <xf numFmtId="41" fontId="4" fillId="0" borderId="5" xfId="0" applyNumberFormat="1" applyFont="1" applyFill="1" applyBorder="1" applyAlignment="1" applyProtection="1">
      <alignment vertical="center"/>
      <protection locked="0"/>
    </xf>
    <xf numFmtId="41" fontId="4" fillId="0" borderId="11" xfId="0" applyNumberFormat="1" applyFont="1" applyFill="1" applyBorder="1" applyAlignment="1" applyProtection="1">
      <alignment vertical="center"/>
      <protection locked="0"/>
    </xf>
    <xf numFmtId="41" fontId="4" fillId="0" borderId="8" xfId="0" applyNumberFormat="1" applyFont="1" applyFill="1" applyBorder="1" applyAlignment="1" applyProtection="1">
      <alignment vertical="center"/>
      <protection locked="0"/>
    </xf>
    <xf numFmtId="41" fontId="4" fillId="0" borderId="9" xfId="0" applyNumberFormat="1" applyFont="1" applyFill="1" applyBorder="1" applyAlignme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</xf>
    <xf numFmtId="41" fontId="2" fillId="0" borderId="7" xfId="0" applyNumberFormat="1" applyFont="1" applyFill="1" applyBorder="1" applyAlignment="1" applyProtection="1">
      <alignment vertical="center"/>
    </xf>
    <xf numFmtId="41" fontId="4" fillId="0" borderId="6" xfId="0" applyNumberFormat="1" applyFont="1" applyFill="1" applyBorder="1" applyAlignment="1" applyProtection="1">
      <alignment vertical="center"/>
    </xf>
    <xf numFmtId="41" fontId="4" fillId="0" borderId="7" xfId="0" applyNumberFormat="1" applyFont="1" applyFill="1" applyBorder="1" applyAlignment="1" applyProtection="1">
      <alignment vertical="center"/>
    </xf>
    <xf numFmtId="41" fontId="2" fillId="0" borderId="5" xfId="0" applyNumberFormat="1" applyFont="1" applyFill="1" applyBorder="1" applyAlignment="1" applyProtection="1">
      <alignment vertical="center"/>
    </xf>
    <xf numFmtId="41" fontId="4" fillId="0" borderId="5" xfId="0" applyNumberFormat="1" applyFont="1" applyFill="1" applyBorder="1" applyAlignment="1" applyProtection="1">
      <alignment vertical="center"/>
    </xf>
    <xf numFmtId="43" fontId="2" fillId="0" borderId="5" xfId="0" applyNumberFormat="1" applyFont="1" applyFill="1" applyBorder="1" applyAlignment="1" applyProtection="1">
      <alignment vertical="center"/>
    </xf>
    <xf numFmtId="43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Border="1" applyAlignment="1">
      <alignment horizontal="distributed" vertical="center"/>
    </xf>
    <xf numFmtId="0" fontId="2" fillId="0" borderId="0" xfId="0" applyNumberFormat="1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" fillId="0" borderId="6" xfId="0" applyNumberFormat="1" applyFont="1" applyBorder="1" applyAlignment="1" applyProtection="1">
      <alignment horizontal="distributed" vertical="center"/>
    </xf>
    <xf numFmtId="0" fontId="2" fillId="0" borderId="0" xfId="0" applyNumberFormat="1" applyFont="1" applyBorder="1" applyAlignment="1" applyProtection="1">
      <alignment horizontal="distributed" vertical="center"/>
    </xf>
    <xf numFmtId="0" fontId="0" fillId="0" borderId="0" xfId="0" applyAlignment="1" applyProtection="1">
      <alignment horizontal="distributed" vertical="center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NumberFormat="1" applyFont="1" applyBorder="1" applyAlignment="1">
      <alignment horizontal="distributed" vertical="center"/>
    </xf>
    <xf numFmtId="0" fontId="2" fillId="0" borderId="10" xfId="0" applyNumberFormat="1" applyFont="1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2" fillId="0" borderId="11" xfId="0" applyNumberFormat="1" applyFont="1" applyBorder="1" applyAlignment="1">
      <alignment horizontal="distributed" vertical="center"/>
    </xf>
    <xf numFmtId="0" fontId="2" fillId="0" borderId="16" xfId="0" applyNumberFormat="1" applyFont="1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2" fillId="0" borderId="5" xfId="0" applyNumberFormat="1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4"/>
  <sheetViews>
    <sheetView tabSelected="1" workbookViewId="0">
      <selection activeCell="J37" sqref="J37"/>
    </sheetView>
  </sheetViews>
  <sheetFormatPr defaultRowHeight="13.5"/>
  <cols>
    <col min="1" max="1" width="4.5" style="1" customWidth="1"/>
    <col min="2" max="2" width="2.625" style="1" customWidth="1"/>
    <col min="3" max="3" width="9.25" style="1" customWidth="1"/>
    <col min="4" max="4" width="22.25" style="1" customWidth="1"/>
    <col min="5" max="10" width="9.25" style="2" customWidth="1"/>
    <col min="11" max="16384" width="9" style="1"/>
  </cols>
  <sheetData>
    <row r="1" spans="1:10" ht="14.25">
      <c r="A1" s="26"/>
      <c r="B1" s="18" t="s">
        <v>33</v>
      </c>
      <c r="D1" s="18" t="s">
        <v>27</v>
      </c>
      <c r="E1" s="18"/>
      <c r="F1" s="18"/>
      <c r="G1" s="18"/>
    </row>
    <row r="2" spans="1:10" ht="14.25" thickBot="1">
      <c r="H2" s="41" t="s">
        <v>34</v>
      </c>
      <c r="I2" s="41"/>
      <c r="J2" s="41"/>
    </row>
    <row r="3" spans="1:10" ht="14.25" thickTop="1">
      <c r="B3" s="44" t="s">
        <v>28</v>
      </c>
      <c r="C3" s="45"/>
      <c r="D3" s="46"/>
      <c r="E3" s="42" t="s">
        <v>0</v>
      </c>
      <c r="F3" s="42"/>
      <c r="G3" s="42"/>
      <c r="H3" s="42" t="s">
        <v>1</v>
      </c>
      <c r="I3" s="42" t="s">
        <v>2</v>
      </c>
      <c r="J3" s="42" t="s">
        <v>3</v>
      </c>
    </row>
    <row r="4" spans="1:10">
      <c r="B4" s="47"/>
      <c r="C4" s="48"/>
      <c r="D4" s="49"/>
      <c r="E4" s="3" t="s">
        <v>4</v>
      </c>
      <c r="F4" s="3" t="s">
        <v>5</v>
      </c>
      <c r="G4" s="3" t="s">
        <v>6</v>
      </c>
      <c r="H4" s="43"/>
      <c r="I4" s="43"/>
      <c r="J4" s="43"/>
    </row>
    <row r="5" spans="1:10">
      <c r="B5" s="50" t="s">
        <v>7</v>
      </c>
      <c r="C5" s="51"/>
      <c r="D5" s="52"/>
      <c r="E5" s="6">
        <f>SUM(E7:E27,E31:E32)</f>
        <v>9046</v>
      </c>
      <c r="F5" s="5">
        <f>SUM(F7:F27,F31:F32)</f>
        <v>3093</v>
      </c>
      <c r="G5" s="6">
        <f>SUM(G7:G27,G31:G32)</f>
        <v>5953</v>
      </c>
      <c r="H5" s="7">
        <f>SUM(H7:H27,H31:H32)</f>
        <v>9044</v>
      </c>
      <c r="I5" s="7">
        <f>SUM(I7:I27,I31:I32)</f>
        <v>2</v>
      </c>
      <c r="J5" s="8">
        <f>I5/E5*100</f>
        <v>2.2109219544550078E-2</v>
      </c>
    </row>
    <row r="6" spans="1:10">
      <c r="B6" s="35"/>
      <c r="C6" s="36"/>
      <c r="D6" s="19"/>
      <c r="E6" s="11"/>
      <c r="F6" s="10"/>
      <c r="G6" s="11"/>
      <c r="H6" s="12"/>
      <c r="I6" s="12"/>
      <c r="J6" s="8"/>
    </row>
    <row r="7" spans="1:10">
      <c r="B7" s="35" t="s">
        <v>8</v>
      </c>
      <c r="C7" s="36"/>
      <c r="D7" s="37"/>
      <c r="E7" s="11">
        <f>SUM(F7:G7)</f>
        <v>756</v>
      </c>
      <c r="F7" s="20">
        <v>400</v>
      </c>
      <c r="G7" s="21">
        <v>356</v>
      </c>
      <c r="H7" s="12">
        <f>E7-I7</f>
        <v>756</v>
      </c>
      <c r="I7" s="22">
        <v>0</v>
      </c>
      <c r="J7" s="8">
        <f>I7/E7*100</f>
        <v>0</v>
      </c>
    </row>
    <row r="8" spans="1:10" ht="13.5" customHeight="1">
      <c r="B8" s="35" t="s">
        <v>9</v>
      </c>
      <c r="C8" s="36"/>
      <c r="D8" s="37"/>
      <c r="E8" s="11">
        <f>SUM(F8:G8)</f>
        <v>192</v>
      </c>
      <c r="F8" s="20">
        <v>79</v>
      </c>
      <c r="G8" s="21">
        <v>113</v>
      </c>
      <c r="H8" s="12">
        <f>E8-I8</f>
        <v>192</v>
      </c>
      <c r="I8" s="22">
        <v>0</v>
      </c>
      <c r="J8" s="8">
        <f>I8/E8*100</f>
        <v>0</v>
      </c>
    </row>
    <row r="9" spans="1:10" ht="13.5" customHeight="1">
      <c r="B9" s="35" t="s">
        <v>10</v>
      </c>
      <c r="C9" s="36"/>
      <c r="D9" s="37"/>
      <c r="E9" s="11">
        <f>SUM(F9:G9)</f>
        <v>110</v>
      </c>
      <c r="F9" s="20">
        <v>59</v>
      </c>
      <c r="G9" s="21">
        <v>51</v>
      </c>
      <c r="H9" s="12">
        <f>E9-I9</f>
        <v>110</v>
      </c>
      <c r="I9" s="22">
        <v>0</v>
      </c>
      <c r="J9" s="8">
        <f>I9/E9*100</f>
        <v>0</v>
      </c>
    </row>
    <row r="10" spans="1:10" ht="13.5" customHeight="1">
      <c r="B10" s="35" t="s">
        <v>11</v>
      </c>
      <c r="C10" s="36"/>
      <c r="D10" s="37"/>
      <c r="E10" s="11">
        <f>SUM(F10:G10)</f>
        <v>709</v>
      </c>
      <c r="F10" s="20">
        <v>250</v>
      </c>
      <c r="G10" s="21">
        <v>459</v>
      </c>
      <c r="H10" s="12">
        <f>E10-I10</f>
        <v>709</v>
      </c>
      <c r="I10" s="22">
        <v>0</v>
      </c>
      <c r="J10" s="8">
        <f>I10/E10*100</f>
        <v>0</v>
      </c>
    </row>
    <row r="11" spans="1:10" ht="13.5" customHeight="1">
      <c r="B11" s="35" t="s">
        <v>12</v>
      </c>
      <c r="C11" s="36"/>
      <c r="D11" s="37"/>
      <c r="E11" s="11">
        <f>SUM(F11:G11)</f>
        <v>197</v>
      </c>
      <c r="F11" s="20">
        <v>51</v>
      </c>
      <c r="G11" s="21">
        <v>146</v>
      </c>
      <c r="H11" s="12">
        <f>E11-I11</f>
        <v>197</v>
      </c>
      <c r="I11" s="22">
        <v>0</v>
      </c>
      <c r="J11" s="8">
        <f>I11/E11*100</f>
        <v>0</v>
      </c>
    </row>
    <row r="12" spans="1:10" s="27" customFormat="1">
      <c r="B12" s="38"/>
      <c r="C12" s="39"/>
      <c r="D12" s="40"/>
      <c r="E12" s="28"/>
      <c r="F12" s="29"/>
      <c r="G12" s="30"/>
      <c r="H12" s="31"/>
      <c r="I12" s="32"/>
      <c r="J12" s="33"/>
    </row>
    <row r="13" spans="1:10">
      <c r="B13" s="35" t="s">
        <v>13</v>
      </c>
      <c r="C13" s="36"/>
      <c r="D13" s="37"/>
      <c r="E13" s="11">
        <f>SUM(F13:G13)</f>
        <v>299</v>
      </c>
      <c r="F13" s="20">
        <v>49</v>
      </c>
      <c r="G13" s="21">
        <v>250</v>
      </c>
      <c r="H13" s="12">
        <f>E13-I13</f>
        <v>299</v>
      </c>
      <c r="I13" s="22">
        <v>0</v>
      </c>
      <c r="J13" s="8">
        <f>I13/E13*100</f>
        <v>0</v>
      </c>
    </row>
    <row r="14" spans="1:10" ht="13.5" customHeight="1">
      <c r="B14" s="35" t="s">
        <v>14</v>
      </c>
      <c r="C14" s="36"/>
      <c r="D14" s="37"/>
      <c r="E14" s="11">
        <f>SUM(F14:G14)</f>
        <v>2</v>
      </c>
      <c r="F14" s="20">
        <v>1</v>
      </c>
      <c r="G14" s="21">
        <v>1</v>
      </c>
      <c r="H14" s="12">
        <f>E14-I14</f>
        <v>2</v>
      </c>
      <c r="I14" s="22">
        <v>0</v>
      </c>
      <c r="J14" s="8">
        <f>I14/E14*100</f>
        <v>0</v>
      </c>
    </row>
    <row r="15" spans="1:10" ht="13.5" customHeight="1">
      <c r="B15" s="35" t="s">
        <v>15</v>
      </c>
      <c r="C15" s="36"/>
      <c r="D15" s="37"/>
      <c r="E15" s="11">
        <f>SUM(F15:G15)</f>
        <v>6</v>
      </c>
      <c r="F15" s="20">
        <v>0</v>
      </c>
      <c r="G15" s="21">
        <v>6</v>
      </c>
      <c r="H15" s="12">
        <f>E15-I15</f>
        <v>6</v>
      </c>
      <c r="I15" s="22">
        <v>0</v>
      </c>
      <c r="J15" s="8">
        <f>I15/E15*100</f>
        <v>0</v>
      </c>
    </row>
    <row r="16" spans="1:10" ht="13.5" customHeight="1">
      <c r="B16" s="35" t="s">
        <v>16</v>
      </c>
      <c r="C16" s="36"/>
      <c r="D16" s="37"/>
      <c r="E16" s="11">
        <f>SUM(F16:G16)</f>
        <v>174</v>
      </c>
      <c r="F16" s="20">
        <v>27</v>
      </c>
      <c r="G16" s="21">
        <v>147</v>
      </c>
      <c r="H16" s="12">
        <f>E16-I16</f>
        <v>174</v>
      </c>
      <c r="I16" s="22">
        <v>0</v>
      </c>
      <c r="J16" s="8">
        <f>I16/E16*100</f>
        <v>0</v>
      </c>
    </row>
    <row r="17" spans="2:10" ht="13.5" customHeight="1">
      <c r="B17" s="35" t="s">
        <v>17</v>
      </c>
      <c r="C17" s="36"/>
      <c r="D17" s="37"/>
      <c r="E17" s="11">
        <f>SUM(F17:G17)</f>
        <v>2639</v>
      </c>
      <c r="F17" s="20">
        <v>347</v>
      </c>
      <c r="G17" s="21">
        <v>2292</v>
      </c>
      <c r="H17" s="12">
        <f>E17-I17</f>
        <v>2638</v>
      </c>
      <c r="I17" s="22">
        <v>1</v>
      </c>
      <c r="J17" s="8">
        <f>I17/E17*100</f>
        <v>3.7893141341417205E-2</v>
      </c>
    </row>
    <row r="18" spans="2:10" s="27" customFormat="1">
      <c r="B18" s="38"/>
      <c r="C18" s="39"/>
      <c r="D18" s="40"/>
      <c r="E18" s="28"/>
      <c r="F18" s="29"/>
      <c r="G18" s="30"/>
      <c r="H18" s="31"/>
      <c r="I18" s="32"/>
      <c r="J18" s="33"/>
    </row>
    <row r="19" spans="2:10">
      <c r="B19" s="35" t="s">
        <v>18</v>
      </c>
      <c r="C19" s="36"/>
      <c r="D19" s="37"/>
      <c r="E19" s="11">
        <f>SUM(F19:G19)</f>
        <v>1774</v>
      </c>
      <c r="F19" s="20">
        <v>839</v>
      </c>
      <c r="G19" s="21">
        <v>935</v>
      </c>
      <c r="H19" s="12">
        <f>E19-I19</f>
        <v>1774</v>
      </c>
      <c r="I19" s="22">
        <v>0</v>
      </c>
      <c r="J19" s="8">
        <f>I19/E19*100</f>
        <v>0</v>
      </c>
    </row>
    <row r="20" spans="2:10" ht="13.5" customHeight="1">
      <c r="B20" s="35" t="s">
        <v>31</v>
      </c>
      <c r="C20" s="36"/>
      <c r="D20" s="37"/>
      <c r="E20" s="11">
        <f>SUM(F20:G20)</f>
        <v>310</v>
      </c>
      <c r="F20" s="20">
        <v>49</v>
      </c>
      <c r="G20" s="21">
        <v>261</v>
      </c>
      <c r="H20" s="12">
        <f t="shared" ref="H20:H26" si="0">E20-I20</f>
        <v>309</v>
      </c>
      <c r="I20" s="22">
        <v>1</v>
      </c>
      <c r="J20" s="8">
        <f>I20/E20*100</f>
        <v>0.32258064516129031</v>
      </c>
    </row>
    <row r="21" spans="2:10" ht="13.5" customHeight="1">
      <c r="B21" s="35" t="s">
        <v>19</v>
      </c>
      <c r="C21" s="36"/>
      <c r="D21" s="37"/>
      <c r="E21" s="11">
        <f>SUM(F21:G21)</f>
        <v>28</v>
      </c>
      <c r="F21" s="20">
        <v>0</v>
      </c>
      <c r="G21" s="21">
        <v>28</v>
      </c>
      <c r="H21" s="12">
        <f t="shared" si="0"/>
        <v>28</v>
      </c>
      <c r="I21" s="22">
        <v>0</v>
      </c>
      <c r="J21" s="8">
        <f>I21/E21*100</f>
        <v>0</v>
      </c>
    </row>
    <row r="22" spans="2:10">
      <c r="B22" s="35" t="s">
        <v>20</v>
      </c>
      <c r="C22" s="36"/>
      <c r="D22" s="37"/>
      <c r="E22" s="11">
        <f>SUM(F22:G22)</f>
        <v>0</v>
      </c>
      <c r="F22" s="20">
        <v>0</v>
      </c>
      <c r="G22" s="21">
        <v>0</v>
      </c>
      <c r="H22" s="12">
        <f t="shared" si="0"/>
        <v>0</v>
      </c>
      <c r="I22" s="22">
        <v>0</v>
      </c>
      <c r="J22" s="8">
        <f>IF(E22=0,0,I22/E22*100)</f>
        <v>0</v>
      </c>
    </row>
    <row r="23" spans="2:10">
      <c r="B23" s="35" t="s">
        <v>21</v>
      </c>
      <c r="C23" s="36"/>
      <c r="D23" s="37"/>
      <c r="E23" s="11">
        <f>SUM(F23:G23)</f>
        <v>83</v>
      </c>
      <c r="F23" s="20">
        <v>83</v>
      </c>
      <c r="G23" s="21">
        <v>0</v>
      </c>
      <c r="H23" s="12">
        <f t="shared" si="0"/>
        <v>83</v>
      </c>
      <c r="I23" s="22">
        <v>0</v>
      </c>
      <c r="J23" s="8">
        <f>I23/E23*100</f>
        <v>0</v>
      </c>
    </row>
    <row r="24" spans="2:10" s="27" customFormat="1">
      <c r="B24" s="38"/>
      <c r="C24" s="39"/>
      <c r="D24" s="40"/>
      <c r="E24" s="28"/>
      <c r="F24" s="29"/>
      <c r="G24" s="30"/>
      <c r="H24" s="31"/>
      <c r="I24" s="32"/>
      <c r="J24" s="33"/>
    </row>
    <row r="25" spans="2:10" ht="13.5" customHeight="1">
      <c r="B25" s="35" t="s">
        <v>22</v>
      </c>
      <c r="C25" s="36"/>
      <c r="D25" s="37"/>
      <c r="E25" s="11">
        <f>SUM(F25:G25)</f>
        <v>49</v>
      </c>
      <c r="F25" s="20">
        <v>3</v>
      </c>
      <c r="G25" s="21">
        <v>46</v>
      </c>
      <c r="H25" s="12">
        <f t="shared" si="0"/>
        <v>49</v>
      </c>
      <c r="I25" s="22">
        <v>0</v>
      </c>
      <c r="J25" s="8">
        <f>I25/E25*100</f>
        <v>0</v>
      </c>
    </row>
    <row r="26" spans="2:10" ht="13.5" customHeight="1">
      <c r="B26" s="35" t="s">
        <v>23</v>
      </c>
      <c r="C26" s="36"/>
      <c r="D26" s="37"/>
      <c r="E26" s="11">
        <f>SUM(F26:G26)</f>
        <v>1648</v>
      </c>
      <c r="F26" s="20">
        <v>835</v>
      </c>
      <c r="G26" s="21">
        <v>813</v>
      </c>
      <c r="H26" s="12">
        <f t="shared" si="0"/>
        <v>1648</v>
      </c>
      <c r="I26" s="22">
        <v>0</v>
      </c>
      <c r="J26" s="8">
        <f>I26/E26*100</f>
        <v>0</v>
      </c>
    </row>
    <row r="27" spans="2:10">
      <c r="B27" s="35" t="s">
        <v>24</v>
      </c>
      <c r="C27" s="36"/>
      <c r="D27" s="37"/>
      <c r="E27" s="11">
        <f>SUM(E28:E29)</f>
        <v>2</v>
      </c>
      <c r="F27" s="10">
        <f>SUM(F28:F29)</f>
        <v>1</v>
      </c>
      <c r="G27" s="11">
        <f>SUM(G28:G29)</f>
        <v>1</v>
      </c>
      <c r="H27" s="12">
        <f>SUM(H28:H29)</f>
        <v>2</v>
      </c>
      <c r="I27" s="12">
        <f>SUM(I28:I29)</f>
        <v>0</v>
      </c>
      <c r="J27" s="8">
        <f>I27/E27*100</f>
        <v>0</v>
      </c>
    </row>
    <row r="28" spans="2:10">
      <c r="B28" s="9"/>
      <c r="C28" s="56" t="s">
        <v>32</v>
      </c>
      <c r="D28" s="37"/>
      <c r="E28" s="11">
        <f>SUM(F28:G28)</f>
        <v>0</v>
      </c>
      <c r="F28" s="20">
        <v>0</v>
      </c>
      <c r="G28" s="21">
        <v>0</v>
      </c>
      <c r="H28" s="12">
        <f>E28-I28</f>
        <v>0</v>
      </c>
      <c r="I28" s="22">
        <v>0</v>
      </c>
      <c r="J28" s="34">
        <v>0</v>
      </c>
    </row>
    <row r="29" spans="2:10">
      <c r="B29" s="9"/>
      <c r="C29" s="56" t="s">
        <v>25</v>
      </c>
      <c r="D29" s="37"/>
      <c r="E29" s="11">
        <f>SUM(F29:G29)</f>
        <v>2</v>
      </c>
      <c r="F29" s="20">
        <v>1</v>
      </c>
      <c r="G29" s="21">
        <v>1</v>
      </c>
      <c r="H29" s="12">
        <f>E29-I29</f>
        <v>2</v>
      </c>
      <c r="I29" s="22">
        <v>0</v>
      </c>
      <c r="J29" s="8">
        <v>0</v>
      </c>
    </row>
    <row r="30" spans="2:10">
      <c r="B30" s="35"/>
      <c r="C30" s="36"/>
      <c r="D30" s="37"/>
      <c r="E30" s="11"/>
      <c r="F30" s="10"/>
      <c r="G30" s="11"/>
      <c r="H30" s="12"/>
      <c r="I30" s="12"/>
      <c r="J30" s="8"/>
    </row>
    <row r="31" spans="2:10">
      <c r="B31" s="35" t="s">
        <v>26</v>
      </c>
      <c r="C31" s="36"/>
      <c r="D31" s="37"/>
      <c r="E31" s="11">
        <f>SUM(F31:G31)</f>
        <v>68</v>
      </c>
      <c r="F31" s="20">
        <v>20</v>
      </c>
      <c r="G31" s="21">
        <v>48</v>
      </c>
      <c r="H31" s="12">
        <f>E31-I31</f>
        <v>68</v>
      </c>
      <c r="I31" s="22">
        <v>0</v>
      </c>
      <c r="J31" s="8">
        <f>I31/E31*100</f>
        <v>0</v>
      </c>
    </row>
    <row r="32" spans="2:10">
      <c r="B32" s="53" t="s">
        <v>30</v>
      </c>
      <c r="C32" s="54"/>
      <c r="D32" s="55"/>
      <c r="E32" s="13">
        <f>SUM(F32:G32)</f>
        <v>0</v>
      </c>
      <c r="F32" s="23">
        <v>0</v>
      </c>
      <c r="G32" s="24">
        <v>0</v>
      </c>
      <c r="H32" s="14">
        <f>E32-I32</f>
        <v>0</v>
      </c>
      <c r="I32" s="25">
        <v>0</v>
      </c>
      <c r="J32" s="15">
        <v>0</v>
      </c>
    </row>
    <row r="33" spans="2:10">
      <c r="C33" s="16"/>
      <c r="D33" s="16"/>
      <c r="E33" s="4"/>
      <c r="F33" s="4"/>
      <c r="G33" s="4"/>
      <c r="H33" s="17"/>
      <c r="I33" s="4"/>
      <c r="J33" s="4"/>
    </row>
    <row r="34" spans="2:10">
      <c r="B34" s="1" t="s">
        <v>29</v>
      </c>
      <c r="C34" s="16"/>
      <c r="D34" s="16"/>
      <c r="E34" s="4"/>
      <c r="F34" s="4"/>
      <c r="G34" s="4"/>
      <c r="H34" s="4"/>
      <c r="I34" s="4"/>
      <c r="J34" s="4"/>
    </row>
    <row r="35" spans="2:10">
      <c r="C35" s="16"/>
      <c r="D35" s="16"/>
      <c r="E35" s="4"/>
      <c r="F35" s="4"/>
      <c r="G35" s="4"/>
      <c r="H35" s="4"/>
      <c r="I35" s="4"/>
      <c r="J35" s="4"/>
    </row>
    <row r="36" spans="2:10">
      <c r="C36" s="16"/>
      <c r="D36" s="16"/>
      <c r="E36" s="4"/>
      <c r="F36" s="4"/>
      <c r="G36" s="4"/>
      <c r="H36" s="4"/>
      <c r="I36" s="4"/>
      <c r="J36" s="4"/>
    </row>
    <row r="37" spans="2:10">
      <c r="C37" s="16"/>
      <c r="D37" s="16"/>
      <c r="E37" s="4"/>
      <c r="F37" s="4"/>
      <c r="G37" s="4"/>
      <c r="H37" s="4"/>
      <c r="I37" s="4"/>
      <c r="J37" s="4"/>
    </row>
    <row r="38" spans="2:10">
      <c r="C38" s="16"/>
      <c r="D38" s="16"/>
      <c r="E38" s="4"/>
      <c r="F38" s="4"/>
      <c r="G38" s="4"/>
      <c r="H38" s="4"/>
      <c r="I38" s="4"/>
      <c r="J38" s="4"/>
    </row>
    <row r="39" spans="2:10">
      <c r="C39" s="16"/>
      <c r="D39" s="16"/>
      <c r="E39" s="4"/>
      <c r="F39" s="4"/>
      <c r="G39" s="4"/>
      <c r="H39" s="4"/>
      <c r="I39" s="4"/>
      <c r="J39" s="4"/>
    </row>
    <row r="40" spans="2:10">
      <c r="C40" s="16"/>
      <c r="D40" s="16"/>
      <c r="E40" s="4"/>
      <c r="F40" s="4"/>
      <c r="G40" s="4"/>
      <c r="H40" s="4"/>
      <c r="I40" s="4"/>
      <c r="J40" s="4"/>
    </row>
    <row r="41" spans="2:10">
      <c r="C41" s="16"/>
      <c r="D41" s="16"/>
      <c r="E41" s="4"/>
      <c r="F41" s="4"/>
      <c r="G41" s="4"/>
      <c r="H41" s="4"/>
      <c r="I41" s="4"/>
      <c r="J41" s="4"/>
    </row>
    <row r="42" spans="2:10">
      <c r="C42" s="16"/>
      <c r="D42" s="16"/>
      <c r="E42" s="4"/>
      <c r="F42" s="4"/>
      <c r="G42" s="4"/>
      <c r="H42" s="4"/>
      <c r="I42" s="4"/>
      <c r="J42" s="4"/>
    </row>
    <row r="43" spans="2:10">
      <c r="C43" s="16"/>
      <c r="D43" s="16"/>
      <c r="E43" s="4"/>
      <c r="F43" s="4"/>
      <c r="G43" s="4"/>
      <c r="H43" s="4"/>
      <c r="I43" s="4"/>
      <c r="J43" s="4"/>
    </row>
    <row r="44" spans="2:10">
      <c r="C44" s="16"/>
      <c r="D44" s="16"/>
      <c r="E44" s="4"/>
      <c r="F44" s="4"/>
      <c r="G44" s="4"/>
      <c r="H44" s="4"/>
      <c r="I44" s="4"/>
      <c r="J44" s="4"/>
    </row>
  </sheetData>
  <sheetProtection selectLockedCells="1"/>
  <mergeCells count="34">
    <mergeCell ref="B32:D32"/>
    <mergeCell ref="B30:D30"/>
    <mergeCell ref="B27:D27"/>
    <mergeCell ref="C28:D28"/>
    <mergeCell ref="C29:D29"/>
    <mergeCell ref="B31:D31"/>
    <mergeCell ref="H2:J2"/>
    <mergeCell ref="B7:D7"/>
    <mergeCell ref="B8:D8"/>
    <mergeCell ref="B9:D9"/>
    <mergeCell ref="B10:D10"/>
    <mergeCell ref="J3:J4"/>
    <mergeCell ref="B6:C6"/>
    <mergeCell ref="E3:G3"/>
    <mergeCell ref="H3:H4"/>
    <mergeCell ref="I3:I4"/>
    <mergeCell ref="B3:D4"/>
    <mergeCell ref="B5:D5"/>
    <mergeCell ref="B15:D15"/>
    <mergeCell ref="B16:D16"/>
    <mergeCell ref="B17:D17"/>
    <mergeCell ref="B18:D18"/>
    <mergeCell ref="B11:D11"/>
    <mergeCell ref="B12:D12"/>
    <mergeCell ref="B13:D13"/>
    <mergeCell ref="B14:D14"/>
    <mergeCell ref="B23:D23"/>
    <mergeCell ref="B24:D24"/>
    <mergeCell ref="B25:D25"/>
    <mergeCell ref="B26:D26"/>
    <mergeCell ref="B19:D19"/>
    <mergeCell ref="B20:D20"/>
    <mergeCell ref="B21:D21"/>
    <mergeCell ref="B22:D22"/>
  </mergeCells>
  <phoneticPr fontId="1"/>
  <pageMargins left="0.25" right="0.6" top="1" bottom="1" header="0.51200000000000001" footer="0.5120000000000000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2015-02-09T06:42:57Z</cp:lastPrinted>
  <dcterms:created xsi:type="dcterms:W3CDTF">2012-05-18T01:24:42Z</dcterms:created>
  <dcterms:modified xsi:type="dcterms:W3CDTF">2015-06-15T07:43:33Z</dcterms:modified>
</cp:coreProperties>
</file>