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53 公募要項(再検討)\公募様式\借受申請書類\"/>
    </mc:Choice>
  </mc:AlternateContent>
  <xr:revisionPtr revIDLastSave="0" documentId="13_ncr:1_{7ED33696-61A0-4DA6-AA00-E9BA77B0AE47}" xr6:coauthVersionLast="47" xr6:coauthVersionMax="47" xr10:uidLastSave="{00000000-0000-0000-0000-000000000000}"/>
  <bookViews>
    <workbookView xWindow="1416" yWindow="0" windowWidth="12204" windowHeight="11976" activeTab="1" xr2:uid="{835FBE7E-2047-4D91-AF33-4954D9E84C42}"/>
  </bookViews>
  <sheets>
    <sheet name="事業費・資金調達内訳等一覧" sheetId="30" r:id="rId1"/>
    <sheet name="記入例" sheetId="27" r:id="rId2"/>
  </sheets>
  <definedNames>
    <definedName name="_xlnm.Print_Area" localSheetId="1">記入例!$A$1:$Q$58</definedName>
    <definedName name="_xlnm.Print_Area" localSheetId="0">事業費・資金調達内訳等一覧!$A$1:$Q$58</definedName>
    <definedName name="Z_D3D8BAF4_BD87_4EAE_A5A9_00D10A04ACA5_.wvu.PrintArea" localSheetId="1" hidden="1">記入例!$C$3:$R$59</definedName>
    <definedName name="Z_D3D8BAF4_BD87_4EAE_A5A9_00D10A04ACA5_.wvu.PrintArea" localSheetId="0" hidden="1">事業費・資金調達内訳等一覧!$C$3:$R$59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7" l="1"/>
  <c r="H44" i="30"/>
  <c r="H43" i="30"/>
  <c r="H41" i="30"/>
  <c r="H49" i="30" s="1"/>
  <c r="H40" i="30"/>
  <c r="H37" i="30"/>
  <c r="H28" i="30"/>
  <c r="H34" i="30"/>
  <c r="H50" i="30" s="1"/>
  <c r="H46" i="30"/>
  <c r="Q57" i="27"/>
  <c r="Q56" i="27"/>
  <c r="Q55" i="27"/>
  <c r="Q54" i="27"/>
  <c r="Q53" i="27"/>
  <c r="Q52" i="27"/>
  <c r="Q51" i="27"/>
  <c r="Q50" i="27"/>
  <c r="Q49" i="27"/>
  <c r="Q48" i="27"/>
  <c r="Q47" i="27"/>
  <c r="Q46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O28" i="27"/>
  <c r="P27" i="27"/>
  <c r="P28" i="27" s="1"/>
  <c r="O27" i="27"/>
  <c r="P36" i="27"/>
  <c r="H55" i="30"/>
  <c r="H54" i="30"/>
  <c r="H53" i="30"/>
  <c r="H47" i="30"/>
  <c r="H51" i="30"/>
  <c r="H18" i="30"/>
  <c r="H11" i="30"/>
  <c r="Q28" i="30"/>
  <c r="P28" i="30"/>
  <c r="Q20" i="30"/>
  <c r="P55" i="27"/>
  <c r="H29" i="27"/>
  <c r="P37" i="27"/>
  <c r="M49" i="27"/>
  <c r="L53" i="27"/>
  <c r="L54" i="27"/>
  <c r="L51" i="27"/>
  <c r="L49" i="27"/>
  <c r="L43" i="27"/>
  <c r="L40" i="27"/>
  <c r="L36" i="27"/>
  <c r="L37" i="27" s="1"/>
  <c r="K33" i="27"/>
  <c r="L18" i="27"/>
  <c r="L15" i="27"/>
  <c r="O54" i="27"/>
  <c r="O53" i="27"/>
  <c r="O51" i="27"/>
  <c r="O50" i="27"/>
  <c r="O49" i="27"/>
  <c r="O52" i="27" s="1"/>
  <c r="O47" i="27"/>
  <c r="O46" i="27"/>
  <c r="O48" i="27" s="1"/>
  <c r="O43" i="27"/>
  <c r="O40" i="27"/>
  <c r="O36" i="27"/>
  <c r="O37" i="27" s="1"/>
  <c r="H20" i="30"/>
  <c r="Q56" i="30"/>
  <c r="O40" i="30"/>
  <c r="O36" i="30"/>
  <c r="O37" i="30" s="1"/>
  <c r="O27" i="30"/>
  <c r="O28" i="30" s="1"/>
  <c r="O44" i="30" s="1"/>
  <c r="O57" i="30" s="1"/>
  <c r="O43" i="30"/>
  <c r="O54" i="30"/>
  <c r="O53" i="30"/>
  <c r="O55" i="30" s="1"/>
  <c r="O58" i="30" s="1"/>
  <c r="O51" i="30"/>
  <c r="O50" i="30"/>
  <c r="O49" i="30"/>
  <c r="O52" i="30" s="1"/>
  <c r="O47" i="30"/>
  <c r="O46" i="30"/>
  <c r="O48" i="30" s="1"/>
  <c r="H10" i="30"/>
  <c r="H52" i="30" l="1"/>
  <c r="Q58" i="27"/>
  <c r="O55" i="27"/>
  <c r="L55" i="27"/>
  <c r="O44" i="27"/>
  <c r="O57" i="27" s="1"/>
  <c r="O58" i="27" s="1"/>
  <c r="H11" i="27"/>
  <c r="K49" i="27" l="1"/>
  <c r="H17" i="27"/>
  <c r="H16" i="27"/>
  <c r="H14" i="27"/>
  <c r="H13" i="27"/>
  <c r="H12" i="27"/>
  <c r="H15" i="27" s="1"/>
  <c r="H18" i="27" l="1"/>
  <c r="H10" i="27"/>
  <c r="T9" i="30" l="1"/>
  <c r="U9" i="30"/>
  <c r="V9" i="30"/>
  <c r="H12" i="30"/>
  <c r="H13" i="30"/>
  <c r="H14" i="30"/>
  <c r="J15" i="30"/>
  <c r="J18" i="30" s="1"/>
  <c r="K15" i="30"/>
  <c r="K18" i="30" s="1"/>
  <c r="L15" i="30"/>
  <c r="L18" i="30" s="1"/>
  <c r="M15" i="30"/>
  <c r="M18" i="30" s="1"/>
  <c r="N15" i="30"/>
  <c r="N18" i="30" s="1"/>
  <c r="H16" i="30"/>
  <c r="H17" i="30"/>
  <c r="H21" i="30"/>
  <c r="H22" i="30"/>
  <c r="H23" i="30"/>
  <c r="H24" i="30"/>
  <c r="Q24" i="30" s="1"/>
  <c r="H25" i="30"/>
  <c r="Q25" i="30" s="1"/>
  <c r="H26" i="30"/>
  <c r="Q26" i="30" s="1"/>
  <c r="J27" i="30"/>
  <c r="J28" i="30" s="1"/>
  <c r="T28" i="30" s="1"/>
  <c r="K27" i="30"/>
  <c r="K28" i="30"/>
  <c r="U28" i="30"/>
  <c r="L27" i="30"/>
  <c r="L28" i="30" s="1"/>
  <c r="M27" i="30"/>
  <c r="M28" i="30" s="1"/>
  <c r="N27" i="30"/>
  <c r="N28" i="30" s="1"/>
  <c r="N44" i="30" s="1"/>
  <c r="N60" i="30" s="1"/>
  <c r="N61" i="30" s="1"/>
  <c r="P27" i="30"/>
  <c r="H29" i="30"/>
  <c r="Q29" i="30" s="1"/>
  <c r="H30" i="30"/>
  <c r="H31" i="30"/>
  <c r="Q31" i="30" s="1"/>
  <c r="H32" i="30"/>
  <c r="Q32" i="30" s="1"/>
  <c r="H33" i="30"/>
  <c r="Q33" i="30" s="1"/>
  <c r="H35" i="30"/>
  <c r="Q35" i="30" s="1"/>
  <c r="J36" i="30"/>
  <c r="J37" i="30" s="1"/>
  <c r="K36" i="30"/>
  <c r="K37" i="30" s="1"/>
  <c r="L36" i="30"/>
  <c r="L37" i="30" s="1"/>
  <c r="M36" i="30"/>
  <c r="M37" i="30"/>
  <c r="N36" i="30"/>
  <c r="N37" i="30" s="1"/>
  <c r="V37" i="30" s="1"/>
  <c r="P36" i="30"/>
  <c r="P37" i="30"/>
  <c r="H38" i="30"/>
  <c r="Q38" i="30" s="1"/>
  <c r="H39" i="30"/>
  <c r="Q39" i="30" s="1"/>
  <c r="J40" i="30"/>
  <c r="T40" i="30" s="1"/>
  <c r="K40" i="30"/>
  <c r="L40" i="30"/>
  <c r="M40" i="30"/>
  <c r="N40" i="30"/>
  <c r="V40" i="30" s="1"/>
  <c r="P40" i="30"/>
  <c r="U40" i="30"/>
  <c r="Q41" i="30"/>
  <c r="H42" i="30"/>
  <c r="Q42" i="30" s="1"/>
  <c r="J43" i="30"/>
  <c r="T43" i="30" s="1"/>
  <c r="K43" i="30"/>
  <c r="U43" i="30" s="1"/>
  <c r="L43" i="30"/>
  <c r="M43" i="30"/>
  <c r="N43" i="30"/>
  <c r="V43" i="30" s="1"/>
  <c r="P43" i="30"/>
  <c r="J46" i="30"/>
  <c r="J48" i="30" s="1"/>
  <c r="K46" i="30"/>
  <c r="L46" i="30"/>
  <c r="M46" i="30"/>
  <c r="M48" i="30" s="1"/>
  <c r="N46" i="30"/>
  <c r="N48" i="30" s="1"/>
  <c r="P46" i="30"/>
  <c r="J47" i="30"/>
  <c r="K47" i="30"/>
  <c r="L47" i="30"/>
  <c r="M47" i="30"/>
  <c r="N47" i="30"/>
  <c r="P47" i="30"/>
  <c r="K48" i="30"/>
  <c r="J49" i="30"/>
  <c r="J52" i="30" s="1"/>
  <c r="K49" i="30"/>
  <c r="M49" i="30"/>
  <c r="N49" i="30"/>
  <c r="P49" i="30"/>
  <c r="J50" i="30"/>
  <c r="K50" i="30"/>
  <c r="L50" i="30"/>
  <c r="L52" i="30" s="1"/>
  <c r="M50" i="30"/>
  <c r="N50" i="30"/>
  <c r="N52" i="30" s="1"/>
  <c r="P50" i="30"/>
  <c r="J51" i="30"/>
  <c r="K51" i="30"/>
  <c r="L51" i="30"/>
  <c r="M51" i="30"/>
  <c r="N51" i="30"/>
  <c r="P51" i="30"/>
  <c r="J53" i="30"/>
  <c r="K53" i="30"/>
  <c r="K55" i="30" s="1"/>
  <c r="L53" i="30"/>
  <c r="L55" i="30" s="1"/>
  <c r="M53" i="30"/>
  <c r="N53" i="30"/>
  <c r="P53" i="30"/>
  <c r="J54" i="30"/>
  <c r="K54" i="30"/>
  <c r="L54" i="30"/>
  <c r="M54" i="30"/>
  <c r="N54" i="30"/>
  <c r="P54" i="30"/>
  <c r="N55" i="30"/>
  <c r="T9" i="27"/>
  <c r="U9" i="27"/>
  <c r="V9" i="27"/>
  <c r="M18" i="27"/>
  <c r="N18" i="27"/>
  <c r="H20" i="27"/>
  <c r="H21" i="27"/>
  <c r="H53" i="27" s="1"/>
  <c r="H22" i="27"/>
  <c r="H23" i="27"/>
  <c r="H24" i="27"/>
  <c r="H25" i="27"/>
  <c r="H26" i="27"/>
  <c r="J27" i="27"/>
  <c r="J28" i="27" s="1"/>
  <c r="K27" i="27"/>
  <c r="K28" i="27" s="1"/>
  <c r="U28" i="27" s="1"/>
  <c r="L27" i="27"/>
  <c r="L28" i="27" s="1"/>
  <c r="L44" i="27" s="1"/>
  <c r="N27" i="27"/>
  <c r="N28" i="27" s="1"/>
  <c r="M28" i="27"/>
  <c r="H46" i="27"/>
  <c r="H30" i="27"/>
  <c r="H31" i="27"/>
  <c r="H32" i="27"/>
  <c r="H33" i="27"/>
  <c r="H34" i="27"/>
  <c r="H35" i="27"/>
  <c r="J36" i="27"/>
  <c r="J37" i="27" s="1"/>
  <c r="K36" i="27"/>
  <c r="K37" i="27" s="1"/>
  <c r="M36" i="27"/>
  <c r="M37" i="27" s="1"/>
  <c r="N36" i="27"/>
  <c r="N37" i="27" s="1"/>
  <c r="V37" i="27" s="1"/>
  <c r="H38" i="27"/>
  <c r="H39" i="27"/>
  <c r="J40" i="27"/>
  <c r="T40" i="27" s="1"/>
  <c r="K40" i="27"/>
  <c r="U40" i="27" s="1"/>
  <c r="M40" i="27"/>
  <c r="N40" i="27"/>
  <c r="V40" i="27" s="1"/>
  <c r="P40" i="27"/>
  <c r="H41" i="27"/>
  <c r="H42" i="27"/>
  <c r="J43" i="27"/>
  <c r="T43" i="27" s="1"/>
  <c r="K43" i="27"/>
  <c r="U43" i="27"/>
  <c r="M43" i="27"/>
  <c r="N43" i="27"/>
  <c r="V43" i="27" s="1"/>
  <c r="P43" i="27"/>
  <c r="J46" i="27"/>
  <c r="K46" i="27"/>
  <c r="L46" i="27"/>
  <c r="M46" i="27"/>
  <c r="N46" i="27"/>
  <c r="N48" i="27" s="1"/>
  <c r="P46" i="27"/>
  <c r="J47" i="27"/>
  <c r="K47" i="27"/>
  <c r="L47" i="27"/>
  <c r="M47" i="27"/>
  <c r="N47" i="27"/>
  <c r="P47" i="27"/>
  <c r="J49" i="27"/>
  <c r="N49" i="27"/>
  <c r="P49" i="27"/>
  <c r="J50" i="27"/>
  <c r="K50" i="27"/>
  <c r="L50" i="27"/>
  <c r="L52" i="27" s="1"/>
  <c r="M50" i="27"/>
  <c r="N50" i="27"/>
  <c r="P50" i="27"/>
  <c r="J51" i="27"/>
  <c r="K51" i="27"/>
  <c r="M51" i="27"/>
  <c r="N51" i="27"/>
  <c r="P51" i="27"/>
  <c r="J53" i="27"/>
  <c r="K53" i="27"/>
  <c r="M53" i="27"/>
  <c r="N53" i="27"/>
  <c r="P53" i="27"/>
  <c r="J54" i="27"/>
  <c r="K54" i="27"/>
  <c r="M54" i="27"/>
  <c r="N54" i="27"/>
  <c r="P54" i="27"/>
  <c r="K52" i="30"/>
  <c r="I16" i="27"/>
  <c r="P52" i="30"/>
  <c r="J15" i="27"/>
  <c r="J18" i="27" s="1"/>
  <c r="K15" i="27"/>
  <c r="K18" i="27"/>
  <c r="I13" i="27"/>
  <c r="I12" i="27"/>
  <c r="I17" i="27"/>
  <c r="I14" i="27"/>
  <c r="P48" i="27" l="1"/>
  <c r="P52" i="27"/>
  <c r="N55" i="27"/>
  <c r="M48" i="27"/>
  <c r="H50" i="27"/>
  <c r="M55" i="27"/>
  <c r="K55" i="27"/>
  <c r="J55" i="27"/>
  <c r="T37" i="27"/>
  <c r="H40" i="27"/>
  <c r="Q27" i="30"/>
  <c r="Q50" i="30"/>
  <c r="M52" i="30"/>
  <c r="P48" i="30"/>
  <c r="Q46" i="30"/>
  <c r="M44" i="30"/>
  <c r="P55" i="30"/>
  <c r="L44" i="30"/>
  <c r="M44" i="27"/>
  <c r="M55" i="30"/>
  <c r="L48" i="30"/>
  <c r="K44" i="30"/>
  <c r="K60" i="30" s="1"/>
  <c r="K61" i="30" s="1"/>
  <c r="H43" i="27"/>
  <c r="Q49" i="30"/>
  <c r="H36" i="30"/>
  <c r="H15" i="30"/>
  <c r="I11" i="30" s="1"/>
  <c r="J55" i="30"/>
  <c r="Q34" i="30"/>
  <c r="Q23" i="30"/>
  <c r="H27" i="27"/>
  <c r="H28" i="27" s="1"/>
  <c r="Q47" i="30"/>
  <c r="Q30" i="30"/>
  <c r="Q54" i="30"/>
  <c r="Q22" i="30"/>
  <c r="Q21" i="30"/>
  <c r="N44" i="27"/>
  <c r="N60" i="27" s="1"/>
  <c r="N61" i="27" s="1"/>
  <c r="V28" i="27"/>
  <c r="T37" i="30"/>
  <c r="J44" i="30"/>
  <c r="J60" i="30" s="1"/>
  <c r="J61" i="30" s="1"/>
  <c r="J44" i="27"/>
  <c r="J60" i="27" s="1"/>
  <c r="J61" i="27" s="1"/>
  <c r="T28" i="27"/>
  <c r="V28" i="30"/>
  <c r="H54" i="27"/>
  <c r="H47" i="27"/>
  <c r="Q40" i="30"/>
  <c r="H27" i="30"/>
  <c r="Q43" i="30"/>
  <c r="P44" i="27"/>
  <c r="P57" i="27" s="1"/>
  <c r="P58" i="27" s="1"/>
  <c r="H49" i="27"/>
  <c r="U37" i="30"/>
  <c r="M52" i="27"/>
  <c r="N52" i="27"/>
  <c r="H51" i="27"/>
  <c r="K52" i="27"/>
  <c r="J52" i="27"/>
  <c r="L48" i="27"/>
  <c r="K48" i="27"/>
  <c r="U37" i="27"/>
  <c r="K44" i="27"/>
  <c r="H36" i="27"/>
  <c r="J48" i="27"/>
  <c r="K60" i="27"/>
  <c r="K61" i="27" s="1"/>
  <c r="I15" i="27"/>
  <c r="I18" i="27" s="1"/>
  <c r="Q36" i="30" l="1"/>
  <c r="H55" i="27"/>
  <c r="I13" i="30"/>
  <c r="P5" i="27"/>
  <c r="I17" i="30"/>
  <c r="I12" i="30"/>
  <c r="I15" i="30" s="1"/>
  <c r="H48" i="30"/>
  <c r="Q48" i="30" s="1"/>
  <c r="Q53" i="30"/>
  <c r="P44" i="30"/>
  <c r="H48" i="27"/>
  <c r="I16" i="30"/>
  <c r="I14" i="30"/>
  <c r="Q51" i="30"/>
  <c r="Q55" i="30"/>
  <c r="Q52" i="30"/>
  <c r="H52" i="27"/>
  <c r="H37" i="27"/>
  <c r="H44" i="27" s="1"/>
  <c r="I26" i="30" l="1"/>
  <c r="Q37" i="30"/>
  <c r="P5" i="30"/>
  <c r="P57" i="30"/>
  <c r="I18" i="30"/>
  <c r="I41" i="30"/>
  <c r="I43" i="30" s="1"/>
  <c r="I30" i="27"/>
  <c r="I27" i="27"/>
  <c r="I24" i="27"/>
  <c r="I32" i="27"/>
  <c r="I41" i="27"/>
  <c r="I23" i="27"/>
  <c r="I21" i="27"/>
  <c r="H60" i="27"/>
  <c r="H61" i="27" s="1"/>
  <c r="I33" i="27"/>
  <c r="I31" i="27"/>
  <c r="I20" i="27"/>
  <c r="I26" i="27"/>
  <c r="I42" i="27"/>
  <c r="I39" i="27"/>
  <c r="I34" i="27"/>
  <c r="H57" i="27"/>
  <c r="I38" i="27"/>
  <c r="I22" i="27"/>
  <c r="I25" i="27"/>
  <c r="I29" i="27"/>
  <c r="I35" i="27"/>
  <c r="I36" i="27"/>
  <c r="I24" i="30" l="1"/>
  <c r="H60" i="30"/>
  <c r="H61" i="30" s="1"/>
  <c r="I32" i="30"/>
  <c r="I25" i="30"/>
  <c r="I51" i="30" s="1"/>
  <c r="I42" i="30"/>
  <c r="I39" i="30"/>
  <c r="I34" i="30"/>
  <c r="I50" i="30" s="1"/>
  <c r="I20" i="30"/>
  <c r="I28" i="30" s="1"/>
  <c r="I44" i="30" s="1"/>
  <c r="I30" i="30"/>
  <c r="I37" i="30" s="1"/>
  <c r="H57" i="30"/>
  <c r="H58" i="30" s="1"/>
  <c r="I21" i="30"/>
  <c r="Q44" i="30"/>
  <c r="I36" i="30"/>
  <c r="I35" i="30"/>
  <c r="I23" i="30"/>
  <c r="I31" i="30"/>
  <c r="I53" i="30" s="1"/>
  <c r="I55" i="30" s="1"/>
  <c r="I29" i="30"/>
  <c r="I22" i="30"/>
  <c r="I27" i="30"/>
  <c r="I33" i="30"/>
  <c r="I38" i="30"/>
  <c r="I40" i="30" s="1"/>
  <c r="P58" i="30"/>
  <c r="I46" i="30"/>
  <c r="I48" i="30" s="1"/>
  <c r="I54" i="30"/>
  <c r="I50" i="27"/>
  <c r="I51" i="27"/>
  <c r="I28" i="27"/>
  <c r="I53" i="27"/>
  <c r="Q7" i="27"/>
  <c r="H58" i="27"/>
  <c r="I54" i="27"/>
  <c r="I49" i="27"/>
  <c r="I46" i="27"/>
  <c r="I37" i="27"/>
  <c r="I40" i="27"/>
  <c r="I43" i="27"/>
  <c r="I47" i="27"/>
  <c r="Q57" i="30" l="1"/>
  <c r="Q58" i="30" s="1"/>
  <c r="Q7" i="30" s="1"/>
  <c r="I49" i="30"/>
  <c r="I52" i="30" s="1"/>
  <c r="I47" i="30"/>
  <c r="I52" i="27"/>
  <c r="I55" i="27"/>
  <c r="I48" i="27"/>
  <c r="I4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d2014</author>
    <author>荒　大樹</author>
  </authors>
  <commentList>
    <comment ref="E11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注</t>
        </r>
        <r>
          <rPr>
            <b/>
            <sz val="14"/>
            <color indexed="10"/>
            <rFont val="ＭＳ Ｐゴシック"/>
            <family val="3"/>
            <charset val="128"/>
          </rPr>
          <t>６</t>
        </r>
      </text>
    </comment>
    <comment ref="O11" authorId="0" shapeId="0" xr:uid="{7E7544C4-91EF-407E-8CFC-66D2EB160D48}">
      <text>
        <r>
          <rPr>
            <b/>
            <sz val="14"/>
            <color indexed="10"/>
            <rFont val="MS P ゴシック"/>
            <family val="3"/>
            <charset val="128"/>
          </rPr>
          <t>注４</t>
        </r>
      </text>
    </comment>
    <comment ref="P11" authorId="1" shapeId="0" xr:uid="{00000000-0006-0000-01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注５</t>
        </r>
      </text>
    </comment>
    <comment ref="J12" authorId="1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注１</t>
        </r>
      </text>
    </comment>
    <comment ref="J16" authorId="1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注２</t>
        </r>
      </text>
    </comment>
    <comment ref="J17" authorId="1" shapeId="0" xr:uid="{00000000-0006-0000-01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注３</t>
        </r>
      </text>
    </comment>
    <comment ref="F21" authorId="2" shapeId="0" xr:uid="{00000000-0006-0000-0100-000006000000}">
      <text>
        <r>
          <rPr>
            <b/>
            <sz val="14"/>
            <color indexed="81"/>
            <rFont val="MS P ゴシック"/>
            <family val="3"/>
            <charset val="128"/>
          </rPr>
          <t>注</t>
        </r>
        <r>
          <rPr>
            <b/>
            <sz val="14"/>
            <color indexed="10"/>
            <rFont val="MS P ゴシック"/>
            <family val="3"/>
            <charset val="128"/>
          </rPr>
          <t>９</t>
        </r>
      </text>
    </comment>
    <comment ref="G26" authorId="0" shapeId="0" xr:uid="{00000000-0006-0000-0100-000007000000}">
      <text>
        <r>
          <rPr>
            <b/>
            <sz val="14"/>
            <color indexed="81"/>
            <rFont val="ＭＳ Ｐゴシック"/>
            <family val="3"/>
            <charset val="128"/>
          </rPr>
          <t>注</t>
        </r>
        <r>
          <rPr>
            <b/>
            <sz val="14"/>
            <color indexed="10"/>
            <rFont val="ＭＳ Ｐゴシック"/>
            <family val="3"/>
            <charset val="128"/>
          </rPr>
          <t>７</t>
        </r>
      </text>
    </comment>
    <comment ref="O29" authorId="0" shapeId="0" xr:uid="{1329F18A-2C4E-4D49-8584-C6A5CE4EF522}">
      <text>
        <r>
          <rPr>
            <sz val="9"/>
            <color indexed="81"/>
            <rFont val="MS P ゴシック"/>
            <family val="3"/>
            <charset val="128"/>
          </rPr>
          <t>補助金の合計額を記入</t>
        </r>
      </text>
    </comment>
    <comment ref="P29" authorId="0" shapeId="0" xr:uid="{21A4D03B-8E90-4D71-94A5-593470C8F765}">
      <text>
        <r>
          <rPr>
            <sz val="9"/>
            <color indexed="81"/>
            <rFont val="MS P ゴシック"/>
            <family val="3"/>
            <charset val="128"/>
          </rPr>
          <t xml:space="preserve">補助金の合計額を記入
</t>
        </r>
      </text>
    </comment>
    <comment ref="G33" authorId="0" shapeId="0" xr:uid="{00000000-0006-0000-0100-000008000000}">
      <text>
        <r>
          <rPr>
            <b/>
            <sz val="14"/>
            <color indexed="81"/>
            <rFont val="MS P ゴシック"/>
            <family val="3"/>
            <charset val="128"/>
          </rPr>
          <t>注</t>
        </r>
        <r>
          <rPr>
            <b/>
            <sz val="14"/>
            <color indexed="10"/>
            <rFont val="MS P ゴシック"/>
            <family val="3"/>
            <charset val="128"/>
          </rPr>
          <t>８</t>
        </r>
      </text>
    </comment>
  </commentList>
</comments>
</file>

<file path=xl/sharedStrings.xml><?xml version="1.0" encoding="utf-8"?>
<sst xmlns="http://schemas.openxmlformats.org/spreadsheetml/2006/main" count="155" uniqueCount="56">
  <si>
    <t>計</t>
    <rPh sb="0" eb="1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</si>
  <si>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</si>
  <si>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施設名：</t>
    <rPh sb="0" eb="2">
      <t>シセツ</t>
    </rPh>
    <rPh sb="2" eb="3">
      <t>メイ</t>
    </rPh>
    <phoneticPr fontId="2"/>
  </si>
  <si>
    <t>法人名：</t>
    <rPh sb="0" eb="2">
      <t>ホウジン</t>
    </rPh>
    <rPh sb="2" eb="3">
      <t>メイ</t>
    </rPh>
    <phoneticPr fontId="2"/>
  </si>
  <si>
    <t>協調融資</t>
    <rPh sb="0" eb="2">
      <t>キョウチョウ</t>
    </rPh>
    <rPh sb="2" eb="4">
      <t>ユウシ</t>
    </rPh>
    <phoneticPr fontId="2"/>
  </si>
  <si>
    <t>法人自己資金</t>
    <rPh sb="0" eb="2">
      <t>ホウジン</t>
    </rPh>
    <rPh sb="2" eb="4">
      <t>ジコ</t>
    </rPh>
    <rPh sb="4" eb="6">
      <t>シキン</t>
    </rPh>
    <phoneticPr fontId="2"/>
  </si>
  <si>
    <t>法人事務費</t>
    <rPh sb="0" eb="2">
      <t>ホウジン</t>
    </rPh>
    <rPh sb="2" eb="5">
      <t>ジムヒ</t>
    </rPh>
    <phoneticPr fontId="2"/>
  </si>
  <si>
    <t>運転資金</t>
    <rPh sb="0" eb="2">
      <t>ウンテン</t>
    </rPh>
    <rPh sb="2" eb="4">
      <t>シキン</t>
    </rPh>
    <phoneticPr fontId="2"/>
  </si>
  <si>
    <t>整備費</t>
    <rPh sb="0" eb="3">
      <t>セイビヒ</t>
    </rPh>
    <phoneticPr fontId="2"/>
  </si>
  <si>
    <t>用地費</t>
    <rPh sb="0" eb="3">
      <t>ヨウチヒ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</si>
  <si>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</si>
  <si>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</t>
    <rPh sb="0" eb="2">
      <t>コウジ</t>
    </rPh>
    <rPh sb="2" eb="5">
      <t>ジムヒ</t>
    </rPh>
    <phoneticPr fontId="2"/>
  </si>
  <si>
    <t>備品</t>
    <rPh sb="0" eb="2">
      <t>ビヒン</t>
    </rPh>
    <phoneticPr fontId="2"/>
  </si>
  <si>
    <t>東京都補助金</t>
    <rPh sb="0" eb="3">
      <t>ト</t>
    </rPh>
    <rPh sb="3" eb="6">
      <t>ホジョキン</t>
    </rPh>
    <phoneticPr fontId="2"/>
  </si>
  <si>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</si>
  <si>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</si>
  <si>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2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</si>
  <si>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2"/>
  </si>
  <si>
    <t>１　事業費</t>
    <rPh sb="2" eb="5">
      <t>ジギョウヒ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</si>
  <si>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</si>
  <si>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</si>
  <si>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</si>
  <si>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</si>
  <si>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</si>
  <si>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</si>
  <si>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（チェック）</t>
    <phoneticPr fontId="2"/>
  </si>
  <si>
    <t>合計</t>
    <rPh sb="0" eb="2">
      <t>ゴウケイ</t>
    </rPh>
    <phoneticPr fontId="2"/>
  </si>
  <si>
    <t>寄附金（（医社）○○会）</t>
    <rPh sb="0" eb="2">
      <t>キフ</t>
    </rPh>
    <rPh sb="2" eb="3">
      <t>キン</t>
    </rPh>
    <phoneticPr fontId="2"/>
  </si>
  <si>
    <t>寄附金（（医社）○○会）</t>
    <rPh sb="0" eb="2">
      <t>キフ</t>
    </rPh>
    <phoneticPr fontId="2"/>
  </si>
  <si>
    <t>（福）○○会</t>
    <phoneticPr fontId="2"/>
  </si>
  <si>
    <t>自己資金合計</t>
    <rPh sb="0" eb="2">
      <t>ジコ</t>
    </rPh>
    <rPh sb="2" eb="4">
      <t>シキン</t>
    </rPh>
    <rPh sb="4" eb="6">
      <t>ゴウケイ</t>
    </rPh>
    <phoneticPr fontId="2"/>
  </si>
  <si>
    <t>充当可能自己資金</t>
    <rPh sb="0" eb="2">
      <t>ジュウトウ</t>
    </rPh>
    <rPh sb="2" eb="4">
      <t>カノウ</t>
    </rPh>
    <rPh sb="4" eb="6">
      <t>ジコ</t>
    </rPh>
    <rPh sb="6" eb="8">
      <t>シキン</t>
    </rPh>
    <phoneticPr fontId="2"/>
  </si>
  <si>
    <t>借入比率（償還補助額を除く）</t>
    <rPh sb="0" eb="2">
      <t>カリイレ</t>
    </rPh>
    <rPh sb="2" eb="4">
      <t>ヒリツ</t>
    </rPh>
    <rPh sb="5" eb="7">
      <t>ショウカン</t>
    </rPh>
    <rPh sb="7" eb="9">
      <t>ホジョ</t>
    </rPh>
    <rPh sb="9" eb="10">
      <t>ガク</t>
    </rPh>
    <rPh sb="11" eb="12">
      <t>ノゾ</t>
    </rPh>
    <phoneticPr fontId="2"/>
  </si>
  <si>
    <t>（チェック）</t>
    <phoneticPr fontId="2"/>
  </si>
  <si>
    <t>その他</t>
    <rPh sb="2" eb="3">
      <t>タ</t>
    </rPh>
    <phoneticPr fontId="2"/>
  </si>
  <si>
    <t>他の整備計画</t>
    <rPh sb="0" eb="1">
      <t>タ</t>
    </rPh>
    <rPh sb="2" eb="4">
      <t>セイビ</t>
    </rPh>
    <rPh sb="4" eb="6">
      <t>ケイカク</t>
    </rPh>
    <phoneticPr fontId="2"/>
  </si>
  <si>
    <r>
      <t xml:space="preserve">全事業の合計
</t>
    </r>
    <r>
      <rPr>
        <sz val="9"/>
        <rFont val="ＭＳ 明朝"/>
        <family val="1"/>
        <charset val="128"/>
      </rPr>
      <t>(本計画＋他の整備計画）</t>
    </r>
    <rPh sb="0" eb="3">
      <t>ゼンジギョウ</t>
    </rPh>
    <rPh sb="4" eb="6">
      <t>ゴウケイ</t>
    </rPh>
    <rPh sb="8" eb="9">
      <t>ホン</t>
    </rPh>
    <rPh sb="9" eb="11">
      <t>ケイカク</t>
    </rPh>
    <rPh sb="12" eb="13">
      <t>タ</t>
    </rPh>
    <rPh sb="14" eb="16">
      <t>セイビ</t>
    </rPh>
    <rPh sb="16" eb="18">
      <t>ケイカク</t>
    </rPh>
    <phoneticPr fontId="2"/>
  </si>
  <si>
    <t>延床面積</t>
    <rPh sb="0" eb="1">
      <t>ノ</t>
    </rPh>
    <rPh sb="1" eb="4">
      <t>ユカメンセキ</t>
    </rPh>
    <phoneticPr fontId="2"/>
  </si>
  <si>
    <t>再掲</t>
    <rPh sb="0" eb="2">
      <t>サイケイ</t>
    </rPh>
    <phoneticPr fontId="2"/>
  </si>
  <si>
    <t>東京都補助金</t>
    <rPh sb="0" eb="3">
      <t>トウキョウト</t>
    </rPh>
    <rPh sb="3" eb="6">
      <t>ホジョキン</t>
    </rPh>
    <phoneticPr fontId="2"/>
  </si>
  <si>
    <t>補　助　金　計</t>
    <rPh sb="0" eb="1">
      <t>ホ</t>
    </rPh>
    <rPh sb="2" eb="3">
      <t>スケ</t>
    </rPh>
    <rPh sb="4" eb="5">
      <t>キン</t>
    </rPh>
    <rPh sb="6" eb="7">
      <t>ケイ</t>
    </rPh>
    <phoneticPr fontId="2"/>
  </si>
  <si>
    <t>寄附金計</t>
    <rPh sb="0" eb="2">
      <t>キフ</t>
    </rPh>
    <rPh sb="3" eb="4">
      <t>ケイ</t>
    </rPh>
    <phoneticPr fontId="2"/>
  </si>
  <si>
    <t>借　入　金　計（Ａ)</t>
    <rPh sb="0" eb="1">
      <t>シャク</t>
    </rPh>
    <rPh sb="2" eb="3">
      <t>イリ</t>
    </rPh>
    <rPh sb="4" eb="5">
      <t>キン</t>
    </rPh>
    <rPh sb="6" eb="7">
      <t>ケイ</t>
    </rPh>
    <phoneticPr fontId="2"/>
  </si>
  <si>
    <t>償還補助額（Ｂ）</t>
    <rPh sb="0" eb="2">
      <t>ショウカン</t>
    </rPh>
    <rPh sb="2" eb="4">
      <t>ホジョ</t>
    </rPh>
    <rPh sb="4" eb="5">
      <t>ガク</t>
    </rPh>
    <phoneticPr fontId="2"/>
  </si>
  <si>
    <t>借入比率（Ｄ＝（Ａ－Ｂ）／Ｃ）</t>
    <rPh sb="0" eb="2">
      <t>カリイレ</t>
    </rPh>
    <rPh sb="2" eb="4">
      <t>ヒリツ</t>
    </rPh>
    <phoneticPr fontId="2"/>
  </si>
  <si>
    <t>補助金（補助金名）</t>
    <rPh sb="0" eb="3">
      <t>ホジョキン</t>
    </rPh>
    <rPh sb="4" eb="7">
      <t>ホジョキン</t>
    </rPh>
    <rPh sb="7" eb="8">
      <t>メイ</t>
    </rPh>
    <phoneticPr fontId="2"/>
  </si>
  <si>
    <t>比率</t>
    <rPh sb="0" eb="2">
      <t>ヒリツ</t>
    </rPh>
    <phoneticPr fontId="2"/>
  </si>
  <si>
    <t>-</t>
    <phoneticPr fontId="2"/>
  </si>
  <si>
    <t>その他の金融機関</t>
    <rPh sb="2" eb="3">
      <t>タ</t>
    </rPh>
    <rPh sb="4" eb="6">
      <t>キンユウ</t>
    </rPh>
    <rPh sb="6" eb="8">
      <t>キカン</t>
    </rPh>
    <phoneticPr fontId="2"/>
  </si>
  <si>
    <t>品川区補助金</t>
    <rPh sb="0" eb="2">
      <t>シナガワ</t>
    </rPh>
    <rPh sb="2" eb="3">
      <t>ク</t>
    </rPh>
    <rPh sb="3" eb="6">
      <t>ホジョキン</t>
    </rPh>
    <phoneticPr fontId="2"/>
  </si>
  <si>
    <t>【様式１１】</t>
    <rPh sb="1" eb="3">
      <t>ヨウシキ</t>
    </rPh>
    <phoneticPr fontId="2"/>
  </si>
  <si>
    <t>特別養護老人ホーム
老人短期入所施設</t>
    <rPh sb="0" eb="2">
      <t>トクベツ</t>
    </rPh>
    <rPh sb="2" eb="4">
      <t>ヨウゴ</t>
    </rPh>
    <rPh sb="4" eb="6">
      <t>ロウジン</t>
    </rPh>
    <rPh sb="10" eb="12">
      <t>ロウジン</t>
    </rPh>
    <rPh sb="12" eb="14">
      <t>タンキ</t>
    </rPh>
    <rPh sb="14" eb="16">
      <t>ニュウショ</t>
    </rPh>
    <rPh sb="16" eb="18">
      <t>シセツ</t>
    </rPh>
    <phoneticPr fontId="2"/>
  </si>
  <si>
    <t>○○○○
（自由提案事業）</t>
    <rPh sb="6" eb="8">
      <t>ジユウ</t>
    </rPh>
    <rPh sb="8" eb="10">
      <t>テイアン</t>
    </rPh>
    <rPh sb="10" eb="12">
      <t>ジギョウ</t>
    </rPh>
    <phoneticPr fontId="2"/>
  </si>
  <si>
    <t>用地費(保証金）</t>
    <rPh sb="0" eb="3">
      <t>ヨウチヒ</t>
    </rPh>
    <rPh sb="4" eb="7">
      <t>ホショウキン</t>
    </rPh>
    <phoneticPr fontId="2"/>
  </si>
  <si>
    <t>用地費（保証金）</t>
    <rPh sb="0" eb="3">
      <t>ヨウチヒ</t>
    </rPh>
    <rPh sb="4" eb="7">
      <t>ホショウキン</t>
    </rPh>
    <phoneticPr fontId="2"/>
  </si>
  <si>
    <t>既存施設の運営施設の改築・大規模改修計画</t>
    <rPh sb="0" eb="2">
      <t>キゾン</t>
    </rPh>
    <rPh sb="2" eb="4">
      <t>シセツ</t>
    </rPh>
    <rPh sb="5" eb="7">
      <t>ウンエイ</t>
    </rPh>
    <rPh sb="7" eb="9">
      <t>シセツ</t>
    </rPh>
    <rPh sb="10" eb="12">
      <t>カイチク</t>
    </rPh>
    <rPh sb="13" eb="16">
      <t>ダイキボ</t>
    </rPh>
    <rPh sb="16" eb="18">
      <t>カイシュウ</t>
    </rPh>
    <rPh sb="18" eb="20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</si>
</sst>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≦&quot;"/>
    <numFmt numFmtId="177" formatCode="#,###&quot;円&quot;"/>
    <numFmt numFmtId="178" formatCode="#,##0.00&quot;㎡&quot;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10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2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85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1" fillId="4" borderId="86" applyNumberFormat="0" applyFont="0" applyAlignment="0" applyProtection="0">
      <alignment vertical="center"/>
    </xf>
    <xf numFmtId="0" fontId="24" fillId="0" borderId="8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8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8" fillId="0" borderId="89" applyNumberFormat="0" applyFill="0" applyAlignment="0" applyProtection="0">
      <alignment vertical="center"/>
    </xf>
    <xf numFmtId="0" fontId="29" fillId="0" borderId="90" applyNumberFormat="0" applyFill="0" applyAlignment="0" applyProtection="0">
      <alignment vertical="center"/>
    </xf>
    <xf numFmtId="0" fontId="30" fillId="0" borderId="9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2" applyNumberFormat="0" applyFill="0" applyAlignment="0" applyProtection="0">
      <alignment vertical="center"/>
    </xf>
    <xf numFmtId="0" fontId="32" fillId="32" borderId="9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88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7">
    <xf numFmtId="0" fontId="0" fillId="0" borderId="0" xfId="0">
      <alignment vertical="center"/>
    </xf>
    <xf numFmtId="38" fontId="4" fillId="0" borderId="0" xfId="36" applyFont="1" applyAlignment="1">
      <alignment vertical="center"/>
    </xf>
    <xf numFmtId="38" fontId="3" fillId="0" borderId="0" xfId="36" applyFont="1" applyAlignment="1">
      <alignment vertical="center"/>
    </xf>
    <xf numFmtId="38" fontId="3" fillId="0" borderId="0" xfId="36" applyFont="1" applyAlignment="1">
      <alignment horizontal="right" vertical="center"/>
    </xf>
    <xf numFmtId="38" fontId="3" fillId="0" borderId="1" xfId="36" applyFont="1" applyBorder="1" applyAlignment="1">
      <alignment horizontal="center" vertical="center" shrinkToFit="1"/>
    </xf>
    <xf numFmtId="38" fontId="3" fillId="0" borderId="0" xfId="36" applyFont="1" applyFill="1" applyBorder="1" applyAlignment="1">
      <alignment horizontal="center" vertical="center" textRotation="255"/>
    </xf>
    <xf numFmtId="38" fontId="3" fillId="0" borderId="0" xfId="36" applyFont="1" applyFill="1" applyBorder="1" applyAlignment="1">
      <alignment horizontal="center" vertical="center"/>
    </xf>
    <xf numFmtId="38" fontId="5" fillId="0" borderId="0" xfId="36" applyFont="1" applyFill="1" applyBorder="1" applyAlignment="1">
      <alignment horizontal="center" vertical="center"/>
    </xf>
    <xf numFmtId="38" fontId="3" fillId="0" borderId="0" xfId="36" applyFont="1" applyFill="1" applyBorder="1" applyAlignment="1">
      <alignment vertical="center"/>
    </xf>
    <xf numFmtId="38" fontId="3" fillId="0" borderId="0" xfId="36" applyFont="1" applyFill="1" applyAlignment="1">
      <alignment vertical="center"/>
    </xf>
    <xf numFmtId="38" fontId="6" fillId="0" borderId="2" xfId="36" applyFont="1" applyBorder="1" applyAlignment="1">
      <alignment horizontal="right" vertical="center"/>
    </xf>
    <xf numFmtId="38" fontId="6" fillId="0" borderId="3" xfId="36" applyFont="1" applyBorder="1" applyAlignment="1">
      <alignment horizontal="right" vertical="center"/>
    </xf>
    <xf numFmtId="38" fontId="6" fillId="0" borderId="0" xfId="36" applyFont="1" applyFill="1" applyBorder="1" applyAlignment="1">
      <alignment horizontal="center" vertical="center"/>
    </xf>
    <xf numFmtId="38" fontId="6" fillId="0" borderId="3" xfId="36" applyFont="1" applyFill="1" applyBorder="1" applyAlignment="1">
      <alignment horizontal="right" vertical="center" shrinkToFit="1"/>
    </xf>
    <xf numFmtId="38" fontId="6" fillId="0" borderId="4" xfId="36" applyFont="1" applyBorder="1" applyAlignment="1">
      <alignment horizontal="right" vertical="center" shrinkToFit="1"/>
    </xf>
    <xf numFmtId="38" fontId="6" fillId="0" borderId="5" xfId="36" applyFont="1" applyBorder="1" applyAlignment="1">
      <alignment horizontal="right" vertical="center" shrinkToFit="1"/>
    </xf>
    <xf numFmtId="38" fontId="6" fillId="0" borderId="6" xfId="36" applyFont="1" applyBorder="1" applyAlignment="1">
      <alignment horizontal="right" vertical="center" shrinkToFit="1"/>
    </xf>
    <xf numFmtId="38" fontId="7" fillId="0" borderId="0" xfId="36" applyFont="1" applyAlignment="1">
      <alignment horizontal="center" vertical="center"/>
    </xf>
    <xf numFmtId="38" fontId="4" fillId="0" borderId="0" xfId="36" applyFont="1" applyAlignment="1">
      <alignment vertical="center" shrinkToFit="1"/>
    </xf>
    <xf numFmtId="38" fontId="3" fillId="0" borderId="0" xfId="36" applyFont="1" applyAlignment="1">
      <alignment vertical="center" shrinkToFit="1"/>
    </xf>
    <xf numFmtId="38" fontId="3" fillId="0" borderId="7" xfId="36" applyFont="1" applyBorder="1" applyAlignment="1">
      <alignment horizontal="center" vertical="center" wrapText="1" shrinkToFit="1"/>
    </xf>
    <xf numFmtId="38" fontId="3" fillId="0" borderId="1" xfId="36" applyFont="1" applyBorder="1" applyAlignment="1">
      <alignment horizontal="center" vertical="center" wrapText="1" shrinkToFit="1"/>
    </xf>
    <xf numFmtId="38" fontId="6" fillId="0" borderId="8" xfId="36" applyFont="1" applyBorder="1" applyAlignment="1">
      <alignment horizontal="right" vertical="center"/>
    </xf>
    <xf numFmtId="38" fontId="3" fillId="0" borderId="0" xfId="36" applyFont="1" applyFill="1" applyAlignment="1">
      <alignment vertical="center" shrinkToFit="1"/>
    </xf>
    <xf numFmtId="38" fontId="6" fillId="0" borderId="9" xfId="36" applyFont="1" applyBorder="1" applyAlignment="1">
      <alignment horizontal="right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6" fillId="0" borderId="11" xfId="36" applyFont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6" fillId="0" borderId="8" xfId="36" applyFont="1" applyFill="1" applyBorder="1" applyAlignment="1">
      <alignment horizontal="right" vertical="center" shrinkToFit="1"/>
    </xf>
    <xf numFmtId="38" fontId="5" fillId="0" borderId="0" xfId="36" applyFont="1" applyAlignment="1">
      <alignment vertical="center" shrinkToFit="1"/>
    </xf>
    <xf numFmtId="38" fontId="10" fillId="0" borderId="12" xfId="38" applyFont="1" applyBorder="1" applyAlignment="1">
      <alignment vertical="center"/>
    </xf>
    <xf numFmtId="38" fontId="3" fillId="0" borderId="0" xfId="36" applyFont="1" applyAlignment="1">
      <alignment horizontal="center" vertical="center"/>
    </xf>
    <xf numFmtId="38" fontId="11" fillId="0" borderId="0" xfId="38" applyFont="1" applyFill="1" applyAlignment="1">
      <alignment vertical="center"/>
    </xf>
    <xf numFmtId="38" fontId="12" fillId="0" borderId="0" xfId="36" applyFont="1" applyAlignment="1">
      <alignment horizontal="center" vertical="center"/>
    </xf>
    <xf numFmtId="176" fontId="13" fillId="0" borderId="13" xfId="36" applyNumberFormat="1" applyFont="1" applyBorder="1" applyAlignment="1">
      <alignment horizontal="right" vertical="center"/>
    </xf>
    <xf numFmtId="177" fontId="13" fillId="2" borderId="13" xfId="36" applyNumberFormat="1" applyFont="1" applyFill="1" applyBorder="1" applyAlignment="1">
      <alignment horizontal="right" vertical="center"/>
    </xf>
    <xf numFmtId="10" fontId="14" fillId="0" borderId="13" xfId="28" applyNumberFormat="1" applyFont="1" applyBorder="1" applyAlignment="1">
      <alignment horizontal="right" vertical="center"/>
    </xf>
    <xf numFmtId="178" fontId="6" fillId="2" borderId="7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shrinkToFit="1"/>
    </xf>
    <xf numFmtId="38" fontId="6" fillId="2" borderId="14" xfId="36" applyFont="1" applyFill="1" applyBorder="1" applyAlignment="1">
      <alignment horizontal="right" vertical="center"/>
    </xf>
    <xf numFmtId="38" fontId="6" fillId="2" borderId="15" xfId="36" applyFont="1" applyFill="1" applyBorder="1" applyAlignment="1">
      <alignment horizontal="right" vertical="center"/>
    </xf>
    <xf numFmtId="38" fontId="6" fillId="2" borderId="16" xfId="36" applyFont="1" applyFill="1" applyBorder="1" applyAlignment="1">
      <alignment horizontal="right" vertical="center"/>
    </xf>
    <xf numFmtId="38" fontId="3" fillId="0" borderId="4" xfId="36" applyFont="1" applyFill="1" applyBorder="1" applyAlignment="1">
      <alignment horizontal="left" vertical="center" shrinkToFit="1"/>
    </xf>
    <xf numFmtId="38" fontId="6" fillId="2" borderId="9" xfId="36" applyFont="1" applyFill="1" applyBorder="1" applyAlignment="1">
      <alignment horizontal="right" vertical="center"/>
    </xf>
    <xf numFmtId="38" fontId="6" fillId="2" borderId="5" xfId="36" applyFont="1" applyFill="1" applyBorder="1" applyAlignment="1">
      <alignment horizontal="right" vertical="center"/>
    </xf>
    <xf numFmtId="38" fontId="6" fillId="2" borderId="4" xfId="36" applyFont="1" applyFill="1" applyBorder="1" applyAlignment="1">
      <alignment horizontal="right" vertical="center"/>
    </xf>
    <xf numFmtId="38" fontId="6" fillId="2" borderId="17" xfId="36" applyFont="1" applyFill="1" applyBorder="1" applyAlignment="1">
      <alignment horizontal="right" vertical="center"/>
    </xf>
    <xf numFmtId="38" fontId="6" fillId="2" borderId="18" xfId="36" applyFont="1" applyFill="1" applyBorder="1" applyAlignment="1">
      <alignment horizontal="right" vertical="center"/>
    </xf>
    <xf numFmtId="38" fontId="6" fillId="2" borderId="10" xfId="36" applyFont="1" applyFill="1" applyBorder="1" applyAlignment="1">
      <alignment horizontal="right" vertical="center"/>
    </xf>
    <xf numFmtId="38" fontId="6" fillId="2" borderId="8" xfId="36" applyFont="1" applyFill="1" applyBorder="1" applyAlignment="1">
      <alignment horizontal="right" vertical="center"/>
    </xf>
    <xf numFmtId="38" fontId="6" fillId="2" borderId="3" xfId="36" applyFont="1" applyFill="1" applyBorder="1" applyAlignment="1">
      <alignment horizontal="right" vertical="center"/>
    </xf>
    <xf numFmtId="38" fontId="6" fillId="2" borderId="2" xfId="36" applyFont="1" applyFill="1" applyBorder="1" applyAlignment="1">
      <alignment horizontal="right" vertical="center"/>
    </xf>
    <xf numFmtId="38" fontId="6" fillId="0" borderId="19" xfId="36" applyFont="1" applyFill="1" applyBorder="1" applyAlignment="1">
      <alignment horizontal="right" vertical="center"/>
    </xf>
    <xf numFmtId="38" fontId="6" fillId="0" borderId="20" xfId="36" applyFont="1" applyFill="1" applyBorder="1" applyAlignment="1">
      <alignment horizontal="right" vertical="center"/>
    </xf>
    <xf numFmtId="38" fontId="6" fillId="0" borderId="21" xfId="36" applyFont="1" applyFill="1" applyBorder="1" applyAlignment="1">
      <alignment horizontal="right" vertical="center"/>
    </xf>
    <xf numFmtId="38" fontId="6" fillId="0" borderId="22" xfId="36" applyFont="1" applyFill="1" applyBorder="1" applyAlignment="1">
      <alignment horizontal="right" vertical="center"/>
    </xf>
    <xf numFmtId="38" fontId="6" fillId="2" borderId="20" xfId="36" applyFont="1" applyFill="1" applyBorder="1" applyAlignment="1">
      <alignment horizontal="right" vertical="center"/>
    </xf>
    <xf numFmtId="38" fontId="6" fillId="2" borderId="21" xfId="36" applyFont="1" applyFill="1" applyBorder="1" applyAlignment="1">
      <alignment horizontal="right" vertical="center"/>
    </xf>
    <xf numFmtId="38" fontId="6" fillId="2" borderId="22" xfId="36" applyFont="1" applyFill="1" applyBorder="1" applyAlignment="1">
      <alignment horizontal="right" vertical="center"/>
    </xf>
    <xf numFmtId="38" fontId="6" fillId="0" borderId="23" xfId="36" applyFont="1" applyFill="1" applyBorder="1" applyAlignment="1">
      <alignment horizontal="right" vertical="center"/>
    </xf>
    <xf numFmtId="38" fontId="6" fillId="0" borderId="24" xfId="36" applyFont="1" applyFill="1" applyBorder="1" applyAlignment="1">
      <alignment horizontal="right" vertical="center"/>
    </xf>
    <xf numFmtId="38" fontId="6" fillId="0" borderId="25" xfId="36" applyFont="1" applyFill="1" applyBorder="1" applyAlignment="1">
      <alignment horizontal="right" vertical="center"/>
    </xf>
    <xf numFmtId="38" fontId="6" fillId="2" borderId="26" xfId="36" applyFont="1" applyFill="1" applyBorder="1" applyAlignment="1">
      <alignment horizontal="right" vertical="center"/>
    </xf>
    <xf numFmtId="38" fontId="6" fillId="2" borderId="27" xfId="36" applyFont="1" applyFill="1" applyBorder="1" applyAlignment="1">
      <alignment horizontal="right" vertical="center"/>
    </xf>
    <xf numFmtId="38" fontId="6" fillId="2" borderId="28" xfId="36" applyFont="1" applyFill="1" applyBorder="1" applyAlignment="1">
      <alignment horizontal="right" vertical="center"/>
    </xf>
    <xf numFmtId="38" fontId="6" fillId="0" borderId="29" xfId="36" applyFont="1" applyFill="1" applyBorder="1" applyAlignment="1">
      <alignment horizontal="right" vertical="center"/>
    </xf>
    <xf numFmtId="38" fontId="6" fillId="2" borderId="11" xfId="36" applyFont="1" applyFill="1" applyBorder="1" applyAlignment="1">
      <alignment horizontal="right" vertical="center"/>
    </xf>
    <xf numFmtId="38" fontId="6" fillId="2" borderId="6" xfId="36" applyFont="1" applyFill="1" applyBorder="1" applyAlignment="1">
      <alignment horizontal="right" vertical="center"/>
    </xf>
    <xf numFmtId="38" fontId="6" fillId="2" borderId="30" xfId="36" applyFont="1" applyFill="1" applyBorder="1" applyAlignment="1">
      <alignment horizontal="right" vertical="center"/>
    </xf>
    <xf numFmtId="38" fontId="6" fillId="0" borderId="31" xfId="36" applyFont="1" applyFill="1" applyBorder="1" applyAlignment="1">
      <alignment horizontal="right" vertical="center"/>
    </xf>
    <xf numFmtId="38" fontId="6" fillId="2" borderId="32" xfId="36" applyFont="1" applyFill="1" applyBorder="1" applyAlignment="1">
      <alignment horizontal="right" vertical="center"/>
    </xf>
    <xf numFmtId="38" fontId="6" fillId="2" borderId="33" xfId="36" applyFont="1" applyFill="1" applyBorder="1" applyAlignment="1">
      <alignment horizontal="right" vertical="center"/>
    </xf>
    <xf numFmtId="38" fontId="6" fillId="2" borderId="34" xfId="36" applyFont="1" applyFill="1" applyBorder="1" applyAlignment="1">
      <alignment horizontal="right" vertical="center"/>
    </xf>
    <xf numFmtId="38" fontId="6" fillId="0" borderId="35" xfId="36" applyFont="1" applyFill="1" applyBorder="1" applyAlignment="1">
      <alignment horizontal="right" vertical="center"/>
    </xf>
    <xf numFmtId="38" fontId="6" fillId="2" borderId="9" xfId="36" applyFont="1" applyFill="1" applyBorder="1" applyAlignment="1">
      <alignment horizontal="right" vertical="center" shrinkToFit="1"/>
    </xf>
    <xf numFmtId="38" fontId="6" fillId="2" borderId="5" xfId="36" applyFont="1" applyFill="1" applyBorder="1" applyAlignment="1">
      <alignment horizontal="right" vertical="center" shrinkToFit="1"/>
    </xf>
    <xf numFmtId="38" fontId="6" fillId="2" borderId="4" xfId="36" applyFont="1" applyFill="1" applyBorder="1" applyAlignment="1">
      <alignment horizontal="right" vertical="center" shrinkToFit="1"/>
    </xf>
    <xf numFmtId="38" fontId="6" fillId="0" borderId="36" xfId="36" applyFont="1" applyFill="1" applyBorder="1" applyAlignment="1">
      <alignment horizontal="right" vertical="center" shrinkToFit="1"/>
    </xf>
    <xf numFmtId="38" fontId="3" fillId="0" borderId="30" xfId="36" applyFont="1" applyFill="1" applyBorder="1" applyAlignment="1">
      <alignment horizontal="left" vertical="center" shrinkToFit="1"/>
    </xf>
    <xf numFmtId="38" fontId="6" fillId="2" borderId="11" xfId="36" applyFont="1" applyFill="1" applyBorder="1" applyAlignment="1">
      <alignment horizontal="right" vertical="center" shrinkToFit="1"/>
    </xf>
    <xf numFmtId="38" fontId="6" fillId="2" borderId="6" xfId="36" applyFont="1" applyFill="1" applyBorder="1" applyAlignment="1">
      <alignment horizontal="right" vertical="center" shrinkToFit="1"/>
    </xf>
    <xf numFmtId="38" fontId="6" fillId="2" borderId="30" xfId="36" applyFont="1" applyFill="1" applyBorder="1" applyAlignment="1">
      <alignment horizontal="right" vertical="center" shrinkToFit="1"/>
    </xf>
    <xf numFmtId="38" fontId="6" fillId="0" borderId="31" xfId="36" applyFont="1" applyFill="1" applyBorder="1" applyAlignment="1">
      <alignment horizontal="right" vertical="center" shrinkToFit="1"/>
    </xf>
    <xf numFmtId="38" fontId="6" fillId="2" borderId="17" xfId="36" applyFont="1" applyFill="1" applyBorder="1" applyAlignment="1">
      <alignment horizontal="right" vertical="center" shrinkToFit="1"/>
    </xf>
    <xf numFmtId="38" fontId="6" fillId="2" borderId="18" xfId="36" applyFont="1" applyFill="1" applyBorder="1" applyAlignment="1">
      <alignment horizontal="right" vertical="center" shrinkToFit="1"/>
    </xf>
    <xf numFmtId="38" fontId="6" fillId="2" borderId="10" xfId="36" applyFont="1" applyFill="1" applyBorder="1" applyAlignment="1">
      <alignment horizontal="right" vertical="center" shrinkToFit="1"/>
    </xf>
    <xf numFmtId="38" fontId="6" fillId="2" borderId="32" xfId="36" applyFont="1" applyFill="1" applyBorder="1" applyAlignment="1">
      <alignment horizontal="right" vertical="center" shrinkToFit="1"/>
    </xf>
    <xf numFmtId="38" fontId="6" fillId="2" borderId="33" xfId="36" applyFont="1" applyFill="1" applyBorder="1" applyAlignment="1">
      <alignment horizontal="right" vertical="center" shrinkToFit="1"/>
    </xf>
    <xf numFmtId="38" fontId="6" fillId="2" borderId="34" xfId="36" applyFont="1" applyFill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center" vertical="center"/>
    </xf>
    <xf numFmtId="38" fontId="6" fillId="0" borderId="37" xfId="36" applyFont="1" applyFill="1" applyBorder="1" applyAlignment="1">
      <alignment horizontal="right" vertical="center"/>
    </xf>
    <xf numFmtId="38" fontId="6" fillId="0" borderId="38" xfId="36" applyFont="1" applyFill="1" applyBorder="1" applyAlignment="1">
      <alignment horizontal="right" vertical="center"/>
    </xf>
    <xf numFmtId="38" fontId="6" fillId="0" borderId="39" xfId="36" applyFont="1" applyFill="1" applyBorder="1" applyAlignment="1">
      <alignment horizontal="right" vertical="center"/>
    </xf>
    <xf numFmtId="38" fontId="6" fillId="0" borderId="40" xfId="36" applyFont="1" applyFill="1" applyBorder="1" applyAlignment="1">
      <alignment horizontal="right" vertical="center"/>
    </xf>
    <xf numFmtId="38" fontId="6" fillId="0" borderId="41" xfId="36" applyFont="1" applyFill="1" applyBorder="1" applyAlignment="1">
      <alignment horizontal="right" vertical="center" shrinkToFit="1"/>
    </xf>
    <xf numFmtId="38" fontId="6" fillId="0" borderId="35" xfId="36" applyFont="1" applyFill="1" applyBorder="1" applyAlignment="1">
      <alignment horizontal="right" vertical="center" shrinkToFit="1"/>
    </xf>
    <xf numFmtId="38" fontId="6" fillId="2" borderId="8" xfId="36" applyFont="1" applyFill="1" applyBorder="1" applyAlignment="1">
      <alignment horizontal="right" vertical="center" shrinkToFit="1"/>
    </xf>
    <xf numFmtId="38" fontId="6" fillId="2" borderId="3" xfId="36" applyFont="1" applyFill="1" applyBorder="1" applyAlignment="1">
      <alignment horizontal="right" vertical="center" shrinkToFit="1"/>
    </xf>
    <xf numFmtId="38" fontId="6" fillId="2" borderId="2" xfId="36" applyFont="1" applyFill="1" applyBorder="1" applyAlignment="1">
      <alignment horizontal="right" vertical="center" shrinkToFit="1"/>
    </xf>
    <xf numFmtId="38" fontId="6" fillId="0" borderId="42" xfId="36" applyFont="1" applyFill="1" applyBorder="1" applyAlignment="1">
      <alignment horizontal="right" vertical="center"/>
    </xf>
    <xf numFmtId="38" fontId="3" fillId="0" borderId="43" xfId="36" applyFont="1" applyFill="1" applyBorder="1" applyAlignment="1">
      <alignment vertical="center" textRotation="255"/>
    </xf>
    <xf numFmtId="38" fontId="3" fillId="0" borderId="44" xfId="36" applyFont="1" applyFill="1" applyBorder="1" applyAlignment="1">
      <alignment horizontal="center" vertical="center"/>
    </xf>
    <xf numFmtId="38" fontId="6" fillId="0" borderId="44" xfId="36" applyFont="1" applyFill="1" applyBorder="1" applyAlignment="1">
      <alignment horizontal="right" vertical="center"/>
    </xf>
    <xf numFmtId="38" fontId="3" fillId="0" borderId="28" xfId="36" applyFont="1" applyFill="1" applyBorder="1" applyAlignment="1">
      <alignment horizontal="left" vertical="center" shrinkToFit="1"/>
    </xf>
    <xf numFmtId="38" fontId="6" fillId="0" borderId="26" xfId="36" applyFont="1" applyBorder="1" applyAlignment="1">
      <alignment horizontal="right" vertical="center" shrinkToFit="1"/>
    </xf>
    <xf numFmtId="38" fontId="6" fillId="0" borderId="27" xfId="36" applyFont="1" applyBorder="1" applyAlignment="1">
      <alignment horizontal="right" vertical="center" shrinkToFit="1"/>
    </xf>
    <xf numFmtId="38" fontId="6" fillId="0" borderId="28" xfId="36" applyFont="1" applyBorder="1" applyAlignment="1">
      <alignment horizontal="right" vertical="center" shrinkToFit="1"/>
    </xf>
    <xf numFmtId="38" fontId="6" fillId="0" borderId="29" xfId="36" applyFont="1" applyBorder="1" applyAlignment="1">
      <alignment horizontal="right" vertical="center" shrinkToFit="1"/>
    </xf>
    <xf numFmtId="38" fontId="6" fillId="0" borderId="30" xfId="36" applyFont="1" applyBorder="1" applyAlignment="1">
      <alignment horizontal="right" vertical="center" shrinkToFit="1"/>
    </xf>
    <xf numFmtId="38" fontId="6" fillId="0" borderId="41" xfId="36" applyFont="1" applyBorder="1" applyAlignment="1">
      <alignment horizontal="right" vertical="center" shrinkToFit="1"/>
    </xf>
    <xf numFmtId="38" fontId="3" fillId="0" borderId="22" xfId="36" applyFont="1" applyFill="1" applyBorder="1" applyAlignment="1">
      <alignment vertical="center"/>
    </xf>
    <xf numFmtId="38" fontId="3" fillId="0" borderId="45" xfId="36" applyFont="1" applyFill="1" applyBorder="1" applyAlignment="1">
      <alignment vertical="center"/>
    </xf>
    <xf numFmtId="38" fontId="6" fillId="0" borderId="36" xfId="36" applyFont="1" applyBorder="1" applyAlignment="1">
      <alignment horizontal="right" vertical="center" shrinkToFit="1"/>
    </xf>
    <xf numFmtId="38" fontId="3" fillId="0" borderId="46" xfId="36" applyFont="1" applyFill="1" applyBorder="1" applyAlignment="1">
      <alignment horizontal="left" vertical="center" shrinkToFit="1"/>
    </xf>
    <xf numFmtId="38" fontId="6" fillId="0" borderId="47" xfId="36" applyFont="1" applyBorder="1" applyAlignment="1">
      <alignment horizontal="right" vertical="center" shrinkToFit="1"/>
    </xf>
    <xf numFmtId="38" fontId="6" fillId="0" borderId="2" xfId="36" applyFont="1" applyFill="1" applyBorder="1" applyAlignment="1">
      <alignment horizontal="right" vertical="center" shrinkToFit="1"/>
    </xf>
    <xf numFmtId="38" fontId="3" fillId="0" borderId="10" xfId="36" applyFont="1" applyFill="1" applyBorder="1" applyAlignment="1">
      <alignment vertical="center"/>
    </xf>
    <xf numFmtId="38" fontId="3" fillId="0" borderId="48" xfId="36" applyFont="1" applyFill="1" applyBorder="1" applyAlignment="1">
      <alignment vertical="center"/>
    </xf>
    <xf numFmtId="38" fontId="6" fillId="2" borderId="19" xfId="36" applyFont="1" applyFill="1" applyBorder="1" applyAlignment="1">
      <alignment horizontal="right" vertical="center"/>
    </xf>
    <xf numFmtId="38" fontId="6" fillId="0" borderId="0" xfId="36" applyFont="1" applyFill="1" applyBorder="1" applyAlignment="1">
      <alignment horizontal="right" vertical="center"/>
    </xf>
    <xf numFmtId="38" fontId="6" fillId="0" borderId="49" xfId="36" applyFont="1" applyFill="1" applyBorder="1" applyAlignment="1">
      <alignment horizontal="right" vertical="center"/>
    </xf>
    <xf numFmtId="10" fontId="6" fillId="0" borderId="50" xfId="28" applyNumberFormat="1" applyFont="1" applyFill="1" applyBorder="1" applyAlignment="1">
      <alignment horizontal="right" vertical="center"/>
    </xf>
    <xf numFmtId="10" fontId="6" fillId="0" borderId="51" xfId="28" applyNumberFormat="1" applyFont="1" applyFill="1" applyBorder="1" applyAlignment="1">
      <alignment horizontal="right" vertical="center"/>
    </xf>
    <xf numFmtId="10" fontId="6" fillId="0" borderId="0" xfId="28" applyNumberFormat="1" applyFont="1" applyFill="1" applyBorder="1" applyAlignment="1">
      <alignment horizontal="right" vertical="center"/>
    </xf>
    <xf numFmtId="38" fontId="3" fillId="0" borderId="52" xfId="36" applyFont="1" applyBorder="1" applyAlignment="1">
      <alignment horizontal="center" vertical="center" shrinkToFit="1"/>
    </xf>
    <xf numFmtId="178" fontId="6" fillId="0" borderId="52" xfId="36" applyNumberFormat="1" applyFont="1" applyBorder="1" applyAlignment="1">
      <alignment horizontal="center" vertical="center" shrinkToFit="1"/>
    </xf>
    <xf numFmtId="38" fontId="6" fillId="0" borderId="14" xfId="36" applyFont="1" applyFill="1" applyBorder="1" applyAlignment="1">
      <alignment horizontal="right" vertical="center"/>
    </xf>
    <xf numFmtId="38" fontId="6" fillId="0" borderId="9" xfId="36" applyFont="1" applyBorder="1" applyAlignment="1">
      <alignment horizontal="right" vertical="center"/>
    </xf>
    <xf numFmtId="38" fontId="6" fillId="0" borderId="17" xfId="36" applyFont="1" applyBorder="1" applyAlignment="1">
      <alignment horizontal="right" vertical="center"/>
    </xf>
    <xf numFmtId="38" fontId="6" fillId="0" borderId="8" xfId="36" applyFont="1" applyFill="1" applyBorder="1" applyAlignment="1">
      <alignment horizontal="right" vertical="center"/>
    </xf>
    <xf numFmtId="178" fontId="6" fillId="0" borderId="44" xfId="36" quotePrefix="1" applyNumberFormat="1" applyFont="1" applyBorder="1" applyAlignment="1">
      <alignment horizontal="center" vertical="center" shrinkToFit="1"/>
    </xf>
    <xf numFmtId="10" fontId="6" fillId="0" borderId="53" xfId="36" applyNumberFormat="1" applyFont="1" applyFill="1" applyBorder="1" applyAlignment="1">
      <alignment horizontal="right" vertical="center"/>
    </xf>
    <xf numFmtId="10" fontId="6" fillId="0" borderId="54" xfId="36" applyNumberFormat="1" applyFont="1" applyBorder="1" applyAlignment="1">
      <alignment horizontal="right" vertical="center"/>
    </xf>
    <xf numFmtId="10" fontId="6" fillId="0" borderId="48" xfId="36" applyNumberFormat="1" applyFont="1" applyBorder="1" applyAlignment="1">
      <alignment horizontal="right" vertical="center"/>
    </xf>
    <xf numFmtId="10" fontId="6" fillId="0" borderId="55" xfId="36" applyNumberFormat="1" applyFont="1" applyFill="1" applyBorder="1" applyAlignment="1">
      <alignment horizontal="right" vertical="center"/>
    </xf>
    <xf numFmtId="10" fontId="6" fillId="0" borderId="45" xfId="36" applyNumberFormat="1" applyFont="1" applyFill="1" applyBorder="1" applyAlignment="1">
      <alignment horizontal="right" vertical="center"/>
    </xf>
    <xf numFmtId="10" fontId="6" fillId="0" borderId="56" xfId="36" applyNumberFormat="1" applyFont="1" applyFill="1" applyBorder="1" applyAlignment="1">
      <alignment horizontal="right" vertical="center"/>
    </xf>
    <xf numFmtId="10" fontId="6" fillId="0" borderId="57" xfId="36" applyNumberFormat="1" applyFont="1" applyBorder="1" applyAlignment="1">
      <alignment horizontal="right" vertical="center"/>
    </xf>
    <xf numFmtId="10" fontId="6" fillId="0" borderId="58" xfId="36" applyNumberFormat="1" applyFont="1" applyBorder="1" applyAlignment="1">
      <alignment horizontal="right" vertical="center"/>
    </xf>
    <xf numFmtId="10" fontId="6" fillId="0" borderId="59" xfId="36" applyNumberFormat="1" applyFont="1" applyBorder="1" applyAlignment="1">
      <alignment horizontal="right" vertical="center"/>
    </xf>
    <xf numFmtId="10" fontId="6" fillId="0" borderId="60" xfId="36" applyNumberFormat="1" applyFont="1" applyBorder="1" applyAlignment="1">
      <alignment horizontal="right" vertical="center" shrinkToFit="1"/>
    </xf>
    <xf numFmtId="10" fontId="6" fillId="0" borderId="58" xfId="36" applyNumberFormat="1" applyFont="1" applyBorder="1" applyAlignment="1">
      <alignment horizontal="right" vertical="center" shrinkToFit="1"/>
    </xf>
    <xf numFmtId="10" fontId="6" fillId="0" borderId="48" xfId="36" applyNumberFormat="1" applyFont="1" applyBorder="1" applyAlignment="1">
      <alignment horizontal="right" vertical="center" shrinkToFit="1"/>
    </xf>
    <xf numFmtId="10" fontId="6" fillId="0" borderId="59" xfId="36" applyNumberFormat="1" applyFont="1" applyBorder="1" applyAlignment="1">
      <alignment horizontal="right" vertical="center" shrinkToFit="1"/>
    </xf>
    <xf numFmtId="10" fontId="6" fillId="0" borderId="55" xfId="36" applyNumberFormat="1" applyFont="1" applyBorder="1" applyAlignment="1">
      <alignment horizontal="right" vertical="center"/>
    </xf>
    <xf numFmtId="10" fontId="6" fillId="0" borderId="61" xfId="36" applyNumberFormat="1" applyFont="1" applyFill="1" applyBorder="1" applyAlignment="1">
      <alignment horizontal="right" vertical="center"/>
    </xf>
    <xf numFmtId="10" fontId="6" fillId="0" borderId="62" xfId="36" applyNumberFormat="1" applyFont="1" applyBorder="1" applyAlignment="1">
      <alignment horizontal="right" vertical="center"/>
    </xf>
    <xf numFmtId="10" fontId="6" fillId="0" borderId="54" xfId="36" applyNumberFormat="1" applyFont="1" applyBorder="1" applyAlignment="1">
      <alignment horizontal="right" vertical="center" shrinkToFit="1"/>
    </xf>
    <xf numFmtId="10" fontId="6" fillId="0" borderId="55" xfId="36" applyNumberFormat="1" applyFont="1" applyBorder="1" applyAlignment="1">
      <alignment horizontal="right" vertical="center" shrinkToFit="1"/>
    </xf>
    <xf numFmtId="38" fontId="6" fillId="0" borderId="26" xfId="36" applyFont="1" applyBorder="1" applyAlignment="1">
      <alignment horizontal="right" vertical="center"/>
    </xf>
    <xf numFmtId="38" fontId="6" fillId="0" borderId="37" xfId="36" applyFont="1" applyBorder="1" applyAlignment="1">
      <alignment horizontal="right" vertical="center" shrinkToFit="1"/>
    </xf>
    <xf numFmtId="38" fontId="6" fillId="0" borderId="17" xfId="36" applyFont="1" applyBorder="1" applyAlignment="1">
      <alignment horizontal="right" vertical="center" shrinkToFit="1"/>
    </xf>
    <xf numFmtId="38" fontId="6" fillId="0" borderId="11" xfId="36" applyFont="1" applyBorder="1" applyAlignment="1">
      <alignment horizontal="right" vertical="center"/>
    </xf>
    <xf numFmtId="38" fontId="6" fillId="0" borderId="8" xfId="36" applyFont="1" applyBorder="1" applyAlignment="1">
      <alignment horizontal="right" vertical="center" shrinkToFit="1"/>
    </xf>
    <xf numFmtId="10" fontId="6" fillId="0" borderId="57" xfId="36" applyNumberFormat="1" applyFont="1" applyBorder="1" applyAlignment="1">
      <alignment horizontal="right" vertical="center" shrinkToFit="1"/>
    </xf>
    <xf numFmtId="10" fontId="6" fillId="0" borderId="0" xfId="36" applyNumberFormat="1" applyFont="1" applyBorder="1" applyAlignment="1">
      <alignment horizontal="right" vertical="center" shrinkToFit="1"/>
    </xf>
    <xf numFmtId="10" fontId="6" fillId="0" borderId="55" xfId="36" applyNumberFormat="1" applyFont="1" applyFill="1" applyBorder="1" applyAlignment="1">
      <alignment horizontal="right" vertical="center" shrinkToFit="1"/>
    </xf>
    <xf numFmtId="10" fontId="6" fillId="0" borderId="51" xfId="36" applyNumberFormat="1" applyFont="1" applyFill="1" applyBorder="1" applyAlignment="1">
      <alignment horizontal="right" vertical="center"/>
    </xf>
    <xf numFmtId="38" fontId="6" fillId="0" borderId="63" xfId="36" applyFont="1" applyBorder="1" applyAlignment="1">
      <alignment horizontal="right" vertical="center" shrinkToFit="1"/>
    </xf>
    <xf numFmtId="38" fontId="3" fillId="0" borderId="44" xfId="36" applyFont="1" applyBorder="1" applyAlignment="1">
      <alignment horizontal="center" vertical="center" shrinkToFit="1"/>
    </xf>
    <xf numFmtId="38" fontId="37" fillId="0" borderId="0" xfId="36" applyFont="1" applyAlignment="1">
      <alignment vertical="center"/>
    </xf>
    <xf numFmtId="178" fontId="36" fillId="34" borderId="7" xfId="36" applyNumberFormat="1" applyFont="1" applyFill="1" applyBorder="1" applyAlignment="1">
      <alignment horizontal="center" vertical="center" wrapText="1" shrinkToFit="1"/>
    </xf>
    <xf numFmtId="178" fontId="36" fillId="34" borderId="1" xfId="36" applyNumberFormat="1" applyFont="1" applyFill="1" applyBorder="1" applyAlignment="1">
      <alignment horizontal="center" vertical="center" wrapText="1" shrinkToFit="1"/>
    </xf>
    <xf numFmtId="178" fontId="36" fillId="34" borderId="1" xfId="36" applyNumberFormat="1" applyFont="1" applyFill="1" applyBorder="1" applyAlignment="1">
      <alignment horizontal="center" vertical="center" shrinkToFit="1"/>
    </xf>
    <xf numFmtId="38" fontId="6" fillId="34" borderId="14" xfId="36" applyFont="1" applyFill="1" applyBorder="1" applyAlignment="1">
      <alignment horizontal="right" vertical="center"/>
    </xf>
    <xf numFmtId="38" fontId="6" fillId="34" borderId="15" xfId="36" applyFont="1" applyFill="1" applyBorder="1" applyAlignment="1">
      <alignment horizontal="right" vertical="center"/>
    </xf>
    <xf numFmtId="38" fontId="6" fillId="34" borderId="16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/>
    </xf>
    <xf numFmtId="38" fontId="6" fillId="34" borderId="5" xfId="36" applyFont="1" applyFill="1" applyBorder="1" applyAlignment="1">
      <alignment horizontal="right" vertical="center"/>
    </xf>
    <xf numFmtId="38" fontId="6" fillId="34" borderId="4" xfId="36" applyFont="1" applyFill="1" applyBorder="1" applyAlignment="1">
      <alignment horizontal="right" vertical="center"/>
    </xf>
    <xf numFmtId="38" fontId="6" fillId="34" borderId="17" xfId="36" applyFont="1" applyFill="1" applyBorder="1" applyAlignment="1">
      <alignment horizontal="right" vertical="center"/>
    </xf>
    <xf numFmtId="38" fontId="6" fillId="34" borderId="18" xfId="36" applyFont="1" applyFill="1" applyBorder="1" applyAlignment="1">
      <alignment horizontal="right" vertical="center"/>
    </xf>
    <xf numFmtId="38" fontId="6" fillId="34" borderId="10" xfId="36" applyFont="1" applyFill="1" applyBorder="1" applyAlignment="1">
      <alignment horizontal="right" vertical="center"/>
    </xf>
    <xf numFmtId="38" fontId="6" fillId="34" borderId="8" xfId="36" applyFont="1" applyFill="1" applyBorder="1" applyAlignment="1">
      <alignment horizontal="right" vertical="center"/>
    </xf>
    <xf numFmtId="38" fontId="6" fillId="34" borderId="3" xfId="36" applyFont="1" applyFill="1" applyBorder="1" applyAlignment="1">
      <alignment horizontal="right" vertical="center"/>
    </xf>
    <xf numFmtId="38" fontId="6" fillId="34" borderId="2" xfId="36" applyFont="1" applyFill="1" applyBorder="1" applyAlignment="1">
      <alignment horizontal="right" vertical="center"/>
    </xf>
    <xf numFmtId="38" fontId="6" fillId="34" borderId="20" xfId="36" applyFont="1" applyFill="1" applyBorder="1" applyAlignment="1">
      <alignment horizontal="right" vertical="center"/>
    </xf>
    <xf numFmtId="38" fontId="6" fillId="34" borderId="21" xfId="36" applyFont="1" applyFill="1" applyBorder="1" applyAlignment="1">
      <alignment horizontal="right" vertical="center"/>
    </xf>
    <xf numFmtId="38" fontId="6" fillId="34" borderId="22" xfId="36" applyFont="1" applyFill="1" applyBorder="1" applyAlignment="1">
      <alignment horizontal="right" vertical="center"/>
    </xf>
    <xf numFmtId="38" fontId="6" fillId="34" borderId="32" xfId="36" applyFont="1" applyFill="1" applyBorder="1" applyAlignment="1">
      <alignment horizontal="right" vertical="center"/>
    </xf>
    <xf numFmtId="38" fontId="6" fillId="34" borderId="33" xfId="36" applyFont="1" applyFill="1" applyBorder="1" applyAlignment="1">
      <alignment horizontal="right" vertical="center"/>
    </xf>
    <xf numFmtId="38" fontId="6" fillId="34" borderId="34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 shrinkToFit="1"/>
    </xf>
    <xf numFmtId="38" fontId="6" fillId="34" borderId="5" xfId="36" applyFont="1" applyFill="1" applyBorder="1" applyAlignment="1">
      <alignment horizontal="right" vertical="center" shrinkToFit="1"/>
    </xf>
    <xf numFmtId="38" fontId="6" fillId="34" borderId="4" xfId="36" applyFont="1" applyFill="1" applyBorder="1" applyAlignment="1">
      <alignment horizontal="right" vertical="center" shrinkToFit="1"/>
    </xf>
    <xf numFmtId="38" fontId="6" fillId="34" borderId="11" xfId="36" applyFont="1" applyFill="1" applyBorder="1" applyAlignment="1">
      <alignment horizontal="right" vertical="center" shrinkToFit="1"/>
    </xf>
    <xf numFmtId="38" fontId="6" fillId="34" borderId="6" xfId="36" applyFont="1" applyFill="1" applyBorder="1" applyAlignment="1">
      <alignment horizontal="right" vertical="center" shrinkToFit="1"/>
    </xf>
    <xf numFmtId="38" fontId="6" fillId="34" borderId="30" xfId="36" applyFont="1" applyFill="1" applyBorder="1" applyAlignment="1">
      <alignment horizontal="right" vertical="center" shrinkToFit="1"/>
    </xf>
    <xf numFmtId="38" fontId="6" fillId="34" borderId="17" xfId="36" applyFont="1" applyFill="1" applyBorder="1" applyAlignment="1">
      <alignment horizontal="right" vertical="center" shrinkToFit="1"/>
    </xf>
    <xf numFmtId="38" fontId="6" fillId="34" borderId="18" xfId="36" applyFont="1" applyFill="1" applyBorder="1" applyAlignment="1">
      <alignment horizontal="right" vertical="center" shrinkToFit="1"/>
    </xf>
    <xf numFmtId="38" fontId="6" fillId="34" borderId="10" xfId="36" applyFont="1" applyFill="1" applyBorder="1" applyAlignment="1">
      <alignment horizontal="right" vertical="center" shrinkToFit="1"/>
    </xf>
    <xf numFmtId="38" fontId="39" fillId="0" borderId="7" xfId="36" applyFont="1" applyBorder="1" applyAlignment="1">
      <alignment horizontal="center" vertical="center" wrapText="1" shrinkToFit="1"/>
    </xf>
    <xf numFmtId="38" fontId="6" fillId="2" borderId="57" xfId="36" applyFont="1" applyFill="1" applyBorder="1" applyAlignment="1">
      <alignment horizontal="right" vertical="center"/>
    </xf>
    <xf numFmtId="38" fontId="6" fillId="2" borderId="58" xfId="36" applyFont="1" applyFill="1" applyBorder="1" applyAlignment="1">
      <alignment horizontal="right" vertical="center"/>
    </xf>
    <xf numFmtId="38" fontId="6" fillId="2" borderId="59" xfId="36" applyFont="1" applyFill="1" applyBorder="1" applyAlignment="1">
      <alignment horizontal="right" vertical="center"/>
    </xf>
    <xf numFmtId="38" fontId="6" fillId="2" borderId="54" xfId="36" applyFont="1" applyFill="1" applyBorder="1" applyAlignment="1">
      <alignment horizontal="right" vertical="center" shrinkToFit="1"/>
    </xf>
    <xf numFmtId="38" fontId="6" fillId="2" borderId="58" xfId="36" applyFont="1" applyFill="1" applyBorder="1" applyAlignment="1">
      <alignment horizontal="right" vertical="center" shrinkToFit="1"/>
    </xf>
    <xf numFmtId="38" fontId="6" fillId="2" borderId="48" xfId="36" applyFont="1" applyFill="1" applyBorder="1" applyAlignment="1">
      <alignment horizontal="right" vertical="center" shrinkToFit="1"/>
    </xf>
    <xf numFmtId="38" fontId="6" fillId="2" borderId="59" xfId="36" applyFont="1" applyFill="1" applyBorder="1" applyAlignment="1">
      <alignment horizontal="right" vertical="center" shrinkToFit="1"/>
    </xf>
    <xf numFmtId="38" fontId="6" fillId="0" borderId="55" xfId="36" applyFont="1" applyBorder="1" applyAlignment="1">
      <alignment horizontal="right" vertical="center"/>
    </xf>
    <xf numFmtId="38" fontId="6" fillId="0" borderId="61" xfId="36" applyFont="1" applyFill="1" applyBorder="1" applyAlignment="1">
      <alignment horizontal="right" vertical="center"/>
    </xf>
    <xf numFmtId="38" fontId="6" fillId="2" borderId="54" xfId="36" applyFont="1" applyFill="1" applyBorder="1" applyAlignment="1">
      <alignment horizontal="right" vertical="center"/>
    </xf>
    <xf numFmtId="38" fontId="6" fillId="2" borderId="48" xfId="36" applyFont="1" applyFill="1" applyBorder="1" applyAlignment="1">
      <alignment horizontal="right" vertical="center"/>
    </xf>
    <xf numFmtId="38" fontId="6" fillId="2" borderId="55" xfId="36" applyFont="1" applyFill="1" applyBorder="1" applyAlignment="1">
      <alignment horizontal="right" vertical="center" shrinkToFit="1"/>
    </xf>
    <xf numFmtId="38" fontId="6" fillId="0" borderId="45" xfId="36" applyFont="1" applyFill="1" applyBorder="1" applyAlignment="1">
      <alignment horizontal="right" vertical="center"/>
    </xf>
    <xf numFmtId="38" fontId="6" fillId="0" borderId="56" xfId="36" applyFont="1" applyFill="1" applyBorder="1" applyAlignment="1">
      <alignment horizontal="right" vertical="center"/>
    </xf>
    <xf numFmtId="38" fontId="6" fillId="0" borderId="55" xfId="36" applyFont="1" applyFill="1" applyBorder="1" applyAlignment="1">
      <alignment horizontal="right" vertical="center" shrinkToFit="1"/>
    </xf>
    <xf numFmtId="38" fontId="6" fillId="35" borderId="7" xfId="36" applyFont="1" applyFill="1" applyBorder="1" applyAlignment="1">
      <alignment horizontal="right" vertical="center"/>
    </xf>
    <xf numFmtId="38" fontId="6" fillId="35" borderId="77" xfId="36" applyFont="1" applyFill="1" applyBorder="1" applyAlignment="1">
      <alignment horizontal="right" vertical="center"/>
    </xf>
    <xf numFmtId="38" fontId="6" fillId="35" borderId="79" xfId="36" applyFont="1" applyFill="1" applyBorder="1" applyAlignment="1">
      <alignment horizontal="right" vertical="center"/>
    </xf>
    <xf numFmtId="38" fontId="6" fillId="0" borderId="95" xfId="36" applyFont="1" applyBorder="1" applyAlignment="1">
      <alignment horizontal="right" vertical="center" shrinkToFit="1"/>
    </xf>
    <xf numFmtId="38" fontId="6" fillId="0" borderId="96" xfId="36" applyFont="1" applyBorder="1" applyAlignment="1">
      <alignment horizontal="right" vertical="center" shrinkToFit="1"/>
    </xf>
    <xf numFmtId="38" fontId="6" fillId="0" borderId="97" xfId="36" applyFont="1" applyFill="1" applyBorder="1" applyAlignment="1">
      <alignment horizontal="right" vertical="center"/>
    </xf>
    <xf numFmtId="38" fontId="6" fillId="0" borderId="98" xfId="36" applyFont="1" applyBorder="1" applyAlignment="1">
      <alignment horizontal="right" vertical="center" shrinkToFit="1"/>
    </xf>
    <xf numFmtId="38" fontId="6" fillId="0" borderId="99" xfId="36" applyFont="1" applyFill="1" applyBorder="1" applyAlignment="1">
      <alignment horizontal="right" vertical="center" shrinkToFit="1"/>
    </xf>
    <xf numFmtId="38" fontId="6" fillId="2" borderId="100" xfId="36" applyFont="1" applyFill="1" applyBorder="1" applyAlignment="1">
      <alignment horizontal="right" vertical="center"/>
    </xf>
    <xf numFmtId="10" fontId="6" fillId="0" borderId="101" xfId="28" applyNumberFormat="1" applyFont="1" applyFill="1" applyBorder="1" applyAlignment="1">
      <alignment horizontal="right" vertical="center"/>
    </xf>
    <xf numFmtId="38" fontId="6" fillId="2" borderId="65" xfId="36" applyFont="1" applyFill="1" applyBorder="1" applyAlignment="1">
      <alignment horizontal="right" vertical="center"/>
    </xf>
    <xf numFmtId="10" fontId="6" fillId="0" borderId="24" xfId="28" applyNumberFormat="1" applyFont="1" applyFill="1" applyBorder="1" applyAlignment="1">
      <alignment horizontal="right" vertical="center"/>
    </xf>
    <xf numFmtId="38" fontId="6" fillId="2" borderId="102" xfId="36" applyFont="1" applyFill="1" applyBorder="1" applyAlignment="1">
      <alignment horizontal="right" vertical="center"/>
    </xf>
    <xf numFmtId="10" fontId="6" fillId="0" borderId="23" xfId="28" applyNumberFormat="1" applyFont="1" applyFill="1" applyBorder="1" applyAlignment="1">
      <alignment horizontal="right" vertical="center"/>
    </xf>
    <xf numFmtId="38" fontId="16" fillId="0" borderId="44" xfId="36" applyFont="1" applyFill="1" applyBorder="1" applyAlignment="1">
      <alignment vertical="center" wrapText="1"/>
    </xf>
    <xf numFmtId="38" fontId="16" fillId="0" borderId="76" xfId="36" applyFont="1" applyFill="1" applyBorder="1" applyAlignment="1">
      <alignment vertical="center" wrapText="1"/>
    </xf>
    <xf numFmtId="38" fontId="16" fillId="0" borderId="0" xfId="36" applyFont="1" applyFill="1" applyBorder="1" applyAlignment="1">
      <alignment vertical="center" wrapText="1"/>
    </xf>
    <xf numFmtId="38" fontId="16" fillId="0" borderId="78" xfId="36" applyFont="1" applyFill="1" applyBorder="1" applyAlignment="1">
      <alignment vertical="center" wrapText="1"/>
    </xf>
    <xf numFmtId="38" fontId="16" fillId="0" borderId="94" xfId="36" applyFont="1" applyFill="1" applyBorder="1" applyAlignment="1">
      <alignment vertical="center" wrapText="1"/>
    </xf>
    <xf numFmtId="38" fontId="16" fillId="0" borderId="80" xfId="36" applyFont="1" applyFill="1" applyBorder="1" applyAlignment="1">
      <alignment vertical="center" wrapText="1"/>
    </xf>
    <xf numFmtId="38" fontId="6" fillId="35" borderId="37" xfId="36" applyFont="1" applyFill="1" applyBorder="1" applyAlignment="1">
      <alignment horizontal="right" vertical="center"/>
    </xf>
    <xf numFmtId="10" fontId="6" fillId="35" borderId="61" xfId="36" applyNumberFormat="1" applyFont="1" applyFill="1" applyBorder="1" applyAlignment="1">
      <alignment horizontal="right" vertical="center"/>
    </xf>
    <xf numFmtId="38" fontId="6" fillId="35" borderId="38" xfId="36" applyFont="1" applyFill="1" applyBorder="1" applyAlignment="1">
      <alignment horizontal="right" vertical="center"/>
    </xf>
    <xf numFmtId="38" fontId="6" fillId="35" borderId="39" xfId="36" applyFont="1" applyFill="1" applyBorder="1" applyAlignment="1">
      <alignment horizontal="right" vertical="center"/>
    </xf>
    <xf numFmtId="38" fontId="6" fillId="35" borderId="21" xfId="36" applyFont="1" applyFill="1" applyBorder="1" applyAlignment="1">
      <alignment horizontal="right" vertical="center"/>
    </xf>
    <xf numFmtId="38" fontId="6" fillId="35" borderId="61" xfId="36" applyFont="1" applyFill="1" applyBorder="1" applyAlignment="1">
      <alignment horizontal="right" vertical="center"/>
    </xf>
    <xf numFmtId="38" fontId="6" fillId="35" borderId="40" xfId="36" applyFont="1" applyFill="1" applyBorder="1" applyAlignment="1">
      <alignment horizontal="right" vertical="center"/>
    </xf>
    <xf numFmtId="38" fontId="6" fillId="35" borderId="20" xfId="36" applyFont="1" applyFill="1" applyBorder="1" applyAlignment="1">
      <alignment horizontal="right" vertical="center"/>
    </xf>
    <xf numFmtId="10" fontId="6" fillId="35" borderId="45" xfId="36" applyNumberFormat="1" applyFont="1" applyFill="1" applyBorder="1" applyAlignment="1">
      <alignment horizontal="right" vertical="center"/>
    </xf>
    <xf numFmtId="38" fontId="6" fillId="35" borderId="22" xfId="36" applyFont="1" applyFill="1" applyBorder="1" applyAlignment="1">
      <alignment horizontal="right" vertical="center"/>
    </xf>
    <xf numFmtId="38" fontId="6" fillId="35" borderId="45" xfId="36" applyFont="1" applyFill="1" applyBorder="1" applyAlignment="1">
      <alignment horizontal="right" vertical="center"/>
    </xf>
    <xf numFmtId="38" fontId="6" fillId="35" borderId="23" xfId="36" applyFont="1" applyFill="1" applyBorder="1" applyAlignment="1">
      <alignment horizontal="right" vertical="center"/>
    </xf>
    <xf numFmtId="10" fontId="6" fillId="35" borderId="56" xfId="36" applyNumberFormat="1" applyFont="1" applyFill="1" applyBorder="1" applyAlignment="1">
      <alignment horizontal="right" vertical="center"/>
    </xf>
    <xf numFmtId="38" fontId="6" fillId="35" borderId="24" xfId="36" applyFont="1" applyFill="1" applyBorder="1" applyAlignment="1">
      <alignment horizontal="right" vertical="center"/>
    </xf>
    <xf numFmtId="38" fontId="6" fillId="35" borderId="25" xfId="36" applyFont="1" applyFill="1" applyBorder="1" applyAlignment="1">
      <alignment horizontal="right" vertical="center"/>
    </xf>
    <xf numFmtId="38" fontId="6" fillId="35" borderId="56" xfId="36" applyFont="1" applyFill="1" applyBorder="1" applyAlignment="1">
      <alignment horizontal="right" vertical="center"/>
    </xf>
    <xf numFmtId="38" fontId="6" fillId="35" borderId="42" xfId="36" applyFont="1" applyFill="1" applyBorder="1" applyAlignment="1">
      <alignment horizontal="right" vertical="center"/>
    </xf>
    <xf numFmtId="38" fontId="3" fillId="35" borderId="22" xfId="36" applyFont="1" applyFill="1" applyBorder="1" applyAlignment="1">
      <alignment horizontal="center" vertical="center"/>
    </xf>
    <xf numFmtId="38" fontId="3" fillId="35" borderId="61" xfId="36" applyFont="1" applyFill="1" applyBorder="1" applyAlignment="1">
      <alignment horizontal="center" vertical="center"/>
    </xf>
    <xf numFmtId="38" fontId="3" fillId="35" borderId="25" xfId="36" applyFont="1" applyFill="1" applyBorder="1" applyAlignment="1">
      <alignment horizontal="center" vertical="center"/>
    </xf>
    <xf numFmtId="38" fontId="3" fillId="35" borderId="56" xfId="36" applyFont="1" applyFill="1" applyBorder="1" applyAlignment="1">
      <alignment horizontal="center" vertical="center"/>
    </xf>
    <xf numFmtId="38" fontId="3" fillId="0" borderId="52" xfId="36" applyFont="1" applyFill="1" applyBorder="1" applyAlignment="1">
      <alignment horizontal="center" vertical="center" textRotation="255"/>
    </xf>
    <xf numFmtId="38" fontId="3" fillId="0" borderId="63" xfId="36" applyFont="1" applyFill="1" applyBorder="1" applyAlignment="1">
      <alignment horizontal="center" vertical="center" textRotation="255"/>
    </xf>
    <xf numFmtId="38" fontId="3" fillId="0" borderId="66" xfId="36" applyFont="1" applyFill="1" applyBorder="1" applyAlignment="1">
      <alignment horizontal="center" vertical="center" textRotation="255"/>
    </xf>
    <xf numFmtId="38" fontId="3" fillId="0" borderId="1" xfId="36" applyFont="1" applyFill="1" applyBorder="1" applyAlignment="1">
      <alignment vertical="center" wrapText="1"/>
    </xf>
    <xf numFmtId="38" fontId="3" fillId="0" borderId="67" xfId="36" applyFont="1" applyFill="1" applyBorder="1" applyAlignment="1">
      <alignment vertical="center" wrapText="1"/>
    </xf>
    <xf numFmtId="38" fontId="3" fillId="0" borderId="68" xfId="36" applyFont="1" applyFill="1" applyBorder="1" applyAlignment="1">
      <alignment vertical="center" wrapText="1"/>
    </xf>
    <xf numFmtId="38" fontId="3" fillId="0" borderId="69" xfId="36" applyFont="1" applyFill="1" applyBorder="1" applyAlignment="1">
      <alignment vertical="center" wrapText="1"/>
    </xf>
    <xf numFmtId="38" fontId="3" fillId="0" borderId="39" xfId="36" applyFont="1" applyFill="1" applyBorder="1" applyAlignment="1">
      <alignment vertical="center" wrapText="1"/>
    </xf>
    <xf numFmtId="38" fontId="3" fillId="0" borderId="70" xfId="36" applyFont="1" applyFill="1" applyBorder="1" applyAlignment="1">
      <alignment vertical="center" wrapText="1"/>
    </xf>
    <xf numFmtId="38" fontId="3" fillId="0" borderId="46" xfId="36" applyFont="1" applyFill="1" applyBorder="1" applyAlignment="1">
      <alignment vertical="center" wrapText="1"/>
    </xf>
    <xf numFmtId="38" fontId="3" fillId="0" borderId="71" xfId="36" applyFont="1" applyFill="1" applyBorder="1" applyAlignment="1">
      <alignment vertical="center" wrapText="1"/>
    </xf>
    <xf numFmtId="38" fontId="3" fillId="0" borderId="10" xfId="36" applyFont="1" applyFill="1" applyBorder="1" applyAlignment="1">
      <alignment horizontal="left" vertical="center" shrinkToFit="1"/>
    </xf>
    <xf numFmtId="38" fontId="3" fillId="0" borderId="48" xfId="36" applyFont="1" applyFill="1" applyBorder="1" applyAlignment="1">
      <alignment horizontal="left" vertical="center" shrinkToFit="1"/>
    </xf>
    <xf numFmtId="38" fontId="3" fillId="0" borderId="72" xfId="36" applyFont="1" applyFill="1" applyBorder="1" applyAlignment="1">
      <alignment horizontal="left" vertical="center" shrinkToFit="1"/>
    </xf>
    <xf numFmtId="38" fontId="3" fillId="0" borderId="73" xfId="36" applyFont="1" applyFill="1" applyBorder="1" applyAlignment="1">
      <alignment horizontal="left" vertical="center" shrinkToFit="1"/>
    </xf>
    <xf numFmtId="38" fontId="3" fillId="0" borderId="74" xfId="36" applyFont="1" applyFill="1" applyBorder="1" applyAlignment="1">
      <alignment horizontal="left" vertical="center" shrinkToFit="1"/>
    </xf>
    <xf numFmtId="38" fontId="3" fillId="0" borderId="75" xfId="36" applyFont="1" applyFill="1" applyBorder="1" applyAlignment="1">
      <alignment horizontal="left" vertical="center" shrinkToFit="1"/>
    </xf>
    <xf numFmtId="38" fontId="3" fillId="0" borderId="64" xfId="36" applyFont="1" applyFill="1" applyBorder="1" applyAlignment="1">
      <alignment horizontal="left" vertical="center" shrinkToFit="1"/>
    </xf>
    <xf numFmtId="38" fontId="3" fillId="0" borderId="65" xfId="36" applyFont="1" applyFill="1" applyBorder="1" applyAlignment="1">
      <alignment horizontal="left" vertical="center" shrinkToFit="1"/>
    </xf>
    <xf numFmtId="38" fontId="3" fillId="0" borderId="21" xfId="36" applyFont="1" applyFill="1" applyBorder="1" applyAlignment="1">
      <alignment horizontal="left" vertical="center" shrinkToFit="1"/>
    </xf>
    <xf numFmtId="38" fontId="3" fillId="35" borderId="45" xfId="36" applyFont="1" applyFill="1" applyBorder="1" applyAlignment="1">
      <alignment horizontal="center" vertical="center"/>
    </xf>
    <xf numFmtId="38" fontId="3" fillId="0" borderId="16" xfId="36" applyFont="1" applyFill="1" applyBorder="1" applyAlignment="1">
      <alignment horizontal="left" vertical="center" shrinkToFit="1"/>
    </xf>
    <xf numFmtId="38" fontId="3" fillId="0" borderId="53" xfId="36" applyFont="1" applyFill="1" applyBorder="1" applyAlignment="1">
      <alignment horizontal="left" vertical="center" shrinkToFit="1"/>
    </xf>
    <xf numFmtId="38" fontId="3" fillId="0" borderId="18" xfId="36" applyFont="1" applyFill="1" applyBorder="1" applyAlignment="1">
      <alignment horizontal="left" vertical="center" shrinkToFit="1"/>
    </xf>
    <xf numFmtId="38" fontId="3" fillId="0" borderId="3" xfId="36" applyFont="1" applyFill="1" applyBorder="1" applyAlignment="1">
      <alignment horizontal="left" vertical="center" shrinkToFit="1"/>
    </xf>
    <xf numFmtId="38" fontId="3" fillId="0" borderId="34" xfId="36" applyFont="1" applyFill="1" applyBorder="1" applyAlignment="1">
      <alignment horizontal="left" vertical="center" shrinkToFit="1"/>
    </xf>
    <xf numFmtId="38" fontId="3" fillId="0" borderId="15" xfId="36" applyFont="1" applyFill="1" applyBorder="1" applyAlignment="1">
      <alignment horizontal="left" vertical="center" shrinkToFit="1"/>
    </xf>
    <xf numFmtId="38" fontId="3" fillId="0" borderId="28" xfId="36" applyFont="1" applyFill="1" applyBorder="1" applyAlignment="1">
      <alignment vertical="center" shrinkToFit="1"/>
    </xf>
    <xf numFmtId="38" fontId="3" fillId="0" borderId="57" xfId="36" applyFont="1" applyFill="1" applyBorder="1" applyAlignment="1">
      <alignment vertical="center" shrinkToFit="1"/>
    </xf>
    <xf numFmtId="38" fontId="3" fillId="0" borderId="10" xfId="36" applyFont="1" applyFill="1" applyBorder="1" applyAlignment="1">
      <alignment vertical="center" shrinkToFit="1"/>
    </xf>
    <xf numFmtId="38" fontId="3" fillId="0" borderId="48" xfId="36" applyFont="1" applyFill="1" applyBorder="1" applyAlignment="1">
      <alignment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3" fillId="0" borderId="55" xfId="36" applyFont="1" applyFill="1" applyBorder="1" applyAlignment="1">
      <alignment horizontal="left" vertical="center" shrinkToFit="1"/>
    </xf>
    <xf numFmtId="38" fontId="3" fillId="0" borderId="38" xfId="36" applyFont="1" applyFill="1" applyBorder="1" applyAlignment="1">
      <alignment horizontal="left" vertical="center" shrinkToFit="1"/>
    </xf>
    <xf numFmtId="38" fontId="3" fillId="35" borderId="38" xfId="36" applyFont="1" applyFill="1" applyBorder="1" applyAlignment="1">
      <alignment horizontal="center" vertical="center"/>
    </xf>
    <xf numFmtId="38" fontId="3" fillId="0" borderId="5" xfId="36" applyFont="1" applyFill="1" applyBorder="1" applyAlignment="1">
      <alignment horizontal="left" vertical="center" shrinkToFit="1"/>
    </xf>
    <xf numFmtId="38" fontId="3" fillId="0" borderId="4" xfId="36" applyFont="1" applyFill="1" applyBorder="1" applyAlignment="1">
      <alignment horizontal="left" vertical="center" shrinkToFit="1"/>
    </xf>
    <xf numFmtId="38" fontId="16" fillId="0" borderId="44" xfId="36" applyFont="1" applyFill="1" applyBorder="1" applyAlignment="1">
      <alignment horizontal="left" vertical="center" wrapText="1"/>
    </xf>
    <xf numFmtId="38" fontId="16" fillId="0" borderId="76" xfId="36" applyFont="1" applyFill="1" applyBorder="1" applyAlignment="1">
      <alignment horizontal="left" vertical="center" wrapText="1"/>
    </xf>
    <xf numFmtId="38" fontId="16" fillId="0" borderId="0" xfId="36" applyFont="1" applyFill="1" applyBorder="1" applyAlignment="1">
      <alignment horizontal="left" vertical="center" wrapText="1"/>
    </xf>
    <xf numFmtId="38" fontId="16" fillId="0" borderId="78" xfId="36" applyFont="1" applyFill="1" applyBorder="1" applyAlignment="1">
      <alignment horizontal="left" vertical="center" wrapText="1"/>
    </xf>
    <xf numFmtId="38" fontId="16" fillId="0" borderId="94" xfId="36" applyFont="1" applyFill="1" applyBorder="1" applyAlignment="1">
      <alignment horizontal="left" vertical="center" wrapText="1"/>
    </xf>
    <xf numFmtId="38" fontId="16" fillId="0" borderId="80" xfId="36" applyFont="1" applyFill="1" applyBorder="1" applyAlignment="1">
      <alignment horizontal="left" vertical="center" wrapText="1"/>
    </xf>
    <xf numFmtId="38" fontId="3" fillId="0" borderId="22" xfId="36" applyFont="1" applyFill="1" applyBorder="1" applyAlignment="1">
      <alignment horizontal="center" vertical="center"/>
    </xf>
    <xf numFmtId="38" fontId="3" fillId="0" borderId="45" xfId="36" applyFont="1" applyFill="1" applyBorder="1" applyAlignment="1">
      <alignment horizontal="center" vertical="center"/>
    </xf>
    <xf numFmtId="38" fontId="3" fillId="0" borderId="22" xfId="36" applyFont="1" applyFill="1" applyBorder="1" applyAlignment="1">
      <alignment horizontal="left" vertical="center" shrinkToFit="1"/>
    </xf>
    <xf numFmtId="38" fontId="3" fillId="0" borderId="45" xfId="36" applyFont="1" applyFill="1" applyBorder="1" applyAlignment="1">
      <alignment horizontal="left" vertical="center" shrinkToFit="1"/>
    </xf>
    <xf numFmtId="38" fontId="3" fillId="0" borderId="25" xfId="36" applyFont="1" applyFill="1" applyBorder="1" applyAlignment="1">
      <alignment horizontal="center" vertical="center"/>
    </xf>
    <xf numFmtId="38" fontId="3" fillId="0" borderId="56" xfId="36" applyFont="1" applyFill="1" applyBorder="1" applyAlignment="1">
      <alignment horizontal="center" vertical="center"/>
    </xf>
    <xf numFmtId="38" fontId="40" fillId="0" borderId="0" xfId="36" applyFont="1" applyAlignment="1">
      <alignment horizontal="center" vertical="center"/>
    </xf>
    <xf numFmtId="38" fontId="10" fillId="2" borderId="12" xfId="38" applyFont="1" applyFill="1" applyBorder="1" applyAlignment="1">
      <alignment horizontal="center" vertical="center"/>
    </xf>
    <xf numFmtId="38" fontId="3" fillId="0" borderId="12" xfId="36" applyFont="1" applyBorder="1" applyAlignment="1">
      <alignment horizontal="right" vertical="center"/>
    </xf>
    <xf numFmtId="38" fontId="3" fillId="2" borderId="12" xfId="36" applyFont="1" applyFill="1" applyBorder="1" applyAlignment="1">
      <alignment horizontal="center" vertical="center"/>
    </xf>
    <xf numFmtId="38" fontId="3" fillId="0" borderId="81" xfId="36" applyFont="1" applyBorder="1" applyAlignment="1">
      <alignment horizontal="center" vertical="center" shrinkToFit="1"/>
    </xf>
    <xf numFmtId="38" fontId="3" fillId="0" borderId="43" xfId="36" applyFont="1" applyBorder="1" applyAlignment="1">
      <alignment horizontal="center" vertical="center" shrinkToFit="1"/>
    </xf>
    <xf numFmtId="38" fontId="3" fillId="0" borderId="7" xfId="36" applyFont="1" applyBorder="1" applyAlignment="1">
      <alignment horizontal="left" vertical="center" wrapText="1"/>
    </xf>
    <xf numFmtId="38" fontId="3" fillId="0" borderId="79" xfId="36" applyFont="1" applyBorder="1" applyAlignment="1">
      <alignment horizontal="left" vertical="center" wrapText="1"/>
    </xf>
    <xf numFmtId="38" fontId="3" fillId="0" borderId="82" xfId="36" applyFont="1" applyBorder="1" applyAlignment="1">
      <alignment horizontal="center" vertical="center" wrapText="1" shrinkToFit="1"/>
    </xf>
    <xf numFmtId="38" fontId="3" fillId="0" borderId="83" xfId="36" applyFont="1" applyBorder="1" applyAlignment="1">
      <alignment horizontal="center" vertical="center" shrinkToFit="1"/>
    </xf>
    <xf numFmtId="38" fontId="3" fillId="0" borderId="84" xfId="36" applyFont="1" applyBorder="1" applyAlignment="1">
      <alignment horizontal="center" vertical="center" shrinkToFit="1"/>
    </xf>
    <xf numFmtId="38" fontId="3" fillId="0" borderId="7" xfId="36" applyFont="1" applyBorder="1" applyAlignment="1">
      <alignment horizontal="center" vertical="center" shrinkToFit="1"/>
    </xf>
    <xf numFmtId="38" fontId="3" fillId="0" borderId="79" xfId="36" applyFont="1" applyBorder="1" applyAlignment="1">
      <alignment horizontal="center" vertical="center" shrinkToFit="1"/>
    </xf>
    <xf numFmtId="38" fontId="8" fillId="0" borderId="0" xfId="36" applyFont="1" applyAlignment="1">
      <alignment horizontal="center" vertical="center"/>
    </xf>
    <xf numFmtId="38" fontId="18" fillId="2" borderId="12" xfId="38" applyFont="1" applyFill="1" applyBorder="1" applyAlignment="1">
      <alignment horizontal="center" vertical="center"/>
    </xf>
    <xf numFmtId="38" fontId="17" fillId="0" borderId="28" xfId="36" applyFont="1" applyFill="1" applyBorder="1" applyAlignment="1">
      <alignment vertical="center" shrinkToFit="1"/>
    </xf>
    <xf numFmtId="38" fontId="17" fillId="0" borderId="57" xfId="36" applyFont="1" applyFill="1" applyBorder="1" applyAlignment="1">
      <alignment vertical="center" shrinkToFit="1"/>
    </xf>
    <xf numFmtId="38" fontId="3" fillId="0" borderId="38" xfId="36" applyFont="1" applyFill="1" applyBorder="1" applyAlignment="1">
      <alignment horizontal="center" vertical="center"/>
    </xf>
    <xf numFmtId="38" fontId="3" fillId="0" borderId="61" xfId="36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パーセント 3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桁区切り 2" xfId="37" xr:uid="{00000000-0005-0000-0000-000024000000}"/>
    <cellStyle name="桁区切り 3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2" xr:uid="{00000000-0005-0000-0000-000033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22534" name="Text Box 1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19756" name="Text Box 1">
          <a:extLst>
            <a:ext uri="{FF2B5EF4-FFF2-40B4-BE49-F238E27FC236}">
              <a16:creationId xmlns:a16="http://schemas.microsoft.com/office/drawing/2014/main" id="{00000000-0008-0000-0100-00002C4D0000}"/>
            </a:ext>
          </a:extLst>
        </xdr:cNvPr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201385</xdr:colOff>
      <xdr:row>4</xdr:row>
      <xdr:rowOff>48540</xdr:rowOff>
    </xdr:from>
    <xdr:to>
      <xdr:col>12</xdr:col>
      <xdr:colOff>609601</xdr:colOff>
      <xdr:row>6</xdr:row>
      <xdr:rowOff>134041</xdr:rowOff>
    </xdr:to>
    <xdr:sp macro="" textlink="" fLocksText="0">
      <xdr:nvSpPr>
        <xdr:cNvPr id="301" name="AutoShape 5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 bwMode="auto">
        <a:xfrm>
          <a:off x="6798128" y="1158883"/>
          <a:ext cx="3129644" cy="564472"/>
        </a:xfrm>
        <a:prstGeom prst="wedgeRoundRectCallout">
          <a:avLst>
            <a:gd name="adj1" fmla="val -35924"/>
            <a:gd name="adj2" fmla="val 108298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自由提案事業がある場合は事業名を記載すること。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1181621</xdr:colOff>
      <xdr:row>4</xdr:row>
      <xdr:rowOff>104477</xdr:rowOff>
    </xdr:from>
    <xdr:to>
      <xdr:col>9</xdr:col>
      <xdr:colOff>656946</xdr:colOff>
      <xdr:row>7</xdr:row>
      <xdr:rowOff>9525</xdr:rowOff>
    </xdr:to>
    <xdr:sp macro="" textlink="" fLocksText="0">
      <xdr:nvSpPr>
        <xdr:cNvPr id="305" name="AutoShape 5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 bwMode="auto">
        <a:xfrm>
          <a:off x="4657725" y="1219200"/>
          <a:ext cx="1628775" cy="742950"/>
        </a:xfrm>
        <a:prstGeom prst="wedgeRoundRectCallout">
          <a:avLst>
            <a:gd name="adj1" fmla="val 13747"/>
            <a:gd name="adj2" fmla="val -44551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 w="9525" algn="ctr">
          <a:solidFill>
            <a:schemeClr val="accent1"/>
          </a:solidFill>
          <a:miter lim="800000"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原稿サイズはＡ３で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印刷してください。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141514</xdr:colOff>
      <xdr:row>55</xdr:row>
      <xdr:rowOff>152400</xdr:rowOff>
    </xdr:from>
    <xdr:to>
      <xdr:col>22</xdr:col>
      <xdr:colOff>67867</xdr:colOff>
      <xdr:row>56</xdr:row>
      <xdr:rowOff>161329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269A5DCD-4FEC-4C69-A907-4AF3FE38CFC1}"/>
            </a:ext>
          </a:extLst>
        </xdr:cNvPr>
        <xdr:cNvSpPr/>
      </xdr:nvSpPr>
      <xdr:spPr bwMode="auto">
        <a:xfrm>
          <a:off x="16306800" y="11680371"/>
          <a:ext cx="2397410" cy="204872"/>
        </a:xfrm>
        <a:prstGeom prst="wedgeRectCallout">
          <a:avLst>
            <a:gd name="adj1" fmla="val -52296"/>
            <a:gd name="adj2" fmla="val 12619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借入比率は５０％以下とすること。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D1:V61"/>
  <sheetViews>
    <sheetView zoomScale="70" zoomScaleNormal="70" workbookViewId="0">
      <selection activeCell="W33" sqref="W33"/>
    </sheetView>
  </sheetViews>
  <sheetFormatPr defaultColWidth="9" defaultRowHeight="13.2"/>
  <cols>
    <col min="1" max="1" width="9" style="2"/>
    <col min="2" max="3" width="2" style="2" customWidth="1"/>
    <col min="4" max="4" width="3.6640625" style="2" customWidth="1"/>
    <col min="5" max="5" width="7.88671875" style="2" customWidth="1"/>
    <col min="6" max="6" width="5.21875" style="2" customWidth="1"/>
    <col min="7" max="7" width="15.88671875" style="2" customWidth="1"/>
    <col min="8" max="8" width="19.77734375" style="2" customWidth="1"/>
    <col min="9" max="9" width="8.44140625" style="2" bestFit="1" customWidth="1"/>
    <col min="10" max="13" width="19.77734375" style="2" customWidth="1"/>
    <col min="14" max="15" width="19.33203125" style="2" customWidth="1"/>
    <col min="16" max="16" width="20" style="2" customWidth="1"/>
    <col min="17" max="17" width="19.77734375" style="2" customWidth="1"/>
    <col min="18" max="18" width="2.33203125" style="2" customWidth="1"/>
    <col min="19" max="19" width="4.109375" style="2" customWidth="1"/>
    <col min="20" max="22" width="9.77734375" style="19" customWidth="1"/>
    <col min="23" max="16384" width="9" style="2"/>
  </cols>
  <sheetData>
    <row r="1" spans="4:22" ht="33" customHeight="1">
      <c r="D1" s="161" t="s">
        <v>50</v>
      </c>
    </row>
    <row r="3" spans="4:22" s="1" customFormat="1" ht="21.75" customHeight="1">
      <c r="D3" s="298" t="s">
        <v>17</v>
      </c>
      <c r="E3" s="298"/>
      <c r="F3" s="298"/>
      <c r="G3" s="298"/>
      <c r="H3" s="298"/>
      <c r="I3" s="298"/>
      <c r="J3" s="298"/>
      <c r="N3" s="30" t="s">
        <v>3</v>
      </c>
      <c r="O3" s="30"/>
      <c r="P3" s="299"/>
      <c r="Q3" s="299"/>
      <c r="T3" s="18"/>
      <c r="U3" s="18"/>
      <c r="V3" s="18"/>
    </row>
    <row r="4" spans="4:22" s="1" customFormat="1" ht="19.8" thickBot="1">
      <c r="D4" s="298"/>
      <c r="E4" s="298"/>
      <c r="F4" s="298"/>
      <c r="G4" s="298"/>
      <c r="H4" s="298"/>
      <c r="I4" s="298"/>
      <c r="J4" s="298"/>
      <c r="P4" s="31" t="s">
        <v>30</v>
      </c>
      <c r="Q4" s="31" t="s">
        <v>31</v>
      </c>
      <c r="T4" s="18"/>
      <c r="U4" s="18"/>
      <c r="V4" s="18"/>
    </row>
    <row r="5" spans="4:22" s="1" customFormat="1" ht="27" customHeight="1" thickBot="1">
      <c r="D5" s="17"/>
      <c r="E5" s="32"/>
      <c r="F5" s="17"/>
      <c r="G5" s="17"/>
      <c r="H5" s="33"/>
      <c r="I5" s="33"/>
      <c r="P5" s="34">
        <f>Q52-Q51</f>
        <v>0</v>
      </c>
      <c r="Q5" s="35">
        <v>0</v>
      </c>
    </row>
    <row r="6" spans="4:22" s="1" customFormat="1" ht="10.5" customHeight="1" thickBot="1">
      <c r="D6" s="17"/>
      <c r="E6" s="32"/>
      <c r="F6" s="17"/>
      <c r="G6" s="17"/>
      <c r="H6" s="33"/>
      <c r="I6" s="33"/>
      <c r="T6" s="18"/>
      <c r="U6" s="18"/>
      <c r="V6" s="18"/>
    </row>
    <row r="7" spans="4:22" ht="28.5" customHeight="1" thickBot="1">
      <c r="D7" s="300" t="s">
        <v>2</v>
      </c>
      <c r="E7" s="300"/>
      <c r="F7" s="301"/>
      <c r="G7" s="301"/>
      <c r="H7" s="1"/>
      <c r="I7" s="1"/>
      <c r="P7" s="3" t="s">
        <v>32</v>
      </c>
      <c r="Q7" s="36" t="e">
        <f>Q58</f>
        <v>#DIV/0!</v>
      </c>
    </row>
    <row r="8" spans="4:22" ht="12" customHeight="1" thickBot="1">
      <c r="H8" s="9"/>
      <c r="I8" s="9"/>
      <c r="K8" s="3"/>
      <c r="L8" s="3"/>
      <c r="M8" s="3"/>
      <c r="T8" s="19" t="s">
        <v>25</v>
      </c>
    </row>
    <row r="9" spans="4:22" ht="33" customHeight="1" thickBot="1">
      <c r="D9" s="302"/>
      <c r="E9" s="303"/>
      <c r="F9" s="303"/>
      <c r="G9" s="303"/>
      <c r="H9" s="125" t="s">
        <v>26</v>
      </c>
      <c r="I9" s="160" t="s">
        <v>46</v>
      </c>
      <c r="J9" s="192" t="s">
        <v>51</v>
      </c>
      <c r="K9" s="21" t="s">
        <v>52</v>
      </c>
      <c r="L9" s="21"/>
      <c r="M9" s="4"/>
      <c r="N9" s="4" t="s">
        <v>34</v>
      </c>
      <c r="O9" s="309" t="s">
        <v>35</v>
      </c>
      <c r="P9" s="304" t="s">
        <v>55</v>
      </c>
      <c r="Q9" s="306" t="s">
        <v>36</v>
      </c>
      <c r="T9" s="19" t="str">
        <f>J9</f>
        <v>特別養護老人ホーム
老人短期入所施設</v>
      </c>
      <c r="U9" s="19" t="str">
        <f>K9</f>
        <v>○○○○
（自由提案事業）</v>
      </c>
      <c r="V9" s="19" t="str">
        <f>N9</f>
        <v>その他</v>
      </c>
    </row>
    <row r="10" spans="4:22" ht="23.25" customHeight="1" thickBot="1">
      <c r="D10" s="302" t="s">
        <v>37</v>
      </c>
      <c r="E10" s="303"/>
      <c r="F10" s="303"/>
      <c r="G10" s="308"/>
      <c r="H10" s="126">
        <f>SUM(J10:N10)</f>
        <v>0</v>
      </c>
      <c r="I10" s="131" t="s">
        <v>47</v>
      </c>
      <c r="J10" s="37">
        <v>0</v>
      </c>
      <c r="K10" s="38">
        <v>0</v>
      </c>
      <c r="L10" s="39">
        <v>0</v>
      </c>
      <c r="M10" s="39">
        <v>0</v>
      </c>
      <c r="N10" s="39">
        <v>0</v>
      </c>
      <c r="O10" s="310"/>
      <c r="P10" s="305"/>
      <c r="Q10" s="307"/>
    </row>
    <row r="11" spans="4:22" ht="15" customHeight="1">
      <c r="D11" s="249" t="s">
        <v>18</v>
      </c>
      <c r="E11" s="270" t="s">
        <v>54</v>
      </c>
      <c r="F11" s="271"/>
      <c r="G11" s="271"/>
      <c r="H11" s="127">
        <f>SUM(J11:N11)</f>
        <v>0</v>
      </c>
      <c r="I11" s="132" t="e">
        <f>H11/H18</f>
        <v>#DIV/0!</v>
      </c>
      <c r="J11" s="40">
        <v>0</v>
      </c>
      <c r="K11" s="41">
        <v>0</v>
      </c>
      <c r="L11" s="42">
        <v>0</v>
      </c>
      <c r="M11" s="42">
        <v>0</v>
      </c>
      <c r="N11" s="42">
        <v>0</v>
      </c>
      <c r="O11" s="208"/>
      <c r="P11" s="286"/>
      <c r="Q11" s="287"/>
    </row>
    <row r="12" spans="4:22" ht="15" customHeight="1">
      <c r="D12" s="250"/>
      <c r="E12" s="282" t="s">
        <v>8</v>
      </c>
      <c r="F12" s="284" t="s">
        <v>10</v>
      </c>
      <c r="G12" s="285"/>
      <c r="H12" s="128">
        <f>SUM(J12:N12)</f>
        <v>0</v>
      </c>
      <c r="I12" s="133" t="e">
        <f>H12/$H$18</f>
        <v>#DIV/0!</v>
      </c>
      <c r="J12" s="44">
        <v>0</v>
      </c>
      <c r="K12" s="45">
        <v>0</v>
      </c>
      <c r="L12" s="46">
        <v>0</v>
      </c>
      <c r="M12" s="46">
        <v>0</v>
      </c>
      <c r="N12" s="46">
        <v>0</v>
      </c>
      <c r="O12" s="209"/>
      <c r="P12" s="288"/>
      <c r="Q12" s="289"/>
    </row>
    <row r="13" spans="4:22" ht="15" customHeight="1">
      <c r="D13" s="250"/>
      <c r="E13" s="266"/>
      <c r="F13" s="272" t="s">
        <v>11</v>
      </c>
      <c r="G13" s="260"/>
      <c r="H13" s="129">
        <f>SUM(J13:N13)</f>
        <v>0</v>
      </c>
      <c r="I13" s="134" t="e">
        <f>H13/$H$18</f>
        <v>#DIV/0!</v>
      </c>
      <c r="J13" s="47">
        <v>0</v>
      </c>
      <c r="K13" s="48">
        <v>0</v>
      </c>
      <c r="L13" s="49">
        <v>0</v>
      </c>
      <c r="M13" s="49">
        <v>0</v>
      </c>
      <c r="N13" s="49">
        <v>0</v>
      </c>
      <c r="O13" s="209"/>
      <c r="P13" s="288"/>
      <c r="Q13" s="289"/>
    </row>
    <row r="14" spans="4:22" ht="15" customHeight="1">
      <c r="D14" s="250"/>
      <c r="E14" s="266"/>
      <c r="F14" s="280" t="s">
        <v>12</v>
      </c>
      <c r="G14" s="281"/>
      <c r="H14" s="130">
        <f>SUM(J14:N14)</f>
        <v>0</v>
      </c>
      <c r="I14" s="135" t="e">
        <f>H14/$H$18</f>
        <v>#DIV/0!</v>
      </c>
      <c r="J14" s="50">
        <v>0</v>
      </c>
      <c r="K14" s="51">
        <v>0</v>
      </c>
      <c r="L14" s="52">
        <v>0</v>
      </c>
      <c r="M14" s="52">
        <v>0</v>
      </c>
      <c r="N14" s="52">
        <v>0</v>
      </c>
      <c r="O14" s="209"/>
      <c r="P14" s="288"/>
      <c r="Q14" s="289"/>
    </row>
    <row r="15" spans="4:22" ht="15" customHeight="1">
      <c r="D15" s="250"/>
      <c r="E15" s="267"/>
      <c r="F15" s="292" t="s">
        <v>0</v>
      </c>
      <c r="G15" s="293"/>
      <c r="H15" s="54">
        <f t="shared" ref="H15:N15" si="0">SUM(H12:H14)</f>
        <v>0</v>
      </c>
      <c r="I15" s="136" t="e">
        <f t="shared" si="0"/>
        <v>#DIV/0!</v>
      </c>
      <c r="J15" s="54">
        <f t="shared" si="0"/>
        <v>0</v>
      </c>
      <c r="K15" s="55">
        <f t="shared" si="0"/>
        <v>0</v>
      </c>
      <c r="L15" s="56">
        <f t="shared" si="0"/>
        <v>0</v>
      </c>
      <c r="M15" s="56">
        <f t="shared" si="0"/>
        <v>0</v>
      </c>
      <c r="N15" s="56">
        <f t="shared" si="0"/>
        <v>0</v>
      </c>
      <c r="O15" s="209"/>
      <c r="P15" s="288"/>
      <c r="Q15" s="289"/>
    </row>
    <row r="16" spans="4:22" ht="15" customHeight="1">
      <c r="D16" s="250"/>
      <c r="E16" s="294" t="s">
        <v>7</v>
      </c>
      <c r="F16" s="295"/>
      <c r="G16" s="295"/>
      <c r="H16" s="54">
        <f>SUM(J16:N16)</f>
        <v>0</v>
      </c>
      <c r="I16" s="136" t="e">
        <f>H16/H18</f>
        <v>#DIV/0!</v>
      </c>
      <c r="J16" s="57">
        <v>0</v>
      </c>
      <c r="K16" s="58">
        <v>0</v>
      </c>
      <c r="L16" s="59">
        <v>0</v>
      </c>
      <c r="M16" s="59">
        <v>0</v>
      </c>
      <c r="N16" s="59">
        <v>0</v>
      </c>
      <c r="O16" s="209"/>
      <c r="P16" s="288"/>
      <c r="Q16" s="289"/>
    </row>
    <row r="17" spans="4:22" ht="15" customHeight="1">
      <c r="D17" s="250"/>
      <c r="E17" s="268" t="s">
        <v>6</v>
      </c>
      <c r="F17" s="268"/>
      <c r="G17" s="294"/>
      <c r="H17" s="54">
        <f>SUM(J17:N17)</f>
        <v>0</v>
      </c>
      <c r="I17" s="136" t="e">
        <f>H17/H18</f>
        <v>#DIV/0!</v>
      </c>
      <c r="J17" s="57">
        <v>0</v>
      </c>
      <c r="K17" s="58">
        <v>0</v>
      </c>
      <c r="L17" s="59">
        <v>0</v>
      </c>
      <c r="M17" s="59">
        <v>0</v>
      </c>
      <c r="N17" s="59">
        <v>0</v>
      </c>
      <c r="O17" s="209"/>
      <c r="P17" s="288"/>
      <c r="Q17" s="289"/>
    </row>
    <row r="18" spans="4:22" ht="15" customHeight="1" thickBot="1">
      <c r="D18" s="251"/>
      <c r="E18" s="296" t="s">
        <v>1</v>
      </c>
      <c r="F18" s="297"/>
      <c r="G18" s="297"/>
      <c r="H18" s="60">
        <f>H11+H15+H16+H17</f>
        <v>0</v>
      </c>
      <c r="I18" s="137" t="e">
        <f>I11+I15+I16+I17</f>
        <v>#DIV/0!</v>
      </c>
      <c r="J18" s="60">
        <f t="shared" ref="J18:N18" si="1">J11+J15+J16+J17</f>
        <v>0</v>
      </c>
      <c r="K18" s="61">
        <f t="shared" si="1"/>
        <v>0</v>
      </c>
      <c r="L18" s="62">
        <f t="shared" si="1"/>
        <v>0</v>
      </c>
      <c r="M18" s="62">
        <f t="shared" si="1"/>
        <v>0</v>
      </c>
      <c r="N18" s="62">
        <f t="shared" si="1"/>
        <v>0</v>
      </c>
      <c r="O18" s="210"/>
      <c r="P18" s="290"/>
      <c r="Q18" s="291"/>
    </row>
    <row r="19" spans="4:22" s="9" customFormat="1" ht="7.5" customHeight="1" thickBot="1">
      <c r="D19" s="5"/>
      <c r="E19" s="6"/>
      <c r="F19" s="6"/>
      <c r="G19" s="6"/>
      <c r="H19" s="12"/>
      <c r="I19" s="12"/>
      <c r="J19" s="7"/>
      <c r="K19" s="8"/>
      <c r="T19" s="23"/>
      <c r="U19" s="23"/>
      <c r="V19" s="23"/>
    </row>
    <row r="20" spans="4:22" ht="15" customHeight="1">
      <c r="D20" s="249" t="s">
        <v>24</v>
      </c>
      <c r="E20" s="275" t="s">
        <v>9</v>
      </c>
      <c r="F20" s="276" t="s">
        <v>45</v>
      </c>
      <c r="G20" s="277"/>
      <c r="H20" s="150">
        <f>SUM(J20:N20)</f>
        <v>0</v>
      </c>
      <c r="I20" s="138" t="e">
        <f t="shared" ref="I20:I27" si="2">H20/$H$44</f>
        <v>#DIV/0!</v>
      </c>
      <c r="J20" s="63">
        <v>0</v>
      </c>
      <c r="K20" s="64">
        <v>0</v>
      </c>
      <c r="L20" s="65">
        <v>0</v>
      </c>
      <c r="M20" s="65">
        <v>0</v>
      </c>
      <c r="N20" s="65">
        <v>0</v>
      </c>
      <c r="O20" s="64">
        <v>0</v>
      </c>
      <c r="P20" s="193">
        <v>0</v>
      </c>
      <c r="Q20" s="66">
        <f>P20+O20+H20</f>
        <v>0</v>
      </c>
    </row>
    <row r="21" spans="4:22" ht="15" customHeight="1">
      <c r="D21" s="250"/>
      <c r="E21" s="267"/>
      <c r="F21" s="278" t="s">
        <v>23</v>
      </c>
      <c r="G21" s="279"/>
      <c r="H21" s="129">
        <f t="shared" ref="H21:H26" si="3">SUM(J21:N21)</f>
        <v>0</v>
      </c>
      <c r="I21" s="139" t="e">
        <f t="shared" si="2"/>
        <v>#DIV/0!</v>
      </c>
      <c r="J21" s="67">
        <v>0</v>
      </c>
      <c r="K21" s="68">
        <v>0</v>
      </c>
      <c r="L21" s="69">
        <v>0</v>
      </c>
      <c r="M21" s="69">
        <v>0</v>
      </c>
      <c r="N21" s="69">
        <v>0</v>
      </c>
      <c r="O21" s="68">
        <v>0</v>
      </c>
      <c r="P21" s="194">
        <v>0</v>
      </c>
      <c r="Q21" s="70">
        <f t="shared" ref="Q21:Q57" si="4">P21+O21+H21</f>
        <v>0</v>
      </c>
    </row>
    <row r="22" spans="4:22" ht="15" customHeight="1">
      <c r="D22" s="250"/>
      <c r="E22" s="268"/>
      <c r="F22" s="280" t="s">
        <v>48</v>
      </c>
      <c r="G22" s="281"/>
      <c r="H22" s="22">
        <f t="shared" si="3"/>
        <v>0</v>
      </c>
      <c r="I22" s="140" t="e">
        <f t="shared" si="2"/>
        <v>#DIV/0!</v>
      </c>
      <c r="J22" s="71">
        <v>0</v>
      </c>
      <c r="K22" s="72">
        <v>0</v>
      </c>
      <c r="L22" s="73">
        <v>0</v>
      </c>
      <c r="M22" s="73">
        <v>0</v>
      </c>
      <c r="N22" s="73">
        <v>0</v>
      </c>
      <c r="O22" s="72">
        <v>0</v>
      </c>
      <c r="P22" s="195">
        <v>0</v>
      </c>
      <c r="Q22" s="74">
        <f t="shared" si="4"/>
        <v>0</v>
      </c>
    </row>
    <row r="23" spans="4:22" ht="15" customHeight="1">
      <c r="D23" s="250"/>
      <c r="E23" s="268"/>
      <c r="F23" s="282" t="s">
        <v>15</v>
      </c>
      <c r="G23" s="43" t="s">
        <v>5</v>
      </c>
      <c r="H23" s="151">
        <f t="shared" si="3"/>
        <v>0</v>
      </c>
      <c r="I23" s="141" t="e">
        <f t="shared" si="2"/>
        <v>#DIV/0!</v>
      </c>
      <c r="J23" s="75">
        <v>0</v>
      </c>
      <c r="K23" s="76">
        <v>0</v>
      </c>
      <c r="L23" s="77">
        <v>0</v>
      </c>
      <c r="M23" s="77">
        <v>0</v>
      </c>
      <c r="N23" s="77">
        <v>0</v>
      </c>
      <c r="O23" s="76">
        <v>0</v>
      </c>
      <c r="P23" s="196">
        <v>0</v>
      </c>
      <c r="Q23" s="78">
        <f t="shared" si="4"/>
        <v>0</v>
      </c>
    </row>
    <row r="24" spans="4:22" ht="15" customHeight="1">
      <c r="D24" s="250"/>
      <c r="E24" s="268"/>
      <c r="F24" s="266"/>
      <c r="G24" s="79"/>
      <c r="H24" s="152">
        <f t="shared" si="3"/>
        <v>0</v>
      </c>
      <c r="I24" s="142" t="e">
        <f t="shared" si="2"/>
        <v>#DIV/0!</v>
      </c>
      <c r="J24" s="80">
        <v>0</v>
      </c>
      <c r="K24" s="81">
        <v>0</v>
      </c>
      <c r="L24" s="82">
        <v>0</v>
      </c>
      <c r="M24" s="82">
        <v>0</v>
      </c>
      <c r="N24" s="82">
        <v>0</v>
      </c>
      <c r="O24" s="81">
        <v>0</v>
      </c>
      <c r="P24" s="197">
        <v>0</v>
      </c>
      <c r="Q24" s="83">
        <f t="shared" si="4"/>
        <v>0</v>
      </c>
    </row>
    <row r="25" spans="4:22" ht="15" customHeight="1">
      <c r="D25" s="250"/>
      <c r="E25" s="268"/>
      <c r="F25" s="266"/>
      <c r="G25" s="25" t="s">
        <v>27</v>
      </c>
      <c r="H25" s="152">
        <f t="shared" si="3"/>
        <v>0</v>
      </c>
      <c r="I25" s="143" t="e">
        <f t="shared" si="2"/>
        <v>#DIV/0!</v>
      </c>
      <c r="J25" s="84">
        <v>0</v>
      </c>
      <c r="K25" s="85">
        <v>0</v>
      </c>
      <c r="L25" s="86">
        <v>0</v>
      </c>
      <c r="M25" s="86">
        <v>0</v>
      </c>
      <c r="N25" s="86">
        <v>0</v>
      </c>
      <c r="O25" s="85">
        <v>0</v>
      </c>
      <c r="P25" s="198">
        <v>0</v>
      </c>
      <c r="Q25" s="83">
        <f t="shared" si="4"/>
        <v>0</v>
      </c>
    </row>
    <row r="26" spans="4:22" ht="15" customHeight="1">
      <c r="D26" s="250"/>
      <c r="E26" s="268"/>
      <c r="F26" s="266"/>
      <c r="G26" s="25" t="s">
        <v>27</v>
      </c>
      <c r="H26" s="152">
        <f t="shared" si="3"/>
        <v>0</v>
      </c>
      <c r="I26" s="144" t="e">
        <f t="shared" si="2"/>
        <v>#DIV/0!</v>
      </c>
      <c r="J26" s="87">
        <v>0</v>
      </c>
      <c r="K26" s="88">
        <v>0</v>
      </c>
      <c r="L26" s="89">
        <v>0</v>
      </c>
      <c r="M26" s="89">
        <v>0</v>
      </c>
      <c r="N26" s="89">
        <v>0</v>
      </c>
      <c r="O26" s="88">
        <v>0</v>
      </c>
      <c r="P26" s="199">
        <v>0</v>
      </c>
      <c r="Q26" s="83">
        <f t="shared" si="4"/>
        <v>0</v>
      </c>
    </row>
    <row r="27" spans="4:22" ht="15" customHeight="1">
      <c r="D27" s="250"/>
      <c r="E27" s="268"/>
      <c r="F27" s="267"/>
      <c r="G27" s="90" t="s">
        <v>0</v>
      </c>
      <c r="H27" s="22">
        <f>SUM(H23:H26)</f>
        <v>0</v>
      </c>
      <c r="I27" s="145" t="e">
        <f t="shared" si="2"/>
        <v>#DIV/0!</v>
      </c>
      <c r="J27" s="22">
        <f t="shared" ref="J27:P27" si="5">SUM(J23:J26)</f>
        <v>0</v>
      </c>
      <c r="K27" s="11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11">
        <f t="shared" ref="O27" si="6">SUM(O23:O26)</f>
        <v>0</v>
      </c>
      <c r="P27" s="200">
        <f t="shared" si="5"/>
        <v>0</v>
      </c>
      <c r="Q27" s="74">
        <f t="shared" si="4"/>
        <v>0</v>
      </c>
    </row>
    <row r="28" spans="4:22" ht="15" customHeight="1">
      <c r="D28" s="250"/>
      <c r="E28" s="268"/>
      <c r="F28" s="283" t="s">
        <v>14</v>
      </c>
      <c r="G28" s="246"/>
      <c r="H28" s="228">
        <f>H20+H21+H22+H27</f>
        <v>0</v>
      </c>
      <c r="I28" s="229" t="e">
        <f t="shared" ref="I28:N28" si="7">I20+I21+I22+I27</f>
        <v>#DIV/0!</v>
      </c>
      <c r="J28" s="228">
        <f t="shared" si="7"/>
        <v>0</v>
      </c>
      <c r="K28" s="230">
        <f t="shared" si="7"/>
        <v>0</v>
      </c>
      <c r="L28" s="231">
        <f t="shared" si="7"/>
        <v>0</v>
      </c>
      <c r="M28" s="231">
        <f t="shared" si="7"/>
        <v>0</v>
      </c>
      <c r="N28" s="231">
        <f t="shared" si="7"/>
        <v>0</v>
      </c>
      <c r="O28" s="232">
        <f t="shared" ref="O28" si="8">O20+O21+O22+O27</f>
        <v>0</v>
      </c>
      <c r="P28" s="233">
        <f>P20+P21+P22+P27</f>
        <v>0</v>
      </c>
      <c r="Q28" s="234">
        <f>P28+O28+H28</f>
        <v>0</v>
      </c>
      <c r="T28" s="19">
        <f>J28-J11</f>
        <v>0</v>
      </c>
      <c r="U28" s="19">
        <f>K28-K11</f>
        <v>0</v>
      </c>
      <c r="V28" s="19">
        <f>N28-N11</f>
        <v>0</v>
      </c>
    </row>
    <row r="29" spans="4:22" ht="15" customHeight="1">
      <c r="D29" s="250"/>
      <c r="E29" s="268" t="s">
        <v>8</v>
      </c>
      <c r="F29" s="284" t="s">
        <v>13</v>
      </c>
      <c r="G29" s="285"/>
      <c r="H29" s="128">
        <f t="shared" ref="H29:H35" si="9">SUM(J29:N29)</f>
        <v>0</v>
      </c>
      <c r="I29" s="133" t="e">
        <f t="shared" ref="I29:I36" si="10">H29/$H$44</f>
        <v>#DIV/0!</v>
      </c>
      <c r="J29" s="44">
        <v>0</v>
      </c>
      <c r="K29" s="45">
        <v>0</v>
      </c>
      <c r="L29" s="46">
        <v>0</v>
      </c>
      <c r="M29" s="46">
        <v>0</v>
      </c>
      <c r="N29" s="46">
        <v>0</v>
      </c>
      <c r="O29" s="45">
        <v>0</v>
      </c>
      <c r="P29" s="202">
        <v>0</v>
      </c>
      <c r="Q29" s="95">
        <f t="shared" si="4"/>
        <v>0</v>
      </c>
    </row>
    <row r="30" spans="4:22" ht="15" customHeight="1">
      <c r="D30" s="250"/>
      <c r="E30" s="268"/>
      <c r="F30" s="272" t="s">
        <v>49</v>
      </c>
      <c r="G30" s="260"/>
      <c r="H30" s="129">
        <f t="shared" si="9"/>
        <v>0</v>
      </c>
      <c r="I30" s="134" t="e">
        <f t="shared" si="10"/>
        <v>#DIV/0!</v>
      </c>
      <c r="J30" s="47">
        <v>0</v>
      </c>
      <c r="K30" s="48">
        <v>0</v>
      </c>
      <c r="L30" s="49">
        <v>0</v>
      </c>
      <c r="M30" s="49">
        <v>0</v>
      </c>
      <c r="N30" s="49">
        <v>0</v>
      </c>
      <c r="O30" s="48">
        <v>0</v>
      </c>
      <c r="P30" s="203">
        <v>0</v>
      </c>
      <c r="Q30" s="83">
        <f t="shared" si="4"/>
        <v>0</v>
      </c>
    </row>
    <row r="31" spans="4:22" ht="15" customHeight="1">
      <c r="D31" s="250"/>
      <c r="E31" s="268"/>
      <c r="F31" s="260" t="s">
        <v>23</v>
      </c>
      <c r="G31" s="261"/>
      <c r="H31" s="129">
        <f t="shared" si="9"/>
        <v>0</v>
      </c>
      <c r="I31" s="134" t="e">
        <f t="shared" si="10"/>
        <v>#DIV/0!</v>
      </c>
      <c r="J31" s="47">
        <v>0</v>
      </c>
      <c r="K31" s="48">
        <v>0</v>
      </c>
      <c r="L31" s="49">
        <v>0</v>
      </c>
      <c r="M31" s="49">
        <v>0</v>
      </c>
      <c r="N31" s="49">
        <v>0</v>
      </c>
      <c r="O31" s="48">
        <v>0</v>
      </c>
      <c r="P31" s="203">
        <v>0</v>
      </c>
      <c r="Q31" s="83">
        <f t="shared" si="4"/>
        <v>0</v>
      </c>
    </row>
    <row r="32" spans="4:22" ht="15" customHeight="1">
      <c r="D32" s="250"/>
      <c r="E32" s="268"/>
      <c r="F32" s="273" t="s">
        <v>48</v>
      </c>
      <c r="G32" s="274"/>
      <c r="H32" s="22">
        <f t="shared" si="9"/>
        <v>0</v>
      </c>
      <c r="I32" s="147" t="e">
        <f t="shared" si="10"/>
        <v>#DIV/0!</v>
      </c>
      <c r="J32" s="71">
        <v>0</v>
      </c>
      <c r="K32" s="72">
        <v>0</v>
      </c>
      <c r="L32" s="73">
        <v>0</v>
      </c>
      <c r="M32" s="73">
        <v>0</v>
      </c>
      <c r="N32" s="73">
        <v>0</v>
      </c>
      <c r="O32" s="72">
        <v>0</v>
      </c>
      <c r="P32" s="195">
        <v>0</v>
      </c>
      <c r="Q32" s="96">
        <f t="shared" si="4"/>
        <v>0</v>
      </c>
    </row>
    <row r="33" spans="4:22" ht="15" customHeight="1">
      <c r="D33" s="250"/>
      <c r="E33" s="268"/>
      <c r="F33" s="282" t="s">
        <v>15</v>
      </c>
      <c r="G33" s="43" t="s">
        <v>5</v>
      </c>
      <c r="H33" s="153">
        <f t="shared" si="9"/>
        <v>0</v>
      </c>
      <c r="I33" s="139" t="e">
        <f t="shared" si="10"/>
        <v>#DIV/0!</v>
      </c>
      <c r="J33" s="75">
        <v>0</v>
      </c>
      <c r="K33" s="76">
        <v>0</v>
      </c>
      <c r="L33" s="77">
        <v>0</v>
      </c>
      <c r="M33" s="77">
        <v>0</v>
      </c>
      <c r="N33" s="77">
        <v>0</v>
      </c>
      <c r="O33" s="76">
        <v>0</v>
      </c>
      <c r="P33" s="196">
        <v>0</v>
      </c>
      <c r="Q33" s="95">
        <f t="shared" si="4"/>
        <v>0</v>
      </c>
    </row>
    <row r="34" spans="4:22" ht="15" customHeight="1">
      <c r="D34" s="250"/>
      <c r="E34" s="268"/>
      <c r="F34" s="266"/>
      <c r="G34" s="79"/>
      <c r="H34" s="129">
        <f>SUM(J34:N34)</f>
        <v>0</v>
      </c>
      <c r="I34" s="139" t="e">
        <f t="shared" si="10"/>
        <v>#DIV/0!</v>
      </c>
      <c r="J34" s="80">
        <v>0</v>
      </c>
      <c r="K34" s="81">
        <v>0</v>
      </c>
      <c r="L34" s="82">
        <v>0</v>
      </c>
      <c r="M34" s="82">
        <v>0</v>
      </c>
      <c r="N34" s="82">
        <v>0</v>
      </c>
      <c r="O34" s="81">
        <v>0</v>
      </c>
      <c r="P34" s="197">
        <v>0</v>
      </c>
      <c r="Q34" s="83">
        <f t="shared" si="4"/>
        <v>0</v>
      </c>
    </row>
    <row r="35" spans="4:22" ht="15" customHeight="1">
      <c r="D35" s="250"/>
      <c r="E35" s="268"/>
      <c r="F35" s="266"/>
      <c r="G35" s="25" t="s">
        <v>28</v>
      </c>
      <c r="H35" s="129">
        <f t="shared" si="9"/>
        <v>0</v>
      </c>
      <c r="I35" s="134" t="e">
        <f t="shared" si="10"/>
        <v>#DIV/0!</v>
      </c>
      <c r="J35" s="84">
        <v>0</v>
      </c>
      <c r="K35" s="85">
        <v>0</v>
      </c>
      <c r="L35" s="86">
        <v>0</v>
      </c>
      <c r="M35" s="86">
        <v>0</v>
      </c>
      <c r="N35" s="86">
        <v>0</v>
      </c>
      <c r="O35" s="85">
        <v>0</v>
      </c>
      <c r="P35" s="198">
        <v>0</v>
      </c>
      <c r="Q35" s="83">
        <f t="shared" si="4"/>
        <v>0</v>
      </c>
    </row>
    <row r="36" spans="4:22" ht="15" customHeight="1">
      <c r="D36" s="250"/>
      <c r="E36" s="268"/>
      <c r="F36" s="267"/>
      <c r="G36" s="90" t="s">
        <v>0</v>
      </c>
      <c r="H36" s="22">
        <f t="shared" ref="H36:P36" si="11">SUM(H33:H35)</f>
        <v>0</v>
      </c>
      <c r="I36" s="145" t="e">
        <f t="shared" si="10"/>
        <v>#DIV/0!</v>
      </c>
      <c r="J36" s="22">
        <f t="shared" si="11"/>
        <v>0</v>
      </c>
      <c r="K36" s="11">
        <f t="shared" si="11"/>
        <v>0</v>
      </c>
      <c r="L36" s="10">
        <f t="shared" si="11"/>
        <v>0</v>
      </c>
      <c r="M36" s="10">
        <f t="shared" si="11"/>
        <v>0</v>
      </c>
      <c r="N36" s="10">
        <f t="shared" si="11"/>
        <v>0</v>
      </c>
      <c r="O36" s="11">
        <f t="shared" ref="O36" si="12">SUM(O33:O35)</f>
        <v>0</v>
      </c>
      <c r="P36" s="200">
        <f t="shared" si="11"/>
        <v>0</v>
      </c>
      <c r="Q36" s="74">
        <f t="shared" si="4"/>
        <v>0</v>
      </c>
    </row>
    <row r="37" spans="4:22" ht="15" customHeight="1">
      <c r="D37" s="250"/>
      <c r="E37" s="268"/>
      <c r="F37" s="245" t="s">
        <v>14</v>
      </c>
      <c r="G37" s="246"/>
      <c r="H37" s="228">
        <f>H29+H30+H31+H32+H36</f>
        <v>0</v>
      </c>
      <c r="I37" s="229" t="e">
        <f t="shared" ref="I37:P37" si="13">I29+I30+I31+I32+I36</f>
        <v>#DIV/0!</v>
      </c>
      <c r="J37" s="228">
        <f t="shared" si="13"/>
        <v>0</v>
      </c>
      <c r="K37" s="230">
        <f t="shared" si="13"/>
        <v>0</v>
      </c>
      <c r="L37" s="231">
        <f t="shared" si="13"/>
        <v>0</v>
      </c>
      <c r="M37" s="231">
        <f t="shared" si="13"/>
        <v>0</v>
      </c>
      <c r="N37" s="231">
        <f t="shared" si="13"/>
        <v>0</v>
      </c>
      <c r="O37" s="232">
        <f t="shared" ref="O37" si="14">O29+O30+O31+O32+O36</f>
        <v>0</v>
      </c>
      <c r="P37" s="233">
        <f t="shared" si="13"/>
        <v>0</v>
      </c>
      <c r="Q37" s="234">
        <f t="shared" si="4"/>
        <v>0</v>
      </c>
      <c r="T37" s="19">
        <f>J37-J15</f>
        <v>0</v>
      </c>
      <c r="U37" s="19">
        <f>K37-K15</f>
        <v>0</v>
      </c>
      <c r="V37" s="19">
        <f>N37-N15</f>
        <v>0</v>
      </c>
    </row>
    <row r="38" spans="4:22" ht="15" customHeight="1">
      <c r="D38" s="250"/>
      <c r="E38" s="266" t="s">
        <v>7</v>
      </c>
      <c r="F38" s="268" t="s">
        <v>15</v>
      </c>
      <c r="G38" s="43" t="s">
        <v>5</v>
      </c>
      <c r="H38" s="24">
        <f>SUM(J38:N38)</f>
        <v>0</v>
      </c>
      <c r="I38" s="148" t="e">
        <f>H38/$H$44</f>
        <v>#DIV/0!</v>
      </c>
      <c r="J38" s="75">
        <v>0</v>
      </c>
      <c r="K38" s="76">
        <v>0</v>
      </c>
      <c r="L38" s="77">
        <v>0</v>
      </c>
      <c r="M38" s="77">
        <v>0</v>
      </c>
      <c r="N38" s="77">
        <v>0</v>
      </c>
      <c r="O38" s="76">
        <v>0</v>
      </c>
      <c r="P38" s="196">
        <v>0</v>
      </c>
      <c r="Q38" s="95">
        <f t="shared" si="4"/>
        <v>0</v>
      </c>
    </row>
    <row r="39" spans="4:22" ht="15" customHeight="1">
      <c r="D39" s="250"/>
      <c r="E39" s="266"/>
      <c r="F39" s="268"/>
      <c r="G39" s="27" t="s">
        <v>28</v>
      </c>
      <c r="H39" s="154">
        <f>SUM(J39:N39)</f>
        <v>0</v>
      </c>
      <c r="I39" s="149" t="e">
        <f>H39/$H$44</f>
        <v>#DIV/0!</v>
      </c>
      <c r="J39" s="97">
        <v>0</v>
      </c>
      <c r="K39" s="98">
        <v>0</v>
      </c>
      <c r="L39" s="99">
        <v>0</v>
      </c>
      <c r="M39" s="99">
        <v>0</v>
      </c>
      <c r="N39" s="99">
        <v>0</v>
      </c>
      <c r="O39" s="98">
        <v>0</v>
      </c>
      <c r="P39" s="204">
        <v>0</v>
      </c>
      <c r="Q39" s="96">
        <f t="shared" si="4"/>
        <v>0</v>
      </c>
    </row>
    <row r="40" spans="4:22" ht="15" customHeight="1">
      <c r="D40" s="250"/>
      <c r="E40" s="267"/>
      <c r="F40" s="245" t="s">
        <v>14</v>
      </c>
      <c r="G40" s="246"/>
      <c r="H40" s="228">
        <f>SUM(H38:H39)</f>
        <v>0</v>
      </c>
      <c r="I40" s="229" t="e">
        <f t="shared" ref="I40:P40" si="15">SUM(I38:I39)</f>
        <v>#DIV/0!</v>
      </c>
      <c r="J40" s="228">
        <f t="shared" si="15"/>
        <v>0</v>
      </c>
      <c r="K40" s="230">
        <f t="shared" si="15"/>
        <v>0</v>
      </c>
      <c r="L40" s="231">
        <f t="shared" si="15"/>
        <v>0</v>
      </c>
      <c r="M40" s="231">
        <f t="shared" si="15"/>
        <v>0</v>
      </c>
      <c r="N40" s="231">
        <f t="shared" si="15"/>
        <v>0</v>
      </c>
      <c r="O40" s="232">
        <f t="shared" si="15"/>
        <v>0</v>
      </c>
      <c r="P40" s="233">
        <f t="shared" si="15"/>
        <v>0</v>
      </c>
      <c r="Q40" s="234">
        <f t="shared" si="4"/>
        <v>0</v>
      </c>
      <c r="T40" s="19">
        <f>J40-J16</f>
        <v>0</v>
      </c>
      <c r="U40" s="19">
        <f>K40-K16</f>
        <v>0</v>
      </c>
      <c r="V40" s="19">
        <f>N40-N16</f>
        <v>0</v>
      </c>
    </row>
    <row r="41" spans="4:22" ht="15" customHeight="1">
      <c r="D41" s="250"/>
      <c r="E41" s="266" t="s">
        <v>6</v>
      </c>
      <c r="F41" s="268" t="s">
        <v>15</v>
      </c>
      <c r="G41" s="43" t="s">
        <v>5</v>
      </c>
      <c r="H41" s="24">
        <f>SUM(J41:N41)</f>
        <v>0</v>
      </c>
      <c r="I41" s="148" t="e">
        <f>H41/$H$44</f>
        <v>#DIV/0!</v>
      </c>
      <c r="J41" s="75">
        <v>0</v>
      </c>
      <c r="K41" s="76">
        <v>0</v>
      </c>
      <c r="L41" s="77">
        <v>0</v>
      </c>
      <c r="M41" s="77">
        <v>0</v>
      </c>
      <c r="N41" s="77">
        <v>0</v>
      </c>
      <c r="O41" s="76">
        <v>0</v>
      </c>
      <c r="P41" s="196">
        <v>0</v>
      </c>
      <c r="Q41" s="95">
        <f t="shared" si="4"/>
        <v>0</v>
      </c>
    </row>
    <row r="42" spans="4:22" ht="15" customHeight="1">
      <c r="D42" s="250"/>
      <c r="E42" s="266"/>
      <c r="F42" s="268"/>
      <c r="G42" s="27" t="s">
        <v>28</v>
      </c>
      <c r="H42" s="154">
        <f>SUM(J42:N42)</f>
        <v>0</v>
      </c>
      <c r="I42" s="149" t="e">
        <f>H42/$H$44</f>
        <v>#DIV/0!</v>
      </c>
      <c r="J42" s="97">
        <v>0</v>
      </c>
      <c r="K42" s="98">
        <v>0</v>
      </c>
      <c r="L42" s="99">
        <v>0</v>
      </c>
      <c r="M42" s="99">
        <v>0</v>
      </c>
      <c r="N42" s="99">
        <v>0</v>
      </c>
      <c r="O42" s="98">
        <v>0</v>
      </c>
      <c r="P42" s="204">
        <v>0</v>
      </c>
      <c r="Q42" s="96">
        <f t="shared" si="4"/>
        <v>0</v>
      </c>
    </row>
    <row r="43" spans="4:22" ht="15" customHeight="1">
      <c r="D43" s="250"/>
      <c r="E43" s="267"/>
      <c r="F43" s="245" t="s">
        <v>14</v>
      </c>
      <c r="G43" s="269"/>
      <c r="H43" s="235">
        <f>SUM(H41:H42)</f>
        <v>0</v>
      </c>
      <c r="I43" s="236" t="e">
        <f t="shared" ref="I43:P43" si="16">SUM(I41:I42)</f>
        <v>#DIV/0!</v>
      </c>
      <c r="J43" s="235">
        <f t="shared" si="16"/>
        <v>0</v>
      </c>
      <c r="K43" s="232">
        <f t="shared" si="16"/>
        <v>0</v>
      </c>
      <c r="L43" s="237">
        <f t="shared" si="16"/>
        <v>0</v>
      </c>
      <c r="M43" s="237">
        <f t="shared" si="16"/>
        <v>0</v>
      </c>
      <c r="N43" s="237">
        <f t="shared" si="16"/>
        <v>0</v>
      </c>
      <c r="O43" s="232">
        <f t="shared" ref="O43" si="17">SUM(O41:O42)</f>
        <v>0</v>
      </c>
      <c r="P43" s="238">
        <f t="shared" si="16"/>
        <v>0</v>
      </c>
      <c r="Q43" s="234">
        <f t="shared" si="4"/>
        <v>0</v>
      </c>
      <c r="T43" s="19">
        <f>J43-J17</f>
        <v>0</v>
      </c>
      <c r="U43" s="19">
        <f>K43-K17</f>
        <v>0</v>
      </c>
      <c r="V43" s="19">
        <f>N43-N17</f>
        <v>0</v>
      </c>
    </row>
    <row r="44" spans="4:22" ht="15" customHeight="1" thickBot="1">
      <c r="D44" s="251"/>
      <c r="E44" s="247" t="s">
        <v>1</v>
      </c>
      <c r="F44" s="248"/>
      <c r="G44" s="248"/>
      <c r="H44" s="239">
        <f>H28+H37+H40+H43</f>
        <v>0</v>
      </c>
      <c r="I44" s="240" t="e">
        <f t="shared" ref="I44:P44" si="18">I28+I37+I40+I43</f>
        <v>#DIV/0!</v>
      </c>
      <c r="J44" s="239">
        <f t="shared" si="18"/>
        <v>0</v>
      </c>
      <c r="K44" s="241">
        <f t="shared" si="18"/>
        <v>0</v>
      </c>
      <c r="L44" s="242">
        <f t="shared" si="18"/>
        <v>0</v>
      </c>
      <c r="M44" s="242">
        <f t="shared" si="18"/>
        <v>0</v>
      </c>
      <c r="N44" s="242">
        <f t="shared" si="18"/>
        <v>0</v>
      </c>
      <c r="O44" s="241">
        <f t="shared" ref="O44" si="19">O28+O37+O40+O43</f>
        <v>0</v>
      </c>
      <c r="P44" s="243">
        <f t="shared" si="18"/>
        <v>0</v>
      </c>
      <c r="Q44" s="244">
        <f t="shared" si="4"/>
        <v>0</v>
      </c>
    </row>
    <row r="45" spans="4:22" s="9" customFormat="1" ht="15" customHeight="1" thickBot="1">
      <c r="D45" s="101"/>
      <c r="E45" s="102"/>
      <c r="F45" s="102"/>
      <c r="G45" s="102"/>
      <c r="H45" s="103"/>
      <c r="I45" s="103"/>
      <c r="J45" s="103"/>
      <c r="K45" s="103"/>
      <c r="L45" s="103"/>
      <c r="M45" s="103"/>
      <c r="N45" s="103"/>
      <c r="O45" s="120"/>
      <c r="P45" s="103"/>
      <c r="T45" s="23"/>
      <c r="U45" s="23"/>
      <c r="V45" s="23"/>
    </row>
    <row r="46" spans="4:22" ht="15" customHeight="1">
      <c r="D46" s="249" t="s">
        <v>38</v>
      </c>
      <c r="E46" s="252" t="s">
        <v>19</v>
      </c>
      <c r="F46" s="253"/>
      <c r="G46" s="104" t="s">
        <v>39</v>
      </c>
      <c r="H46" s="105">
        <f>H20+H29</f>
        <v>0</v>
      </c>
      <c r="I46" s="155" t="e">
        <f>I29</f>
        <v>#DIV/0!</v>
      </c>
      <c r="J46" s="105">
        <f t="shared" ref="J46:P46" si="20">J20+J29</f>
        <v>0</v>
      </c>
      <c r="K46" s="106">
        <f t="shared" si="20"/>
        <v>0</v>
      </c>
      <c r="L46" s="106">
        <f t="shared" si="20"/>
        <v>0</v>
      </c>
      <c r="M46" s="106">
        <f t="shared" si="20"/>
        <v>0</v>
      </c>
      <c r="N46" s="107">
        <f t="shared" si="20"/>
        <v>0</v>
      </c>
      <c r="O46" s="106">
        <f t="shared" ref="O46" si="21">O20+O29</f>
        <v>0</v>
      </c>
      <c r="P46" s="211">
        <f t="shared" si="20"/>
        <v>0</v>
      </c>
      <c r="Q46" s="108">
        <f t="shared" si="4"/>
        <v>0</v>
      </c>
    </row>
    <row r="47" spans="4:22" ht="15" customHeight="1">
      <c r="D47" s="250"/>
      <c r="E47" s="254"/>
      <c r="F47" s="255"/>
      <c r="G47" s="27" t="s">
        <v>49</v>
      </c>
      <c r="H47" s="26">
        <f>H30</f>
        <v>0</v>
      </c>
      <c r="I47" s="142" t="e">
        <f>I20+I30</f>
        <v>#DIV/0!</v>
      </c>
      <c r="J47" s="26">
        <f t="shared" ref="J47:P47" si="22">J30</f>
        <v>0</v>
      </c>
      <c r="K47" s="16">
        <f t="shared" si="22"/>
        <v>0</v>
      </c>
      <c r="L47" s="16">
        <f t="shared" si="22"/>
        <v>0</v>
      </c>
      <c r="M47" s="16">
        <f t="shared" si="22"/>
        <v>0</v>
      </c>
      <c r="N47" s="109">
        <f t="shared" si="22"/>
        <v>0</v>
      </c>
      <c r="O47" s="16">
        <f t="shared" ref="O47" si="23">O30</f>
        <v>0</v>
      </c>
      <c r="P47" s="212">
        <f t="shared" si="22"/>
        <v>0</v>
      </c>
      <c r="Q47" s="110">
        <f t="shared" si="4"/>
        <v>0</v>
      </c>
    </row>
    <row r="48" spans="4:22" ht="15" customHeight="1">
      <c r="D48" s="250"/>
      <c r="E48" s="111" t="s">
        <v>40</v>
      </c>
      <c r="F48" s="112"/>
      <c r="G48" s="112"/>
      <c r="H48" s="54">
        <f t="shared" ref="H48:P48" si="24">SUM(H46:H47)</f>
        <v>0</v>
      </c>
      <c r="I48" s="136" t="e">
        <f t="shared" si="24"/>
        <v>#DIV/0!</v>
      </c>
      <c r="J48" s="54">
        <f t="shared" si="24"/>
        <v>0</v>
      </c>
      <c r="K48" s="55">
        <f t="shared" si="24"/>
        <v>0</v>
      </c>
      <c r="L48" s="55">
        <f t="shared" si="24"/>
        <v>0</v>
      </c>
      <c r="M48" s="55">
        <f t="shared" si="24"/>
        <v>0</v>
      </c>
      <c r="N48" s="56">
        <f t="shared" si="24"/>
        <v>0</v>
      </c>
      <c r="O48" s="55">
        <f t="shared" ref="O48" si="25">SUM(O46:O47)</f>
        <v>0</v>
      </c>
      <c r="P48" s="213">
        <f t="shared" si="24"/>
        <v>0</v>
      </c>
      <c r="Q48" s="94">
        <f t="shared" si="4"/>
        <v>0</v>
      </c>
    </row>
    <row r="49" spans="4:17" ht="15" customHeight="1">
      <c r="D49" s="250"/>
      <c r="E49" s="256" t="s">
        <v>22</v>
      </c>
      <c r="F49" s="257"/>
      <c r="G49" s="43" t="s">
        <v>5</v>
      </c>
      <c r="H49" s="24">
        <f>H23+H33+H38+H41</f>
        <v>0</v>
      </c>
      <c r="I49" s="148" t="e">
        <f>I23+I33+I38+I41</f>
        <v>#DIV/0!</v>
      </c>
      <c r="J49" s="24">
        <f>J23+J33+J38+J41</f>
        <v>0</v>
      </c>
      <c r="K49" s="15">
        <f>K23+K33+K38+K41</f>
        <v>0</v>
      </c>
      <c r="L49" s="15">
        <v>0</v>
      </c>
      <c r="M49" s="15">
        <f>M23+M33+M38+M41</f>
        <v>0</v>
      </c>
      <c r="N49" s="14">
        <f>N23+N33+N38+N41</f>
        <v>0</v>
      </c>
      <c r="O49" s="15">
        <f>O23+O33+O38+O41</f>
        <v>0</v>
      </c>
      <c r="P49" s="214">
        <f>P23+P33+P38+P41</f>
        <v>0</v>
      </c>
      <c r="Q49" s="113">
        <f t="shared" si="4"/>
        <v>0</v>
      </c>
    </row>
    <row r="50" spans="4:17" ht="15" customHeight="1">
      <c r="D50" s="250"/>
      <c r="E50" s="258"/>
      <c r="F50" s="259"/>
      <c r="G50" s="114"/>
      <c r="H50" s="159">
        <f>H34+H24</f>
        <v>0</v>
      </c>
      <c r="I50" s="156" t="e">
        <f>I34+I24</f>
        <v>#DIV/0!</v>
      </c>
      <c r="J50" s="28">
        <f t="shared" ref="J50:P50" si="26">J24+J34</f>
        <v>0</v>
      </c>
      <c r="K50" s="13">
        <f t="shared" si="26"/>
        <v>0</v>
      </c>
      <c r="L50" s="13">
        <f t="shared" si="26"/>
        <v>0</v>
      </c>
      <c r="M50" s="13">
        <f t="shared" si="26"/>
        <v>0</v>
      </c>
      <c r="N50" s="116">
        <f t="shared" si="26"/>
        <v>0</v>
      </c>
      <c r="O50" s="13">
        <f t="shared" ref="O50" si="27">O24+O34</f>
        <v>0</v>
      </c>
      <c r="P50" s="207">
        <f t="shared" si="26"/>
        <v>0</v>
      </c>
      <c r="Q50" s="115">
        <f t="shared" si="4"/>
        <v>0</v>
      </c>
    </row>
    <row r="51" spans="4:17" ht="15" customHeight="1">
      <c r="D51" s="250"/>
      <c r="E51" s="254"/>
      <c r="F51" s="255"/>
      <c r="G51" s="27" t="s">
        <v>41</v>
      </c>
      <c r="H51" s="28">
        <f>H26+H25+H35+H39+H42</f>
        <v>0</v>
      </c>
      <c r="I51" s="157" t="e">
        <f>I26+I25+I35+I39+I42</f>
        <v>#DIV/0!</v>
      </c>
      <c r="J51" s="28">
        <f t="shared" ref="J51:P51" si="28">J26+J25+J35+J39+J42</f>
        <v>0</v>
      </c>
      <c r="K51" s="13">
        <f>K26+K25+K35+K39+K42</f>
        <v>0</v>
      </c>
      <c r="L51" s="13">
        <f t="shared" si="28"/>
        <v>0</v>
      </c>
      <c r="M51" s="13">
        <f t="shared" si="28"/>
        <v>0</v>
      </c>
      <c r="N51" s="116">
        <f t="shared" si="28"/>
        <v>0</v>
      </c>
      <c r="O51" s="13">
        <f t="shared" ref="O51" si="29">O26+O25+O35+O39+O42</f>
        <v>0</v>
      </c>
      <c r="P51" s="215">
        <f t="shared" si="28"/>
        <v>0</v>
      </c>
      <c r="Q51" s="96">
        <f t="shared" si="4"/>
        <v>0</v>
      </c>
    </row>
    <row r="52" spans="4:17" ht="15" customHeight="1">
      <c r="D52" s="250"/>
      <c r="E52" s="111" t="s">
        <v>20</v>
      </c>
      <c r="F52" s="112"/>
      <c r="G52" s="112"/>
      <c r="H52" s="54">
        <f>SUM(H49:H51)</f>
        <v>0</v>
      </c>
      <c r="I52" s="136" t="e">
        <f t="shared" ref="I52:P52" si="30">SUM(I49:I51)</f>
        <v>#DIV/0!</v>
      </c>
      <c r="J52" s="54">
        <f t="shared" si="30"/>
        <v>0</v>
      </c>
      <c r="K52" s="55">
        <f t="shared" si="30"/>
        <v>0</v>
      </c>
      <c r="L52" s="55">
        <f t="shared" si="30"/>
        <v>0</v>
      </c>
      <c r="M52" s="55">
        <f t="shared" si="30"/>
        <v>0</v>
      </c>
      <c r="N52" s="56">
        <f t="shared" si="30"/>
        <v>0</v>
      </c>
      <c r="O52" s="55">
        <f t="shared" ref="O52" si="31">SUM(O49:O51)</f>
        <v>0</v>
      </c>
      <c r="P52" s="213">
        <f t="shared" si="30"/>
        <v>0</v>
      </c>
      <c r="Q52" s="94">
        <f t="shared" si="4"/>
        <v>0</v>
      </c>
    </row>
    <row r="53" spans="4:17" ht="15" customHeight="1">
      <c r="D53" s="250"/>
      <c r="E53" s="258" t="s">
        <v>21</v>
      </c>
      <c r="F53" s="259"/>
      <c r="G53" s="79" t="s">
        <v>23</v>
      </c>
      <c r="H53" s="26">
        <f>H21+H31</f>
        <v>0</v>
      </c>
      <c r="I53" s="142" t="e">
        <f>I21+I31</f>
        <v>#DIV/0!</v>
      </c>
      <c r="J53" s="26">
        <f t="shared" ref="J53:P54" si="32">J21+J31</f>
        <v>0</v>
      </c>
      <c r="K53" s="16">
        <f t="shared" si="32"/>
        <v>0</v>
      </c>
      <c r="L53" s="16">
        <f t="shared" si="32"/>
        <v>0</v>
      </c>
      <c r="M53" s="16">
        <f t="shared" si="32"/>
        <v>0</v>
      </c>
      <c r="N53" s="109">
        <f t="shared" si="32"/>
        <v>0</v>
      </c>
      <c r="O53" s="16">
        <f t="shared" ref="O53" si="33">O21+O31</f>
        <v>0</v>
      </c>
      <c r="P53" s="212">
        <f t="shared" si="32"/>
        <v>0</v>
      </c>
      <c r="Q53" s="110">
        <f t="shared" si="4"/>
        <v>0</v>
      </c>
    </row>
    <row r="54" spans="4:17" ht="15" customHeight="1">
      <c r="D54" s="250"/>
      <c r="E54" s="254"/>
      <c r="F54" s="255"/>
      <c r="G54" s="27" t="s">
        <v>4</v>
      </c>
      <c r="H54" s="26">
        <f>H22+H32</f>
        <v>0</v>
      </c>
      <c r="I54" s="142" t="e">
        <f>I22+I32</f>
        <v>#DIV/0!</v>
      </c>
      <c r="J54" s="26">
        <f t="shared" si="32"/>
        <v>0</v>
      </c>
      <c r="K54" s="16">
        <f t="shared" si="32"/>
        <v>0</v>
      </c>
      <c r="L54" s="16">
        <f t="shared" si="32"/>
        <v>0</v>
      </c>
      <c r="M54" s="16">
        <f t="shared" si="32"/>
        <v>0</v>
      </c>
      <c r="N54" s="109">
        <f t="shared" si="32"/>
        <v>0</v>
      </c>
      <c r="O54" s="16">
        <f t="shared" ref="O54" si="34">O22+O32</f>
        <v>0</v>
      </c>
      <c r="P54" s="212">
        <f t="shared" si="32"/>
        <v>0</v>
      </c>
      <c r="Q54" s="110">
        <f t="shared" si="4"/>
        <v>0</v>
      </c>
    </row>
    <row r="55" spans="4:17" ht="15" customHeight="1" thickBot="1">
      <c r="D55" s="250"/>
      <c r="E55" s="111" t="s">
        <v>42</v>
      </c>
      <c r="F55" s="112"/>
      <c r="G55" s="112"/>
      <c r="H55" s="54">
        <f>SUM(H53:H54)</f>
        <v>0</v>
      </c>
      <c r="I55" s="158" t="e">
        <f>SUM(I53:I54)</f>
        <v>#DIV/0!</v>
      </c>
      <c r="J55" s="60">
        <f t="shared" ref="J55:P55" si="35">SUM(J53:J54)</f>
        <v>0</v>
      </c>
      <c r="K55" s="61">
        <f t="shared" si="35"/>
        <v>0</v>
      </c>
      <c r="L55" s="61">
        <f t="shared" si="35"/>
        <v>0</v>
      </c>
      <c r="M55" s="61">
        <f t="shared" si="35"/>
        <v>0</v>
      </c>
      <c r="N55" s="62">
        <f t="shared" si="35"/>
        <v>0</v>
      </c>
      <c r="O55" s="55">
        <f t="shared" ref="O55" si="36">SUM(O53:O54)</f>
        <v>0</v>
      </c>
      <c r="P55" s="213">
        <f t="shared" si="35"/>
        <v>0</v>
      </c>
      <c r="Q55" s="94">
        <f t="shared" si="4"/>
        <v>0</v>
      </c>
    </row>
    <row r="56" spans="4:17" ht="15" customHeight="1">
      <c r="D56" s="250"/>
      <c r="E56" s="117" t="s">
        <v>43</v>
      </c>
      <c r="F56" s="118"/>
      <c r="G56" s="118"/>
      <c r="H56" s="119">
        <v>0</v>
      </c>
      <c r="I56" s="120"/>
      <c r="J56" s="120"/>
      <c r="K56" s="120"/>
      <c r="L56" s="120"/>
      <c r="M56" s="120"/>
      <c r="N56" s="120"/>
      <c r="O56" s="218">
        <v>0</v>
      </c>
      <c r="P56" s="216">
        <v>0</v>
      </c>
      <c r="Q56" s="121">
        <f t="shared" si="4"/>
        <v>0</v>
      </c>
    </row>
    <row r="57" spans="4:17" ht="15" customHeight="1">
      <c r="D57" s="250"/>
      <c r="E57" s="260" t="s">
        <v>16</v>
      </c>
      <c r="F57" s="261"/>
      <c r="G57" s="262"/>
      <c r="H57" s="53">
        <f>H44</f>
        <v>0</v>
      </c>
      <c r="I57" s="120"/>
      <c r="J57" s="120"/>
      <c r="K57" s="120"/>
      <c r="L57" s="120"/>
      <c r="M57" s="120"/>
      <c r="N57" s="120"/>
      <c r="O57" s="55">
        <f>O44</f>
        <v>0</v>
      </c>
      <c r="P57" s="213">
        <f>P44</f>
        <v>0</v>
      </c>
      <c r="Q57" s="121">
        <f t="shared" si="4"/>
        <v>0</v>
      </c>
    </row>
    <row r="58" spans="4:17" ht="15" customHeight="1" thickBot="1">
      <c r="D58" s="251"/>
      <c r="E58" s="263" t="s">
        <v>44</v>
      </c>
      <c r="F58" s="264"/>
      <c r="G58" s="265"/>
      <c r="H58" s="122" t="e">
        <f>(H55-H56)/H57</f>
        <v>#DIV/0!</v>
      </c>
      <c r="I58" s="124"/>
      <c r="J58" s="120"/>
      <c r="K58" s="120"/>
      <c r="L58" s="120"/>
      <c r="M58" s="120"/>
      <c r="N58" s="120"/>
      <c r="O58" s="219" t="e">
        <f>(O55-O56)/O57</f>
        <v>#DIV/0!</v>
      </c>
      <c r="P58" s="217" t="e">
        <f>(P55-P56)/P57</f>
        <v>#DIV/0!</v>
      </c>
      <c r="Q58" s="123" t="e">
        <f>(Q55-Q56)/Q57</f>
        <v>#DIV/0!</v>
      </c>
    </row>
    <row r="60" spans="4:17" s="29" customFormat="1">
      <c r="G60" s="29" t="s">
        <v>25</v>
      </c>
      <c r="H60" s="29">
        <f>H44-H18</f>
        <v>0</v>
      </c>
      <c r="J60" s="29">
        <f>J44-J18</f>
        <v>0</v>
      </c>
      <c r="K60" s="29">
        <f>K44-K18</f>
        <v>0</v>
      </c>
      <c r="N60" s="29">
        <f>N44-N18</f>
        <v>0</v>
      </c>
    </row>
    <row r="61" spans="4:17" s="19" customFormat="1">
      <c r="H61" s="19" t="str">
        <f>IF(H60=0,"ok","事業費と調達資金が不一致")</f>
        <v>ok</v>
      </c>
      <c r="J61" s="19" t="str">
        <f>IF(J60=0,"ok","事業費と調達資金が不一致")</f>
        <v>ok</v>
      </c>
      <c r="K61" s="19" t="str">
        <f>IF(K60=0,"ok","事業費と調達資金が不一致")</f>
        <v>ok</v>
      </c>
      <c r="N61" s="19" t="str">
        <f>IF(N60=0,"ok","事業費と調達資金が不一致")</f>
        <v>ok</v>
      </c>
    </row>
  </sheetData>
  <mergeCells count="47">
    <mergeCell ref="D3:J4"/>
    <mergeCell ref="P3:Q3"/>
    <mergeCell ref="D7:E7"/>
    <mergeCell ref="F7:G7"/>
    <mergeCell ref="D9:G9"/>
    <mergeCell ref="P9:P10"/>
    <mergeCell ref="Q9:Q10"/>
    <mergeCell ref="D10:G10"/>
    <mergeCell ref="O9:O10"/>
    <mergeCell ref="P11:Q18"/>
    <mergeCell ref="E12:E15"/>
    <mergeCell ref="F12:G12"/>
    <mergeCell ref="F13:G13"/>
    <mergeCell ref="F14:G14"/>
    <mergeCell ref="F15:G15"/>
    <mergeCell ref="E16:G16"/>
    <mergeCell ref="E17:G17"/>
    <mergeCell ref="E18:G18"/>
    <mergeCell ref="D11:D18"/>
    <mergeCell ref="E11:G11"/>
    <mergeCell ref="F30:G30"/>
    <mergeCell ref="F31:G31"/>
    <mergeCell ref="F32:G32"/>
    <mergeCell ref="D20:D44"/>
    <mergeCell ref="E20:E28"/>
    <mergeCell ref="F20:G20"/>
    <mergeCell ref="F21:G21"/>
    <mergeCell ref="F22:G22"/>
    <mergeCell ref="F23:F27"/>
    <mergeCell ref="F28:G28"/>
    <mergeCell ref="E29:E37"/>
    <mergeCell ref="F29:G29"/>
    <mergeCell ref="F33:F36"/>
    <mergeCell ref="F37:G37"/>
    <mergeCell ref="F40:G40"/>
    <mergeCell ref="E44:G44"/>
    <mergeCell ref="D46:D58"/>
    <mergeCell ref="E46:F47"/>
    <mergeCell ref="E49:F51"/>
    <mergeCell ref="E53:F54"/>
    <mergeCell ref="E57:G57"/>
    <mergeCell ref="E58:G58"/>
    <mergeCell ref="E41:E43"/>
    <mergeCell ref="F41:F42"/>
    <mergeCell ref="F43:G43"/>
    <mergeCell ref="E38:E40"/>
    <mergeCell ref="F38:F39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V61"/>
  <sheetViews>
    <sheetView tabSelected="1" topLeftCell="N29" zoomScale="70" zoomScaleNormal="70" workbookViewId="0">
      <selection activeCell="Y59" sqref="Y59"/>
    </sheetView>
  </sheetViews>
  <sheetFormatPr defaultColWidth="9" defaultRowHeight="13.2"/>
  <cols>
    <col min="1" max="1" width="9" style="2"/>
    <col min="2" max="3" width="2" style="2" customWidth="1"/>
    <col min="4" max="4" width="3.6640625" style="2" customWidth="1"/>
    <col min="5" max="5" width="7.88671875" style="2" customWidth="1"/>
    <col min="6" max="6" width="5.21875" style="2" customWidth="1"/>
    <col min="7" max="7" width="15.88671875" style="2" customWidth="1"/>
    <col min="8" max="8" width="19.77734375" style="2" customWidth="1"/>
    <col min="9" max="9" width="9.88671875" style="2" customWidth="1"/>
    <col min="10" max="10" width="22" style="2" customWidth="1"/>
    <col min="11" max="13" width="19.77734375" style="2" customWidth="1"/>
    <col min="14" max="15" width="19.33203125" style="2" customWidth="1"/>
    <col min="16" max="16" width="20" style="2" customWidth="1"/>
    <col min="17" max="17" width="19.77734375" style="2" customWidth="1"/>
    <col min="18" max="18" width="2.33203125" style="2" customWidth="1"/>
    <col min="19" max="19" width="4.109375" style="2" customWidth="1"/>
    <col min="20" max="22" width="9.77734375" style="19" customWidth="1"/>
    <col min="23" max="16384" width="9" style="2"/>
  </cols>
  <sheetData>
    <row r="1" spans="4:22" ht="33" customHeight="1">
      <c r="D1" s="161" t="s">
        <v>50</v>
      </c>
    </row>
    <row r="3" spans="4:22" s="1" customFormat="1" ht="21.75" customHeight="1">
      <c r="D3" s="311" t="s">
        <v>17</v>
      </c>
      <c r="E3" s="311"/>
      <c r="F3" s="311"/>
      <c r="G3" s="311"/>
      <c r="H3" s="311"/>
      <c r="I3" s="311"/>
      <c r="J3" s="311"/>
      <c r="N3" s="30" t="s">
        <v>3</v>
      </c>
      <c r="O3" s="30"/>
      <c r="P3" s="312" t="s">
        <v>29</v>
      </c>
      <c r="Q3" s="312"/>
      <c r="T3" s="18"/>
      <c r="U3" s="18"/>
      <c r="V3" s="18"/>
    </row>
    <row r="4" spans="4:22" s="1" customFormat="1" ht="19.8" thickBot="1">
      <c r="D4" s="311"/>
      <c r="E4" s="311"/>
      <c r="F4" s="311"/>
      <c r="G4" s="311"/>
      <c r="H4" s="311"/>
      <c r="I4" s="311"/>
      <c r="J4" s="311"/>
      <c r="P4" s="31" t="s">
        <v>30</v>
      </c>
      <c r="Q4" s="31" t="s">
        <v>31</v>
      </c>
      <c r="T4" s="18"/>
      <c r="U4" s="18"/>
      <c r="V4" s="18"/>
    </row>
    <row r="5" spans="4:22" s="1" customFormat="1" ht="27" customHeight="1" thickBot="1">
      <c r="D5" s="17"/>
      <c r="E5" s="32"/>
      <c r="F5" s="17"/>
      <c r="G5" s="17"/>
      <c r="H5" s="33"/>
      <c r="I5" s="33"/>
      <c r="P5" s="34">
        <f>Q52-Q51</f>
        <v>867938111</v>
      </c>
      <c r="Q5" s="35">
        <v>1592575826</v>
      </c>
    </row>
    <row r="6" spans="4:22" s="1" customFormat="1" ht="10.5" customHeight="1" thickBot="1">
      <c r="D6" s="17"/>
      <c r="E6" s="32"/>
      <c r="F6" s="17"/>
      <c r="G6" s="17"/>
      <c r="H6" s="33"/>
      <c r="I6" s="33"/>
      <c r="T6" s="18"/>
      <c r="U6" s="18"/>
      <c r="V6" s="18"/>
    </row>
    <row r="7" spans="4:22" ht="28.5" customHeight="1" thickBot="1">
      <c r="D7" s="300" t="s">
        <v>2</v>
      </c>
      <c r="E7" s="300"/>
      <c r="F7" s="301"/>
      <c r="G7" s="301"/>
      <c r="H7" s="1"/>
      <c r="I7" s="1"/>
      <c r="P7" s="3" t="s">
        <v>32</v>
      </c>
      <c r="Q7" s="36">
        <f>Q58</f>
        <v>0.45557708827366911</v>
      </c>
    </row>
    <row r="8" spans="4:22" ht="12" customHeight="1" thickBot="1">
      <c r="H8" s="9"/>
      <c r="I8" s="9"/>
      <c r="K8" s="3"/>
      <c r="L8" s="3"/>
      <c r="M8" s="3"/>
      <c r="T8" s="19" t="s">
        <v>33</v>
      </c>
    </row>
    <row r="9" spans="4:22" ht="33" customHeight="1" thickBot="1">
      <c r="D9" s="302"/>
      <c r="E9" s="303"/>
      <c r="F9" s="303"/>
      <c r="G9" s="303"/>
      <c r="H9" s="125" t="s">
        <v>26</v>
      </c>
      <c r="I9" s="160" t="s">
        <v>46</v>
      </c>
      <c r="J9" s="20" t="s">
        <v>51</v>
      </c>
      <c r="K9" s="21" t="s">
        <v>52</v>
      </c>
      <c r="L9" s="21"/>
      <c r="M9" s="4"/>
      <c r="N9" s="4" t="s">
        <v>34</v>
      </c>
      <c r="O9" s="309" t="s">
        <v>35</v>
      </c>
      <c r="P9" s="304" t="s">
        <v>55</v>
      </c>
      <c r="Q9" s="306" t="s">
        <v>36</v>
      </c>
      <c r="T9" s="19" t="str">
        <f>J9</f>
        <v>特別養護老人ホーム
老人短期入所施設</v>
      </c>
      <c r="U9" s="19" t="str">
        <f>K9</f>
        <v>○○○○
（自由提案事業）</v>
      </c>
      <c r="V9" s="19" t="str">
        <f>N9</f>
        <v>その他</v>
      </c>
    </row>
    <row r="10" spans="4:22" ht="23.25" customHeight="1" thickBot="1">
      <c r="D10" s="302" t="s">
        <v>37</v>
      </c>
      <c r="E10" s="303"/>
      <c r="F10" s="303"/>
      <c r="G10" s="308"/>
      <c r="H10" s="126">
        <f>SUM(J10:N10)</f>
        <v>4900</v>
      </c>
      <c r="I10" s="131" t="s">
        <v>47</v>
      </c>
      <c r="J10" s="162">
        <v>4500</v>
      </c>
      <c r="K10" s="163">
        <v>400</v>
      </c>
      <c r="L10" s="164">
        <v>0</v>
      </c>
      <c r="M10" s="39">
        <v>0</v>
      </c>
      <c r="N10" s="39">
        <v>0</v>
      </c>
      <c r="O10" s="310"/>
      <c r="P10" s="305"/>
      <c r="Q10" s="307"/>
    </row>
    <row r="11" spans="4:22" ht="15" customHeight="1">
      <c r="D11" s="249" t="s">
        <v>18</v>
      </c>
      <c r="E11" s="270" t="s">
        <v>53</v>
      </c>
      <c r="F11" s="271"/>
      <c r="G11" s="271"/>
      <c r="H11" s="127">
        <f>SUM(J11:N11)</f>
        <v>0</v>
      </c>
      <c r="I11" s="132">
        <f>H11/H18</f>
        <v>0</v>
      </c>
      <c r="J11" s="165">
        <v>0</v>
      </c>
      <c r="K11" s="166">
        <v>0</v>
      </c>
      <c r="L11" s="167">
        <v>0</v>
      </c>
      <c r="M11" s="42">
        <v>0</v>
      </c>
      <c r="N11" s="42">
        <v>0</v>
      </c>
      <c r="O11" s="208"/>
      <c r="P11" s="222"/>
      <c r="Q11" s="223"/>
    </row>
    <row r="12" spans="4:22" ht="15" customHeight="1">
      <c r="D12" s="250"/>
      <c r="E12" s="282" t="s">
        <v>8</v>
      </c>
      <c r="F12" s="284" t="s">
        <v>10</v>
      </c>
      <c r="G12" s="285"/>
      <c r="H12" s="128">
        <f>SUM(J12:N12)</f>
        <v>1633333333</v>
      </c>
      <c r="I12" s="133">
        <f>H12/$H$18</f>
        <v>0.81260171661144176</v>
      </c>
      <c r="J12" s="168">
        <v>1500000000</v>
      </c>
      <c r="K12" s="169">
        <v>133333333</v>
      </c>
      <c r="L12" s="170">
        <v>0</v>
      </c>
      <c r="M12" s="46">
        <v>0</v>
      </c>
      <c r="N12" s="46">
        <v>0</v>
      </c>
      <c r="O12" s="209"/>
      <c r="P12" s="224"/>
      <c r="Q12" s="225"/>
    </row>
    <row r="13" spans="4:22" ht="15" customHeight="1">
      <c r="D13" s="250"/>
      <c r="E13" s="266"/>
      <c r="F13" s="272" t="s">
        <v>11</v>
      </c>
      <c r="G13" s="260"/>
      <c r="H13" s="129">
        <f>SUM(J13:N13)</f>
        <v>54444445</v>
      </c>
      <c r="I13" s="134">
        <f>H13/$H$18</f>
        <v>2.7086724168971104E-2</v>
      </c>
      <c r="J13" s="171">
        <v>50000000</v>
      </c>
      <c r="K13" s="172">
        <v>4444445</v>
      </c>
      <c r="L13" s="173">
        <v>0</v>
      </c>
      <c r="M13" s="49">
        <v>0</v>
      </c>
      <c r="N13" s="49">
        <v>0</v>
      </c>
      <c r="O13" s="209"/>
      <c r="P13" s="224"/>
      <c r="Q13" s="225"/>
    </row>
    <row r="14" spans="4:22" ht="15" customHeight="1">
      <c r="D14" s="250"/>
      <c r="E14" s="266"/>
      <c r="F14" s="280" t="s">
        <v>12</v>
      </c>
      <c r="G14" s="281"/>
      <c r="H14" s="130">
        <f>SUM(J14:N14)</f>
        <v>128333333</v>
      </c>
      <c r="I14" s="135">
        <f>H14/$H$18</f>
        <v>6.3847277580949116E-2</v>
      </c>
      <c r="J14" s="174">
        <v>105000000</v>
      </c>
      <c r="K14" s="175">
        <v>23333333</v>
      </c>
      <c r="L14" s="176">
        <v>0</v>
      </c>
      <c r="M14" s="52">
        <v>0</v>
      </c>
      <c r="N14" s="52">
        <v>0</v>
      </c>
      <c r="O14" s="209"/>
      <c r="P14" s="224"/>
      <c r="Q14" s="225"/>
    </row>
    <row r="15" spans="4:22" ht="15" customHeight="1">
      <c r="D15" s="250"/>
      <c r="E15" s="267"/>
      <c r="F15" s="292" t="s">
        <v>0</v>
      </c>
      <c r="G15" s="293"/>
      <c r="H15" s="54">
        <f t="shared" ref="H15" si="0">SUM(H12:H14)</f>
        <v>1816111111</v>
      </c>
      <c r="I15" s="136">
        <f>SUM(I12:I14)</f>
        <v>0.90353571836136193</v>
      </c>
      <c r="J15" s="54">
        <f>SUM(J12:J14)</f>
        <v>1655000000</v>
      </c>
      <c r="K15" s="55">
        <f>SUM(K12:K14)</f>
        <v>161111111</v>
      </c>
      <c r="L15" s="56">
        <f>SUM(L12:L14)</f>
        <v>0</v>
      </c>
      <c r="M15" s="56"/>
      <c r="N15" s="56"/>
      <c r="O15" s="209"/>
      <c r="P15" s="224"/>
      <c r="Q15" s="225"/>
    </row>
    <row r="16" spans="4:22" ht="15" customHeight="1">
      <c r="D16" s="250"/>
      <c r="E16" s="294" t="s">
        <v>7</v>
      </c>
      <c r="F16" s="295"/>
      <c r="G16" s="295"/>
      <c r="H16" s="54">
        <f>SUM(J16:N16)</f>
        <v>102227000</v>
      </c>
      <c r="I16" s="136">
        <f>H16/H18</f>
        <v>5.0859083082239319E-2</v>
      </c>
      <c r="J16" s="177">
        <v>102227000</v>
      </c>
      <c r="K16" s="178">
        <v>0</v>
      </c>
      <c r="L16" s="179">
        <v>0</v>
      </c>
      <c r="M16" s="59">
        <v>0</v>
      </c>
      <c r="N16" s="59">
        <v>0</v>
      </c>
      <c r="O16" s="209"/>
      <c r="P16" s="224"/>
      <c r="Q16" s="225"/>
    </row>
    <row r="17" spans="4:22" ht="15" customHeight="1">
      <c r="D17" s="250"/>
      <c r="E17" s="268" t="s">
        <v>6</v>
      </c>
      <c r="F17" s="268"/>
      <c r="G17" s="294"/>
      <c r="H17" s="54">
        <f>SUM(J17:N17)</f>
        <v>91666667</v>
      </c>
      <c r="I17" s="136">
        <f>H17/H18</f>
        <v>4.5605198556398656E-2</v>
      </c>
      <c r="J17" s="177">
        <v>75000000</v>
      </c>
      <c r="K17" s="178">
        <v>16666667</v>
      </c>
      <c r="L17" s="179">
        <v>0</v>
      </c>
      <c r="M17" s="59">
        <v>0</v>
      </c>
      <c r="N17" s="59">
        <v>0</v>
      </c>
      <c r="O17" s="209"/>
      <c r="P17" s="224"/>
      <c r="Q17" s="225"/>
    </row>
    <row r="18" spans="4:22" ht="15" customHeight="1" thickBot="1">
      <c r="D18" s="251"/>
      <c r="E18" s="296" t="s">
        <v>1</v>
      </c>
      <c r="F18" s="297"/>
      <c r="G18" s="297"/>
      <c r="H18" s="60">
        <f t="shared" ref="H18" si="1">H11+H15+H16+H17</f>
        <v>2010004778</v>
      </c>
      <c r="I18" s="137">
        <f>I11+I15+I16+I17</f>
        <v>0.99999999999999989</v>
      </c>
      <c r="J18" s="60">
        <f t="shared" ref="J18:N18" si="2">J11+J15+J16+J17</f>
        <v>1832227000</v>
      </c>
      <c r="K18" s="61">
        <f t="shared" si="2"/>
        <v>177777778</v>
      </c>
      <c r="L18" s="62">
        <f>L11+L15+L16+L17</f>
        <v>0</v>
      </c>
      <c r="M18" s="62">
        <f t="shared" si="2"/>
        <v>0</v>
      </c>
      <c r="N18" s="62">
        <f t="shared" si="2"/>
        <v>0</v>
      </c>
      <c r="O18" s="210"/>
      <c r="P18" s="226"/>
      <c r="Q18" s="227"/>
    </row>
    <row r="19" spans="4:22" s="9" customFormat="1" ht="7.5" customHeight="1" thickBot="1">
      <c r="D19" s="5"/>
      <c r="E19" s="6"/>
      <c r="F19" s="6"/>
      <c r="G19" s="6"/>
      <c r="H19" s="12"/>
      <c r="I19" s="12"/>
      <c r="J19" s="7"/>
      <c r="K19" s="8"/>
      <c r="T19" s="23"/>
      <c r="U19" s="23"/>
      <c r="V19" s="23"/>
    </row>
    <row r="20" spans="4:22" ht="15" customHeight="1">
      <c r="D20" s="249" t="s">
        <v>24</v>
      </c>
      <c r="E20" s="275" t="s">
        <v>9</v>
      </c>
      <c r="F20" s="313" t="s">
        <v>45</v>
      </c>
      <c r="G20" s="314"/>
      <c r="H20" s="150">
        <f t="shared" ref="H20:H26" si="3">SUM(J20:N20)</f>
        <v>0</v>
      </c>
      <c r="I20" s="138">
        <f t="shared" ref="I20:I27" si="4">H20/$H$44</f>
        <v>0</v>
      </c>
      <c r="J20" s="63">
        <v>0</v>
      </c>
      <c r="K20" s="64">
        <v>0</v>
      </c>
      <c r="L20" s="65">
        <v>0</v>
      </c>
      <c r="M20" s="65">
        <v>0</v>
      </c>
      <c r="N20" s="65">
        <v>0</v>
      </c>
      <c r="O20" s="64"/>
      <c r="P20" s="193"/>
      <c r="Q20" s="66">
        <f>P20+O20+H20</f>
        <v>0</v>
      </c>
    </row>
    <row r="21" spans="4:22" ht="15" customHeight="1">
      <c r="D21" s="250"/>
      <c r="E21" s="267"/>
      <c r="F21" s="278" t="s">
        <v>23</v>
      </c>
      <c r="G21" s="279"/>
      <c r="H21" s="129">
        <f t="shared" si="3"/>
        <v>0</v>
      </c>
      <c r="I21" s="139">
        <f t="shared" si="4"/>
        <v>0</v>
      </c>
      <c r="J21" s="67">
        <v>0</v>
      </c>
      <c r="K21" s="68">
        <v>0</v>
      </c>
      <c r="L21" s="69">
        <v>0</v>
      </c>
      <c r="M21" s="69">
        <v>0</v>
      </c>
      <c r="N21" s="69">
        <v>0</v>
      </c>
      <c r="O21" s="68"/>
      <c r="P21" s="194"/>
      <c r="Q21" s="70">
        <f t="shared" ref="Q21:Q44" si="5">P21+O21+H21</f>
        <v>0</v>
      </c>
    </row>
    <row r="22" spans="4:22" ht="15" customHeight="1">
      <c r="D22" s="250"/>
      <c r="E22" s="268"/>
      <c r="F22" s="280" t="s">
        <v>48</v>
      </c>
      <c r="G22" s="281"/>
      <c r="H22" s="22">
        <f t="shared" si="3"/>
        <v>0</v>
      </c>
      <c r="I22" s="140">
        <f t="shared" si="4"/>
        <v>0</v>
      </c>
      <c r="J22" s="71">
        <v>0</v>
      </c>
      <c r="K22" s="72">
        <v>0</v>
      </c>
      <c r="L22" s="73">
        <v>0</v>
      </c>
      <c r="M22" s="73">
        <v>0</v>
      </c>
      <c r="N22" s="73">
        <v>0</v>
      </c>
      <c r="O22" s="72"/>
      <c r="P22" s="195"/>
      <c r="Q22" s="74">
        <f t="shared" si="5"/>
        <v>0</v>
      </c>
    </row>
    <row r="23" spans="4:22" ht="15" customHeight="1">
      <c r="D23" s="250"/>
      <c r="E23" s="268"/>
      <c r="F23" s="282" t="s">
        <v>15</v>
      </c>
      <c r="G23" s="43" t="s">
        <v>5</v>
      </c>
      <c r="H23" s="151">
        <f t="shared" si="3"/>
        <v>0</v>
      </c>
      <c r="I23" s="141">
        <f t="shared" si="4"/>
        <v>0</v>
      </c>
      <c r="J23" s="75">
        <v>0</v>
      </c>
      <c r="K23" s="76">
        <v>0</v>
      </c>
      <c r="L23" s="77">
        <v>0</v>
      </c>
      <c r="M23" s="77">
        <v>0</v>
      </c>
      <c r="N23" s="77">
        <v>0</v>
      </c>
      <c r="O23" s="76">
        <v>0</v>
      </c>
      <c r="P23" s="196">
        <v>0</v>
      </c>
      <c r="Q23" s="78">
        <f t="shared" si="5"/>
        <v>0</v>
      </c>
    </row>
    <row r="24" spans="4:22" ht="15" customHeight="1">
      <c r="D24" s="250"/>
      <c r="E24" s="268"/>
      <c r="F24" s="266"/>
      <c r="G24" s="79"/>
      <c r="H24" s="152">
        <f t="shared" si="3"/>
        <v>0</v>
      </c>
      <c r="I24" s="142">
        <f t="shared" si="4"/>
        <v>0</v>
      </c>
      <c r="J24" s="80">
        <v>0</v>
      </c>
      <c r="K24" s="81">
        <v>0</v>
      </c>
      <c r="L24" s="82">
        <v>0</v>
      </c>
      <c r="M24" s="82">
        <v>0</v>
      </c>
      <c r="N24" s="82">
        <v>0</v>
      </c>
      <c r="O24" s="81"/>
      <c r="P24" s="197"/>
      <c r="Q24" s="83">
        <f t="shared" si="5"/>
        <v>0</v>
      </c>
    </row>
    <row r="25" spans="4:22" ht="15" customHeight="1">
      <c r="D25" s="250"/>
      <c r="E25" s="268"/>
      <c r="F25" s="266"/>
      <c r="G25" s="25" t="s">
        <v>27</v>
      </c>
      <c r="H25" s="152">
        <f t="shared" si="3"/>
        <v>0</v>
      </c>
      <c r="I25" s="143">
        <f t="shared" si="4"/>
        <v>0</v>
      </c>
      <c r="J25" s="84">
        <v>0</v>
      </c>
      <c r="K25" s="85">
        <v>0</v>
      </c>
      <c r="L25" s="86">
        <v>0</v>
      </c>
      <c r="M25" s="86">
        <v>0</v>
      </c>
      <c r="N25" s="86">
        <v>0</v>
      </c>
      <c r="O25" s="85">
        <v>0</v>
      </c>
      <c r="P25" s="198">
        <v>0</v>
      </c>
      <c r="Q25" s="83">
        <f t="shared" si="5"/>
        <v>0</v>
      </c>
    </row>
    <row r="26" spans="4:22" ht="15" customHeight="1">
      <c r="D26" s="250"/>
      <c r="E26" s="268"/>
      <c r="F26" s="266"/>
      <c r="G26" s="25" t="s">
        <v>27</v>
      </c>
      <c r="H26" s="152">
        <f t="shared" si="3"/>
        <v>0</v>
      </c>
      <c r="I26" s="144">
        <f t="shared" si="4"/>
        <v>0</v>
      </c>
      <c r="J26" s="87">
        <v>0</v>
      </c>
      <c r="K26" s="88">
        <v>0</v>
      </c>
      <c r="L26" s="89">
        <v>0</v>
      </c>
      <c r="M26" s="89">
        <v>0</v>
      </c>
      <c r="N26" s="89">
        <v>0</v>
      </c>
      <c r="O26" s="88"/>
      <c r="P26" s="199"/>
      <c r="Q26" s="83">
        <f t="shared" si="5"/>
        <v>0</v>
      </c>
    </row>
    <row r="27" spans="4:22" ht="15" customHeight="1">
      <c r="D27" s="250"/>
      <c r="E27" s="268"/>
      <c r="F27" s="267"/>
      <c r="G27" s="90" t="s">
        <v>0</v>
      </c>
      <c r="H27" s="22">
        <f>SUM(H23:H26)</f>
        <v>0</v>
      </c>
      <c r="I27" s="145">
        <f t="shared" si="4"/>
        <v>0</v>
      </c>
      <c r="J27" s="22">
        <f>SUM(J23:J26)</f>
        <v>0</v>
      </c>
      <c r="K27" s="11">
        <f>SUM(K23:K26)</f>
        <v>0</v>
      </c>
      <c r="L27" s="10">
        <f>SUM(L23:L26)</f>
        <v>0</v>
      </c>
      <c r="M27" s="10">
        <v>0</v>
      </c>
      <c r="N27" s="10">
        <f>SUM(N23:N26)</f>
        <v>0</v>
      </c>
      <c r="O27" s="11">
        <f>SUM(O23:O26)</f>
        <v>0</v>
      </c>
      <c r="P27" s="200">
        <f>SUM(P23:P26)</f>
        <v>0</v>
      </c>
      <c r="Q27" s="74">
        <f t="shared" si="5"/>
        <v>0</v>
      </c>
    </row>
    <row r="28" spans="4:22" ht="15" customHeight="1">
      <c r="D28" s="250"/>
      <c r="E28" s="268"/>
      <c r="F28" s="315" t="s">
        <v>14</v>
      </c>
      <c r="G28" s="316"/>
      <c r="H28" s="91">
        <f t="shared" ref="H28:N28" si="6">H20+H21+H22+H27</f>
        <v>0</v>
      </c>
      <c r="I28" s="146">
        <f t="shared" si="6"/>
        <v>0</v>
      </c>
      <c r="J28" s="91">
        <f t="shared" si="6"/>
        <v>0</v>
      </c>
      <c r="K28" s="92">
        <f t="shared" si="6"/>
        <v>0</v>
      </c>
      <c r="L28" s="93">
        <f t="shared" si="6"/>
        <v>0</v>
      </c>
      <c r="M28" s="93">
        <f t="shared" si="6"/>
        <v>0</v>
      </c>
      <c r="N28" s="93">
        <f t="shared" si="6"/>
        <v>0</v>
      </c>
      <c r="O28" s="92">
        <f>O20+O21+O22+O27</f>
        <v>0</v>
      </c>
      <c r="P28" s="201">
        <f>P20+P21+P22+P27</f>
        <v>0</v>
      </c>
      <c r="Q28" s="94">
        <f t="shared" si="5"/>
        <v>0</v>
      </c>
      <c r="T28" s="19">
        <f>J28-J11</f>
        <v>0</v>
      </c>
      <c r="U28" s="19">
        <f>K28-K11</f>
        <v>0</v>
      </c>
      <c r="V28" s="19">
        <f>N28-N11</f>
        <v>0</v>
      </c>
    </row>
    <row r="29" spans="4:22" ht="15" customHeight="1">
      <c r="D29" s="250"/>
      <c r="E29" s="268" t="s">
        <v>8</v>
      </c>
      <c r="F29" s="284" t="s">
        <v>13</v>
      </c>
      <c r="G29" s="285"/>
      <c r="H29" s="128">
        <f>SUM(J29:N29)</f>
        <v>792000000</v>
      </c>
      <c r="I29" s="133">
        <f t="shared" ref="I29:I36" si="7">H29/$H$44</f>
        <v>0.39402891409445195</v>
      </c>
      <c r="J29" s="168">
        <v>765000000</v>
      </c>
      <c r="K29" s="169">
        <v>27000000</v>
      </c>
      <c r="L29" s="170">
        <v>0</v>
      </c>
      <c r="M29" s="46">
        <v>0</v>
      </c>
      <c r="N29" s="46">
        <v>0</v>
      </c>
      <c r="O29" s="45">
        <v>350000000</v>
      </c>
      <c r="P29" s="202">
        <v>35000000</v>
      </c>
      <c r="Q29" s="95">
        <f t="shared" si="5"/>
        <v>1177000000</v>
      </c>
    </row>
    <row r="30" spans="4:22" ht="15" customHeight="1">
      <c r="D30" s="250"/>
      <c r="E30" s="268"/>
      <c r="F30" s="272" t="s">
        <v>49</v>
      </c>
      <c r="G30" s="260"/>
      <c r="H30" s="129">
        <f t="shared" ref="H30:H35" si="8">SUM(J30:N30)</f>
        <v>191250000</v>
      </c>
      <c r="I30" s="134">
        <f t="shared" si="7"/>
        <v>9.5149027551217097E-2</v>
      </c>
      <c r="J30" s="171">
        <v>191250000</v>
      </c>
      <c r="K30" s="172">
        <v>0</v>
      </c>
      <c r="L30" s="173">
        <v>0</v>
      </c>
      <c r="M30" s="49">
        <v>0</v>
      </c>
      <c r="N30" s="49">
        <v>0</v>
      </c>
      <c r="O30" s="48"/>
      <c r="P30" s="203"/>
      <c r="Q30" s="83">
        <f t="shared" si="5"/>
        <v>191250000</v>
      </c>
    </row>
    <row r="31" spans="4:22" ht="15" customHeight="1">
      <c r="D31" s="250"/>
      <c r="E31" s="268"/>
      <c r="F31" s="260" t="s">
        <v>23</v>
      </c>
      <c r="G31" s="261"/>
      <c r="H31" s="129">
        <f t="shared" si="8"/>
        <v>300000000</v>
      </c>
      <c r="I31" s="134">
        <f t="shared" si="7"/>
        <v>0.14925337655092877</v>
      </c>
      <c r="J31" s="171">
        <v>300000000</v>
      </c>
      <c r="K31" s="172">
        <v>0</v>
      </c>
      <c r="L31" s="173">
        <v>0</v>
      </c>
      <c r="M31" s="49">
        <v>0</v>
      </c>
      <c r="N31" s="49">
        <v>0</v>
      </c>
      <c r="O31" s="48">
        <v>1500000000</v>
      </c>
      <c r="P31" s="203">
        <v>150000000</v>
      </c>
      <c r="Q31" s="83">
        <f t="shared" si="5"/>
        <v>1950000000</v>
      </c>
    </row>
    <row r="32" spans="4:22" ht="15" customHeight="1">
      <c r="D32" s="250"/>
      <c r="E32" s="268"/>
      <c r="F32" s="273" t="s">
        <v>48</v>
      </c>
      <c r="G32" s="274"/>
      <c r="H32" s="22">
        <f t="shared" si="8"/>
        <v>2150000</v>
      </c>
      <c r="I32" s="147">
        <f t="shared" si="7"/>
        <v>1.0696491986149895E-3</v>
      </c>
      <c r="J32" s="180">
        <v>2150000</v>
      </c>
      <c r="K32" s="181">
        <v>0</v>
      </c>
      <c r="L32" s="182">
        <v>0</v>
      </c>
      <c r="M32" s="73">
        <v>0</v>
      </c>
      <c r="N32" s="73">
        <v>0</v>
      </c>
      <c r="O32" s="72">
        <v>0</v>
      </c>
      <c r="P32" s="195">
        <v>0</v>
      </c>
      <c r="Q32" s="96">
        <f t="shared" si="5"/>
        <v>2150000</v>
      </c>
    </row>
    <row r="33" spans="4:22" ht="15" customHeight="1">
      <c r="D33" s="250"/>
      <c r="E33" s="268"/>
      <c r="F33" s="282" t="s">
        <v>15</v>
      </c>
      <c r="G33" s="43" t="s">
        <v>5</v>
      </c>
      <c r="H33" s="153">
        <f t="shared" si="8"/>
        <v>470711111</v>
      </c>
      <c r="I33" s="139">
        <f t="shared" si="7"/>
        <v>0.23418407565596344</v>
      </c>
      <c r="J33" s="183">
        <v>336600000</v>
      </c>
      <c r="K33" s="184">
        <f>160873333-26762221-1</f>
        <v>134111111</v>
      </c>
      <c r="L33" s="185">
        <v>0</v>
      </c>
      <c r="M33" s="77">
        <v>0</v>
      </c>
      <c r="N33" s="77">
        <v>0</v>
      </c>
      <c r="O33" s="76">
        <v>100000000</v>
      </c>
      <c r="P33" s="196">
        <v>10000000</v>
      </c>
      <c r="Q33" s="95">
        <f t="shared" si="5"/>
        <v>580711111</v>
      </c>
    </row>
    <row r="34" spans="4:22" ht="15" customHeight="1">
      <c r="D34" s="250"/>
      <c r="E34" s="268"/>
      <c r="F34" s="266"/>
      <c r="G34" s="79"/>
      <c r="H34" s="129">
        <f t="shared" si="8"/>
        <v>0</v>
      </c>
      <c r="I34" s="139">
        <f t="shared" si="7"/>
        <v>0</v>
      </c>
      <c r="J34" s="186">
        <v>0</v>
      </c>
      <c r="K34" s="187">
        <v>0</v>
      </c>
      <c r="L34" s="188">
        <v>0</v>
      </c>
      <c r="M34" s="82">
        <v>0</v>
      </c>
      <c r="N34" s="82">
        <v>0</v>
      </c>
      <c r="O34" s="81"/>
      <c r="P34" s="197"/>
      <c r="Q34" s="83">
        <f t="shared" si="5"/>
        <v>0</v>
      </c>
    </row>
    <row r="35" spans="4:22" ht="15" customHeight="1">
      <c r="D35" s="250"/>
      <c r="E35" s="268"/>
      <c r="F35" s="266"/>
      <c r="G35" s="25" t="s">
        <v>28</v>
      </c>
      <c r="H35" s="129">
        <f t="shared" si="8"/>
        <v>60000000</v>
      </c>
      <c r="I35" s="134">
        <f t="shared" si="7"/>
        <v>2.9850675310185756E-2</v>
      </c>
      <c r="J35" s="189">
        <v>60000000</v>
      </c>
      <c r="K35" s="190">
        <v>0</v>
      </c>
      <c r="L35" s="191">
        <v>0</v>
      </c>
      <c r="M35" s="86">
        <v>0</v>
      </c>
      <c r="N35" s="86">
        <v>0</v>
      </c>
      <c r="O35" s="85"/>
      <c r="P35" s="198"/>
      <c r="Q35" s="83">
        <f t="shared" si="5"/>
        <v>60000000</v>
      </c>
    </row>
    <row r="36" spans="4:22" ht="15" customHeight="1">
      <c r="D36" s="250"/>
      <c r="E36" s="268"/>
      <c r="F36" s="267"/>
      <c r="G36" s="90" t="s">
        <v>0</v>
      </c>
      <c r="H36" s="22">
        <f t="shared" ref="H36:N36" si="9">SUM(H33:H35)</f>
        <v>530711111</v>
      </c>
      <c r="I36" s="145">
        <f t="shared" si="7"/>
        <v>0.2640347509661492</v>
      </c>
      <c r="J36" s="22">
        <f t="shared" si="9"/>
        <v>396600000</v>
      </c>
      <c r="K36" s="11">
        <f t="shared" si="9"/>
        <v>134111111</v>
      </c>
      <c r="L36" s="10">
        <f>SUM(L33:L35)</f>
        <v>0</v>
      </c>
      <c r="M36" s="10">
        <f t="shared" si="9"/>
        <v>0</v>
      </c>
      <c r="N36" s="10">
        <f t="shared" si="9"/>
        <v>0</v>
      </c>
      <c r="O36" s="11">
        <f t="shared" ref="O36" si="10">SUM(O33:O35)</f>
        <v>100000000</v>
      </c>
      <c r="P36" s="200">
        <f>SUM(P33:P35)</f>
        <v>10000000</v>
      </c>
      <c r="Q36" s="74">
        <f t="shared" si="5"/>
        <v>640711111</v>
      </c>
    </row>
    <row r="37" spans="4:22" ht="15" customHeight="1">
      <c r="D37" s="250"/>
      <c r="E37" s="268"/>
      <c r="F37" s="292" t="s">
        <v>14</v>
      </c>
      <c r="G37" s="316"/>
      <c r="H37" s="91">
        <f t="shared" ref="H37:N37" si="11">H29+H30+H31+H32+H36</f>
        <v>1816111111</v>
      </c>
      <c r="I37" s="146">
        <f t="shared" si="11"/>
        <v>0.90353571836136193</v>
      </c>
      <c r="J37" s="91">
        <f t="shared" si="11"/>
        <v>1655000000</v>
      </c>
      <c r="K37" s="92">
        <f>K29+K30+K31+K32+K36</f>
        <v>161111111</v>
      </c>
      <c r="L37" s="93">
        <f>L29+L30+L31+L32+L36</f>
        <v>0</v>
      </c>
      <c r="M37" s="93">
        <f t="shared" si="11"/>
        <v>0</v>
      </c>
      <c r="N37" s="93">
        <f t="shared" si="11"/>
        <v>0</v>
      </c>
      <c r="O37" s="92">
        <f>O29+O30+O31+O32+O36</f>
        <v>1950000000</v>
      </c>
      <c r="P37" s="201">
        <f>P29+P31+P32+P36</f>
        <v>195000000</v>
      </c>
      <c r="Q37" s="94">
        <f t="shared" si="5"/>
        <v>3961111111</v>
      </c>
      <c r="T37" s="19">
        <f>J37-J15</f>
        <v>0</v>
      </c>
      <c r="U37" s="19">
        <f>K37-K15</f>
        <v>0</v>
      </c>
      <c r="V37" s="19">
        <f>N37-N15</f>
        <v>0</v>
      </c>
    </row>
    <row r="38" spans="4:22" ht="15" customHeight="1">
      <c r="D38" s="250"/>
      <c r="E38" s="266" t="s">
        <v>7</v>
      </c>
      <c r="F38" s="268" t="s">
        <v>15</v>
      </c>
      <c r="G38" s="43" t="s">
        <v>5</v>
      </c>
      <c r="H38" s="24">
        <f>SUM(J38:N38)</f>
        <v>102227000</v>
      </c>
      <c r="I38" s="148">
        <f>H38/$H$44</f>
        <v>5.0859083082239319E-2</v>
      </c>
      <c r="J38" s="75">
        <v>102227000</v>
      </c>
      <c r="K38" s="76">
        <v>0</v>
      </c>
      <c r="L38" s="77">
        <v>0</v>
      </c>
      <c r="M38" s="77">
        <v>0</v>
      </c>
      <c r="N38" s="77">
        <v>0</v>
      </c>
      <c r="O38" s="76">
        <v>50000000</v>
      </c>
      <c r="P38" s="196"/>
      <c r="Q38" s="95">
        <f t="shared" si="5"/>
        <v>152227000</v>
      </c>
    </row>
    <row r="39" spans="4:22" ht="15" customHeight="1">
      <c r="D39" s="250"/>
      <c r="E39" s="266"/>
      <c r="F39" s="268"/>
      <c r="G39" s="27" t="s">
        <v>28</v>
      </c>
      <c r="H39" s="154">
        <f>SUM(J39:N39)</f>
        <v>0</v>
      </c>
      <c r="I39" s="149">
        <f>H39/$H$44</f>
        <v>0</v>
      </c>
      <c r="J39" s="97">
        <v>0</v>
      </c>
      <c r="K39" s="98">
        <v>0</v>
      </c>
      <c r="L39" s="99">
        <v>0</v>
      </c>
      <c r="M39" s="99">
        <v>0</v>
      </c>
      <c r="N39" s="99"/>
      <c r="O39" s="98"/>
      <c r="P39" s="204"/>
      <c r="Q39" s="96">
        <f t="shared" si="5"/>
        <v>0</v>
      </c>
    </row>
    <row r="40" spans="4:22" ht="15" customHeight="1">
      <c r="D40" s="250"/>
      <c r="E40" s="267"/>
      <c r="F40" s="292" t="s">
        <v>14</v>
      </c>
      <c r="G40" s="316"/>
      <c r="H40" s="91">
        <f t="shared" ref="H40:P40" si="12">SUM(H38:H39)</f>
        <v>102227000</v>
      </c>
      <c r="I40" s="146">
        <f t="shared" si="12"/>
        <v>5.0859083082239319E-2</v>
      </c>
      <c r="J40" s="91">
        <f t="shared" si="12"/>
        <v>102227000</v>
      </c>
      <c r="K40" s="92">
        <f t="shared" si="12"/>
        <v>0</v>
      </c>
      <c r="L40" s="93">
        <f>SUM(L38:L39)</f>
        <v>0</v>
      </c>
      <c r="M40" s="93">
        <f t="shared" si="12"/>
        <v>0</v>
      </c>
      <c r="N40" s="93">
        <f t="shared" si="12"/>
        <v>0</v>
      </c>
      <c r="O40" s="92">
        <f t="shared" ref="O40" si="13">SUM(O38:O39)</f>
        <v>50000000</v>
      </c>
      <c r="P40" s="201">
        <f t="shared" si="12"/>
        <v>0</v>
      </c>
      <c r="Q40" s="94">
        <f t="shared" si="5"/>
        <v>152227000</v>
      </c>
      <c r="T40" s="19">
        <f>J40-J16</f>
        <v>0</v>
      </c>
      <c r="U40" s="19">
        <f>K40-K16</f>
        <v>0</v>
      </c>
      <c r="V40" s="19">
        <f>N40-N16</f>
        <v>0</v>
      </c>
    </row>
    <row r="41" spans="4:22" ht="15" customHeight="1">
      <c r="D41" s="250"/>
      <c r="E41" s="266" t="s">
        <v>6</v>
      </c>
      <c r="F41" s="268" t="s">
        <v>15</v>
      </c>
      <c r="G41" s="43" t="s">
        <v>5</v>
      </c>
      <c r="H41" s="24">
        <f>SUM(J41:N41)</f>
        <v>55000000</v>
      </c>
      <c r="I41" s="148">
        <f>H41/$H$44</f>
        <v>2.7363119034336941E-2</v>
      </c>
      <c r="J41" s="75">
        <v>55000000</v>
      </c>
      <c r="K41" s="76">
        <v>0</v>
      </c>
      <c r="L41" s="77">
        <v>0</v>
      </c>
      <c r="M41" s="77">
        <v>0</v>
      </c>
      <c r="N41" s="77"/>
      <c r="O41" s="76">
        <v>80000000</v>
      </c>
      <c r="P41" s="196"/>
      <c r="Q41" s="95">
        <f t="shared" si="5"/>
        <v>135000000</v>
      </c>
    </row>
    <row r="42" spans="4:22" ht="15" customHeight="1">
      <c r="D42" s="250"/>
      <c r="E42" s="266"/>
      <c r="F42" s="268"/>
      <c r="G42" s="27" t="s">
        <v>28</v>
      </c>
      <c r="H42" s="154">
        <f>SUM(J42:N42)</f>
        <v>36666667</v>
      </c>
      <c r="I42" s="149">
        <f>H42/$H$44</f>
        <v>1.8242079522061715E-2</v>
      </c>
      <c r="J42" s="97">
        <v>20000000</v>
      </c>
      <c r="K42" s="98">
        <v>16666667</v>
      </c>
      <c r="L42" s="99">
        <v>0</v>
      </c>
      <c r="M42" s="99">
        <v>0</v>
      </c>
      <c r="N42" s="99">
        <v>0</v>
      </c>
      <c r="O42" s="98">
        <v>0</v>
      </c>
      <c r="P42" s="204">
        <v>0</v>
      </c>
      <c r="Q42" s="96">
        <f t="shared" si="5"/>
        <v>36666667</v>
      </c>
    </row>
    <row r="43" spans="4:22" ht="15" customHeight="1">
      <c r="D43" s="250"/>
      <c r="E43" s="267"/>
      <c r="F43" s="292" t="s">
        <v>14</v>
      </c>
      <c r="G43" s="293"/>
      <c r="H43" s="54">
        <f t="shared" ref="H43:P43" si="14">SUM(H41:H42)</f>
        <v>91666667</v>
      </c>
      <c r="I43" s="136">
        <f t="shared" si="14"/>
        <v>4.5605198556398656E-2</v>
      </c>
      <c r="J43" s="54">
        <f t="shared" si="14"/>
        <v>75000000</v>
      </c>
      <c r="K43" s="55">
        <f t="shared" si="14"/>
        <v>16666667</v>
      </c>
      <c r="L43" s="56">
        <f>SUM(L41:L42)</f>
        <v>0</v>
      </c>
      <c r="M43" s="56">
        <f t="shared" si="14"/>
        <v>0</v>
      </c>
      <c r="N43" s="56">
        <f t="shared" si="14"/>
        <v>0</v>
      </c>
      <c r="O43" s="55">
        <f t="shared" ref="O43" si="15">SUM(O41:O42)</f>
        <v>80000000</v>
      </c>
      <c r="P43" s="205">
        <f t="shared" si="14"/>
        <v>0</v>
      </c>
      <c r="Q43" s="94">
        <f t="shared" si="5"/>
        <v>171666667</v>
      </c>
      <c r="T43" s="19">
        <f>J43-J17</f>
        <v>0</v>
      </c>
      <c r="U43" s="19">
        <f>K43-K17</f>
        <v>0</v>
      </c>
      <c r="V43" s="19">
        <f>N43-N17</f>
        <v>0</v>
      </c>
    </row>
    <row r="44" spans="4:22" ht="15" customHeight="1" thickBot="1">
      <c r="D44" s="251"/>
      <c r="E44" s="296" t="s">
        <v>1</v>
      </c>
      <c r="F44" s="297"/>
      <c r="G44" s="297"/>
      <c r="H44" s="60">
        <f t="shared" ref="H44:P44" si="16">H28+H37+H40+H43</f>
        <v>2010004778</v>
      </c>
      <c r="I44" s="137">
        <f t="shared" si="16"/>
        <v>0.99999999999999989</v>
      </c>
      <c r="J44" s="60">
        <f t="shared" si="16"/>
        <v>1832227000</v>
      </c>
      <c r="K44" s="61">
        <f t="shared" si="16"/>
        <v>177777778</v>
      </c>
      <c r="L44" s="62">
        <f>L28+L37+L40+L43</f>
        <v>0</v>
      </c>
      <c r="M44" s="62">
        <f t="shared" si="16"/>
        <v>0</v>
      </c>
      <c r="N44" s="62">
        <f t="shared" si="16"/>
        <v>0</v>
      </c>
      <c r="O44" s="61">
        <f t="shared" ref="O44" si="17">O28+O37+O40+O43</f>
        <v>2080000000</v>
      </c>
      <c r="P44" s="206">
        <f t="shared" si="16"/>
        <v>195000000</v>
      </c>
      <c r="Q44" s="100">
        <f t="shared" si="5"/>
        <v>4285004778</v>
      </c>
    </row>
    <row r="45" spans="4:22" s="9" customFormat="1" ht="15" customHeight="1" thickBot="1">
      <c r="D45" s="101"/>
      <c r="E45" s="102"/>
      <c r="F45" s="102"/>
      <c r="G45" s="102"/>
      <c r="H45" s="103"/>
      <c r="I45" s="103"/>
      <c r="J45" s="103"/>
      <c r="K45" s="103"/>
      <c r="L45" s="103"/>
      <c r="M45" s="103"/>
      <c r="N45" s="103"/>
      <c r="O45" s="103"/>
      <c r="P45" s="103"/>
      <c r="T45" s="23"/>
      <c r="U45" s="23"/>
      <c r="V45" s="23"/>
    </row>
    <row r="46" spans="4:22" ht="15" customHeight="1">
      <c r="D46" s="249" t="s">
        <v>38</v>
      </c>
      <c r="E46" s="252" t="s">
        <v>19</v>
      </c>
      <c r="F46" s="253"/>
      <c r="G46" s="104" t="s">
        <v>39</v>
      </c>
      <c r="H46" s="105">
        <f t="shared" ref="H46:P46" si="18">H20+H29</f>
        <v>792000000</v>
      </c>
      <c r="I46" s="155">
        <f>I29</f>
        <v>0.39402891409445195</v>
      </c>
      <c r="J46" s="105">
        <f t="shared" si="18"/>
        <v>765000000</v>
      </c>
      <c r="K46" s="106">
        <f t="shared" si="18"/>
        <v>27000000</v>
      </c>
      <c r="L46" s="106">
        <f t="shared" si="18"/>
        <v>0</v>
      </c>
      <c r="M46" s="106">
        <f t="shared" si="18"/>
        <v>0</v>
      </c>
      <c r="N46" s="107">
        <f t="shared" si="18"/>
        <v>0</v>
      </c>
      <c r="O46" s="106">
        <f t="shared" ref="O46" si="19">O20+O29</f>
        <v>350000000</v>
      </c>
      <c r="P46" s="211">
        <f t="shared" si="18"/>
        <v>35000000</v>
      </c>
      <c r="Q46" s="108">
        <f t="shared" ref="Q46:Q57" si="20">P46+O46+H46</f>
        <v>1177000000</v>
      </c>
    </row>
    <row r="47" spans="4:22" ht="15" customHeight="1">
      <c r="D47" s="250"/>
      <c r="E47" s="254"/>
      <c r="F47" s="255"/>
      <c r="G47" s="27" t="s">
        <v>49</v>
      </c>
      <c r="H47" s="26">
        <f t="shared" ref="H47:P47" si="21">H30</f>
        <v>191250000</v>
      </c>
      <c r="I47" s="142">
        <f>I20+I30</f>
        <v>9.5149027551217097E-2</v>
      </c>
      <c r="J47" s="26">
        <f t="shared" si="21"/>
        <v>191250000</v>
      </c>
      <c r="K47" s="16">
        <f t="shared" si="21"/>
        <v>0</v>
      </c>
      <c r="L47" s="16">
        <f t="shared" si="21"/>
        <v>0</v>
      </c>
      <c r="M47" s="16">
        <f t="shared" si="21"/>
        <v>0</v>
      </c>
      <c r="N47" s="109">
        <f t="shared" si="21"/>
        <v>0</v>
      </c>
      <c r="O47" s="16">
        <f t="shared" ref="O47" si="22">O30</f>
        <v>0</v>
      </c>
      <c r="P47" s="212">
        <f t="shared" si="21"/>
        <v>0</v>
      </c>
      <c r="Q47" s="110">
        <f t="shared" si="20"/>
        <v>191250000</v>
      </c>
    </row>
    <row r="48" spans="4:22" ht="15" customHeight="1">
      <c r="D48" s="250"/>
      <c r="E48" s="111" t="s">
        <v>40</v>
      </c>
      <c r="F48" s="112"/>
      <c r="G48" s="112"/>
      <c r="H48" s="54">
        <f t="shared" ref="H48:P48" si="23">SUM(H46:H47)</f>
        <v>983250000</v>
      </c>
      <c r="I48" s="136">
        <f t="shared" si="23"/>
        <v>0.48917794164566908</v>
      </c>
      <c r="J48" s="54">
        <f t="shared" si="23"/>
        <v>956250000</v>
      </c>
      <c r="K48" s="55">
        <f t="shared" si="23"/>
        <v>27000000</v>
      </c>
      <c r="L48" s="55">
        <f t="shared" si="23"/>
        <v>0</v>
      </c>
      <c r="M48" s="55">
        <f t="shared" si="23"/>
        <v>0</v>
      </c>
      <c r="N48" s="56">
        <f t="shared" si="23"/>
        <v>0</v>
      </c>
      <c r="O48" s="55">
        <f t="shared" ref="O48" si="24">SUM(O46:O47)</f>
        <v>350000000</v>
      </c>
      <c r="P48" s="213">
        <f t="shared" si="23"/>
        <v>35000000</v>
      </c>
      <c r="Q48" s="94">
        <f t="shared" si="20"/>
        <v>1368250000</v>
      </c>
    </row>
    <row r="49" spans="4:17" ht="15" customHeight="1">
      <c r="D49" s="250"/>
      <c r="E49" s="256" t="s">
        <v>22</v>
      </c>
      <c r="F49" s="257"/>
      <c r="G49" s="43" t="s">
        <v>5</v>
      </c>
      <c r="H49" s="24">
        <f t="shared" ref="H49:P49" si="25">H23+H33+H38+H41</f>
        <v>627938111</v>
      </c>
      <c r="I49" s="148">
        <f t="shared" si="25"/>
        <v>0.31240627777253971</v>
      </c>
      <c r="J49" s="24">
        <f t="shared" si="25"/>
        <v>493827000</v>
      </c>
      <c r="K49" s="15">
        <f t="shared" si="25"/>
        <v>134111111</v>
      </c>
      <c r="L49" s="15">
        <f>L23+L33+L38+L41</f>
        <v>0</v>
      </c>
      <c r="M49" s="15">
        <f>M23+M33+M38+M41</f>
        <v>0</v>
      </c>
      <c r="N49" s="14">
        <f t="shared" si="25"/>
        <v>0</v>
      </c>
      <c r="O49" s="15">
        <f t="shared" ref="O49" si="26">O23+O33+O38+O41</f>
        <v>230000000</v>
      </c>
      <c r="P49" s="214">
        <f t="shared" si="25"/>
        <v>10000000</v>
      </c>
      <c r="Q49" s="113">
        <f t="shared" si="20"/>
        <v>867938111</v>
      </c>
    </row>
    <row r="50" spans="4:17" ht="15" customHeight="1">
      <c r="D50" s="250"/>
      <c r="E50" s="258"/>
      <c r="F50" s="259"/>
      <c r="G50" s="114"/>
      <c r="H50" s="159">
        <f>H34+H24</f>
        <v>0</v>
      </c>
      <c r="I50" s="156">
        <f>I34+I24</f>
        <v>0</v>
      </c>
      <c r="J50" s="28">
        <f t="shared" ref="J50:P50" si="27">J24+J34</f>
        <v>0</v>
      </c>
      <c r="K50" s="13">
        <f t="shared" si="27"/>
        <v>0</v>
      </c>
      <c r="L50" s="13">
        <f t="shared" si="27"/>
        <v>0</v>
      </c>
      <c r="M50" s="13">
        <f t="shared" si="27"/>
        <v>0</v>
      </c>
      <c r="N50" s="116">
        <f t="shared" si="27"/>
        <v>0</v>
      </c>
      <c r="O50" s="13">
        <f t="shared" ref="O50" si="28">O24+O34</f>
        <v>0</v>
      </c>
      <c r="P50" s="207">
        <f t="shared" si="27"/>
        <v>0</v>
      </c>
      <c r="Q50" s="115">
        <f t="shared" si="20"/>
        <v>0</v>
      </c>
    </row>
    <row r="51" spans="4:17" ht="15" customHeight="1">
      <c r="D51" s="250"/>
      <c r="E51" s="254"/>
      <c r="F51" s="255"/>
      <c r="G51" s="27" t="s">
        <v>41</v>
      </c>
      <c r="H51" s="28">
        <f>H26+H25+H35+H39+H42</f>
        <v>96666667</v>
      </c>
      <c r="I51" s="157">
        <f>I26+I25+I35+I39+I42</f>
        <v>4.8092754832247467E-2</v>
      </c>
      <c r="J51" s="28">
        <f t="shared" ref="J51:P51" si="29">J26+J25+J35+J39+J42</f>
        <v>80000000</v>
      </c>
      <c r="K51" s="13">
        <f>K26+K25+K35+K39+K42</f>
        <v>16666667</v>
      </c>
      <c r="L51" s="13">
        <f>L26+L25+L35+L39+L42</f>
        <v>0</v>
      </c>
      <c r="M51" s="13">
        <f t="shared" si="29"/>
        <v>0</v>
      </c>
      <c r="N51" s="116">
        <f t="shared" si="29"/>
        <v>0</v>
      </c>
      <c r="O51" s="13">
        <f t="shared" ref="O51" si="30">O26+O25+O35+O39+O42</f>
        <v>0</v>
      </c>
      <c r="P51" s="215">
        <f t="shared" si="29"/>
        <v>0</v>
      </c>
      <c r="Q51" s="96">
        <f t="shared" si="20"/>
        <v>96666667</v>
      </c>
    </row>
    <row r="52" spans="4:17" ht="15" customHeight="1">
      <c r="D52" s="250"/>
      <c r="E52" s="111" t="s">
        <v>20</v>
      </c>
      <c r="F52" s="112"/>
      <c r="G52" s="112"/>
      <c r="H52" s="54">
        <f t="shared" ref="H52:P52" si="31">SUM(H49:H51)</f>
        <v>724604778</v>
      </c>
      <c r="I52" s="136">
        <f t="shared" si="31"/>
        <v>0.36049903260478716</v>
      </c>
      <c r="J52" s="54">
        <f t="shared" si="31"/>
        <v>573827000</v>
      </c>
      <c r="K52" s="55">
        <f t="shared" si="31"/>
        <v>150777778</v>
      </c>
      <c r="L52" s="55">
        <f>SUM(L49:L51)</f>
        <v>0</v>
      </c>
      <c r="M52" s="55">
        <f t="shared" si="31"/>
        <v>0</v>
      </c>
      <c r="N52" s="56">
        <f t="shared" si="31"/>
        <v>0</v>
      </c>
      <c r="O52" s="55">
        <f t="shared" ref="O52" si="32">SUM(O49:O51)</f>
        <v>230000000</v>
      </c>
      <c r="P52" s="213">
        <f t="shared" si="31"/>
        <v>10000000</v>
      </c>
      <c r="Q52" s="94">
        <f t="shared" si="20"/>
        <v>964604778</v>
      </c>
    </row>
    <row r="53" spans="4:17" ht="15" customHeight="1">
      <c r="D53" s="250"/>
      <c r="E53" s="258" t="s">
        <v>21</v>
      </c>
      <c r="F53" s="259"/>
      <c r="G53" s="79" t="s">
        <v>23</v>
      </c>
      <c r="H53" s="26">
        <f t="shared" ref="H53:P53" si="33">H21+H31</f>
        <v>300000000</v>
      </c>
      <c r="I53" s="142">
        <f>I21+I31</f>
        <v>0.14925337655092877</v>
      </c>
      <c r="J53" s="26">
        <f t="shared" si="33"/>
        <v>300000000</v>
      </c>
      <c r="K53" s="16">
        <f t="shared" si="33"/>
        <v>0</v>
      </c>
      <c r="L53" s="16">
        <f>L21+L31</f>
        <v>0</v>
      </c>
      <c r="M53" s="16">
        <f t="shared" si="33"/>
        <v>0</v>
      </c>
      <c r="N53" s="109">
        <f t="shared" si="33"/>
        <v>0</v>
      </c>
      <c r="O53" s="16">
        <f t="shared" ref="O53" si="34">O21+O31</f>
        <v>1500000000</v>
      </c>
      <c r="P53" s="212">
        <f t="shared" si="33"/>
        <v>150000000</v>
      </c>
      <c r="Q53" s="110">
        <f t="shared" si="20"/>
        <v>1950000000</v>
      </c>
    </row>
    <row r="54" spans="4:17" ht="15" customHeight="1">
      <c r="D54" s="250"/>
      <c r="E54" s="254"/>
      <c r="F54" s="255"/>
      <c r="G54" s="27" t="s">
        <v>4</v>
      </c>
      <c r="H54" s="26">
        <f t="shared" ref="H54:P54" si="35">H22+H32</f>
        <v>2150000</v>
      </c>
      <c r="I54" s="142">
        <f>I22+I32</f>
        <v>1.0696491986149895E-3</v>
      </c>
      <c r="J54" s="26">
        <f t="shared" si="35"/>
        <v>2150000</v>
      </c>
      <c r="K54" s="16">
        <f t="shared" si="35"/>
        <v>0</v>
      </c>
      <c r="L54" s="16">
        <f>L22+L32</f>
        <v>0</v>
      </c>
      <c r="M54" s="16">
        <f t="shared" si="35"/>
        <v>0</v>
      </c>
      <c r="N54" s="109">
        <f t="shared" si="35"/>
        <v>0</v>
      </c>
      <c r="O54" s="16">
        <f t="shared" ref="O54" si="36">O22+O32</f>
        <v>0</v>
      </c>
      <c r="P54" s="212">
        <f t="shared" si="35"/>
        <v>0</v>
      </c>
      <c r="Q54" s="110">
        <f t="shared" si="20"/>
        <v>2150000</v>
      </c>
    </row>
    <row r="55" spans="4:17" ht="15" customHeight="1" thickBot="1">
      <c r="D55" s="250"/>
      <c r="E55" s="111" t="s">
        <v>42</v>
      </c>
      <c r="F55" s="112"/>
      <c r="G55" s="112"/>
      <c r="H55" s="54">
        <f>SUM(H53:H54)</f>
        <v>302150000</v>
      </c>
      <c r="I55" s="158">
        <f>SUM(I53:I54)</f>
        <v>0.15032302574954376</v>
      </c>
      <c r="J55" s="60">
        <f t="shared" ref="J55:N55" si="37">SUM(J53:J54)</f>
        <v>302150000</v>
      </c>
      <c r="K55" s="61">
        <f t="shared" si="37"/>
        <v>0</v>
      </c>
      <c r="L55" s="61">
        <f>SUM(L53:L54)</f>
        <v>0</v>
      </c>
      <c r="M55" s="61">
        <f t="shared" si="37"/>
        <v>0</v>
      </c>
      <c r="N55" s="62">
        <f t="shared" si="37"/>
        <v>0</v>
      </c>
      <c r="O55" s="55">
        <f t="shared" ref="O55" si="38">SUM(O53:O54)</f>
        <v>1500000000</v>
      </c>
      <c r="P55" s="213">
        <f>SUM(P53:P54)</f>
        <v>150000000</v>
      </c>
      <c r="Q55" s="94">
        <f t="shared" si="20"/>
        <v>1952150000</v>
      </c>
    </row>
    <row r="56" spans="4:17" ht="15" customHeight="1">
      <c r="D56" s="250"/>
      <c r="E56" s="117" t="s">
        <v>43</v>
      </c>
      <c r="F56" s="118"/>
      <c r="G56" s="118"/>
      <c r="H56" s="119">
        <v>0</v>
      </c>
      <c r="I56" s="120"/>
      <c r="J56" s="120"/>
      <c r="K56" s="120"/>
      <c r="L56" s="120"/>
      <c r="M56" s="120"/>
      <c r="N56" s="120"/>
      <c r="O56" s="220">
        <v>0</v>
      </c>
      <c r="P56" s="216">
        <v>0</v>
      </c>
      <c r="Q56" s="121">
        <f t="shared" si="20"/>
        <v>0</v>
      </c>
    </row>
    <row r="57" spans="4:17" ht="15" customHeight="1">
      <c r="D57" s="250"/>
      <c r="E57" s="260" t="s">
        <v>16</v>
      </c>
      <c r="F57" s="261"/>
      <c r="G57" s="262"/>
      <c r="H57" s="53">
        <f>H44</f>
        <v>2010004778</v>
      </c>
      <c r="I57" s="120"/>
      <c r="J57" s="120"/>
      <c r="K57" s="120"/>
      <c r="L57" s="120"/>
      <c r="M57" s="120"/>
      <c r="N57" s="120"/>
      <c r="O57" s="54">
        <f>O44</f>
        <v>2080000000</v>
      </c>
      <c r="P57" s="213">
        <f>P44</f>
        <v>195000000</v>
      </c>
      <c r="Q57" s="121">
        <f t="shared" si="20"/>
        <v>4285004778</v>
      </c>
    </row>
    <row r="58" spans="4:17" ht="15" customHeight="1" thickBot="1">
      <c r="D58" s="251"/>
      <c r="E58" s="263" t="s">
        <v>44</v>
      </c>
      <c r="F58" s="264"/>
      <c r="G58" s="265"/>
      <c r="H58" s="122">
        <f>(H55-H56)/H57</f>
        <v>0.15032302574954376</v>
      </c>
      <c r="I58" s="124"/>
      <c r="J58" s="120"/>
      <c r="K58" s="120"/>
      <c r="M58" s="120"/>
      <c r="N58" s="120"/>
      <c r="O58" s="221">
        <f>(O55-O56)/O57</f>
        <v>0.72115384615384615</v>
      </c>
      <c r="P58" s="217">
        <f>(P55-P56)/P57</f>
        <v>0.76923076923076927</v>
      </c>
      <c r="Q58" s="123">
        <f>(Q55-Q56)/Q57</f>
        <v>0.45557708827366911</v>
      </c>
    </row>
    <row r="60" spans="4:17" s="29" customFormat="1">
      <c r="G60" s="29" t="s">
        <v>33</v>
      </c>
      <c r="H60" s="29">
        <f>H44-H18</f>
        <v>0</v>
      </c>
      <c r="J60" s="29">
        <f>J44-J18</f>
        <v>0</v>
      </c>
      <c r="K60" s="29">
        <f>K44-K18</f>
        <v>0</v>
      </c>
      <c r="N60" s="29">
        <f>N44-N18</f>
        <v>0</v>
      </c>
    </row>
    <row r="61" spans="4:17" s="19" customFormat="1">
      <c r="H61" s="19" t="str">
        <f>IF(H60=0,"ok","事業費と調達資金が不一致")</f>
        <v>ok</v>
      </c>
      <c r="J61" s="19" t="str">
        <f>IF(J60=0,"ok","事業費と調達資金が不一致")</f>
        <v>ok</v>
      </c>
      <c r="K61" s="19" t="str">
        <f>IF(K60=0,"ok","事業費と調達資金が不一致")</f>
        <v>ok</v>
      </c>
      <c r="N61" s="19" t="str">
        <f>IF(N60=0,"ok","事業費と調達資金が不一致")</f>
        <v>ok</v>
      </c>
    </row>
  </sheetData>
  <mergeCells count="46">
    <mergeCell ref="D46:D58"/>
    <mergeCell ref="E46:F47"/>
    <mergeCell ref="E49:F51"/>
    <mergeCell ref="E53:F54"/>
    <mergeCell ref="E57:G57"/>
    <mergeCell ref="E58:G58"/>
    <mergeCell ref="F40:G40"/>
    <mergeCell ref="E41:E43"/>
    <mergeCell ref="F41:F42"/>
    <mergeCell ref="F43:G43"/>
    <mergeCell ref="E44:G44"/>
    <mergeCell ref="D20:D44"/>
    <mergeCell ref="E20:E28"/>
    <mergeCell ref="F20:G20"/>
    <mergeCell ref="F21:G21"/>
    <mergeCell ref="F22:G22"/>
    <mergeCell ref="F23:F27"/>
    <mergeCell ref="F28:G28"/>
    <mergeCell ref="E29:E37"/>
    <mergeCell ref="F29:G29"/>
    <mergeCell ref="F30:G30"/>
    <mergeCell ref="F31:G31"/>
    <mergeCell ref="F32:G32"/>
    <mergeCell ref="F33:F36"/>
    <mergeCell ref="F37:G37"/>
    <mergeCell ref="E38:E40"/>
    <mergeCell ref="F38:F39"/>
    <mergeCell ref="D11:D18"/>
    <mergeCell ref="E11:G11"/>
    <mergeCell ref="E12:E15"/>
    <mergeCell ref="F12:G12"/>
    <mergeCell ref="F13:G13"/>
    <mergeCell ref="F14:G14"/>
    <mergeCell ref="F15:G15"/>
    <mergeCell ref="E16:G16"/>
    <mergeCell ref="E17:G17"/>
    <mergeCell ref="E18:G18"/>
    <mergeCell ref="D3:J4"/>
    <mergeCell ref="P3:Q3"/>
    <mergeCell ref="D7:E7"/>
    <mergeCell ref="F7:G7"/>
    <mergeCell ref="D9:G9"/>
    <mergeCell ref="P9:P10"/>
    <mergeCell ref="Q9:Q10"/>
    <mergeCell ref="D10:G10"/>
    <mergeCell ref="O9:O10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60" orientation="landscape" r:id="rId1"/>
  <headerFooter alignWithMargins="0">
    <oddHeader>&amp;R【記入例】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事業費・資金調達内訳等一覧</vt:lpstr>
      <vt:lpstr>記入例</vt:lpstr>
      <vt:lpstr>記入例!Print_Area</vt:lpstr>
      <vt:lpstr>事業費・資金調達内訳等一覧!Print_Area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市川　純子</cp:lastModifiedBy>
  <cp:lastPrinted>2022-05-30T08:13:24Z</cp:lastPrinted>
  <dcterms:created xsi:type="dcterms:W3CDTF">2002-06-29T06:21:07Z</dcterms:created>
  <dcterms:modified xsi:type="dcterms:W3CDTF">2025-04-30T10:58:41Z</dcterms:modified>
</cp:coreProperties>
</file>