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都有地担当\1 福祉インフラ\★都有地　個別案件\3 契約締結「前」の案件\02 品川区（東大井三丁目）\61 再公募(プレス)\HP掲載？\05_HP担当へ（差し替え）（2回目）\"/>
    </mc:Choice>
  </mc:AlternateContent>
  <xr:revisionPtr revIDLastSave="0" documentId="13_ncr:1_{CE5CA6A6-95A9-49E0-A7A9-AE01729EDC1D}" xr6:coauthVersionLast="47" xr6:coauthVersionMax="47" xr10:uidLastSave="{00000000-0000-0000-0000-000000000000}"/>
  <bookViews>
    <workbookView xWindow="-108" yWindow="-108" windowWidth="23256" windowHeight="12456" tabRatio="708" xr2:uid="{00000000-000D-0000-FFFF-FFFF00000000}"/>
  </bookViews>
  <sheets>
    <sheet name="事業費・資金調達内訳等一覧" sheetId="30" r:id="rId1"/>
    <sheet name="記入例" sheetId="27" r:id="rId2"/>
  </sheets>
  <definedNames>
    <definedName name="_xlnm.Print_Area" localSheetId="1">記入例!$A$1:$P$58</definedName>
    <definedName name="_xlnm.Print_Area" localSheetId="0">事業費・資金調達内訳等一覧!$A$1:$P$58</definedName>
    <definedName name="Z_D3D8BAF4_BD87_4EAE_A5A9_00D10A04ACA5_.wvu.PrintArea" localSheetId="1" hidden="1">記入例!$C$3:$Q$59</definedName>
    <definedName name="Z_D3D8BAF4_BD87_4EAE_A5A9_00D10A04ACA5_.wvu.PrintArea" localSheetId="0" hidden="1">事業費・資金調達内訳等一覧!$C$3:$Q$59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27" l="1"/>
  <c r="L46" i="27"/>
  <c r="L44" i="27"/>
  <c r="L43" i="27"/>
  <c r="L47" i="27"/>
  <c r="L37" i="27"/>
  <c r="K36" i="27"/>
  <c r="L36" i="27"/>
  <c r="J33" i="27"/>
  <c r="H58" i="30"/>
  <c r="H57" i="30"/>
  <c r="H55" i="30"/>
  <c r="H54" i="30"/>
  <c r="H53" i="30"/>
  <c r="H52" i="30"/>
  <c r="H51" i="30"/>
  <c r="H50" i="30"/>
  <c r="H49" i="30"/>
  <c r="H48" i="30"/>
  <c r="H47" i="30"/>
  <c r="H46" i="30"/>
  <c r="H44" i="30"/>
  <c r="H43" i="30"/>
  <c r="H42" i="30"/>
  <c r="H41" i="30"/>
  <c r="H40" i="30"/>
  <c r="H39" i="30"/>
  <c r="H38" i="30"/>
  <c r="H36" i="30"/>
  <c r="H35" i="30"/>
  <c r="H33" i="30"/>
  <c r="H32" i="30"/>
  <c r="H31" i="30"/>
  <c r="H30" i="30"/>
  <c r="H29" i="30"/>
  <c r="H20" i="30"/>
  <c r="H17" i="30"/>
  <c r="H16" i="30"/>
  <c r="H12" i="30"/>
  <c r="H11" i="30"/>
  <c r="H24" i="30"/>
  <c r="K53" i="27"/>
  <c r="K52" i="27"/>
  <c r="K49" i="27"/>
  <c r="K33" i="27"/>
  <c r="K41" i="27"/>
  <c r="K38" i="27"/>
  <c r="H22" i="30"/>
  <c r="H10" i="30"/>
  <c r="H11" i="27" l="1"/>
  <c r="L49" i="27" l="1"/>
  <c r="H17" i="27"/>
  <c r="H16" i="27"/>
  <c r="H18" i="27" s="1"/>
  <c r="H14" i="27"/>
  <c r="H13" i="27"/>
  <c r="H12" i="27"/>
  <c r="H15" i="27" l="1"/>
  <c r="H10" i="27"/>
  <c r="S9" i="30" l="1"/>
  <c r="T9" i="30"/>
  <c r="U9" i="30"/>
  <c r="H13" i="30"/>
  <c r="H14" i="30"/>
  <c r="J15" i="30"/>
  <c r="J18" i="30" s="1"/>
  <c r="K15" i="30"/>
  <c r="K18" i="30" s="1"/>
  <c r="L15" i="30"/>
  <c r="L18" i="30" s="1"/>
  <c r="M15" i="30"/>
  <c r="M18" i="30" s="1"/>
  <c r="N15" i="30"/>
  <c r="N18" i="30" s="1"/>
  <c r="H21" i="30"/>
  <c r="H23" i="30"/>
  <c r="H25" i="30"/>
  <c r="H26" i="30"/>
  <c r="J27" i="30"/>
  <c r="J28" i="30" s="1"/>
  <c r="K27" i="30"/>
  <c r="K28" i="30" s="1"/>
  <c r="T28" i="30" s="1"/>
  <c r="L27" i="30"/>
  <c r="L28" i="30" s="1"/>
  <c r="L44" i="30" s="1"/>
  <c r="M27" i="30"/>
  <c r="M28" i="30" s="1"/>
  <c r="N27" i="30"/>
  <c r="N28" i="30"/>
  <c r="N44" i="30" s="1"/>
  <c r="H34" i="30"/>
  <c r="J36" i="30"/>
  <c r="K36" i="30"/>
  <c r="K37" i="30" s="1"/>
  <c r="L36" i="30"/>
  <c r="L37" i="30"/>
  <c r="M36" i="30"/>
  <c r="M37" i="30"/>
  <c r="N36" i="30"/>
  <c r="N37" i="30" s="1"/>
  <c r="J37" i="30"/>
  <c r="J40" i="30"/>
  <c r="S40" i="30" s="1"/>
  <c r="K40" i="30"/>
  <c r="T40" i="30" s="1"/>
  <c r="L40" i="30"/>
  <c r="M40" i="30"/>
  <c r="N40" i="30"/>
  <c r="U40" i="30"/>
  <c r="J43" i="30"/>
  <c r="S43" i="30" s="1"/>
  <c r="K43" i="30"/>
  <c r="T43" i="30" s="1"/>
  <c r="L43" i="30"/>
  <c r="M43" i="30"/>
  <c r="N43" i="30"/>
  <c r="U43" i="30" s="1"/>
  <c r="J46" i="30"/>
  <c r="K46" i="30"/>
  <c r="L46" i="30"/>
  <c r="M46" i="30"/>
  <c r="M48" i="30" s="1"/>
  <c r="N46" i="30"/>
  <c r="N48" i="30" s="1"/>
  <c r="J47" i="30"/>
  <c r="K47" i="30"/>
  <c r="L47" i="30"/>
  <c r="M47" i="30"/>
  <c r="N47" i="30"/>
  <c r="J49" i="30"/>
  <c r="K49" i="30"/>
  <c r="M49" i="30"/>
  <c r="N49" i="30"/>
  <c r="J50" i="30"/>
  <c r="K50" i="30"/>
  <c r="L50" i="30"/>
  <c r="M50" i="30"/>
  <c r="N50" i="30"/>
  <c r="J51" i="30"/>
  <c r="J52" i="30" s="1"/>
  <c r="K51" i="30"/>
  <c r="K52" i="30" s="1"/>
  <c r="L51" i="30"/>
  <c r="L52" i="30" s="1"/>
  <c r="M51" i="30"/>
  <c r="N51" i="30"/>
  <c r="J53" i="30"/>
  <c r="K53" i="30"/>
  <c r="L53" i="30"/>
  <c r="M53" i="30"/>
  <c r="N53" i="30"/>
  <c r="J54" i="30"/>
  <c r="K54" i="30"/>
  <c r="L54" i="30"/>
  <c r="L55" i="30" s="1"/>
  <c r="M54" i="30"/>
  <c r="N54" i="30"/>
  <c r="J55" i="30"/>
  <c r="N55" i="30"/>
  <c r="S9" i="27"/>
  <c r="T9" i="27"/>
  <c r="U9" i="27"/>
  <c r="L15" i="27"/>
  <c r="L18" i="27" s="1"/>
  <c r="M18" i="27"/>
  <c r="N18" i="27"/>
  <c r="H20" i="27"/>
  <c r="H21" i="27"/>
  <c r="H22" i="27"/>
  <c r="H23" i="27"/>
  <c r="H27" i="27" s="1"/>
  <c r="H28" i="27" s="1"/>
  <c r="H24" i="27"/>
  <c r="H25" i="27"/>
  <c r="H26" i="27"/>
  <c r="J27" i="27"/>
  <c r="J28" i="27" s="1"/>
  <c r="K27" i="27"/>
  <c r="L27" i="27"/>
  <c r="L28" i="27" s="1"/>
  <c r="N27" i="27"/>
  <c r="N28" i="27"/>
  <c r="U28" i="27" s="1"/>
  <c r="K28" i="27"/>
  <c r="T28" i="27" s="1"/>
  <c r="M28" i="27"/>
  <c r="M44" i="27" s="1"/>
  <c r="H29" i="27"/>
  <c r="H46" i="27" s="1"/>
  <c r="H30" i="27"/>
  <c r="H31" i="27"/>
  <c r="H32" i="27"/>
  <c r="H54" i="27" s="1"/>
  <c r="H34" i="27"/>
  <c r="H50" i="27" s="1"/>
  <c r="H35" i="27"/>
  <c r="J36" i="27"/>
  <c r="M36" i="27"/>
  <c r="M37" i="27"/>
  <c r="N36" i="27"/>
  <c r="N37" i="27" s="1"/>
  <c r="J37" i="27"/>
  <c r="S37" i="27" s="1"/>
  <c r="H38" i="27"/>
  <c r="H39" i="27"/>
  <c r="J40" i="27"/>
  <c r="K40" i="27"/>
  <c r="T40" i="27" s="1"/>
  <c r="L40" i="27"/>
  <c r="M40" i="27"/>
  <c r="N40" i="27"/>
  <c r="U40" i="27"/>
  <c r="S40" i="27"/>
  <c r="H41" i="27"/>
  <c r="H42" i="27"/>
  <c r="J43" i="27"/>
  <c r="S43" i="27"/>
  <c r="K43" i="27"/>
  <c r="T43" i="27" s="1"/>
  <c r="M43" i="27"/>
  <c r="N43" i="27"/>
  <c r="J46" i="27"/>
  <c r="M46" i="27"/>
  <c r="M48" i="27" s="1"/>
  <c r="N46" i="27"/>
  <c r="J47" i="27"/>
  <c r="K47" i="27"/>
  <c r="M47" i="27"/>
  <c r="N47" i="27"/>
  <c r="J49" i="27"/>
  <c r="M49" i="27"/>
  <c r="N49" i="27"/>
  <c r="J50" i="27"/>
  <c r="K50" i="27"/>
  <c r="L50" i="27"/>
  <c r="M50" i="27"/>
  <c r="N50" i="27"/>
  <c r="J51" i="27"/>
  <c r="K51" i="27"/>
  <c r="L51" i="27"/>
  <c r="M51" i="27"/>
  <c r="N51" i="27"/>
  <c r="H53" i="27"/>
  <c r="J53" i="27"/>
  <c r="J55" i="27" s="1"/>
  <c r="K55" i="27"/>
  <c r="L53" i="27"/>
  <c r="M53" i="27"/>
  <c r="N53" i="27"/>
  <c r="J54" i="27"/>
  <c r="K54" i="27"/>
  <c r="L54" i="27"/>
  <c r="M54" i="27"/>
  <c r="M55" i="27" s="1"/>
  <c r="N54" i="27"/>
  <c r="N55" i="27"/>
  <c r="I16" i="27"/>
  <c r="U43" i="27"/>
  <c r="J15" i="27"/>
  <c r="J18" i="27" s="1"/>
  <c r="K15" i="27"/>
  <c r="K18" i="27" s="1"/>
  <c r="I13" i="27"/>
  <c r="I12" i="27"/>
  <c r="I17" i="27"/>
  <c r="I14" i="27"/>
  <c r="I11" i="27"/>
  <c r="K48" i="30" l="1"/>
  <c r="J48" i="30"/>
  <c r="M52" i="30"/>
  <c r="L48" i="30"/>
  <c r="H27" i="30"/>
  <c r="H28" i="30" s="1"/>
  <c r="N52" i="30"/>
  <c r="M55" i="30"/>
  <c r="N60" i="30"/>
  <c r="N61" i="30" s="1"/>
  <c r="H15" i="30"/>
  <c r="H18" i="30" s="1"/>
  <c r="I17" i="30" s="1"/>
  <c r="K55" i="30"/>
  <c r="S37" i="30"/>
  <c r="T37" i="30"/>
  <c r="U28" i="30"/>
  <c r="H37" i="30"/>
  <c r="M44" i="30"/>
  <c r="U37" i="30"/>
  <c r="H33" i="27"/>
  <c r="H36" i="27" s="1"/>
  <c r="N48" i="27"/>
  <c r="H43" i="27"/>
  <c r="H55" i="27"/>
  <c r="S28" i="30"/>
  <c r="J44" i="30"/>
  <c r="J60" i="30" s="1"/>
  <c r="J61" i="30" s="1"/>
  <c r="S28" i="27"/>
  <c r="J44" i="27"/>
  <c r="J60" i="27" s="1"/>
  <c r="J61" i="27" s="1"/>
  <c r="U37" i="27"/>
  <c r="N44" i="27"/>
  <c r="N60" i="27" s="1"/>
  <c r="N61" i="27" s="1"/>
  <c r="K44" i="30"/>
  <c r="K60" i="30" s="1"/>
  <c r="K61" i="30" s="1"/>
  <c r="H40" i="27"/>
  <c r="H47" i="27"/>
  <c r="L52" i="27"/>
  <c r="M52" i="27"/>
  <c r="N52" i="27"/>
  <c r="H51" i="27"/>
  <c r="L55" i="27"/>
  <c r="J52" i="27"/>
  <c r="L48" i="27"/>
  <c r="K48" i="27"/>
  <c r="J48" i="27"/>
  <c r="I15" i="27"/>
  <c r="I18" i="27" s="1"/>
  <c r="H49" i="27" l="1"/>
  <c r="H52" i="27" s="1"/>
  <c r="I29" i="30"/>
  <c r="I11" i="30"/>
  <c r="I18" i="30" s="1"/>
  <c r="I12" i="30"/>
  <c r="I15" i="30" s="1"/>
  <c r="I16" i="30"/>
  <c r="I14" i="30"/>
  <c r="I13" i="30"/>
  <c r="K37" i="27"/>
  <c r="T37" i="27" s="1"/>
  <c r="H48" i="27"/>
  <c r="H37" i="27"/>
  <c r="H44" i="27" s="1"/>
  <c r="H60" i="27" s="1"/>
  <c r="I36" i="30" l="1"/>
  <c r="I25" i="30"/>
  <c r="I32" i="30"/>
  <c r="I42" i="30"/>
  <c r="I39" i="30"/>
  <c r="I38" i="30"/>
  <c r="I40" i="30" s="1"/>
  <c r="H60" i="30"/>
  <c r="H61" i="30" s="1"/>
  <c r="I26" i="30"/>
  <c r="I24" i="30"/>
  <c r="I34" i="30"/>
  <c r="I50" i="30" s="1"/>
  <c r="I41" i="30"/>
  <c r="I43" i="30" s="1"/>
  <c r="I35" i="30"/>
  <c r="I31" i="30"/>
  <c r="I30" i="30"/>
  <c r="I22" i="30"/>
  <c r="I20" i="30"/>
  <c r="I23" i="30"/>
  <c r="I27" i="30"/>
  <c r="I33" i="30"/>
  <c r="I21" i="30"/>
  <c r="K44" i="27"/>
  <c r="K60" i="27" s="1"/>
  <c r="K61" i="27" s="1"/>
  <c r="I46" i="30"/>
  <c r="I48" i="30" s="1"/>
  <c r="I30" i="27"/>
  <c r="I27" i="27"/>
  <c r="I24" i="27"/>
  <c r="I32" i="27"/>
  <c r="I41" i="27"/>
  <c r="I23" i="27"/>
  <c r="I21" i="27"/>
  <c r="H61" i="27"/>
  <c r="I33" i="27"/>
  <c r="I31" i="27"/>
  <c r="I20" i="27"/>
  <c r="I26" i="27"/>
  <c r="I42" i="27"/>
  <c r="I39" i="27"/>
  <c r="I34" i="27"/>
  <c r="H57" i="27"/>
  <c r="I38" i="27"/>
  <c r="I22" i="27"/>
  <c r="I25" i="27"/>
  <c r="I29" i="27"/>
  <c r="I35" i="27"/>
  <c r="I36" i="27"/>
  <c r="I47" i="30" l="1"/>
  <c r="I54" i="30"/>
  <c r="I37" i="30"/>
  <c r="I51" i="30"/>
  <c r="I53" i="30"/>
  <c r="I55" i="30" s="1"/>
  <c r="I49" i="30"/>
  <c r="I52" i="30" s="1"/>
  <c r="I28" i="30"/>
  <c r="I50" i="27"/>
  <c r="I51" i="27"/>
  <c r="I28" i="27"/>
  <c r="I53" i="27"/>
  <c r="H58" i="27"/>
  <c r="I54" i="27"/>
  <c r="I49" i="27"/>
  <c r="I46" i="27"/>
  <c r="I37" i="27"/>
  <c r="I40" i="27"/>
  <c r="I43" i="27"/>
  <c r="I47" i="27"/>
  <c r="I44" i="30" l="1"/>
  <c r="I52" i="27"/>
  <c r="I55" i="27"/>
  <c r="I48" i="27"/>
  <c r="I44" i="27"/>
</calcChain>
</file>

<file path=xl/sharedStrings.xml><?xml version="1.0" encoding="utf-8"?>
<sst xmlns="http://schemas.openxmlformats.org/spreadsheetml/2006/main" count="134" uniqueCount="47">
  <si>
    <t>計</t>
    <rPh sb="0" eb="1">
      <t>ケイ</t>
    </rPh>
    <phoneticPr fontId="2"/>
  </si>
  <si>
    <t>合　　　　　　　　　計</t>
    <rPh sb="0" eb="1">
      <t>ゴウ</t>
    </rPh>
    <rPh sb="10" eb="11">
      <t>ケイ</t>
    </rPh>
    <phoneticPr fontId="2"/>
  </si>
  <si>
    <t>施設名：</t>
    <rPh sb="0" eb="2">
      <t>シセツ</t>
    </rPh>
    <rPh sb="2" eb="3">
      <t>メイ</t>
    </rPh>
    <phoneticPr fontId="2"/>
  </si>
  <si>
    <t>法人名：</t>
    <rPh sb="0" eb="2">
      <t>ホウジン</t>
    </rPh>
    <rPh sb="2" eb="3">
      <t>メイ</t>
    </rPh>
    <phoneticPr fontId="2"/>
  </si>
  <si>
    <t>協調融資</t>
    <rPh sb="0" eb="2">
      <t>キョウチョウ</t>
    </rPh>
    <rPh sb="2" eb="4">
      <t>ユウシ</t>
    </rPh>
    <phoneticPr fontId="2"/>
  </si>
  <si>
    <t>法人自己資金</t>
    <rPh sb="0" eb="2">
      <t>ホウジン</t>
    </rPh>
    <rPh sb="2" eb="4">
      <t>ジコ</t>
    </rPh>
    <rPh sb="4" eb="6">
      <t>シキン</t>
    </rPh>
    <phoneticPr fontId="2"/>
  </si>
  <si>
    <t>法人事務費</t>
    <rPh sb="0" eb="2">
      <t>ホウジン</t>
    </rPh>
    <rPh sb="2" eb="5">
      <t>ジムヒ</t>
    </rPh>
    <phoneticPr fontId="2"/>
  </si>
  <si>
    <t>運転資金</t>
    <rPh sb="0" eb="2">
      <t>ウンテン</t>
    </rPh>
    <rPh sb="2" eb="4">
      <t>シキン</t>
    </rPh>
    <phoneticPr fontId="2"/>
  </si>
  <si>
    <t>整備費</t>
    <rPh sb="0" eb="3">
      <t>セイビヒ</t>
    </rPh>
    <phoneticPr fontId="2"/>
  </si>
  <si>
    <t>用地費</t>
    <rPh sb="0" eb="3">
      <t>ヨウチヒ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</si>
  <si>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</si>
  <si>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工事事務費</t>
    <rPh sb="0" eb="2">
      <t>コウジ</t>
    </rPh>
    <rPh sb="2" eb="5">
      <t>ジムヒ</t>
    </rPh>
    <phoneticPr fontId="2"/>
  </si>
  <si>
    <t>備品</t>
    <rPh sb="0" eb="2">
      <t>ビヒン</t>
    </rPh>
    <phoneticPr fontId="2"/>
  </si>
  <si>
    <t>小　　　計</t>
    <rPh sb="0" eb="1">
      <t>ショウ</t>
    </rPh>
    <rPh sb="4" eb="5">
      <t>ケイ</t>
    </rPh>
    <phoneticPr fontId="2"/>
  </si>
  <si>
    <t>自己資金</t>
    <rPh sb="0" eb="2">
      <t>ジコ</t>
    </rPh>
    <rPh sb="2" eb="4">
      <t>シキン</t>
    </rPh>
    <phoneticPr fontId="2"/>
  </si>
  <si>
    <t>資金総額（＝事業費合計額）（Ｃ）</t>
    <rPh sb="0" eb="2">
      <t>シキン</t>
    </rPh>
    <rPh sb="2" eb="4">
      <t>ソウガク</t>
    </rPh>
    <rPh sb="6" eb="7">
      <t>コト</t>
    </rPh>
    <rPh sb="7" eb="8">
      <t>ギョウ</t>
    </rPh>
    <rPh sb="8" eb="9">
      <t>ヒ</t>
    </rPh>
    <rPh sb="9" eb="10">
      <t>ゴウ</t>
    </rPh>
    <rPh sb="10" eb="11">
      <t>ケイ</t>
    </rPh>
    <rPh sb="11" eb="12">
      <t>ガク</t>
    </rPh>
    <phoneticPr fontId="2"/>
  </si>
  <si>
    <t>１　事業費</t>
    <rPh sb="2" eb="5">
      <t>ジギョウヒ</t>
    </rPh>
    <phoneticPr fontId="2"/>
  </si>
  <si>
    <t>補助金内訳（再掲）</t>
    <rPh sb="0" eb="3">
      <t>ホジョキン</t>
    </rPh>
    <rPh sb="3" eb="5">
      <t>ウチワケ</t>
    </rPh>
    <rPh sb="6" eb="8">
      <t>サイケイ</t>
    </rPh>
    <phoneticPr fontId="2"/>
  </si>
  <si>
    <t>自 己 資 金 計</t>
    <rPh sb="0" eb="1">
      <t>ジ</t>
    </rPh>
    <rPh sb="2" eb="3">
      <t>オノレ</t>
    </rPh>
    <rPh sb="4" eb="5">
      <t>シ</t>
    </rPh>
    <rPh sb="6" eb="7">
      <t>カネ</t>
    </rPh>
    <rPh sb="8" eb="9">
      <t>ケイ</t>
    </rPh>
    <phoneticPr fontId="2"/>
  </si>
  <si>
    <t>借入金内訳（再掲）</t>
    <rPh sb="0" eb="2">
      <t>カリイレ</t>
    </rPh>
    <rPh sb="2" eb="3">
      <t>キン</t>
    </rPh>
    <rPh sb="3" eb="5">
      <t>ウチワケ</t>
    </rPh>
    <rPh sb="6" eb="8">
      <t>サイケイ</t>
    </rPh>
    <phoneticPr fontId="2"/>
  </si>
  <si>
    <t>自己資金内訳（再掲）</t>
    <rPh sb="0" eb="2">
      <t>ジコ</t>
    </rPh>
    <rPh sb="2" eb="4">
      <t>シキン</t>
    </rPh>
    <rPh sb="4" eb="6">
      <t>ウチワケ</t>
    </rPh>
    <rPh sb="7" eb="9">
      <t>サイケイ</t>
    </rPh>
    <phoneticPr fontId="2"/>
  </si>
  <si>
    <t>福祉医療機構借入金</t>
    <rPh sb="0" eb="2">
      <t>フクシ</t>
    </rPh>
    <rPh sb="2" eb="4">
      <t>イリョウ</t>
    </rPh>
    <rPh sb="4" eb="6">
      <t>キコウ</t>
    </rPh>
    <rPh sb="6" eb="8">
      <t>カリイレ</t>
    </rPh>
    <rPh sb="8" eb="9">
      <t>キン</t>
    </rPh>
    <phoneticPr fontId="2"/>
  </si>
  <si>
    <t>２　資金調達内訳</t>
    <rPh sb="2" eb="4">
      <t>シキン</t>
    </rPh>
    <rPh sb="4" eb="6">
      <t>チョウタツ</t>
    </rPh>
    <rPh sb="6" eb="8">
      <t>ウチワケ</t>
    </rPh>
    <phoneticPr fontId="2"/>
  </si>
  <si>
    <t>（チェック）</t>
    <phoneticPr fontId="2"/>
  </si>
  <si>
    <t>合計</t>
    <rPh sb="0" eb="2">
      <t>ゴウケイ</t>
    </rPh>
    <phoneticPr fontId="2"/>
  </si>
  <si>
    <t>寄附金（（医社）○○会）</t>
    <rPh sb="0" eb="2">
      <t>キフ</t>
    </rPh>
    <rPh sb="2" eb="3">
      <t>キン</t>
    </rPh>
    <phoneticPr fontId="2"/>
  </si>
  <si>
    <t>寄附金（（医社）○○会）</t>
    <rPh sb="0" eb="2">
      <t>キフ</t>
    </rPh>
    <phoneticPr fontId="2"/>
  </si>
  <si>
    <t>（福）○○会</t>
    <phoneticPr fontId="2"/>
  </si>
  <si>
    <t>（チェック）</t>
    <phoneticPr fontId="2"/>
  </si>
  <si>
    <t>延床面積</t>
    <rPh sb="0" eb="1">
      <t>ノ</t>
    </rPh>
    <rPh sb="1" eb="4">
      <t>ユカメンセキ</t>
    </rPh>
    <phoneticPr fontId="2"/>
  </si>
  <si>
    <t>再掲</t>
    <rPh sb="0" eb="2">
      <t>サイケイ</t>
    </rPh>
    <phoneticPr fontId="2"/>
  </si>
  <si>
    <t>補　助　金　計</t>
    <rPh sb="0" eb="1">
      <t>ホ</t>
    </rPh>
    <rPh sb="2" eb="3">
      <t>スケ</t>
    </rPh>
    <rPh sb="4" eb="5">
      <t>キン</t>
    </rPh>
    <rPh sb="6" eb="7">
      <t>ケイ</t>
    </rPh>
    <phoneticPr fontId="2"/>
  </si>
  <si>
    <t>寄附金計</t>
    <rPh sb="0" eb="2">
      <t>キフ</t>
    </rPh>
    <rPh sb="3" eb="4">
      <t>ケイ</t>
    </rPh>
    <phoneticPr fontId="2"/>
  </si>
  <si>
    <t>借　入　金　計（Ａ)</t>
    <rPh sb="0" eb="1">
      <t>シャク</t>
    </rPh>
    <rPh sb="2" eb="3">
      <t>イリ</t>
    </rPh>
    <rPh sb="4" eb="5">
      <t>キン</t>
    </rPh>
    <rPh sb="6" eb="7">
      <t>ケイ</t>
    </rPh>
    <phoneticPr fontId="2"/>
  </si>
  <si>
    <t>償還補助額（Ｂ）</t>
    <rPh sb="0" eb="2">
      <t>ショウカン</t>
    </rPh>
    <rPh sb="2" eb="4">
      <t>ホジョ</t>
    </rPh>
    <rPh sb="4" eb="5">
      <t>ガク</t>
    </rPh>
    <phoneticPr fontId="2"/>
  </si>
  <si>
    <t>借入比率（Ｄ＝（Ａ－Ｂ）／Ｃ）</t>
    <rPh sb="0" eb="2">
      <t>カリイレ</t>
    </rPh>
    <rPh sb="2" eb="4">
      <t>ヒリツ</t>
    </rPh>
    <phoneticPr fontId="2"/>
  </si>
  <si>
    <t>比率</t>
    <rPh sb="0" eb="2">
      <t>ヒリツ</t>
    </rPh>
    <phoneticPr fontId="2"/>
  </si>
  <si>
    <t>-</t>
    <phoneticPr fontId="2"/>
  </si>
  <si>
    <t>その他の金融機関</t>
    <rPh sb="2" eb="3">
      <t>タ</t>
    </rPh>
    <rPh sb="4" eb="6">
      <t>キンユウ</t>
    </rPh>
    <rPh sb="6" eb="8">
      <t>キカン</t>
    </rPh>
    <phoneticPr fontId="2"/>
  </si>
  <si>
    <t>用地費(保証金）</t>
    <rPh sb="0" eb="3">
      <t>ヨウチヒ</t>
    </rPh>
    <rPh sb="4" eb="7">
      <t>ホショウキン</t>
    </rPh>
    <phoneticPr fontId="2"/>
  </si>
  <si>
    <t>用地費（保証金）</t>
    <rPh sb="0" eb="3">
      <t>ヨウチヒ</t>
    </rPh>
    <rPh sb="4" eb="7">
      <t>ホショウキン</t>
    </rPh>
    <phoneticPr fontId="2"/>
  </si>
  <si>
    <t>【様式１１－２】</t>
    <rPh sb="1" eb="3">
      <t>ヨウシキ</t>
    </rPh>
    <phoneticPr fontId="2"/>
  </si>
  <si>
    <t>事業費・資金調達内訳等一覧表(他の整備計画)</t>
    <rPh sb="0" eb="3">
      <t>ジギョウヒ</t>
    </rPh>
    <rPh sb="4" eb="6">
      <t>シキン</t>
    </rPh>
    <rPh sb="6" eb="8">
      <t>チョウタツ</t>
    </rPh>
    <rPh sb="8" eb="10">
      <t>ウチワケ</t>
    </rPh>
    <rPh sb="10" eb="11">
      <t>トウ</t>
    </rPh>
    <rPh sb="11" eb="13">
      <t>イチラン</t>
    </rPh>
    <rPh sb="13" eb="14">
      <t>ヒョウ</t>
    </rPh>
    <rPh sb="15" eb="16">
      <t>ホカ</t>
    </rPh>
    <rPh sb="17" eb="19">
      <t>セイビ</t>
    </rPh>
    <rPh sb="19" eb="21">
      <t>ケイカク</t>
    </rPh>
    <phoneticPr fontId="2"/>
  </si>
  <si>
    <t>事業費・資金調達内訳等一覧表(他の整備計画)</t>
    <rPh sb="0" eb="3">
      <t>ジギョウヒ</t>
    </rPh>
    <rPh sb="4" eb="6">
      <t>シキン</t>
    </rPh>
    <rPh sb="6" eb="8">
      <t>チョウタツ</t>
    </rPh>
    <rPh sb="8" eb="10">
      <t>ウチワケ</t>
    </rPh>
    <rPh sb="10" eb="11">
      <t>トウ</t>
    </rPh>
    <rPh sb="11" eb="13">
      <t>イチラン</t>
    </rPh>
    <rPh sb="13" eb="14">
      <t>ヒョウ</t>
    </rPh>
    <phoneticPr fontId="2"/>
  </si>
  <si>
    <t>・特別養護老人ホーム
・老人短期入所施設
通所介護</t>
    <rPh sb="1" eb="3">
      <t>トクベツ</t>
    </rPh>
    <rPh sb="3" eb="5">
      <t>ヨウゴ</t>
    </rPh>
    <rPh sb="5" eb="7">
      <t>ロウジン</t>
    </rPh>
    <rPh sb="12" eb="14">
      <t>ロウジン</t>
    </rPh>
    <rPh sb="14" eb="16">
      <t>タンキ</t>
    </rPh>
    <rPh sb="16" eb="18">
      <t>ニュウショ</t>
    </rPh>
    <rPh sb="18" eb="20">
      <t>シセツ</t>
    </rPh>
    <rPh sb="21" eb="23">
      <t>ツウショ</t>
    </rPh>
    <rPh sb="23" eb="25">
      <t>カイゴ</t>
    </rPh>
    <phoneticPr fontId="2"/>
  </si>
  <si>
    <t>・地域密着型特別養護老人ホーム
・認知症高齢者グループホーム</t>
    <rPh sb="1" eb="3">
      <t>チイキ</t>
    </rPh>
    <rPh sb="3" eb="6">
      <t>ミッチャクガタ</t>
    </rPh>
    <rPh sb="6" eb="8">
      <t>トクベツ</t>
    </rPh>
    <rPh sb="8" eb="10">
      <t>ヨウゴ</t>
    </rPh>
    <rPh sb="10" eb="12">
      <t>ロウジン</t>
    </rPh>
    <rPh sb="17" eb="20">
      <t>ニンチショウ</t>
    </rPh>
    <rPh sb="20" eb="22">
      <t>コウレイ</t>
    </rPh>
    <rPh sb="22" eb="23">
      <t>モノ</t>
    </rPh>
    <phoneticPr fontId="2"/>
  </si>
  <si>
    <t>補助金</t>
    <rPh sb="0" eb="3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</si>
</sst>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≦&quot;"/>
    <numFmt numFmtId="177" formatCode="#,###&quot;円&quot;"/>
    <numFmt numFmtId="178" formatCode="#,##0.00&quot;㎡&quot;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26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HGSｺﾞｼｯｸM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b/>
      <sz val="12"/>
      <color indexed="10"/>
      <name val="HGSｺﾞｼｯｸM"/>
      <family val="3"/>
      <charset val="128"/>
    </font>
    <font>
      <sz val="11"/>
      <color indexed="8"/>
      <name val="ＭＳ 明朝"/>
      <family val="1"/>
      <charset val="128"/>
    </font>
    <font>
      <sz val="11"/>
      <color indexed="10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26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3"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9" borderId="68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0" fontId="1" fillId="4" borderId="69" applyNumberFormat="0" applyFont="0" applyAlignment="0" applyProtection="0">
      <alignment vertical="center"/>
    </xf>
    <xf numFmtId="0" fontId="23" fillId="0" borderId="70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7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27" fillId="0" borderId="72" applyNumberFormat="0" applyFill="0" applyAlignment="0" applyProtection="0">
      <alignment vertical="center"/>
    </xf>
    <xf numFmtId="0" fontId="28" fillId="0" borderId="73" applyNumberFormat="0" applyFill="0" applyAlignment="0" applyProtection="0">
      <alignment vertical="center"/>
    </xf>
    <xf numFmtId="0" fontId="29" fillId="0" borderId="7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5" applyNumberFormat="0" applyFill="0" applyAlignment="0" applyProtection="0">
      <alignment vertical="center"/>
    </xf>
    <xf numFmtId="0" fontId="31" fillId="32" borderId="7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71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75">
    <xf numFmtId="0" fontId="0" fillId="0" borderId="0" xfId="0">
      <alignment vertical="center"/>
    </xf>
    <xf numFmtId="38" fontId="4" fillId="0" borderId="0" xfId="36" applyFont="1" applyAlignment="1">
      <alignment vertical="center"/>
    </xf>
    <xf numFmtId="38" fontId="3" fillId="0" borderId="0" xfId="36" applyFont="1" applyAlignment="1">
      <alignment vertical="center"/>
    </xf>
    <xf numFmtId="38" fontId="3" fillId="0" borderId="0" xfId="36" applyFont="1" applyAlignment="1">
      <alignment horizontal="right" vertical="center"/>
    </xf>
    <xf numFmtId="38" fontId="3" fillId="0" borderId="1" xfId="36" applyFont="1" applyBorder="1" applyAlignment="1">
      <alignment horizontal="center" vertical="center" shrinkToFit="1"/>
    </xf>
    <xf numFmtId="38" fontId="3" fillId="0" borderId="0" xfId="36" applyFont="1" applyFill="1" applyBorder="1" applyAlignment="1">
      <alignment horizontal="center" vertical="center" textRotation="255"/>
    </xf>
    <xf numFmtId="38" fontId="3" fillId="0" borderId="0" xfId="36" applyFont="1" applyFill="1" applyBorder="1" applyAlignment="1">
      <alignment horizontal="center" vertical="center"/>
    </xf>
    <xf numFmtId="38" fontId="5" fillId="0" borderId="0" xfId="36" applyFont="1" applyFill="1" applyBorder="1" applyAlignment="1">
      <alignment horizontal="center" vertical="center"/>
    </xf>
    <xf numFmtId="38" fontId="3" fillId="0" borderId="0" xfId="36" applyFont="1" applyFill="1" applyBorder="1" applyAlignment="1">
      <alignment vertical="center"/>
    </xf>
    <xf numFmtId="38" fontId="3" fillId="0" borderId="0" xfId="36" applyFont="1" applyFill="1" applyAlignment="1">
      <alignment vertical="center"/>
    </xf>
    <xf numFmtId="38" fontId="6" fillId="0" borderId="2" xfId="36" applyFont="1" applyBorder="1" applyAlignment="1">
      <alignment horizontal="right" vertical="center"/>
    </xf>
    <xf numFmtId="38" fontId="6" fillId="0" borderId="3" xfId="36" applyFont="1" applyBorder="1" applyAlignment="1">
      <alignment horizontal="right" vertical="center"/>
    </xf>
    <xf numFmtId="38" fontId="6" fillId="0" borderId="0" xfId="36" applyFont="1" applyFill="1" applyBorder="1" applyAlignment="1">
      <alignment horizontal="center" vertical="center"/>
    </xf>
    <xf numFmtId="38" fontId="6" fillId="0" borderId="3" xfId="36" applyFont="1" applyFill="1" applyBorder="1" applyAlignment="1">
      <alignment horizontal="right" vertical="center" shrinkToFit="1"/>
    </xf>
    <xf numFmtId="38" fontId="6" fillId="0" borderId="5" xfId="36" applyFont="1" applyBorder="1" applyAlignment="1">
      <alignment horizontal="right" vertical="center" shrinkToFit="1"/>
    </xf>
    <xf numFmtId="38" fontId="6" fillId="0" borderId="6" xfId="36" applyFont="1" applyBorder="1" applyAlignment="1">
      <alignment horizontal="right" vertical="center" shrinkToFit="1"/>
    </xf>
    <xf numFmtId="38" fontId="7" fillId="0" borderId="0" xfId="36" applyFont="1" applyAlignment="1">
      <alignment horizontal="center" vertical="center"/>
    </xf>
    <xf numFmtId="38" fontId="4" fillId="0" borderId="0" xfId="36" applyFont="1" applyAlignment="1">
      <alignment vertical="center" shrinkToFit="1"/>
    </xf>
    <xf numFmtId="38" fontId="3" fillId="0" borderId="0" xfId="36" applyFont="1" applyAlignment="1">
      <alignment vertical="center" shrinkToFit="1"/>
    </xf>
    <xf numFmtId="38" fontId="3" fillId="0" borderId="1" xfId="36" applyFont="1" applyBorder="1" applyAlignment="1">
      <alignment horizontal="center" vertical="center" wrapText="1" shrinkToFit="1"/>
    </xf>
    <xf numFmtId="38" fontId="6" fillId="0" borderId="8" xfId="36" applyFont="1" applyBorder="1" applyAlignment="1">
      <alignment horizontal="right" vertical="center"/>
    </xf>
    <xf numFmtId="38" fontId="3" fillId="0" borderId="0" xfId="36" applyFont="1" applyFill="1" applyAlignment="1">
      <alignment vertical="center" shrinkToFit="1"/>
    </xf>
    <xf numFmtId="38" fontId="6" fillId="0" borderId="9" xfId="36" applyFont="1" applyBorder="1" applyAlignment="1">
      <alignment horizontal="right" vertical="center" shrinkToFit="1"/>
    </xf>
    <xf numFmtId="38" fontId="3" fillId="0" borderId="10" xfId="36" applyFont="1" applyFill="1" applyBorder="1" applyAlignment="1">
      <alignment horizontal="left" vertical="center" shrinkToFit="1"/>
    </xf>
    <xf numFmtId="38" fontId="6" fillId="0" borderId="11" xfId="36" applyFont="1" applyBorder="1" applyAlignment="1">
      <alignment horizontal="right" vertical="center" shrinkToFit="1"/>
    </xf>
    <xf numFmtId="38" fontId="3" fillId="0" borderId="2" xfId="36" applyFont="1" applyFill="1" applyBorder="1" applyAlignment="1">
      <alignment horizontal="left" vertical="center" shrinkToFit="1"/>
    </xf>
    <xf numFmtId="38" fontId="6" fillId="0" borderId="8" xfId="36" applyFont="1" applyFill="1" applyBorder="1" applyAlignment="1">
      <alignment horizontal="right" vertical="center" shrinkToFit="1"/>
    </xf>
    <xf numFmtId="38" fontId="5" fillId="0" borderId="0" xfId="36" applyFont="1" applyAlignment="1">
      <alignment vertical="center" shrinkToFit="1"/>
    </xf>
    <xf numFmtId="38" fontId="10" fillId="0" borderId="12" xfId="38" applyFont="1" applyBorder="1" applyAlignment="1">
      <alignment vertical="center"/>
    </xf>
    <xf numFmtId="38" fontId="3" fillId="0" borderId="0" xfId="36" applyFont="1" applyAlignment="1">
      <alignment horizontal="center" vertical="center"/>
    </xf>
    <xf numFmtId="38" fontId="11" fillId="0" borderId="0" xfId="38" applyFont="1" applyFill="1" applyAlignment="1">
      <alignment vertical="center"/>
    </xf>
    <xf numFmtId="38" fontId="12" fillId="0" borderId="0" xfId="36" applyFont="1" applyAlignment="1">
      <alignment horizontal="center" vertical="center"/>
    </xf>
    <xf numFmtId="178" fontId="6" fillId="2" borderId="7" xfId="36" applyNumberFormat="1" applyFont="1" applyFill="1" applyBorder="1" applyAlignment="1">
      <alignment horizontal="center" vertical="center" wrapText="1" shrinkToFit="1"/>
    </xf>
    <xf numFmtId="178" fontId="6" fillId="2" borderId="1" xfId="36" applyNumberFormat="1" applyFont="1" applyFill="1" applyBorder="1" applyAlignment="1">
      <alignment horizontal="center" vertical="center" wrapText="1" shrinkToFit="1"/>
    </xf>
    <xf numFmtId="178" fontId="6" fillId="2" borderId="1" xfId="36" applyNumberFormat="1" applyFont="1" applyFill="1" applyBorder="1" applyAlignment="1">
      <alignment horizontal="center" vertical="center" shrinkToFit="1"/>
    </xf>
    <xf numFmtId="38" fontId="6" fillId="2" borderId="13" xfId="36" applyFont="1" applyFill="1" applyBorder="1" applyAlignment="1">
      <alignment horizontal="right" vertical="center"/>
    </xf>
    <xf numFmtId="38" fontId="6" fillId="2" borderId="14" xfId="36" applyFont="1" applyFill="1" applyBorder="1" applyAlignment="1">
      <alignment horizontal="right" vertical="center"/>
    </xf>
    <xf numFmtId="38" fontId="6" fillId="2" borderId="15" xfId="36" applyFont="1" applyFill="1" applyBorder="1" applyAlignment="1">
      <alignment horizontal="right" vertical="center"/>
    </xf>
    <xf numFmtId="38" fontId="3" fillId="0" borderId="4" xfId="36" applyFont="1" applyFill="1" applyBorder="1" applyAlignment="1">
      <alignment horizontal="left" vertical="center" shrinkToFit="1"/>
    </xf>
    <xf numFmtId="38" fontId="6" fillId="2" borderId="9" xfId="36" applyFont="1" applyFill="1" applyBorder="1" applyAlignment="1">
      <alignment horizontal="right" vertical="center"/>
    </xf>
    <xf numFmtId="38" fontId="6" fillId="2" borderId="5" xfId="36" applyFont="1" applyFill="1" applyBorder="1" applyAlignment="1">
      <alignment horizontal="right" vertical="center"/>
    </xf>
    <xf numFmtId="38" fontId="6" fillId="2" borderId="4" xfId="36" applyFont="1" applyFill="1" applyBorder="1" applyAlignment="1">
      <alignment horizontal="right" vertical="center"/>
    </xf>
    <xf numFmtId="38" fontId="6" fillId="2" borderId="16" xfId="36" applyFont="1" applyFill="1" applyBorder="1" applyAlignment="1">
      <alignment horizontal="right" vertical="center"/>
    </xf>
    <xf numFmtId="38" fontId="6" fillId="2" borderId="17" xfId="36" applyFont="1" applyFill="1" applyBorder="1" applyAlignment="1">
      <alignment horizontal="right" vertical="center"/>
    </xf>
    <xf numFmtId="38" fontId="6" fillId="2" borderId="10" xfId="36" applyFont="1" applyFill="1" applyBorder="1" applyAlignment="1">
      <alignment horizontal="right" vertical="center"/>
    </xf>
    <xf numFmtId="38" fontId="6" fillId="2" borderId="8" xfId="36" applyFont="1" applyFill="1" applyBorder="1" applyAlignment="1">
      <alignment horizontal="right" vertical="center"/>
    </xf>
    <xf numFmtId="38" fontId="6" fillId="2" borderId="3" xfId="36" applyFont="1" applyFill="1" applyBorder="1" applyAlignment="1">
      <alignment horizontal="right" vertical="center"/>
    </xf>
    <xf numFmtId="38" fontId="6" fillId="2" borderId="2" xfId="36" applyFont="1" applyFill="1" applyBorder="1" applyAlignment="1">
      <alignment horizontal="right" vertical="center"/>
    </xf>
    <xf numFmtId="38" fontId="6" fillId="0" borderId="18" xfId="36" applyFont="1" applyFill="1" applyBorder="1" applyAlignment="1">
      <alignment horizontal="right" vertical="center"/>
    </xf>
    <xf numFmtId="38" fontId="6" fillId="0" borderId="19" xfId="36" applyFont="1" applyFill="1" applyBorder="1" applyAlignment="1">
      <alignment horizontal="right" vertical="center"/>
    </xf>
    <xf numFmtId="38" fontId="6" fillId="0" borderId="20" xfId="36" applyFont="1" applyFill="1" applyBorder="1" applyAlignment="1">
      <alignment horizontal="right" vertical="center"/>
    </xf>
    <xf numFmtId="38" fontId="6" fillId="0" borderId="21" xfId="36" applyFont="1" applyFill="1" applyBorder="1" applyAlignment="1">
      <alignment horizontal="right" vertical="center"/>
    </xf>
    <xf numFmtId="38" fontId="6" fillId="2" borderId="19" xfId="36" applyFont="1" applyFill="1" applyBorder="1" applyAlignment="1">
      <alignment horizontal="right" vertical="center"/>
    </xf>
    <xf numFmtId="38" fontId="6" fillId="2" borderId="20" xfId="36" applyFont="1" applyFill="1" applyBorder="1" applyAlignment="1">
      <alignment horizontal="right" vertical="center"/>
    </xf>
    <xf numFmtId="38" fontId="6" fillId="2" borderId="21" xfId="36" applyFont="1" applyFill="1" applyBorder="1" applyAlignment="1">
      <alignment horizontal="right" vertical="center"/>
    </xf>
    <xf numFmtId="38" fontId="6" fillId="0" borderId="22" xfId="36" applyFont="1" applyFill="1" applyBorder="1" applyAlignment="1">
      <alignment horizontal="right" vertical="center"/>
    </xf>
    <xf numFmtId="38" fontId="6" fillId="0" borderId="23" xfId="36" applyFont="1" applyFill="1" applyBorder="1" applyAlignment="1">
      <alignment horizontal="right" vertical="center"/>
    </xf>
    <xf numFmtId="38" fontId="6" fillId="0" borderId="24" xfId="36" applyFont="1" applyFill="1" applyBorder="1" applyAlignment="1">
      <alignment horizontal="right" vertical="center"/>
    </xf>
    <xf numFmtId="38" fontId="6" fillId="2" borderId="25" xfId="36" applyFont="1" applyFill="1" applyBorder="1" applyAlignment="1">
      <alignment horizontal="right" vertical="center"/>
    </xf>
    <xf numFmtId="38" fontId="6" fillId="2" borderId="26" xfId="36" applyFont="1" applyFill="1" applyBorder="1" applyAlignment="1">
      <alignment horizontal="right" vertical="center"/>
    </xf>
    <xf numFmtId="38" fontId="6" fillId="2" borderId="27" xfId="36" applyFont="1" applyFill="1" applyBorder="1" applyAlignment="1">
      <alignment horizontal="right" vertical="center"/>
    </xf>
    <xf numFmtId="38" fontId="6" fillId="2" borderId="11" xfId="36" applyFont="1" applyFill="1" applyBorder="1" applyAlignment="1">
      <alignment horizontal="right" vertical="center"/>
    </xf>
    <xf numFmtId="38" fontId="6" fillId="2" borderId="6" xfId="36" applyFont="1" applyFill="1" applyBorder="1" applyAlignment="1">
      <alignment horizontal="right" vertical="center"/>
    </xf>
    <xf numFmtId="38" fontId="6" fillId="2" borderId="28" xfId="36" applyFont="1" applyFill="1" applyBorder="1" applyAlignment="1">
      <alignment horizontal="right" vertical="center"/>
    </xf>
    <xf numFmtId="38" fontId="6" fillId="2" borderId="29" xfId="36" applyFont="1" applyFill="1" applyBorder="1" applyAlignment="1">
      <alignment horizontal="right" vertical="center"/>
    </xf>
    <xf numFmtId="38" fontId="6" fillId="2" borderId="30" xfId="36" applyFont="1" applyFill="1" applyBorder="1" applyAlignment="1">
      <alignment horizontal="right" vertical="center"/>
    </xf>
    <xf numFmtId="38" fontId="6" fillId="2" borderId="31" xfId="36" applyFont="1" applyFill="1" applyBorder="1" applyAlignment="1">
      <alignment horizontal="right" vertical="center"/>
    </xf>
    <xf numFmtId="38" fontId="6" fillId="2" borderId="9" xfId="36" applyFont="1" applyFill="1" applyBorder="1" applyAlignment="1">
      <alignment horizontal="right" vertical="center" shrinkToFit="1"/>
    </xf>
    <xf numFmtId="38" fontId="6" fillId="2" borderId="5" xfId="36" applyFont="1" applyFill="1" applyBorder="1" applyAlignment="1">
      <alignment horizontal="right" vertical="center" shrinkToFit="1"/>
    </xf>
    <xf numFmtId="38" fontId="6" fillId="2" borderId="4" xfId="36" applyFont="1" applyFill="1" applyBorder="1" applyAlignment="1">
      <alignment horizontal="right" vertical="center" shrinkToFit="1"/>
    </xf>
    <xf numFmtId="38" fontId="3" fillId="0" borderId="28" xfId="36" applyFont="1" applyFill="1" applyBorder="1" applyAlignment="1">
      <alignment horizontal="left" vertical="center" shrinkToFit="1"/>
    </xf>
    <xf numFmtId="38" fontId="6" fillId="2" borderId="11" xfId="36" applyFont="1" applyFill="1" applyBorder="1" applyAlignment="1">
      <alignment horizontal="right" vertical="center" shrinkToFit="1"/>
    </xf>
    <xf numFmtId="38" fontId="6" fillId="2" borderId="6" xfId="36" applyFont="1" applyFill="1" applyBorder="1" applyAlignment="1">
      <alignment horizontal="right" vertical="center" shrinkToFit="1"/>
    </xf>
    <xf numFmtId="38" fontId="6" fillId="2" borderId="28" xfId="36" applyFont="1" applyFill="1" applyBorder="1" applyAlignment="1">
      <alignment horizontal="right" vertical="center" shrinkToFit="1"/>
    </xf>
    <xf numFmtId="38" fontId="6" fillId="2" borderId="16" xfId="36" applyFont="1" applyFill="1" applyBorder="1" applyAlignment="1">
      <alignment horizontal="right" vertical="center" shrinkToFit="1"/>
    </xf>
    <xf numFmtId="38" fontId="6" fillId="2" borderId="17" xfId="36" applyFont="1" applyFill="1" applyBorder="1" applyAlignment="1">
      <alignment horizontal="right" vertical="center" shrinkToFit="1"/>
    </xf>
    <xf numFmtId="38" fontId="6" fillId="2" borderId="10" xfId="36" applyFont="1" applyFill="1" applyBorder="1" applyAlignment="1">
      <alignment horizontal="right" vertical="center" shrinkToFit="1"/>
    </xf>
    <xf numFmtId="38" fontId="6" fillId="2" borderId="29" xfId="36" applyFont="1" applyFill="1" applyBorder="1" applyAlignment="1">
      <alignment horizontal="right" vertical="center" shrinkToFit="1"/>
    </xf>
    <xf numFmtId="38" fontId="6" fillId="2" borderId="30" xfId="36" applyFont="1" applyFill="1" applyBorder="1" applyAlignment="1">
      <alignment horizontal="right" vertical="center" shrinkToFit="1"/>
    </xf>
    <xf numFmtId="38" fontId="6" fillId="2" borderId="31" xfId="36" applyFont="1" applyFill="1" applyBorder="1" applyAlignment="1">
      <alignment horizontal="right" vertical="center" shrinkToFit="1"/>
    </xf>
    <xf numFmtId="38" fontId="3" fillId="0" borderId="2" xfId="36" applyFont="1" applyFill="1" applyBorder="1" applyAlignment="1">
      <alignment horizontal="center" vertical="center"/>
    </xf>
    <xf numFmtId="38" fontId="6" fillId="0" borderId="32" xfId="36" applyFont="1" applyFill="1" applyBorder="1" applyAlignment="1">
      <alignment horizontal="right" vertical="center"/>
    </xf>
    <xf numFmtId="38" fontId="6" fillId="0" borderId="33" xfId="36" applyFont="1" applyFill="1" applyBorder="1" applyAlignment="1">
      <alignment horizontal="right" vertical="center"/>
    </xf>
    <xf numFmtId="38" fontId="6" fillId="0" borderId="34" xfId="36" applyFont="1" applyFill="1" applyBorder="1" applyAlignment="1">
      <alignment horizontal="right" vertical="center"/>
    </xf>
    <xf numFmtId="38" fontId="6" fillId="2" borderId="8" xfId="36" applyFont="1" applyFill="1" applyBorder="1" applyAlignment="1">
      <alignment horizontal="right" vertical="center" shrinkToFit="1"/>
    </xf>
    <xf numFmtId="38" fontId="6" fillId="2" borderId="3" xfId="36" applyFont="1" applyFill="1" applyBorder="1" applyAlignment="1">
      <alignment horizontal="right" vertical="center" shrinkToFit="1"/>
    </xf>
    <xf numFmtId="38" fontId="6" fillId="2" borderId="2" xfId="36" applyFont="1" applyFill="1" applyBorder="1" applyAlignment="1">
      <alignment horizontal="right" vertical="center" shrinkToFit="1"/>
    </xf>
    <xf numFmtId="38" fontId="3" fillId="0" borderId="35" xfId="36" applyFont="1" applyFill="1" applyBorder="1" applyAlignment="1">
      <alignment vertical="center" textRotation="255"/>
    </xf>
    <xf numFmtId="38" fontId="3" fillId="0" borderId="36" xfId="36" applyFont="1" applyFill="1" applyBorder="1" applyAlignment="1">
      <alignment horizontal="center" vertical="center"/>
    </xf>
    <xf numFmtId="38" fontId="6" fillId="0" borderId="36" xfId="36" applyFont="1" applyFill="1" applyBorder="1" applyAlignment="1">
      <alignment horizontal="right" vertical="center"/>
    </xf>
    <xf numFmtId="38" fontId="3" fillId="0" borderId="27" xfId="36" applyFont="1" applyFill="1" applyBorder="1" applyAlignment="1">
      <alignment horizontal="left" vertical="center" shrinkToFit="1"/>
    </xf>
    <xf numFmtId="38" fontId="6" fillId="0" borderId="25" xfId="36" applyFont="1" applyBorder="1" applyAlignment="1">
      <alignment horizontal="right" vertical="center" shrinkToFit="1"/>
    </xf>
    <xf numFmtId="38" fontId="6" fillId="0" borderId="26" xfId="36" applyFont="1" applyBorder="1" applyAlignment="1">
      <alignment horizontal="right" vertical="center" shrinkToFit="1"/>
    </xf>
    <xf numFmtId="38" fontId="3" fillId="0" borderId="21" xfId="36" applyFont="1" applyFill="1" applyBorder="1" applyAlignment="1">
      <alignment vertical="center"/>
    </xf>
    <xf numFmtId="38" fontId="3" fillId="0" borderId="37" xfId="36" applyFont="1" applyFill="1" applyBorder="1" applyAlignment="1">
      <alignment vertical="center"/>
    </xf>
    <xf numFmtId="38" fontId="3" fillId="0" borderId="38" xfId="36" applyFont="1" applyFill="1" applyBorder="1" applyAlignment="1">
      <alignment horizontal="left" vertical="center" shrinkToFit="1"/>
    </xf>
    <xf numFmtId="38" fontId="3" fillId="0" borderId="10" xfId="36" applyFont="1" applyFill="1" applyBorder="1" applyAlignment="1">
      <alignment vertical="center"/>
    </xf>
    <xf numFmtId="38" fontId="3" fillId="0" borderId="39" xfId="36" applyFont="1" applyFill="1" applyBorder="1" applyAlignment="1">
      <alignment vertical="center"/>
    </xf>
    <xf numFmtId="38" fontId="6" fillId="2" borderId="18" xfId="36" applyFont="1" applyFill="1" applyBorder="1" applyAlignment="1">
      <alignment horizontal="right" vertical="center"/>
    </xf>
    <xf numFmtId="38" fontId="6" fillId="0" borderId="0" xfId="36" applyFont="1" applyFill="1" applyBorder="1" applyAlignment="1">
      <alignment horizontal="right" vertical="center"/>
    </xf>
    <xf numFmtId="10" fontId="6" fillId="0" borderId="40" xfId="28" applyNumberFormat="1" applyFont="1" applyFill="1" applyBorder="1" applyAlignment="1">
      <alignment horizontal="right" vertical="center"/>
    </xf>
    <xf numFmtId="10" fontId="6" fillId="0" borderId="0" xfId="28" applyNumberFormat="1" applyFont="1" applyFill="1" applyBorder="1" applyAlignment="1">
      <alignment horizontal="right" vertical="center"/>
    </xf>
    <xf numFmtId="38" fontId="3" fillId="0" borderId="42" xfId="36" applyFont="1" applyBorder="1" applyAlignment="1">
      <alignment horizontal="center" vertical="center" shrinkToFit="1"/>
    </xf>
    <xf numFmtId="178" fontId="6" fillId="0" borderId="42" xfId="36" applyNumberFormat="1" applyFont="1" applyBorder="1" applyAlignment="1">
      <alignment horizontal="center" vertical="center" shrinkToFit="1"/>
    </xf>
    <xf numFmtId="38" fontId="6" fillId="0" borderId="13" xfId="36" applyFont="1" applyFill="1" applyBorder="1" applyAlignment="1">
      <alignment horizontal="right" vertical="center"/>
    </xf>
    <xf numFmtId="38" fontId="6" fillId="0" borderId="9" xfId="36" applyFont="1" applyBorder="1" applyAlignment="1">
      <alignment horizontal="right" vertical="center"/>
    </xf>
    <xf numFmtId="38" fontId="6" fillId="0" borderId="16" xfId="36" applyFont="1" applyBorder="1" applyAlignment="1">
      <alignment horizontal="right" vertical="center"/>
    </xf>
    <xf numFmtId="38" fontId="6" fillId="0" borderId="8" xfId="36" applyFont="1" applyFill="1" applyBorder="1" applyAlignment="1">
      <alignment horizontal="right" vertical="center"/>
    </xf>
    <xf numFmtId="178" fontId="6" fillId="0" borderId="36" xfId="36" quotePrefix="1" applyNumberFormat="1" applyFont="1" applyBorder="1" applyAlignment="1">
      <alignment horizontal="center" vertical="center" shrinkToFit="1"/>
    </xf>
    <xf numFmtId="10" fontId="6" fillId="0" borderId="43" xfId="36" applyNumberFormat="1" applyFont="1" applyFill="1" applyBorder="1" applyAlignment="1">
      <alignment horizontal="right" vertical="center"/>
    </xf>
    <xf numFmtId="10" fontId="6" fillId="0" borderId="44" xfId="36" applyNumberFormat="1" applyFont="1" applyBorder="1" applyAlignment="1">
      <alignment horizontal="right" vertical="center"/>
    </xf>
    <xf numFmtId="10" fontId="6" fillId="0" borderId="39" xfId="36" applyNumberFormat="1" applyFont="1" applyBorder="1" applyAlignment="1">
      <alignment horizontal="right" vertical="center"/>
    </xf>
    <xf numFmtId="10" fontId="6" fillId="0" borderId="45" xfId="36" applyNumberFormat="1" applyFont="1" applyFill="1" applyBorder="1" applyAlignment="1">
      <alignment horizontal="right" vertical="center"/>
    </xf>
    <xf numFmtId="10" fontId="6" fillId="0" borderId="37" xfId="36" applyNumberFormat="1" applyFont="1" applyFill="1" applyBorder="1" applyAlignment="1">
      <alignment horizontal="right" vertical="center"/>
    </xf>
    <xf numFmtId="10" fontId="6" fillId="0" borderId="46" xfId="36" applyNumberFormat="1" applyFont="1" applyFill="1" applyBorder="1" applyAlignment="1">
      <alignment horizontal="right" vertical="center"/>
    </xf>
    <xf numFmtId="10" fontId="6" fillId="0" borderId="47" xfId="36" applyNumberFormat="1" applyFont="1" applyBorder="1" applyAlignment="1">
      <alignment horizontal="right" vertical="center"/>
    </xf>
    <xf numFmtId="10" fontId="6" fillId="0" borderId="48" xfId="36" applyNumberFormat="1" applyFont="1" applyBorder="1" applyAlignment="1">
      <alignment horizontal="right" vertical="center"/>
    </xf>
    <xf numFmtId="10" fontId="6" fillId="0" borderId="49" xfId="36" applyNumberFormat="1" applyFont="1" applyBorder="1" applyAlignment="1">
      <alignment horizontal="right" vertical="center"/>
    </xf>
    <xf numFmtId="10" fontId="6" fillId="0" borderId="50" xfId="36" applyNumberFormat="1" applyFont="1" applyBorder="1" applyAlignment="1">
      <alignment horizontal="right" vertical="center" shrinkToFit="1"/>
    </xf>
    <xf numFmtId="10" fontId="6" fillId="0" borderId="48" xfId="36" applyNumberFormat="1" applyFont="1" applyBorder="1" applyAlignment="1">
      <alignment horizontal="right" vertical="center" shrinkToFit="1"/>
    </xf>
    <xf numFmtId="10" fontId="6" fillId="0" borderId="39" xfId="36" applyNumberFormat="1" applyFont="1" applyBorder="1" applyAlignment="1">
      <alignment horizontal="right" vertical="center" shrinkToFit="1"/>
    </xf>
    <xf numFmtId="10" fontId="6" fillId="0" borderId="49" xfId="36" applyNumberFormat="1" applyFont="1" applyBorder="1" applyAlignment="1">
      <alignment horizontal="right" vertical="center" shrinkToFit="1"/>
    </xf>
    <xf numFmtId="10" fontId="6" fillId="0" borderId="45" xfId="36" applyNumberFormat="1" applyFont="1" applyBorder="1" applyAlignment="1">
      <alignment horizontal="right" vertical="center"/>
    </xf>
    <xf numFmtId="10" fontId="6" fillId="0" borderId="51" xfId="36" applyNumberFormat="1" applyFont="1" applyFill="1" applyBorder="1" applyAlignment="1">
      <alignment horizontal="right" vertical="center"/>
    </xf>
    <xf numFmtId="10" fontId="6" fillId="0" borderId="52" xfId="36" applyNumberFormat="1" applyFont="1" applyBorder="1" applyAlignment="1">
      <alignment horizontal="right" vertical="center"/>
    </xf>
    <xf numFmtId="10" fontId="6" fillId="0" borderId="44" xfId="36" applyNumberFormat="1" applyFont="1" applyBorder="1" applyAlignment="1">
      <alignment horizontal="right" vertical="center" shrinkToFit="1"/>
    </xf>
    <xf numFmtId="10" fontId="6" fillId="0" borderId="45" xfId="36" applyNumberFormat="1" applyFont="1" applyBorder="1" applyAlignment="1">
      <alignment horizontal="right" vertical="center" shrinkToFit="1"/>
    </xf>
    <xf numFmtId="38" fontId="6" fillId="0" borderId="25" xfId="36" applyFont="1" applyBorder="1" applyAlignment="1">
      <alignment horizontal="right" vertical="center"/>
    </xf>
    <xf numFmtId="38" fontId="6" fillId="0" borderId="32" xfId="36" applyFont="1" applyBorder="1" applyAlignment="1">
      <alignment horizontal="right" vertical="center" shrinkToFit="1"/>
    </xf>
    <xf numFmtId="38" fontId="6" fillId="0" borderId="16" xfId="36" applyFont="1" applyBorder="1" applyAlignment="1">
      <alignment horizontal="right" vertical="center" shrinkToFit="1"/>
    </xf>
    <xf numFmtId="38" fontId="6" fillId="0" borderId="11" xfId="36" applyFont="1" applyBorder="1" applyAlignment="1">
      <alignment horizontal="right" vertical="center"/>
    </xf>
    <xf numFmtId="38" fontId="6" fillId="0" borderId="8" xfId="36" applyFont="1" applyBorder="1" applyAlignment="1">
      <alignment horizontal="right" vertical="center" shrinkToFit="1"/>
    </xf>
    <xf numFmtId="10" fontId="6" fillId="0" borderId="47" xfId="36" applyNumberFormat="1" applyFont="1" applyBorder="1" applyAlignment="1">
      <alignment horizontal="right" vertical="center" shrinkToFit="1"/>
    </xf>
    <xf numFmtId="10" fontId="6" fillId="0" borderId="0" xfId="36" applyNumberFormat="1" applyFont="1" applyBorder="1" applyAlignment="1">
      <alignment horizontal="right" vertical="center" shrinkToFit="1"/>
    </xf>
    <xf numFmtId="10" fontId="6" fillId="0" borderId="45" xfId="36" applyNumberFormat="1" applyFont="1" applyFill="1" applyBorder="1" applyAlignment="1">
      <alignment horizontal="right" vertical="center" shrinkToFit="1"/>
    </xf>
    <xf numFmtId="10" fontId="6" fillId="0" borderId="41" xfId="36" applyNumberFormat="1" applyFont="1" applyFill="1" applyBorder="1" applyAlignment="1">
      <alignment horizontal="right" vertical="center"/>
    </xf>
    <xf numFmtId="38" fontId="6" fillId="0" borderId="53" xfId="36" applyFont="1" applyBorder="1" applyAlignment="1">
      <alignment horizontal="right" vertical="center" shrinkToFit="1"/>
    </xf>
    <xf numFmtId="38" fontId="3" fillId="0" borderId="36" xfId="36" applyFont="1" applyBorder="1" applyAlignment="1">
      <alignment horizontal="center" vertical="center" shrinkToFit="1"/>
    </xf>
    <xf numFmtId="38" fontId="36" fillId="0" borderId="0" xfId="36" applyFont="1" applyAlignment="1">
      <alignment vertical="center"/>
    </xf>
    <xf numFmtId="178" fontId="35" fillId="34" borderId="7" xfId="36" applyNumberFormat="1" applyFont="1" applyFill="1" applyBorder="1" applyAlignment="1">
      <alignment horizontal="center" vertical="center" wrapText="1" shrinkToFit="1"/>
    </xf>
    <xf numFmtId="178" fontId="35" fillId="34" borderId="1" xfId="36" applyNumberFormat="1" applyFont="1" applyFill="1" applyBorder="1" applyAlignment="1">
      <alignment horizontal="center" vertical="center" wrapText="1" shrinkToFit="1"/>
    </xf>
    <xf numFmtId="178" fontId="35" fillId="34" borderId="1" xfId="36" applyNumberFormat="1" applyFont="1" applyFill="1" applyBorder="1" applyAlignment="1">
      <alignment horizontal="center" vertical="center" shrinkToFit="1"/>
    </xf>
    <xf numFmtId="38" fontId="6" fillId="34" borderId="13" xfId="36" applyFont="1" applyFill="1" applyBorder="1" applyAlignment="1">
      <alignment horizontal="right" vertical="center"/>
    </xf>
    <xf numFmtId="38" fontId="6" fillId="34" borderId="14" xfId="36" applyFont="1" applyFill="1" applyBorder="1" applyAlignment="1">
      <alignment horizontal="right" vertical="center"/>
    </xf>
    <xf numFmtId="38" fontId="6" fillId="34" borderId="15" xfId="36" applyFont="1" applyFill="1" applyBorder="1" applyAlignment="1">
      <alignment horizontal="right" vertical="center"/>
    </xf>
    <xf numFmtId="38" fontId="6" fillId="34" borderId="9" xfId="36" applyFont="1" applyFill="1" applyBorder="1" applyAlignment="1">
      <alignment horizontal="right" vertical="center"/>
    </xf>
    <xf numFmtId="38" fontId="6" fillId="34" borderId="5" xfId="36" applyFont="1" applyFill="1" applyBorder="1" applyAlignment="1">
      <alignment horizontal="right" vertical="center"/>
    </xf>
    <xf numFmtId="38" fontId="6" fillId="34" borderId="4" xfId="36" applyFont="1" applyFill="1" applyBorder="1" applyAlignment="1">
      <alignment horizontal="right" vertical="center"/>
    </xf>
    <xf numFmtId="38" fontId="6" fillId="34" borderId="16" xfId="36" applyFont="1" applyFill="1" applyBorder="1" applyAlignment="1">
      <alignment horizontal="right" vertical="center"/>
    </xf>
    <xf numFmtId="38" fontId="6" fillId="34" borderId="17" xfId="36" applyFont="1" applyFill="1" applyBorder="1" applyAlignment="1">
      <alignment horizontal="right" vertical="center"/>
    </xf>
    <xf numFmtId="38" fontId="6" fillId="34" borderId="10" xfId="36" applyFont="1" applyFill="1" applyBorder="1" applyAlignment="1">
      <alignment horizontal="right" vertical="center"/>
    </xf>
    <xf numFmtId="38" fontId="6" fillId="34" borderId="8" xfId="36" applyFont="1" applyFill="1" applyBorder="1" applyAlignment="1">
      <alignment horizontal="right" vertical="center"/>
    </xf>
    <xf numFmtId="38" fontId="6" fillId="34" borderId="3" xfId="36" applyFont="1" applyFill="1" applyBorder="1" applyAlignment="1">
      <alignment horizontal="right" vertical="center"/>
    </xf>
    <xf numFmtId="38" fontId="6" fillId="34" borderId="2" xfId="36" applyFont="1" applyFill="1" applyBorder="1" applyAlignment="1">
      <alignment horizontal="right" vertical="center"/>
    </xf>
    <xf numFmtId="38" fontId="6" fillId="34" borderId="19" xfId="36" applyFont="1" applyFill="1" applyBorder="1" applyAlignment="1">
      <alignment horizontal="right" vertical="center"/>
    </xf>
    <xf numFmtId="38" fontId="6" fillId="34" borderId="20" xfId="36" applyFont="1" applyFill="1" applyBorder="1" applyAlignment="1">
      <alignment horizontal="right" vertical="center"/>
    </xf>
    <xf numFmtId="38" fontId="6" fillId="34" borderId="21" xfId="36" applyFont="1" applyFill="1" applyBorder="1" applyAlignment="1">
      <alignment horizontal="right" vertical="center"/>
    </xf>
    <xf numFmtId="38" fontId="6" fillId="34" borderId="29" xfId="36" applyFont="1" applyFill="1" applyBorder="1" applyAlignment="1">
      <alignment horizontal="right" vertical="center"/>
    </xf>
    <xf numFmtId="38" fontId="6" fillId="34" borderId="30" xfId="36" applyFont="1" applyFill="1" applyBorder="1" applyAlignment="1">
      <alignment horizontal="right" vertical="center"/>
    </xf>
    <xf numFmtId="38" fontId="6" fillId="34" borderId="31" xfId="36" applyFont="1" applyFill="1" applyBorder="1" applyAlignment="1">
      <alignment horizontal="right" vertical="center"/>
    </xf>
    <xf numFmtId="38" fontId="6" fillId="34" borderId="9" xfId="36" applyFont="1" applyFill="1" applyBorder="1" applyAlignment="1">
      <alignment horizontal="right" vertical="center" shrinkToFit="1"/>
    </xf>
    <xf numFmtId="38" fontId="6" fillId="34" borderId="5" xfId="36" applyFont="1" applyFill="1" applyBorder="1" applyAlignment="1">
      <alignment horizontal="right" vertical="center" shrinkToFit="1"/>
    </xf>
    <xf numFmtId="38" fontId="6" fillId="34" borderId="4" xfId="36" applyFont="1" applyFill="1" applyBorder="1" applyAlignment="1">
      <alignment horizontal="right" vertical="center" shrinkToFit="1"/>
    </xf>
    <xf numFmtId="38" fontId="6" fillId="34" borderId="11" xfId="36" applyFont="1" applyFill="1" applyBorder="1" applyAlignment="1">
      <alignment horizontal="right" vertical="center" shrinkToFit="1"/>
    </xf>
    <xf numFmtId="38" fontId="6" fillId="34" borderId="6" xfId="36" applyFont="1" applyFill="1" applyBorder="1" applyAlignment="1">
      <alignment horizontal="right" vertical="center" shrinkToFit="1"/>
    </xf>
    <xf numFmtId="38" fontId="6" fillId="34" borderId="28" xfId="36" applyFont="1" applyFill="1" applyBorder="1" applyAlignment="1">
      <alignment horizontal="right" vertical="center" shrinkToFit="1"/>
    </xf>
    <xf numFmtId="38" fontId="6" fillId="34" borderId="16" xfId="36" applyFont="1" applyFill="1" applyBorder="1" applyAlignment="1">
      <alignment horizontal="right" vertical="center" shrinkToFit="1"/>
    </xf>
    <xf numFmtId="38" fontId="6" fillId="34" borderId="17" xfId="36" applyFont="1" applyFill="1" applyBorder="1" applyAlignment="1">
      <alignment horizontal="right" vertical="center" shrinkToFit="1"/>
    </xf>
    <xf numFmtId="38" fontId="6" fillId="34" borderId="10" xfId="36" applyFont="1" applyFill="1" applyBorder="1" applyAlignment="1">
      <alignment horizontal="right" vertical="center" shrinkToFit="1"/>
    </xf>
    <xf numFmtId="38" fontId="37" fillId="0" borderId="7" xfId="36" applyFont="1" applyBorder="1" applyAlignment="1">
      <alignment horizontal="center" vertical="center" wrapText="1" shrinkToFit="1"/>
    </xf>
    <xf numFmtId="38" fontId="3" fillId="35" borderId="0" xfId="36" applyFont="1" applyFill="1" applyBorder="1" applyAlignment="1">
      <alignment vertical="center"/>
    </xf>
    <xf numFmtId="38" fontId="6" fillId="35" borderId="0" xfId="36" applyFont="1" applyFill="1" applyBorder="1" applyAlignment="1">
      <alignment horizontal="right" vertical="center"/>
    </xf>
    <xf numFmtId="38" fontId="6" fillId="35" borderId="0" xfId="36" applyFont="1" applyFill="1" applyBorder="1" applyAlignment="1">
      <alignment horizontal="right" vertical="center" shrinkToFit="1"/>
    </xf>
    <xf numFmtId="10" fontId="6" fillId="35" borderId="0" xfId="28" applyNumberFormat="1" applyFont="1" applyFill="1" applyBorder="1" applyAlignment="1">
      <alignment horizontal="right" vertical="center"/>
    </xf>
    <xf numFmtId="38" fontId="3" fillId="0" borderId="78" xfId="36" applyFont="1" applyBorder="1" applyAlignment="1">
      <alignment horizontal="center" vertical="center" shrinkToFit="1"/>
    </xf>
    <xf numFmtId="38" fontId="6" fillId="2" borderId="79" xfId="36" applyFont="1" applyFill="1" applyBorder="1" applyAlignment="1">
      <alignment horizontal="right" vertical="center"/>
    </xf>
    <xf numFmtId="38" fontId="6" fillId="0" borderId="79" xfId="36" applyFont="1" applyFill="1" applyBorder="1" applyAlignment="1">
      <alignment horizontal="right" vertical="center"/>
    </xf>
    <xf numFmtId="38" fontId="6" fillId="0" borderId="80" xfId="36" applyFont="1" applyFill="1" applyBorder="1" applyAlignment="1">
      <alignment horizontal="right" vertical="center"/>
    </xf>
    <xf numFmtId="38" fontId="6" fillId="2" borderId="81" xfId="36" applyFont="1" applyFill="1" applyBorder="1" applyAlignment="1">
      <alignment horizontal="right" vertical="center"/>
    </xf>
    <xf numFmtId="38" fontId="6" fillId="2" borderId="82" xfId="36" applyFont="1" applyFill="1" applyBorder="1" applyAlignment="1">
      <alignment horizontal="right" vertical="center"/>
    </xf>
    <xf numFmtId="38" fontId="6" fillId="2" borderId="83" xfId="36" applyFont="1" applyFill="1" applyBorder="1" applyAlignment="1">
      <alignment horizontal="right" vertical="center"/>
    </xf>
    <xf numFmtId="38" fontId="6" fillId="2" borderId="84" xfId="36" applyFont="1" applyFill="1" applyBorder="1" applyAlignment="1">
      <alignment horizontal="right" vertical="center" shrinkToFit="1"/>
    </xf>
    <xf numFmtId="38" fontId="6" fillId="2" borderId="82" xfId="36" applyFont="1" applyFill="1" applyBorder="1" applyAlignment="1">
      <alignment horizontal="right" vertical="center" shrinkToFit="1"/>
    </xf>
    <xf numFmtId="38" fontId="6" fillId="2" borderId="85" xfId="36" applyFont="1" applyFill="1" applyBorder="1" applyAlignment="1">
      <alignment horizontal="right" vertical="center" shrinkToFit="1"/>
    </xf>
    <xf numFmtId="38" fontId="6" fillId="2" borderId="83" xfId="36" applyFont="1" applyFill="1" applyBorder="1" applyAlignment="1">
      <alignment horizontal="right" vertical="center" shrinkToFit="1"/>
    </xf>
    <xf numFmtId="38" fontId="6" fillId="0" borderId="86" xfId="36" applyFont="1" applyBorder="1" applyAlignment="1">
      <alignment horizontal="right" vertical="center"/>
    </xf>
    <xf numFmtId="38" fontId="6" fillId="0" borderId="87" xfId="36" applyFont="1" applyFill="1" applyBorder="1" applyAlignment="1">
      <alignment horizontal="right" vertical="center"/>
    </xf>
    <xf numFmtId="38" fontId="6" fillId="2" borderId="84" xfId="36" applyFont="1" applyFill="1" applyBorder="1" applyAlignment="1">
      <alignment horizontal="right" vertical="center"/>
    </xf>
    <xf numFmtId="38" fontId="6" fillId="2" borderId="85" xfId="36" applyFont="1" applyFill="1" applyBorder="1" applyAlignment="1">
      <alignment horizontal="right" vertical="center"/>
    </xf>
    <xf numFmtId="38" fontId="6" fillId="2" borderId="86" xfId="36" applyFont="1" applyFill="1" applyBorder="1" applyAlignment="1">
      <alignment horizontal="right" vertical="center" shrinkToFit="1"/>
    </xf>
    <xf numFmtId="38" fontId="6" fillId="0" borderId="88" xfId="36" applyFont="1" applyFill="1" applyBorder="1" applyAlignment="1">
      <alignment horizontal="right" vertical="center"/>
    </xf>
    <xf numFmtId="38" fontId="6" fillId="0" borderId="89" xfId="36" applyFont="1" applyFill="1" applyBorder="1" applyAlignment="1">
      <alignment horizontal="right" vertical="center"/>
    </xf>
    <xf numFmtId="38" fontId="6" fillId="0" borderId="81" xfId="36" applyFont="1" applyBorder="1" applyAlignment="1">
      <alignment horizontal="right" vertical="center" shrinkToFit="1"/>
    </xf>
    <xf numFmtId="38" fontId="6" fillId="0" borderId="82" xfId="36" applyFont="1" applyBorder="1" applyAlignment="1">
      <alignment horizontal="right" vertical="center" shrinkToFit="1"/>
    </xf>
    <xf numFmtId="38" fontId="6" fillId="0" borderId="84" xfId="36" applyFont="1" applyBorder="1" applyAlignment="1">
      <alignment horizontal="right" vertical="center" shrinkToFit="1"/>
    </xf>
    <xf numFmtId="38" fontId="6" fillId="0" borderId="86" xfId="36" applyFont="1" applyFill="1" applyBorder="1" applyAlignment="1">
      <alignment horizontal="right" vertical="center" shrinkToFit="1"/>
    </xf>
    <xf numFmtId="178" fontId="6" fillId="2" borderId="77" xfId="36" applyNumberFormat="1" applyFont="1" applyFill="1" applyBorder="1" applyAlignment="1">
      <alignment horizontal="center" vertical="center" shrinkToFit="1"/>
    </xf>
    <xf numFmtId="38" fontId="6" fillId="2" borderId="87" xfId="36" applyFont="1" applyFill="1" applyBorder="1" applyAlignment="1">
      <alignment horizontal="right" vertical="center"/>
    </xf>
    <xf numFmtId="38" fontId="6" fillId="2" borderId="90" xfId="36" applyFont="1" applyFill="1" applyBorder="1" applyAlignment="1">
      <alignment horizontal="right" vertical="center"/>
    </xf>
    <xf numFmtId="38" fontId="3" fillId="0" borderId="1" xfId="36" applyFont="1" applyBorder="1" applyAlignment="1">
      <alignment horizontal="left" vertical="center" wrapText="1" shrinkToFit="1"/>
    </xf>
    <xf numFmtId="38" fontId="3" fillId="0" borderId="7" xfId="36" applyFont="1" applyBorder="1" applyAlignment="1">
      <alignment horizontal="left" vertical="center" wrapText="1" shrinkToFit="1"/>
    </xf>
    <xf numFmtId="176" fontId="13" fillId="0" borderId="0" xfId="36" applyNumberFormat="1" applyFont="1" applyBorder="1" applyAlignment="1">
      <alignment horizontal="right" vertical="center"/>
    </xf>
    <xf numFmtId="177" fontId="13" fillId="35" borderId="0" xfId="36" applyNumberFormat="1" applyFont="1" applyFill="1" applyBorder="1" applyAlignment="1">
      <alignment horizontal="right" vertical="center"/>
    </xf>
    <xf numFmtId="10" fontId="14" fillId="0" borderId="0" xfId="28" applyNumberFormat="1" applyFont="1" applyBorder="1" applyAlignment="1">
      <alignment horizontal="right" vertical="center"/>
    </xf>
    <xf numFmtId="38" fontId="10" fillId="0" borderId="0" xfId="38" applyFont="1" applyBorder="1" applyAlignment="1">
      <alignment vertical="center"/>
    </xf>
    <xf numFmtId="38" fontId="4" fillId="0" borderId="0" xfId="36" applyFont="1" applyBorder="1" applyAlignment="1">
      <alignment vertical="center"/>
    </xf>
    <xf numFmtId="38" fontId="3" fillId="0" borderId="0" xfId="36" applyFont="1" applyBorder="1" applyAlignment="1">
      <alignment horizontal="center" vertical="center"/>
    </xf>
    <xf numFmtId="38" fontId="3" fillId="0" borderId="0" xfId="36" applyFont="1" applyBorder="1" applyAlignment="1">
      <alignment vertical="center"/>
    </xf>
    <xf numFmtId="38" fontId="3" fillId="0" borderId="0" xfId="36" applyFont="1" applyBorder="1" applyAlignment="1">
      <alignment horizontal="right" vertical="center"/>
    </xf>
    <xf numFmtId="178" fontId="6" fillId="2" borderId="78" xfId="36" applyNumberFormat="1" applyFont="1" applyFill="1" applyBorder="1" applyAlignment="1">
      <alignment horizontal="center" vertical="center" shrinkToFit="1"/>
    </xf>
    <xf numFmtId="38" fontId="6" fillId="2" borderId="91" xfId="36" applyFont="1" applyFill="1" applyBorder="1" applyAlignment="1">
      <alignment horizontal="right" vertical="center"/>
    </xf>
    <xf numFmtId="38" fontId="6" fillId="2" borderId="86" xfId="36" applyFont="1" applyFill="1" applyBorder="1" applyAlignment="1">
      <alignment horizontal="right" vertical="center"/>
    </xf>
    <xf numFmtId="38" fontId="6" fillId="2" borderId="88" xfId="36" applyFont="1" applyFill="1" applyBorder="1" applyAlignment="1">
      <alignment horizontal="right" vertical="center"/>
    </xf>
    <xf numFmtId="38" fontId="6" fillId="34" borderId="28" xfId="36" applyFont="1" applyFill="1" applyBorder="1" applyAlignment="1">
      <alignment horizontal="right" vertical="center"/>
    </xf>
    <xf numFmtId="38" fontId="3" fillId="0" borderId="42" xfId="36" applyFont="1" applyFill="1" applyBorder="1" applyAlignment="1">
      <alignment horizontal="center" vertical="center" textRotation="255"/>
    </xf>
    <xf numFmtId="38" fontId="3" fillId="0" borderId="53" xfId="36" applyFont="1" applyFill="1" applyBorder="1" applyAlignment="1">
      <alignment horizontal="center" vertical="center" textRotation="255"/>
    </xf>
    <xf numFmtId="38" fontId="3" fillId="0" borderId="56" xfId="36" applyFont="1" applyFill="1" applyBorder="1" applyAlignment="1">
      <alignment horizontal="center" vertical="center" textRotation="255"/>
    </xf>
    <xf numFmtId="38" fontId="36" fillId="0" borderId="0" xfId="36" applyFont="1" applyAlignment="1">
      <alignment horizontal="center" vertical="center"/>
    </xf>
    <xf numFmtId="38" fontId="10" fillId="2" borderId="12" xfId="38" applyFont="1" applyFill="1" applyBorder="1" applyAlignment="1">
      <alignment horizontal="center" vertical="center"/>
    </xf>
    <xf numFmtId="38" fontId="3" fillId="0" borderId="12" xfId="36" applyFont="1" applyBorder="1" applyAlignment="1">
      <alignment horizontal="right" vertical="center"/>
    </xf>
    <xf numFmtId="38" fontId="3" fillId="2" borderId="12" xfId="36" applyFont="1" applyFill="1" applyBorder="1" applyAlignment="1">
      <alignment horizontal="center" vertical="center"/>
    </xf>
    <xf numFmtId="38" fontId="38" fillId="0" borderId="0" xfId="36" applyFont="1" applyAlignment="1">
      <alignment horizontal="left" vertical="center"/>
    </xf>
    <xf numFmtId="38" fontId="3" fillId="0" borderId="66" xfId="36" applyFont="1" applyBorder="1" applyAlignment="1">
      <alignment horizontal="center" vertical="center" shrinkToFit="1"/>
    </xf>
    <xf numFmtId="38" fontId="3" fillId="0" borderId="35" xfId="36" applyFont="1" applyBorder="1" applyAlignment="1">
      <alignment horizontal="center" vertical="center" shrinkToFit="1"/>
    </xf>
    <xf numFmtId="38" fontId="3" fillId="35" borderId="0" xfId="36" applyFont="1" applyFill="1" applyBorder="1" applyAlignment="1">
      <alignment horizontal="center" vertical="center" shrinkToFit="1"/>
    </xf>
    <xf numFmtId="38" fontId="3" fillId="35" borderId="0" xfId="36" applyFont="1" applyFill="1" applyBorder="1" applyAlignment="1">
      <alignment horizontal="center" vertical="center" wrapText="1" shrinkToFit="1"/>
    </xf>
    <xf numFmtId="38" fontId="3" fillId="0" borderId="67" xfId="36" applyFont="1" applyBorder="1" applyAlignment="1">
      <alignment horizontal="center" vertical="center" shrinkToFit="1"/>
    </xf>
    <xf numFmtId="38" fontId="15" fillId="35" borderId="0" xfId="36" applyFont="1" applyFill="1" applyBorder="1" applyAlignment="1">
      <alignment horizontal="left" vertical="center" wrapText="1"/>
    </xf>
    <xf numFmtId="38" fontId="3" fillId="0" borderId="33" xfId="36" applyFont="1" applyFill="1" applyBorder="1" applyAlignment="1">
      <alignment horizontal="left" vertical="center" shrinkToFit="1"/>
    </xf>
    <xf numFmtId="38" fontId="3" fillId="0" borderId="54" xfId="36" applyFont="1" applyFill="1" applyBorder="1" applyAlignment="1">
      <alignment horizontal="left" vertical="center" shrinkToFit="1"/>
    </xf>
    <xf numFmtId="38" fontId="3" fillId="0" borderId="55" xfId="36" applyFont="1" applyFill="1" applyBorder="1" applyAlignment="1">
      <alignment horizontal="left" vertical="center" shrinkToFit="1"/>
    </xf>
    <xf numFmtId="38" fontId="3" fillId="0" borderId="5" xfId="36" applyFont="1" applyFill="1" applyBorder="1" applyAlignment="1">
      <alignment horizontal="left" vertical="center" shrinkToFit="1"/>
    </xf>
    <xf numFmtId="38" fontId="3" fillId="0" borderId="4" xfId="36" applyFont="1" applyFill="1" applyBorder="1" applyAlignment="1">
      <alignment horizontal="left" vertical="center" shrinkToFit="1"/>
    </xf>
    <xf numFmtId="38" fontId="3" fillId="0" borderId="17" xfId="36" applyFont="1" applyFill="1" applyBorder="1" applyAlignment="1">
      <alignment horizontal="left" vertical="center" shrinkToFit="1"/>
    </xf>
    <xf numFmtId="38" fontId="3" fillId="0" borderId="10" xfId="36" applyFont="1" applyFill="1" applyBorder="1" applyAlignment="1">
      <alignment horizontal="left" vertical="center" shrinkToFit="1"/>
    </xf>
    <xf numFmtId="38" fontId="3" fillId="0" borderId="2" xfId="36" applyFont="1" applyFill="1" applyBorder="1" applyAlignment="1">
      <alignment horizontal="left" vertical="center" shrinkToFit="1"/>
    </xf>
    <xf numFmtId="38" fontId="3" fillId="0" borderId="45" xfId="36" applyFont="1" applyFill="1" applyBorder="1" applyAlignment="1">
      <alignment horizontal="left" vertical="center" shrinkToFit="1"/>
    </xf>
    <xf numFmtId="38" fontId="3" fillId="0" borderId="21" xfId="36" applyFont="1" applyFill="1" applyBorder="1" applyAlignment="1">
      <alignment horizontal="center" vertical="center"/>
    </xf>
    <xf numFmtId="38" fontId="3" fillId="0" borderId="37" xfId="36" applyFont="1" applyFill="1" applyBorder="1" applyAlignment="1">
      <alignment horizontal="center" vertical="center"/>
    </xf>
    <xf numFmtId="38" fontId="3" fillId="0" borderId="21" xfId="36" applyFont="1" applyFill="1" applyBorder="1" applyAlignment="1">
      <alignment horizontal="left" vertical="center" shrinkToFit="1"/>
    </xf>
    <xf numFmtId="38" fontId="3" fillId="0" borderId="37" xfId="36" applyFont="1" applyFill="1" applyBorder="1" applyAlignment="1">
      <alignment horizontal="left" vertical="center" shrinkToFit="1"/>
    </xf>
    <xf numFmtId="38" fontId="3" fillId="0" borderId="20" xfId="36" applyFont="1" applyFill="1" applyBorder="1" applyAlignment="1">
      <alignment horizontal="left" vertical="center" shrinkToFit="1"/>
    </xf>
    <xf numFmtId="38" fontId="3" fillId="0" borderId="24" xfId="36" applyFont="1" applyFill="1" applyBorder="1" applyAlignment="1">
      <alignment horizontal="center" vertical="center"/>
    </xf>
    <xf numFmtId="38" fontId="3" fillId="0" borderId="46" xfId="36" applyFont="1" applyFill="1" applyBorder="1" applyAlignment="1">
      <alignment horizontal="center" vertical="center"/>
    </xf>
    <xf numFmtId="38" fontId="3" fillId="0" borderId="15" xfId="36" applyFont="1" applyFill="1" applyBorder="1" applyAlignment="1">
      <alignment horizontal="left" vertical="center" shrinkToFit="1"/>
    </xf>
    <xf numFmtId="38" fontId="3" fillId="0" borderId="43" xfId="36" applyFont="1" applyFill="1" applyBorder="1" applyAlignment="1">
      <alignment horizontal="left" vertical="center" shrinkToFit="1"/>
    </xf>
    <xf numFmtId="38" fontId="3" fillId="0" borderId="39" xfId="36" applyFont="1" applyFill="1" applyBorder="1" applyAlignment="1">
      <alignment horizontal="left" vertical="center" shrinkToFit="1"/>
    </xf>
    <xf numFmtId="38" fontId="3" fillId="0" borderId="3" xfId="36" applyFont="1" applyFill="1" applyBorder="1" applyAlignment="1">
      <alignment horizontal="left" vertical="center" shrinkToFit="1"/>
    </xf>
    <xf numFmtId="38" fontId="3" fillId="0" borderId="31" xfId="36" applyFont="1" applyFill="1" applyBorder="1" applyAlignment="1">
      <alignment horizontal="left" vertical="center" shrinkToFit="1"/>
    </xf>
    <xf numFmtId="38" fontId="3" fillId="0" borderId="14" xfId="36" applyFont="1" applyFill="1" applyBorder="1" applyAlignment="1">
      <alignment horizontal="left" vertical="center" shrinkToFit="1"/>
    </xf>
    <xf numFmtId="38" fontId="3" fillId="0" borderId="27" xfId="36" applyFont="1" applyFill="1" applyBorder="1" applyAlignment="1">
      <alignment vertical="center" shrinkToFit="1"/>
    </xf>
    <xf numFmtId="38" fontId="3" fillId="0" borderId="47" xfId="36" applyFont="1" applyFill="1" applyBorder="1" applyAlignment="1">
      <alignment vertical="center" shrinkToFit="1"/>
    </xf>
    <xf numFmtId="38" fontId="3" fillId="0" borderId="10" xfId="36" applyFont="1" applyFill="1" applyBorder="1" applyAlignment="1">
      <alignment vertical="center" shrinkToFit="1"/>
    </xf>
    <xf numFmtId="38" fontId="3" fillId="0" borderId="39" xfId="36" applyFont="1" applyFill="1" applyBorder="1" applyAlignment="1">
      <alignment vertical="center" shrinkToFit="1"/>
    </xf>
    <xf numFmtId="38" fontId="3" fillId="0" borderId="33" xfId="36" applyFont="1" applyFill="1" applyBorder="1" applyAlignment="1">
      <alignment horizontal="center" vertical="center"/>
    </xf>
    <xf numFmtId="38" fontId="3" fillId="0" borderId="51" xfId="36" applyFont="1" applyFill="1" applyBorder="1" applyAlignment="1">
      <alignment horizontal="center" vertical="center"/>
    </xf>
    <xf numFmtId="38" fontId="3" fillId="0" borderId="50" xfId="36" applyFont="1" applyFill="1" applyBorder="1" applyAlignment="1">
      <alignment horizontal="left" vertical="center" shrinkToFit="1"/>
    </xf>
    <xf numFmtId="38" fontId="3" fillId="0" borderId="1" xfId="36" applyFont="1" applyFill="1" applyBorder="1" applyAlignment="1">
      <alignment vertical="center" wrapText="1"/>
    </xf>
    <xf numFmtId="38" fontId="3" fillId="0" borderId="57" xfId="36" applyFont="1" applyFill="1" applyBorder="1" applyAlignment="1">
      <alignment vertical="center" wrapText="1"/>
    </xf>
    <xf numFmtId="38" fontId="3" fillId="0" borderId="58" xfId="36" applyFont="1" applyFill="1" applyBorder="1" applyAlignment="1">
      <alignment vertical="center" wrapText="1"/>
    </xf>
    <xf numFmtId="38" fontId="3" fillId="0" borderId="59" xfId="36" applyFont="1" applyFill="1" applyBorder="1" applyAlignment="1">
      <alignment vertical="center" wrapText="1"/>
    </xf>
    <xf numFmtId="38" fontId="3" fillId="0" borderId="34" xfId="36" applyFont="1" applyFill="1" applyBorder="1" applyAlignment="1">
      <alignment vertical="center" wrapText="1"/>
    </xf>
    <xf numFmtId="38" fontId="3" fillId="0" borderId="60" xfId="36" applyFont="1" applyFill="1" applyBorder="1" applyAlignment="1">
      <alignment vertical="center" wrapText="1"/>
    </xf>
    <xf numFmtId="38" fontId="3" fillId="0" borderId="38" xfId="36" applyFont="1" applyFill="1" applyBorder="1" applyAlignment="1">
      <alignment vertical="center" wrapText="1"/>
    </xf>
    <xf numFmtId="38" fontId="3" fillId="0" borderId="61" xfId="36" applyFont="1" applyFill="1" applyBorder="1" applyAlignment="1">
      <alignment vertical="center" wrapText="1"/>
    </xf>
    <xf numFmtId="38" fontId="3" fillId="0" borderId="62" xfId="36" applyFont="1" applyFill="1" applyBorder="1" applyAlignment="1">
      <alignment horizontal="left" vertical="center" shrinkToFit="1"/>
    </xf>
    <xf numFmtId="38" fontId="3" fillId="0" borderId="63" xfId="36" applyFont="1" applyFill="1" applyBorder="1" applyAlignment="1">
      <alignment horizontal="left" vertical="center" shrinkToFit="1"/>
    </xf>
    <xf numFmtId="38" fontId="3" fillId="0" borderId="64" xfId="36" applyFont="1" applyFill="1" applyBorder="1" applyAlignment="1">
      <alignment horizontal="left" vertical="center" shrinkToFit="1"/>
    </xf>
    <xf numFmtId="38" fontId="3" fillId="0" borderId="65" xfId="36" applyFont="1" applyFill="1" applyBorder="1" applyAlignment="1">
      <alignment horizontal="left" vertical="center" shrinkToFit="1"/>
    </xf>
    <xf numFmtId="38" fontId="16" fillId="0" borderId="27" xfId="36" applyFont="1" applyFill="1" applyBorder="1" applyAlignment="1">
      <alignment vertical="center" shrinkToFit="1"/>
    </xf>
    <xf numFmtId="38" fontId="16" fillId="0" borderId="47" xfId="36" applyFont="1" applyFill="1" applyBorder="1" applyAlignment="1">
      <alignment vertical="center" shrinkToFit="1"/>
    </xf>
    <xf numFmtId="38" fontId="17" fillId="2" borderId="0" xfId="38" applyFont="1" applyFill="1" applyBorder="1" applyAlignment="1">
      <alignment horizontal="center" vertical="center"/>
    </xf>
    <xf numFmtId="38" fontId="3" fillId="35" borderId="0" xfId="36" applyFont="1" applyFill="1" applyBorder="1" applyAlignment="1">
      <alignment horizontal="right" vertical="center"/>
    </xf>
    <xf numFmtId="38" fontId="3" fillId="35" borderId="0" xfId="36" applyFont="1" applyFill="1" applyBorder="1" applyAlignment="1">
      <alignment horizontal="center" vertical="center"/>
    </xf>
    <xf numFmtId="38" fontId="8" fillId="0" borderId="0" xfId="36" applyFont="1" applyAlignment="1">
      <alignment horizontal="left"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パーセント 2" xfId="29" xr:uid="{00000000-0005-0000-0000-00001C000000}"/>
    <cellStyle name="パーセント 3" xfId="30" xr:uid="{00000000-0005-0000-0000-00001D000000}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" xfId="36" builtinId="6"/>
    <cellStyle name="桁区切り 2" xfId="37" xr:uid="{00000000-0005-0000-0000-000024000000}"/>
    <cellStyle name="桁区切り 3" xfId="38" xr:uid="{00000000-0005-0000-0000-000025000000}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 2" xfId="47" xr:uid="{00000000-0005-0000-0000-00002F000000}"/>
    <cellStyle name="標準 3" xfId="48" xr:uid="{00000000-0005-0000-0000-000030000000}"/>
    <cellStyle name="標準 4" xfId="49" xr:uid="{00000000-0005-0000-0000-000031000000}"/>
    <cellStyle name="標準 5" xfId="50" xr:uid="{00000000-0005-0000-0000-000032000000}"/>
    <cellStyle name="標準 6" xfId="52" xr:uid="{00000000-0005-0000-0000-000033000000}"/>
    <cellStyle name="良い" xfId="5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638175</xdr:colOff>
      <xdr:row>58</xdr:row>
      <xdr:rowOff>0</xdr:rowOff>
    </xdr:from>
    <xdr:to>
      <xdr:col>6</xdr:col>
      <xdr:colOff>714375</xdr:colOff>
      <xdr:row>59</xdr:row>
      <xdr:rowOff>38100</xdr:rowOff>
    </xdr:to>
    <xdr:sp macro="" textlink="" fLocksText="0">
      <xdr:nvSpPr>
        <xdr:cNvPr id="22534" name="Text Box 1">
          <a:extLst>
            <a:ext uri="{FF2B5EF4-FFF2-40B4-BE49-F238E27FC236}">
              <a16:creationId xmlns:a16="http://schemas.microsoft.com/office/drawing/2014/main" id="{00000000-0008-0000-0000-000006580000}"/>
            </a:ext>
          </a:extLst>
        </xdr:cNvPr>
        <xdr:cNvSpPr txBox="1">
          <a:spLocks noChangeArrowheads="1"/>
        </xdr:cNvSpPr>
      </xdr:nvSpPr>
      <xdr:spPr bwMode="auto">
        <a:xfrm>
          <a:off x="2905125" y="1186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638175</xdr:colOff>
      <xdr:row>58</xdr:row>
      <xdr:rowOff>0</xdr:rowOff>
    </xdr:from>
    <xdr:to>
      <xdr:col>6</xdr:col>
      <xdr:colOff>714375</xdr:colOff>
      <xdr:row>59</xdr:row>
      <xdr:rowOff>38100</xdr:rowOff>
    </xdr:to>
    <xdr:sp macro="" textlink="" fLocksText="0">
      <xdr:nvSpPr>
        <xdr:cNvPr id="19756" name="Text Box 1">
          <a:extLst>
            <a:ext uri="{FF2B5EF4-FFF2-40B4-BE49-F238E27FC236}">
              <a16:creationId xmlns:a16="http://schemas.microsoft.com/office/drawing/2014/main" id="{00000000-0008-0000-0100-00002C4D0000}"/>
            </a:ext>
          </a:extLst>
        </xdr:cNvPr>
        <xdr:cNvSpPr txBox="1">
          <a:spLocks noChangeArrowheads="1"/>
        </xdr:cNvSpPr>
      </xdr:nvSpPr>
      <xdr:spPr bwMode="auto">
        <a:xfrm>
          <a:off x="2905125" y="1186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491467</xdr:colOff>
      <xdr:row>3</xdr:row>
      <xdr:rowOff>195918</xdr:rowOff>
    </xdr:from>
    <xdr:to>
      <xdr:col>7</xdr:col>
      <xdr:colOff>833295</xdr:colOff>
      <xdr:row>6</xdr:row>
      <xdr:rowOff>208734</xdr:rowOff>
    </xdr:to>
    <xdr:sp macro="" textlink="" fLocksText="0">
      <xdr:nvSpPr>
        <xdr:cNvPr id="305" name="AutoShape 5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/>
      </xdr:nvSpPr>
      <xdr:spPr bwMode="auto">
        <a:xfrm>
          <a:off x="2603296" y="1055889"/>
          <a:ext cx="1473942" cy="742159"/>
        </a:xfrm>
        <a:prstGeom prst="wedgeRoundRectCallout">
          <a:avLst>
            <a:gd name="adj1" fmla="val 13747"/>
            <a:gd name="adj2" fmla="val -44551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  <a:ln w="9525" algn="ctr">
          <a:solidFill>
            <a:schemeClr val="accent1"/>
          </a:solidFill>
          <a:miter lim="800000"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原稿サイズはＡ３で</a:t>
          </a:r>
          <a:endParaRPr lang="en-US" altLang="ja-JP" sz="1200" b="1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印刷してください。</a:t>
          </a:r>
          <a:endParaRPr lang="en-US" altLang="ja-JP" sz="1200" b="1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87085</xdr:colOff>
      <xdr:row>3</xdr:row>
      <xdr:rowOff>239486</xdr:rowOff>
    </xdr:from>
    <xdr:to>
      <xdr:col>10</xdr:col>
      <xdr:colOff>307352</xdr:colOff>
      <xdr:row>6</xdr:row>
      <xdr:rowOff>41586</xdr:rowOff>
    </xdr:to>
    <xdr:sp macro="" textlink="" fLocksText="0">
      <xdr:nvSpPr>
        <xdr:cNvPr id="2" name="AutoShape 8">
          <a:extLst>
            <a:ext uri="{FF2B5EF4-FFF2-40B4-BE49-F238E27FC236}">
              <a16:creationId xmlns:a16="http://schemas.microsoft.com/office/drawing/2014/main" id="{FC66DBCC-2DA7-4702-9F86-64D4E20535F3}"/>
            </a:ext>
          </a:extLst>
        </xdr:cNvPr>
        <xdr:cNvSpPr/>
      </xdr:nvSpPr>
      <xdr:spPr bwMode="auto">
        <a:xfrm>
          <a:off x="4735285" y="1099457"/>
          <a:ext cx="2397410" cy="531443"/>
        </a:xfrm>
        <a:prstGeom prst="wedgeRectCallout">
          <a:avLst>
            <a:gd name="adj1" fmla="val -21874"/>
            <a:gd name="adj2" fmla="val 124143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１つの整備計画について合計の事業費を記載。併設する施設をまとめて記載。</a:t>
          </a:r>
        </a:p>
      </xdr:txBody>
    </xdr:sp>
    <xdr:clientData/>
  </xdr:twoCellAnchor>
  <xdr:twoCellAnchor>
    <xdr:from>
      <xdr:col>9</xdr:col>
      <xdr:colOff>402772</xdr:colOff>
      <xdr:row>6</xdr:row>
      <xdr:rowOff>195943</xdr:rowOff>
    </xdr:from>
    <xdr:to>
      <xdr:col>9</xdr:col>
      <xdr:colOff>1251857</xdr:colOff>
      <xdr:row>7</xdr:row>
      <xdr:rowOff>65314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6B0E0B5-BFB0-603A-F114-0FCB402CD412}"/>
            </a:ext>
          </a:extLst>
        </xdr:cNvPr>
        <xdr:cNvSpPr txBox="1"/>
      </xdr:nvSpPr>
      <xdr:spPr>
        <a:xfrm>
          <a:off x="5649686" y="1785257"/>
          <a:ext cx="849085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整備計画１</a:t>
          </a:r>
        </a:p>
      </xdr:txBody>
    </xdr:sp>
    <xdr:clientData/>
  </xdr:twoCellAnchor>
  <xdr:twoCellAnchor>
    <xdr:from>
      <xdr:col>10</xdr:col>
      <xdr:colOff>348343</xdr:colOff>
      <xdr:row>6</xdr:row>
      <xdr:rowOff>185057</xdr:rowOff>
    </xdr:from>
    <xdr:to>
      <xdr:col>10</xdr:col>
      <xdr:colOff>1197428</xdr:colOff>
      <xdr:row>7</xdr:row>
      <xdr:rowOff>54428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F4AB15E-583F-4335-86EB-5099605010EC}"/>
            </a:ext>
          </a:extLst>
        </xdr:cNvPr>
        <xdr:cNvSpPr txBox="1"/>
      </xdr:nvSpPr>
      <xdr:spPr>
        <a:xfrm>
          <a:off x="7173686" y="1774371"/>
          <a:ext cx="849085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整備計画２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D1:U61"/>
  <sheetViews>
    <sheetView showGridLines="0" tabSelected="1" zoomScale="85" zoomScaleNormal="85" zoomScaleSheetLayoutView="70" workbookViewId="0">
      <selection activeCell="D1" sqref="D1:G1"/>
    </sheetView>
  </sheetViews>
  <sheetFormatPr defaultColWidth="9" defaultRowHeight="13.2" x14ac:dyDescent="0.2"/>
  <cols>
    <col min="1" max="1" width="9" style="2"/>
    <col min="2" max="3" width="2" style="2" customWidth="1"/>
    <col min="4" max="4" width="3.6640625" style="2" customWidth="1"/>
    <col min="5" max="5" width="7.88671875" style="2" customWidth="1"/>
    <col min="6" max="6" width="5.21875" style="2" customWidth="1"/>
    <col min="7" max="7" width="15.88671875" style="2" customWidth="1"/>
    <col min="8" max="8" width="19.77734375" style="2" customWidth="1"/>
    <col min="9" max="9" width="8.44140625" style="2" bestFit="1" customWidth="1"/>
    <col min="10" max="13" width="19.77734375" style="2" customWidth="1"/>
    <col min="14" max="14" width="19.33203125" style="2" customWidth="1"/>
    <col min="15" max="15" width="20" style="2" customWidth="1"/>
    <col min="16" max="16" width="19.77734375" style="2" customWidth="1"/>
    <col min="17" max="17" width="2.33203125" style="2" customWidth="1"/>
    <col min="18" max="18" width="4.109375" style="2" customWidth="1"/>
    <col min="19" max="21" width="9.77734375" style="18" customWidth="1"/>
    <col min="22" max="16384" width="9" style="2"/>
  </cols>
  <sheetData>
    <row r="1" spans="4:21" ht="33" customHeight="1" x14ac:dyDescent="0.2">
      <c r="D1" s="217" t="s">
        <v>41</v>
      </c>
      <c r="E1" s="217"/>
      <c r="F1" s="217"/>
      <c r="G1" s="217"/>
    </row>
    <row r="3" spans="4:21" s="1" customFormat="1" ht="21.75" customHeight="1" x14ac:dyDescent="0.2">
      <c r="D3" s="221" t="s">
        <v>43</v>
      </c>
      <c r="E3" s="221"/>
      <c r="F3" s="221"/>
      <c r="G3" s="221"/>
      <c r="H3" s="221"/>
      <c r="I3" s="221"/>
      <c r="J3" s="221"/>
      <c r="K3" s="221"/>
      <c r="L3" s="221"/>
      <c r="N3" s="28" t="s">
        <v>3</v>
      </c>
      <c r="O3" s="218"/>
      <c r="P3" s="218"/>
      <c r="S3" s="17"/>
      <c r="T3" s="17"/>
      <c r="U3" s="17"/>
    </row>
    <row r="4" spans="4:21" s="1" customFormat="1" ht="19.2" customHeight="1" x14ac:dyDescent="0.2">
      <c r="D4" s="221"/>
      <c r="E4" s="221"/>
      <c r="F4" s="221"/>
      <c r="G4" s="221"/>
      <c r="H4" s="221"/>
      <c r="I4" s="221"/>
      <c r="J4" s="221"/>
      <c r="K4" s="221"/>
      <c r="L4" s="221"/>
      <c r="O4" s="29"/>
      <c r="P4" s="29"/>
      <c r="S4" s="17"/>
      <c r="T4" s="17"/>
      <c r="U4" s="17"/>
    </row>
    <row r="5" spans="4:21" s="1" customFormat="1" ht="27" customHeight="1" x14ac:dyDescent="0.2">
      <c r="D5" s="16"/>
      <c r="E5" s="30"/>
      <c r="F5" s="16"/>
      <c r="G5" s="16"/>
      <c r="H5" s="31"/>
      <c r="I5" s="31"/>
      <c r="O5" s="201"/>
      <c r="P5" s="202"/>
    </row>
    <row r="6" spans="4:21" s="1" customFormat="1" ht="10.5" customHeight="1" x14ac:dyDescent="0.2">
      <c r="D6" s="16"/>
      <c r="E6" s="30"/>
      <c r="F6" s="16"/>
      <c r="G6" s="16"/>
      <c r="H6" s="31"/>
      <c r="I6" s="31"/>
      <c r="S6" s="17"/>
      <c r="T6" s="17"/>
      <c r="U6" s="17"/>
    </row>
    <row r="7" spans="4:21" ht="28.5" customHeight="1" x14ac:dyDescent="0.2">
      <c r="D7" s="219" t="s">
        <v>2</v>
      </c>
      <c r="E7" s="219"/>
      <c r="F7" s="220"/>
      <c r="G7" s="220"/>
      <c r="H7" s="1"/>
      <c r="I7" s="1"/>
      <c r="O7" s="3"/>
      <c r="P7" s="203"/>
    </row>
    <row r="8" spans="4:21" ht="12" customHeight="1" thickBot="1" x14ac:dyDescent="0.25">
      <c r="H8" s="9"/>
      <c r="I8" s="9"/>
      <c r="K8" s="3"/>
      <c r="L8" s="3"/>
      <c r="M8" s="3"/>
      <c r="S8" s="18" t="s">
        <v>23</v>
      </c>
    </row>
    <row r="9" spans="4:21" ht="58.2" customHeight="1" thickBot="1" x14ac:dyDescent="0.25">
      <c r="D9" s="222"/>
      <c r="E9" s="223"/>
      <c r="F9" s="223"/>
      <c r="G9" s="223"/>
      <c r="H9" s="102" t="s">
        <v>24</v>
      </c>
      <c r="I9" s="137" t="s">
        <v>36</v>
      </c>
      <c r="J9" s="169"/>
      <c r="K9" s="19"/>
      <c r="L9" s="19"/>
      <c r="M9" s="4"/>
      <c r="N9" s="174"/>
      <c r="O9" s="224"/>
      <c r="P9" s="225"/>
      <c r="S9" s="18">
        <f>J9</f>
        <v>0</v>
      </c>
      <c r="T9" s="18">
        <f>K9</f>
        <v>0</v>
      </c>
      <c r="U9" s="18">
        <f>N9</f>
        <v>0</v>
      </c>
    </row>
    <row r="10" spans="4:21" ht="23.25" customHeight="1" thickBot="1" x14ac:dyDescent="0.25">
      <c r="D10" s="222" t="s">
        <v>29</v>
      </c>
      <c r="E10" s="223"/>
      <c r="F10" s="223"/>
      <c r="G10" s="226"/>
      <c r="H10" s="103">
        <f>SUM(J10:N10)</f>
        <v>0</v>
      </c>
      <c r="I10" s="108" t="s">
        <v>37</v>
      </c>
      <c r="J10" s="32">
        <v>0</v>
      </c>
      <c r="K10" s="33">
        <v>0</v>
      </c>
      <c r="L10" s="34">
        <v>0</v>
      </c>
      <c r="M10" s="34">
        <v>0</v>
      </c>
      <c r="N10" s="196">
        <v>0</v>
      </c>
      <c r="O10" s="224"/>
      <c r="P10" s="224"/>
    </row>
    <row r="11" spans="4:21" ht="15" customHeight="1" x14ac:dyDescent="0.2">
      <c r="D11" s="214" t="s">
        <v>16</v>
      </c>
      <c r="E11" s="244" t="s">
        <v>40</v>
      </c>
      <c r="F11" s="245"/>
      <c r="G11" s="245"/>
      <c r="H11" s="104">
        <f>SUM(J11:N11)</f>
        <v>0</v>
      </c>
      <c r="I11" s="109" t="e">
        <f>H11/H18</f>
        <v>#DIV/0!</v>
      </c>
      <c r="J11" s="35">
        <v>0</v>
      </c>
      <c r="K11" s="36">
        <v>0</v>
      </c>
      <c r="L11" s="37">
        <v>0</v>
      </c>
      <c r="M11" s="37">
        <v>0</v>
      </c>
      <c r="N11" s="175">
        <v>0</v>
      </c>
      <c r="O11" s="227"/>
      <c r="P11" s="227"/>
    </row>
    <row r="12" spans="4:21" ht="15" customHeight="1" x14ac:dyDescent="0.2">
      <c r="D12" s="215"/>
      <c r="E12" s="228" t="s">
        <v>8</v>
      </c>
      <c r="F12" s="231" t="s">
        <v>10</v>
      </c>
      <c r="G12" s="232"/>
      <c r="H12" s="105">
        <f>SUM(J12:N12)</f>
        <v>0</v>
      </c>
      <c r="I12" s="110" t="e">
        <f>H12/$H$18</f>
        <v>#DIV/0!</v>
      </c>
      <c r="J12" s="39">
        <v>0</v>
      </c>
      <c r="K12" s="40">
        <v>0</v>
      </c>
      <c r="L12" s="41">
        <v>0</v>
      </c>
      <c r="M12" s="41">
        <v>0</v>
      </c>
      <c r="N12" s="197">
        <v>0</v>
      </c>
      <c r="O12" s="227"/>
      <c r="P12" s="227"/>
    </row>
    <row r="13" spans="4:21" ht="15" customHeight="1" x14ac:dyDescent="0.2">
      <c r="D13" s="215"/>
      <c r="E13" s="229"/>
      <c r="F13" s="233" t="s">
        <v>11</v>
      </c>
      <c r="G13" s="234"/>
      <c r="H13" s="106">
        <f>SUM(J13:N13)</f>
        <v>0</v>
      </c>
      <c r="I13" s="111" t="e">
        <f>H13/$H$18</f>
        <v>#DIV/0!</v>
      </c>
      <c r="J13" s="42">
        <v>0</v>
      </c>
      <c r="K13" s="43">
        <v>0</v>
      </c>
      <c r="L13" s="44">
        <v>0</v>
      </c>
      <c r="M13" s="44">
        <v>0</v>
      </c>
      <c r="N13" s="188">
        <v>0</v>
      </c>
      <c r="O13" s="227"/>
      <c r="P13" s="227"/>
    </row>
    <row r="14" spans="4:21" ht="15" customHeight="1" x14ac:dyDescent="0.2">
      <c r="D14" s="215"/>
      <c r="E14" s="229"/>
      <c r="F14" s="235" t="s">
        <v>12</v>
      </c>
      <c r="G14" s="236"/>
      <c r="H14" s="107">
        <f>SUM(J14:N14)</f>
        <v>0</v>
      </c>
      <c r="I14" s="112" t="e">
        <f>H14/$H$18</f>
        <v>#DIV/0!</v>
      </c>
      <c r="J14" s="45">
        <v>0</v>
      </c>
      <c r="K14" s="46">
        <v>0</v>
      </c>
      <c r="L14" s="47">
        <v>0</v>
      </c>
      <c r="M14" s="47">
        <v>0</v>
      </c>
      <c r="N14" s="198">
        <v>0</v>
      </c>
      <c r="O14" s="227"/>
      <c r="P14" s="227"/>
    </row>
    <row r="15" spans="4:21" ht="15" customHeight="1" x14ac:dyDescent="0.2">
      <c r="D15" s="215"/>
      <c r="E15" s="230"/>
      <c r="F15" s="237" t="s">
        <v>0</v>
      </c>
      <c r="G15" s="238"/>
      <c r="H15" s="49">
        <f>SUM(H12:H14)</f>
        <v>0</v>
      </c>
      <c r="I15" s="113" t="e">
        <f t="shared" ref="I15:N15" si="0">SUM(I12:I14)</f>
        <v>#DIV/0!</v>
      </c>
      <c r="J15" s="49">
        <f t="shared" si="0"/>
        <v>0</v>
      </c>
      <c r="K15" s="50">
        <f t="shared" si="0"/>
        <v>0</v>
      </c>
      <c r="L15" s="51">
        <f t="shared" si="0"/>
        <v>0</v>
      </c>
      <c r="M15" s="51">
        <f t="shared" si="0"/>
        <v>0</v>
      </c>
      <c r="N15" s="176">
        <f t="shared" si="0"/>
        <v>0</v>
      </c>
      <c r="O15" s="227"/>
      <c r="P15" s="227"/>
    </row>
    <row r="16" spans="4:21" ht="15" customHeight="1" x14ac:dyDescent="0.2">
      <c r="D16" s="215"/>
      <c r="E16" s="239" t="s">
        <v>7</v>
      </c>
      <c r="F16" s="240"/>
      <c r="G16" s="240"/>
      <c r="H16" s="49">
        <f>SUM(J16:N16)</f>
        <v>0</v>
      </c>
      <c r="I16" s="113" t="e">
        <f>H16/H18</f>
        <v>#DIV/0!</v>
      </c>
      <c r="J16" s="52">
        <v>0</v>
      </c>
      <c r="K16" s="53">
        <v>0</v>
      </c>
      <c r="L16" s="54">
        <v>0</v>
      </c>
      <c r="M16" s="54">
        <v>0</v>
      </c>
      <c r="N16" s="53">
        <v>0</v>
      </c>
      <c r="O16" s="227"/>
      <c r="P16" s="227"/>
    </row>
    <row r="17" spans="4:21" ht="15" customHeight="1" x14ac:dyDescent="0.2">
      <c r="D17" s="215"/>
      <c r="E17" s="241" t="s">
        <v>6</v>
      </c>
      <c r="F17" s="241"/>
      <c r="G17" s="239"/>
      <c r="H17" s="49">
        <f>SUM(J17:N17)</f>
        <v>0</v>
      </c>
      <c r="I17" s="113" t="e">
        <f>H17/H18</f>
        <v>#DIV/0!</v>
      </c>
      <c r="J17" s="52">
        <v>0</v>
      </c>
      <c r="K17" s="53">
        <v>0</v>
      </c>
      <c r="L17" s="54">
        <v>0</v>
      </c>
      <c r="M17" s="54">
        <v>0</v>
      </c>
      <c r="N17" s="53">
        <v>0</v>
      </c>
      <c r="O17" s="227"/>
      <c r="P17" s="227"/>
    </row>
    <row r="18" spans="4:21" ht="15" customHeight="1" thickBot="1" x14ac:dyDescent="0.25">
      <c r="D18" s="216"/>
      <c r="E18" s="242" t="s">
        <v>1</v>
      </c>
      <c r="F18" s="243"/>
      <c r="G18" s="243"/>
      <c r="H18" s="55">
        <f>H11+H15+H16+H17</f>
        <v>0</v>
      </c>
      <c r="I18" s="114" t="e">
        <f>I11+I15+I16+I17</f>
        <v>#DIV/0!</v>
      </c>
      <c r="J18" s="55">
        <f t="shared" ref="J18:N18" si="1">J11+J15+J16+J17</f>
        <v>0</v>
      </c>
      <c r="K18" s="56">
        <f t="shared" si="1"/>
        <v>0</v>
      </c>
      <c r="L18" s="57">
        <f t="shared" si="1"/>
        <v>0</v>
      </c>
      <c r="M18" s="57">
        <f t="shared" si="1"/>
        <v>0</v>
      </c>
      <c r="N18" s="177">
        <f t="shared" si="1"/>
        <v>0</v>
      </c>
      <c r="O18" s="227"/>
      <c r="P18" s="227"/>
    </row>
    <row r="19" spans="4:21" s="9" customFormat="1" ht="7.5" customHeight="1" thickBot="1" x14ac:dyDescent="0.25">
      <c r="D19" s="5"/>
      <c r="E19" s="6"/>
      <c r="F19" s="6"/>
      <c r="G19" s="6"/>
      <c r="H19" s="12"/>
      <c r="I19" s="12"/>
      <c r="J19" s="7"/>
      <c r="K19" s="8"/>
      <c r="O19" s="170"/>
      <c r="P19" s="170"/>
      <c r="S19" s="21"/>
      <c r="T19" s="21"/>
      <c r="U19" s="21"/>
    </row>
    <row r="20" spans="4:21" ht="15" customHeight="1" x14ac:dyDescent="0.2">
      <c r="D20" s="214" t="s">
        <v>22</v>
      </c>
      <c r="E20" s="249" t="s">
        <v>9</v>
      </c>
      <c r="F20" s="250" t="s">
        <v>46</v>
      </c>
      <c r="G20" s="251"/>
      <c r="H20" s="127">
        <f>SUM(J20:N20)</f>
        <v>0</v>
      </c>
      <c r="I20" s="115" t="e">
        <f t="shared" ref="I20:I27" si="2">H20/$H$44</f>
        <v>#DIV/0!</v>
      </c>
      <c r="J20" s="58">
        <v>0</v>
      </c>
      <c r="K20" s="59">
        <v>0</v>
      </c>
      <c r="L20" s="60">
        <v>0</v>
      </c>
      <c r="M20" s="60">
        <v>0</v>
      </c>
      <c r="N20" s="178">
        <v>0</v>
      </c>
      <c r="O20" s="171"/>
      <c r="P20" s="171"/>
    </row>
    <row r="21" spans="4:21" ht="15" customHeight="1" x14ac:dyDescent="0.2">
      <c r="D21" s="215"/>
      <c r="E21" s="230"/>
      <c r="F21" s="252" t="s">
        <v>21</v>
      </c>
      <c r="G21" s="253"/>
      <c r="H21" s="106">
        <f t="shared" ref="H21:H26" si="3">SUM(J21:N21)</f>
        <v>0</v>
      </c>
      <c r="I21" s="116" t="e">
        <f t="shared" si="2"/>
        <v>#DIV/0!</v>
      </c>
      <c r="J21" s="61">
        <v>0</v>
      </c>
      <c r="K21" s="62">
        <v>0</v>
      </c>
      <c r="L21" s="63">
        <v>0</v>
      </c>
      <c r="M21" s="63">
        <v>0</v>
      </c>
      <c r="N21" s="179">
        <v>0</v>
      </c>
      <c r="O21" s="171"/>
      <c r="P21" s="171"/>
    </row>
    <row r="22" spans="4:21" ht="15" customHeight="1" x14ac:dyDescent="0.2">
      <c r="D22" s="215"/>
      <c r="E22" s="241"/>
      <c r="F22" s="235" t="s">
        <v>38</v>
      </c>
      <c r="G22" s="236"/>
      <c r="H22" s="20">
        <f>SUM(J22:N22)</f>
        <v>0</v>
      </c>
      <c r="I22" s="117" t="e">
        <f t="shared" si="2"/>
        <v>#DIV/0!</v>
      </c>
      <c r="J22" s="64">
        <v>0</v>
      </c>
      <c r="K22" s="65">
        <v>0</v>
      </c>
      <c r="L22" s="66">
        <v>0</v>
      </c>
      <c r="M22" s="66">
        <v>0</v>
      </c>
      <c r="N22" s="180">
        <v>0</v>
      </c>
      <c r="O22" s="171"/>
      <c r="P22" s="171"/>
    </row>
    <row r="23" spans="4:21" ht="15" customHeight="1" x14ac:dyDescent="0.2">
      <c r="D23" s="215"/>
      <c r="E23" s="241"/>
      <c r="F23" s="228" t="s">
        <v>14</v>
      </c>
      <c r="G23" s="38" t="s">
        <v>5</v>
      </c>
      <c r="H23" s="128">
        <f t="shared" si="3"/>
        <v>0</v>
      </c>
      <c r="I23" s="118" t="e">
        <f t="shared" si="2"/>
        <v>#DIV/0!</v>
      </c>
      <c r="J23" s="67">
        <v>0</v>
      </c>
      <c r="K23" s="68">
        <v>0</v>
      </c>
      <c r="L23" s="69">
        <v>0</v>
      </c>
      <c r="M23" s="69">
        <v>0</v>
      </c>
      <c r="N23" s="181">
        <v>0</v>
      </c>
      <c r="O23" s="172"/>
      <c r="P23" s="172"/>
    </row>
    <row r="24" spans="4:21" ht="15" customHeight="1" x14ac:dyDescent="0.2">
      <c r="D24" s="215"/>
      <c r="E24" s="241"/>
      <c r="F24" s="229"/>
      <c r="G24" s="70"/>
      <c r="H24" s="129">
        <f>SUM(J24:N24)</f>
        <v>0</v>
      </c>
      <c r="I24" s="119" t="e">
        <f t="shared" si="2"/>
        <v>#DIV/0!</v>
      </c>
      <c r="J24" s="71">
        <v>0</v>
      </c>
      <c r="K24" s="72">
        <v>0</v>
      </c>
      <c r="L24" s="73">
        <v>0</v>
      </c>
      <c r="M24" s="73">
        <v>0</v>
      </c>
      <c r="N24" s="182">
        <v>0</v>
      </c>
      <c r="O24" s="172"/>
      <c r="P24" s="172"/>
    </row>
    <row r="25" spans="4:21" ht="15" customHeight="1" x14ac:dyDescent="0.2">
      <c r="D25" s="215"/>
      <c r="E25" s="241"/>
      <c r="F25" s="229"/>
      <c r="G25" s="23" t="s">
        <v>25</v>
      </c>
      <c r="H25" s="129">
        <f t="shared" si="3"/>
        <v>0</v>
      </c>
      <c r="I25" s="120" t="e">
        <f t="shared" si="2"/>
        <v>#DIV/0!</v>
      </c>
      <c r="J25" s="74">
        <v>0</v>
      </c>
      <c r="K25" s="75">
        <v>0</v>
      </c>
      <c r="L25" s="76">
        <v>0</v>
      </c>
      <c r="M25" s="76">
        <v>0</v>
      </c>
      <c r="N25" s="183">
        <v>0</v>
      </c>
      <c r="O25" s="172"/>
      <c r="P25" s="172"/>
    </row>
    <row r="26" spans="4:21" ht="15" customHeight="1" x14ac:dyDescent="0.2">
      <c r="D26" s="215"/>
      <c r="E26" s="241"/>
      <c r="F26" s="229"/>
      <c r="G26" s="23" t="s">
        <v>25</v>
      </c>
      <c r="H26" s="129">
        <f t="shared" si="3"/>
        <v>0</v>
      </c>
      <c r="I26" s="121" t="e">
        <f t="shared" si="2"/>
        <v>#DIV/0!</v>
      </c>
      <c r="J26" s="77">
        <v>0</v>
      </c>
      <c r="K26" s="78">
        <v>0</v>
      </c>
      <c r="L26" s="79">
        <v>0</v>
      </c>
      <c r="M26" s="79">
        <v>0</v>
      </c>
      <c r="N26" s="184">
        <v>0</v>
      </c>
      <c r="O26" s="172"/>
      <c r="P26" s="172"/>
    </row>
    <row r="27" spans="4:21" ht="15" customHeight="1" x14ac:dyDescent="0.2">
      <c r="D27" s="215"/>
      <c r="E27" s="241"/>
      <c r="F27" s="230"/>
      <c r="G27" s="80" t="s">
        <v>0</v>
      </c>
      <c r="H27" s="20">
        <f>SUM(H23:H26)</f>
        <v>0</v>
      </c>
      <c r="I27" s="122" t="e">
        <f t="shared" si="2"/>
        <v>#DIV/0!</v>
      </c>
      <c r="J27" s="20">
        <f t="shared" ref="J27:N27" si="4">SUM(J23:J26)</f>
        <v>0</v>
      </c>
      <c r="K27" s="11">
        <f t="shared" si="4"/>
        <v>0</v>
      </c>
      <c r="L27" s="10">
        <f t="shared" si="4"/>
        <v>0</v>
      </c>
      <c r="M27" s="10">
        <f t="shared" si="4"/>
        <v>0</v>
      </c>
      <c r="N27" s="185">
        <f t="shared" si="4"/>
        <v>0</v>
      </c>
      <c r="O27" s="171"/>
      <c r="P27" s="171"/>
    </row>
    <row r="28" spans="4:21" ht="15" customHeight="1" x14ac:dyDescent="0.2">
      <c r="D28" s="215"/>
      <c r="E28" s="241"/>
      <c r="F28" s="254" t="s">
        <v>13</v>
      </c>
      <c r="G28" s="255"/>
      <c r="H28" s="81">
        <f>H20+H21+H22+H27</f>
        <v>0</v>
      </c>
      <c r="I28" s="123" t="e">
        <f t="shared" ref="I28:N28" si="5">I20+I21+I22+I27</f>
        <v>#DIV/0!</v>
      </c>
      <c r="J28" s="81">
        <f t="shared" si="5"/>
        <v>0</v>
      </c>
      <c r="K28" s="82">
        <f t="shared" si="5"/>
        <v>0</v>
      </c>
      <c r="L28" s="83">
        <f t="shared" si="5"/>
        <v>0</v>
      </c>
      <c r="M28" s="83">
        <f t="shared" si="5"/>
        <v>0</v>
      </c>
      <c r="N28" s="186">
        <f t="shared" si="5"/>
        <v>0</v>
      </c>
      <c r="O28" s="171"/>
      <c r="P28" s="171"/>
      <c r="S28" s="18">
        <f>J28-J11</f>
        <v>0</v>
      </c>
      <c r="T28" s="18">
        <f>K28-K11</f>
        <v>0</v>
      </c>
      <c r="U28" s="18">
        <f>N28-N11</f>
        <v>0</v>
      </c>
    </row>
    <row r="29" spans="4:21" ht="15" customHeight="1" x14ac:dyDescent="0.2">
      <c r="D29" s="215"/>
      <c r="E29" s="241" t="s">
        <v>8</v>
      </c>
      <c r="F29" s="232" t="s">
        <v>46</v>
      </c>
      <c r="G29" s="256"/>
      <c r="H29" s="105">
        <f>SUM(J29:N29)</f>
        <v>0</v>
      </c>
      <c r="I29" s="110" t="e">
        <f t="shared" ref="I29" si="6">H29/$H$44</f>
        <v>#DIV/0!</v>
      </c>
      <c r="J29" s="39">
        <v>0</v>
      </c>
      <c r="K29" s="40">
        <v>0</v>
      </c>
      <c r="L29" s="41">
        <v>0</v>
      </c>
      <c r="M29" s="41">
        <v>0</v>
      </c>
      <c r="N29" s="187">
        <v>0</v>
      </c>
      <c r="O29" s="171"/>
      <c r="P29" s="172"/>
    </row>
    <row r="30" spans="4:21" ht="15" customHeight="1" x14ac:dyDescent="0.2">
      <c r="D30" s="215"/>
      <c r="E30" s="241"/>
      <c r="F30" s="233"/>
      <c r="G30" s="234"/>
      <c r="H30" s="106">
        <f>SUM(J30:N30)</f>
        <v>0</v>
      </c>
      <c r="I30" s="111" t="e">
        <f t="shared" ref="I30:I36" si="7">H30/$H$44</f>
        <v>#DIV/0!</v>
      </c>
      <c r="J30" s="42">
        <v>0</v>
      </c>
      <c r="K30" s="43">
        <v>0</v>
      </c>
      <c r="L30" s="44">
        <v>0</v>
      </c>
      <c r="M30" s="44">
        <v>0</v>
      </c>
      <c r="N30" s="188">
        <v>0</v>
      </c>
      <c r="O30" s="171"/>
      <c r="P30" s="172"/>
    </row>
    <row r="31" spans="4:21" ht="15" customHeight="1" x14ac:dyDescent="0.2">
      <c r="D31" s="215"/>
      <c r="E31" s="241"/>
      <c r="F31" s="234" t="s">
        <v>21</v>
      </c>
      <c r="G31" s="246"/>
      <c r="H31" s="106">
        <f>SUM(J31:N31)</f>
        <v>0</v>
      </c>
      <c r="I31" s="111" t="e">
        <f t="shared" si="7"/>
        <v>#DIV/0!</v>
      </c>
      <c r="J31" s="42">
        <v>0</v>
      </c>
      <c r="K31" s="43">
        <v>0</v>
      </c>
      <c r="L31" s="44">
        <v>0</v>
      </c>
      <c r="M31" s="44">
        <v>0</v>
      </c>
      <c r="N31" s="188">
        <v>0</v>
      </c>
      <c r="O31" s="171"/>
      <c r="P31" s="172"/>
    </row>
    <row r="32" spans="4:21" ht="15" customHeight="1" x14ac:dyDescent="0.2">
      <c r="D32" s="215"/>
      <c r="E32" s="241"/>
      <c r="F32" s="247" t="s">
        <v>38</v>
      </c>
      <c r="G32" s="248"/>
      <c r="H32" s="20">
        <f>SUM(J32:N32)</f>
        <v>0</v>
      </c>
      <c r="I32" s="124" t="e">
        <f t="shared" si="7"/>
        <v>#DIV/0!</v>
      </c>
      <c r="J32" s="64">
        <v>0</v>
      </c>
      <c r="K32" s="65">
        <v>0</v>
      </c>
      <c r="L32" s="66">
        <v>0</v>
      </c>
      <c r="M32" s="66">
        <v>0</v>
      </c>
      <c r="N32" s="180">
        <v>0</v>
      </c>
      <c r="O32" s="171"/>
      <c r="P32" s="172"/>
    </row>
    <row r="33" spans="4:21" ht="15" customHeight="1" x14ac:dyDescent="0.2">
      <c r="D33" s="215"/>
      <c r="E33" s="241"/>
      <c r="F33" s="228" t="s">
        <v>14</v>
      </c>
      <c r="G33" s="38" t="s">
        <v>5</v>
      </c>
      <c r="H33" s="130">
        <f>SUM(J33:N33)</f>
        <v>0</v>
      </c>
      <c r="I33" s="116" t="e">
        <f t="shared" si="7"/>
        <v>#DIV/0!</v>
      </c>
      <c r="J33" s="67">
        <v>0</v>
      </c>
      <c r="K33" s="68">
        <v>0</v>
      </c>
      <c r="L33" s="69">
        <v>0</v>
      </c>
      <c r="M33" s="69">
        <v>0</v>
      </c>
      <c r="N33" s="181">
        <v>0</v>
      </c>
      <c r="O33" s="172"/>
      <c r="P33" s="172"/>
    </row>
    <row r="34" spans="4:21" ht="15" customHeight="1" x14ac:dyDescent="0.2">
      <c r="D34" s="215"/>
      <c r="E34" s="241"/>
      <c r="F34" s="229"/>
      <c r="G34" s="70"/>
      <c r="H34" s="106">
        <f t="shared" ref="H34" si="8">SUM(J34:N34)</f>
        <v>0</v>
      </c>
      <c r="I34" s="116" t="e">
        <f t="shared" si="7"/>
        <v>#DIV/0!</v>
      </c>
      <c r="J34" s="71">
        <v>0</v>
      </c>
      <c r="K34" s="72">
        <v>0</v>
      </c>
      <c r="L34" s="73">
        <v>0</v>
      </c>
      <c r="M34" s="73">
        <v>0</v>
      </c>
      <c r="N34" s="182">
        <v>0</v>
      </c>
      <c r="O34" s="172"/>
      <c r="P34" s="172"/>
    </row>
    <row r="35" spans="4:21" ht="15" customHeight="1" x14ac:dyDescent="0.2">
      <c r="D35" s="215"/>
      <c r="E35" s="241"/>
      <c r="F35" s="229"/>
      <c r="G35" s="23" t="s">
        <v>26</v>
      </c>
      <c r="H35" s="106">
        <f>SUM(J35:N35)</f>
        <v>0</v>
      </c>
      <c r="I35" s="111" t="e">
        <f t="shared" si="7"/>
        <v>#DIV/0!</v>
      </c>
      <c r="J35" s="74">
        <v>0</v>
      </c>
      <c r="K35" s="75">
        <v>0</v>
      </c>
      <c r="L35" s="76">
        <v>0</v>
      </c>
      <c r="M35" s="76">
        <v>0</v>
      </c>
      <c r="N35" s="183">
        <v>0</v>
      </c>
      <c r="O35" s="172"/>
      <c r="P35" s="172"/>
    </row>
    <row r="36" spans="4:21" ht="15" customHeight="1" x14ac:dyDescent="0.2">
      <c r="D36" s="215"/>
      <c r="E36" s="241"/>
      <c r="F36" s="230"/>
      <c r="G36" s="80" t="s">
        <v>0</v>
      </c>
      <c r="H36" s="20">
        <f>SUM(H33:H35)</f>
        <v>0</v>
      </c>
      <c r="I36" s="122" t="e">
        <f t="shared" si="7"/>
        <v>#DIV/0!</v>
      </c>
      <c r="J36" s="20">
        <f t="shared" ref="J36:N36" si="9">SUM(J33:J35)</f>
        <v>0</v>
      </c>
      <c r="K36" s="11">
        <f t="shared" si="9"/>
        <v>0</v>
      </c>
      <c r="L36" s="10">
        <f t="shared" si="9"/>
        <v>0</v>
      </c>
      <c r="M36" s="10">
        <f t="shared" si="9"/>
        <v>0</v>
      </c>
      <c r="N36" s="185">
        <f t="shared" si="9"/>
        <v>0</v>
      </c>
      <c r="O36" s="171"/>
      <c r="P36" s="171"/>
    </row>
    <row r="37" spans="4:21" ht="15" customHeight="1" x14ac:dyDescent="0.2">
      <c r="D37" s="215"/>
      <c r="E37" s="241"/>
      <c r="F37" s="237" t="s">
        <v>13</v>
      </c>
      <c r="G37" s="255"/>
      <c r="H37" s="81">
        <f t="shared" ref="H37:N37" si="10">H29+H30+H31+H32+H36</f>
        <v>0</v>
      </c>
      <c r="I37" s="123" t="e">
        <f t="shared" si="10"/>
        <v>#DIV/0!</v>
      </c>
      <c r="J37" s="81">
        <f t="shared" si="10"/>
        <v>0</v>
      </c>
      <c r="K37" s="82">
        <f t="shared" si="10"/>
        <v>0</v>
      </c>
      <c r="L37" s="83">
        <f t="shared" si="10"/>
        <v>0</v>
      </c>
      <c r="M37" s="83">
        <f t="shared" si="10"/>
        <v>0</v>
      </c>
      <c r="N37" s="186">
        <f t="shared" si="10"/>
        <v>0</v>
      </c>
      <c r="O37" s="171"/>
      <c r="P37" s="171"/>
      <c r="S37" s="18">
        <f>J37-J15</f>
        <v>0</v>
      </c>
      <c r="T37" s="18">
        <f>K37-K15</f>
        <v>0</v>
      </c>
      <c r="U37" s="18">
        <f>N37-N15</f>
        <v>0</v>
      </c>
    </row>
    <row r="38" spans="4:21" ht="15" customHeight="1" x14ac:dyDescent="0.2">
      <c r="D38" s="215"/>
      <c r="E38" s="229" t="s">
        <v>7</v>
      </c>
      <c r="F38" s="241" t="s">
        <v>14</v>
      </c>
      <c r="G38" s="38" t="s">
        <v>5</v>
      </c>
      <c r="H38" s="22">
        <f>SUM(J38:N38)</f>
        <v>0</v>
      </c>
      <c r="I38" s="125" t="e">
        <f>H38/$H$44</f>
        <v>#DIV/0!</v>
      </c>
      <c r="J38" s="67">
        <v>0</v>
      </c>
      <c r="K38" s="68">
        <v>0</v>
      </c>
      <c r="L38" s="69">
        <v>0</v>
      </c>
      <c r="M38" s="69">
        <v>0</v>
      </c>
      <c r="N38" s="181">
        <v>0</v>
      </c>
      <c r="O38" s="172"/>
      <c r="P38" s="172"/>
    </row>
    <row r="39" spans="4:21" ht="15" customHeight="1" x14ac:dyDescent="0.2">
      <c r="D39" s="215"/>
      <c r="E39" s="229"/>
      <c r="F39" s="241"/>
      <c r="G39" s="25" t="s">
        <v>26</v>
      </c>
      <c r="H39" s="131">
        <f>SUM(J39:N39)</f>
        <v>0</v>
      </c>
      <c r="I39" s="126" t="e">
        <f>H39/$H$44</f>
        <v>#DIV/0!</v>
      </c>
      <c r="J39" s="84">
        <v>0</v>
      </c>
      <c r="K39" s="85">
        <v>0</v>
      </c>
      <c r="L39" s="86">
        <v>0</v>
      </c>
      <c r="M39" s="86">
        <v>0</v>
      </c>
      <c r="N39" s="189">
        <v>0</v>
      </c>
      <c r="O39" s="172"/>
      <c r="P39" s="172"/>
    </row>
    <row r="40" spans="4:21" ht="15" customHeight="1" x14ac:dyDescent="0.2">
      <c r="D40" s="215"/>
      <c r="E40" s="230"/>
      <c r="F40" s="237" t="s">
        <v>13</v>
      </c>
      <c r="G40" s="255"/>
      <c r="H40" s="81">
        <f>SUM(H38:H39)</f>
        <v>0</v>
      </c>
      <c r="I40" s="123" t="e">
        <f t="shared" ref="I40:N40" si="11">SUM(I38:I39)</f>
        <v>#DIV/0!</v>
      </c>
      <c r="J40" s="81">
        <f t="shared" si="11"/>
        <v>0</v>
      </c>
      <c r="K40" s="82">
        <f t="shared" si="11"/>
        <v>0</v>
      </c>
      <c r="L40" s="83">
        <f t="shared" si="11"/>
        <v>0</v>
      </c>
      <c r="M40" s="83">
        <f t="shared" si="11"/>
        <v>0</v>
      </c>
      <c r="N40" s="186">
        <f t="shared" si="11"/>
        <v>0</v>
      </c>
      <c r="O40" s="171"/>
      <c r="P40" s="171"/>
      <c r="S40" s="18">
        <f>J40-J16</f>
        <v>0</v>
      </c>
      <c r="T40" s="18">
        <f>K40-K16</f>
        <v>0</v>
      </c>
      <c r="U40" s="18">
        <f>N40-N16</f>
        <v>0</v>
      </c>
    </row>
    <row r="41" spans="4:21" ht="15" customHeight="1" x14ac:dyDescent="0.2">
      <c r="D41" s="215"/>
      <c r="E41" s="229" t="s">
        <v>6</v>
      </c>
      <c r="F41" s="241" t="s">
        <v>14</v>
      </c>
      <c r="G41" s="38" t="s">
        <v>5</v>
      </c>
      <c r="H41" s="22">
        <f>SUM(J41:N41)</f>
        <v>0</v>
      </c>
      <c r="I41" s="125" t="e">
        <f>H41/$H$44</f>
        <v>#DIV/0!</v>
      </c>
      <c r="J41" s="67">
        <v>0</v>
      </c>
      <c r="K41" s="68">
        <v>0</v>
      </c>
      <c r="L41" s="69">
        <v>0</v>
      </c>
      <c r="M41" s="69">
        <v>0</v>
      </c>
      <c r="N41" s="181">
        <v>0</v>
      </c>
      <c r="O41" s="172"/>
      <c r="P41" s="172"/>
    </row>
    <row r="42" spans="4:21" ht="15" customHeight="1" x14ac:dyDescent="0.2">
      <c r="D42" s="215"/>
      <c r="E42" s="229"/>
      <c r="F42" s="241"/>
      <c r="G42" s="25" t="s">
        <v>26</v>
      </c>
      <c r="H42" s="131">
        <f>SUM(J42:N42)</f>
        <v>0</v>
      </c>
      <c r="I42" s="126" t="e">
        <f>H42/$H$44</f>
        <v>#DIV/0!</v>
      </c>
      <c r="J42" s="84">
        <v>0</v>
      </c>
      <c r="K42" s="85">
        <v>0</v>
      </c>
      <c r="L42" s="86">
        <v>0</v>
      </c>
      <c r="M42" s="86">
        <v>0</v>
      </c>
      <c r="N42" s="189">
        <v>0</v>
      </c>
      <c r="O42" s="172"/>
      <c r="P42" s="172"/>
    </row>
    <row r="43" spans="4:21" ht="15" customHeight="1" x14ac:dyDescent="0.2">
      <c r="D43" s="215"/>
      <c r="E43" s="230"/>
      <c r="F43" s="237" t="s">
        <v>13</v>
      </c>
      <c r="G43" s="238"/>
      <c r="H43" s="49">
        <f>SUM(H41:H42)</f>
        <v>0</v>
      </c>
      <c r="I43" s="113" t="e">
        <f t="shared" ref="I43:N43" si="12">SUM(I41:I42)</f>
        <v>#DIV/0!</v>
      </c>
      <c r="J43" s="49">
        <f t="shared" si="12"/>
        <v>0</v>
      </c>
      <c r="K43" s="50">
        <f t="shared" si="12"/>
        <v>0</v>
      </c>
      <c r="L43" s="51">
        <f t="shared" si="12"/>
        <v>0</v>
      </c>
      <c r="M43" s="51">
        <f t="shared" si="12"/>
        <v>0</v>
      </c>
      <c r="N43" s="190">
        <f t="shared" si="12"/>
        <v>0</v>
      </c>
      <c r="O43" s="171"/>
      <c r="P43" s="171"/>
      <c r="S43" s="18">
        <f>J43-J17</f>
        <v>0</v>
      </c>
      <c r="T43" s="18">
        <f>K43-K17</f>
        <v>0</v>
      </c>
      <c r="U43" s="18">
        <f>N43-N17</f>
        <v>0</v>
      </c>
    </row>
    <row r="44" spans="4:21" ht="15" customHeight="1" thickBot="1" x14ac:dyDescent="0.25">
      <c r="D44" s="216"/>
      <c r="E44" s="242" t="s">
        <v>1</v>
      </c>
      <c r="F44" s="243"/>
      <c r="G44" s="243"/>
      <c r="H44" s="55">
        <f t="shared" ref="H44:N44" si="13">H28+H37+H40+H43</f>
        <v>0</v>
      </c>
      <c r="I44" s="114" t="e">
        <f t="shared" si="13"/>
        <v>#DIV/0!</v>
      </c>
      <c r="J44" s="55">
        <f t="shared" si="13"/>
        <v>0</v>
      </c>
      <c r="K44" s="56">
        <f t="shared" si="13"/>
        <v>0</v>
      </c>
      <c r="L44" s="57">
        <f t="shared" si="13"/>
        <v>0</v>
      </c>
      <c r="M44" s="57">
        <f t="shared" si="13"/>
        <v>0</v>
      </c>
      <c r="N44" s="191">
        <f t="shared" si="13"/>
        <v>0</v>
      </c>
      <c r="O44" s="171"/>
      <c r="P44" s="171"/>
    </row>
    <row r="45" spans="4:21" s="9" customFormat="1" ht="15" customHeight="1" thickBot="1" x14ac:dyDescent="0.25">
      <c r="D45" s="87"/>
      <c r="E45" s="88"/>
      <c r="F45" s="88"/>
      <c r="G45" s="88"/>
      <c r="H45" s="89"/>
      <c r="I45" s="89"/>
      <c r="J45" s="89"/>
      <c r="K45" s="89"/>
      <c r="L45" s="89"/>
      <c r="M45" s="89"/>
      <c r="N45" s="89"/>
      <c r="O45" s="171"/>
      <c r="P45" s="170"/>
      <c r="S45" s="21"/>
      <c r="T45" s="21"/>
      <c r="U45" s="21"/>
    </row>
    <row r="46" spans="4:21" ht="15" customHeight="1" x14ac:dyDescent="0.2">
      <c r="D46" s="214" t="s">
        <v>30</v>
      </c>
      <c r="E46" s="257" t="s">
        <v>17</v>
      </c>
      <c r="F46" s="258"/>
      <c r="G46" s="90" t="s">
        <v>46</v>
      </c>
      <c r="H46" s="91">
        <f>H20+H29</f>
        <v>0</v>
      </c>
      <c r="I46" s="132" t="e">
        <f>I29</f>
        <v>#DIV/0!</v>
      </c>
      <c r="J46" s="91">
        <f>J20+J29</f>
        <v>0</v>
      </c>
      <c r="K46" s="92">
        <f>K20+K29</f>
        <v>0</v>
      </c>
      <c r="L46" s="92">
        <f>L20+L29</f>
        <v>0</v>
      </c>
      <c r="M46" s="92">
        <f>M20+M29</f>
        <v>0</v>
      </c>
      <c r="N46" s="192">
        <f>N20+N29</f>
        <v>0</v>
      </c>
      <c r="O46" s="172"/>
      <c r="P46" s="172"/>
    </row>
    <row r="47" spans="4:21" ht="15" customHeight="1" x14ac:dyDescent="0.2">
      <c r="D47" s="215"/>
      <c r="E47" s="259"/>
      <c r="F47" s="260"/>
      <c r="G47" s="25"/>
      <c r="H47" s="24">
        <f>H30</f>
        <v>0</v>
      </c>
      <c r="I47" s="119" t="e">
        <f>I20+I30</f>
        <v>#DIV/0!</v>
      </c>
      <c r="J47" s="24">
        <f t="shared" ref="J47:N47" si="14">J30</f>
        <v>0</v>
      </c>
      <c r="K47" s="15">
        <f t="shared" si="14"/>
        <v>0</v>
      </c>
      <c r="L47" s="15">
        <f t="shared" si="14"/>
        <v>0</v>
      </c>
      <c r="M47" s="15">
        <f t="shared" si="14"/>
        <v>0</v>
      </c>
      <c r="N47" s="193">
        <f t="shared" si="14"/>
        <v>0</v>
      </c>
      <c r="O47" s="172"/>
      <c r="P47" s="172"/>
    </row>
    <row r="48" spans="4:21" ht="15" customHeight="1" x14ac:dyDescent="0.2">
      <c r="D48" s="215"/>
      <c r="E48" s="93" t="s">
        <v>31</v>
      </c>
      <c r="F48" s="94"/>
      <c r="G48" s="94"/>
      <c r="H48" s="49">
        <f>SUM(H46:H47)</f>
        <v>0</v>
      </c>
      <c r="I48" s="113" t="e">
        <f t="shared" ref="I48:N48" si="15">SUM(I46:I47)</f>
        <v>#DIV/0!</v>
      </c>
      <c r="J48" s="49">
        <f t="shared" si="15"/>
        <v>0</v>
      </c>
      <c r="K48" s="50">
        <f t="shared" si="15"/>
        <v>0</v>
      </c>
      <c r="L48" s="50">
        <f t="shared" si="15"/>
        <v>0</v>
      </c>
      <c r="M48" s="50">
        <f t="shared" si="15"/>
        <v>0</v>
      </c>
      <c r="N48" s="190">
        <f t="shared" si="15"/>
        <v>0</v>
      </c>
      <c r="O48" s="171"/>
      <c r="P48" s="171"/>
    </row>
    <row r="49" spans="4:16" ht="15" customHeight="1" x14ac:dyDescent="0.2">
      <c r="D49" s="215"/>
      <c r="E49" s="261" t="s">
        <v>20</v>
      </c>
      <c r="F49" s="262"/>
      <c r="G49" s="38" t="s">
        <v>5</v>
      </c>
      <c r="H49" s="22">
        <f>H23+H33+H38+H41</f>
        <v>0</v>
      </c>
      <c r="I49" s="125" t="e">
        <f>I23+I33+I38+I41</f>
        <v>#DIV/0!</v>
      </c>
      <c r="J49" s="22">
        <f>J23+J33+J38+J41</f>
        <v>0</v>
      </c>
      <c r="K49" s="14">
        <f>K23+K33+K38+K41</f>
        <v>0</v>
      </c>
      <c r="L49" s="14">
        <v>0</v>
      </c>
      <c r="M49" s="14">
        <f>M23+M33+M38+M41</f>
        <v>0</v>
      </c>
      <c r="N49" s="194">
        <f>N23+N33+N38+N41</f>
        <v>0</v>
      </c>
      <c r="O49" s="172"/>
      <c r="P49" s="172"/>
    </row>
    <row r="50" spans="4:16" ht="15" customHeight="1" x14ac:dyDescent="0.2">
      <c r="D50" s="215"/>
      <c r="E50" s="263"/>
      <c r="F50" s="264"/>
      <c r="G50" s="95"/>
      <c r="H50" s="136">
        <f>H34+H24</f>
        <v>0</v>
      </c>
      <c r="I50" s="133" t="e">
        <f>I34+I24</f>
        <v>#DIV/0!</v>
      </c>
      <c r="J50" s="26">
        <f>J24+J34</f>
        <v>0</v>
      </c>
      <c r="K50" s="13">
        <f>K24+K34</f>
        <v>0</v>
      </c>
      <c r="L50" s="13">
        <f>L24+L34</f>
        <v>0</v>
      </c>
      <c r="M50" s="13">
        <f>M24+M34</f>
        <v>0</v>
      </c>
      <c r="N50" s="195">
        <f>N24+N34</f>
        <v>0</v>
      </c>
      <c r="O50" s="172"/>
      <c r="P50" s="172"/>
    </row>
    <row r="51" spans="4:16" ht="15" customHeight="1" x14ac:dyDescent="0.2">
      <c r="D51" s="215"/>
      <c r="E51" s="259"/>
      <c r="F51" s="260"/>
      <c r="G51" s="25" t="s">
        <v>32</v>
      </c>
      <c r="H51" s="26">
        <f t="shared" ref="H51:N51" si="16">H26+H25+H35+H39+H42</f>
        <v>0</v>
      </c>
      <c r="I51" s="134" t="e">
        <f t="shared" si="16"/>
        <v>#DIV/0!</v>
      </c>
      <c r="J51" s="26">
        <f t="shared" si="16"/>
        <v>0</v>
      </c>
      <c r="K51" s="13">
        <f t="shared" si="16"/>
        <v>0</v>
      </c>
      <c r="L51" s="13">
        <f t="shared" si="16"/>
        <v>0</v>
      </c>
      <c r="M51" s="13">
        <f t="shared" si="16"/>
        <v>0</v>
      </c>
      <c r="N51" s="195">
        <f t="shared" si="16"/>
        <v>0</v>
      </c>
      <c r="O51" s="172"/>
      <c r="P51" s="172"/>
    </row>
    <row r="52" spans="4:16" ht="15" customHeight="1" x14ac:dyDescent="0.2">
      <c r="D52" s="215"/>
      <c r="E52" s="93" t="s">
        <v>18</v>
      </c>
      <c r="F52" s="94"/>
      <c r="G52" s="94"/>
      <c r="H52" s="49">
        <f>SUM(H49:H51)</f>
        <v>0</v>
      </c>
      <c r="I52" s="113" t="e">
        <f t="shared" ref="I52:N52" si="17">SUM(I49:I51)</f>
        <v>#DIV/0!</v>
      </c>
      <c r="J52" s="49">
        <f t="shared" si="17"/>
        <v>0</v>
      </c>
      <c r="K52" s="50">
        <f t="shared" si="17"/>
        <v>0</v>
      </c>
      <c r="L52" s="50">
        <f t="shared" si="17"/>
        <v>0</v>
      </c>
      <c r="M52" s="50">
        <f t="shared" si="17"/>
        <v>0</v>
      </c>
      <c r="N52" s="190">
        <f t="shared" si="17"/>
        <v>0</v>
      </c>
      <c r="O52" s="171"/>
      <c r="P52" s="171"/>
    </row>
    <row r="53" spans="4:16" ht="15" customHeight="1" x14ac:dyDescent="0.2">
      <c r="D53" s="215"/>
      <c r="E53" s="263" t="s">
        <v>19</v>
      </c>
      <c r="F53" s="264"/>
      <c r="G53" s="70" t="s">
        <v>21</v>
      </c>
      <c r="H53" s="24">
        <f t="shared" ref="H53:N54" si="18">H21+H31</f>
        <v>0</v>
      </c>
      <c r="I53" s="119" t="e">
        <f t="shared" si="18"/>
        <v>#DIV/0!</v>
      </c>
      <c r="J53" s="24">
        <f t="shared" si="18"/>
        <v>0</v>
      </c>
      <c r="K53" s="15">
        <f t="shared" si="18"/>
        <v>0</v>
      </c>
      <c r="L53" s="15">
        <f t="shared" si="18"/>
        <v>0</v>
      </c>
      <c r="M53" s="15">
        <f t="shared" si="18"/>
        <v>0</v>
      </c>
      <c r="N53" s="193">
        <f t="shared" si="18"/>
        <v>0</v>
      </c>
      <c r="O53" s="172"/>
      <c r="P53" s="172"/>
    </row>
    <row r="54" spans="4:16" ht="15" customHeight="1" x14ac:dyDescent="0.2">
      <c r="D54" s="215"/>
      <c r="E54" s="259"/>
      <c r="F54" s="260"/>
      <c r="G54" s="25" t="s">
        <v>4</v>
      </c>
      <c r="H54" s="24">
        <f t="shared" si="18"/>
        <v>0</v>
      </c>
      <c r="I54" s="119" t="e">
        <f t="shared" si="18"/>
        <v>#DIV/0!</v>
      </c>
      <c r="J54" s="24">
        <f t="shared" si="18"/>
        <v>0</v>
      </c>
      <c r="K54" s="15">
        <f t="shared" si="18"/>
        <v>0</v>
      </c>
      <c r="L54" s="15">
        <f t="shared" si="18"/>
        <v>0</v>
      </c>
      <c r="M54" s="15">
        <f t="shared" si="18"/>
        <v>0</v>
      </c>
      <c r="N54" s="193">
        <f t="shared" si="18"/>
        <v>0</v>
      </c>
      <c r="O54" s="172"/>
      <c r="P54" s="172"/>
    </row>
    <row r="55" spans="4:16" ht="15" customHeight="1" thickBot="1" x14ac:dyDescent="0.25">
      <c r="D55" s="215"/>
      <c r="E55" s="93" t="s">
        <v>33</v>
      </c>
      <c r="F55" s="94"/>
      <c r="G55" s="94"/>
      <c r="H55" s="49">
        <f>SUM(H53:H54)</f>
        <v>0</v>
      </c>
      <c r="I55" s="135" t="e">
        <f>SUM(I53:I54)</f>
        <v>#DIV/0!</v>
      </c>
      <c r="J55" s="55">
        <f t="shared" ref="J55:N55" si="19">SUM(J53:J54)</f>
        <v>0</v>
      </c>
      <c r="K55" s="56">
        <f t="shared" si="19"/>
        <v>0</v>
      </c>
      <c r="L55" s="56">
        <f t="shared" si="19"/>
        <v>0</v>
      </c>
      <c r="M55" s="56">
        <f t="shared" si="19"/>
        <v>0</v>
      </c>
      <c r="N55" s="191">
        <f t="shared" si="19"/>
        <v>0</v>
      </c>
      <c r="O55" s="171"/>
      <c r="P55" s="171"/>
    </row>
    <row r="56" spans="4:16" ht="15" customHeight="1" x14ac:dyDescent="0.2">
      <c r="D56" s="215"/>
      <c r="E56" s="96" t="s">
        <v>34</v>
      </c>
      <c r="F56" s="97"/>
      <c r="G56" s="97"/>
      <c r="H56" s="98">
        <v>0</v>
      </c>
      <c r="I56" s="99"/>
      <c r="J56" s="99"/>
      <c r="K56" s="99"/>
      <c r="L56" s="99"/>
      <c r="M56" s="99"/>
      <c r="N56" s="99"/>
      <c r="O56" s="171"/>
      <c r="P56" s="171"/>
    </row>
    <row r="57" spans="4:16" ht="15" customHeight="1" x14ac:dyDescent="0.2">
      <c r="D57" s="215"/>
      <c r="E57" s="234" t="s">
        <v>15</v>
      </c>
      <c r="F57" s="246"/>
      <c r="G57" s="265"/>
      <c r="H57" s="48">
        <f>H44</f>
        <v>0</v>
      </c>
      <c r="I57" s="99"/>
      <c r="J57" s="99"/>
      <c r="K57" s="99"/>
      <c r="L57" s="99"/>
      <c r="M57" s="99"/>
      <c r="N57" s="99"/>
      <c r="O57" s="171"/>
      <c r="P57" s="171"/>
    </row>
    <row r="58" spans="4:16" ht="15" customHeight="1" thickBot="1" x14ac:dyDescent="0.25">
      <c r="D58" s="216"/>
      <c r="E58" s="266" t="s">
        <v>35</v>
      </c>
      <c r="F58" s="267"/>
      <c r="G58" s="268"/>
      <c r="H58" s="100" t="e">
        <f>(H55-H56)/H57</f>
        <v>#DIV/0!</v>
      </c>
      <c r="I58" s="101"/>
      <c r="J58" s="99"/>
      <c r="K58" s="99"/>
      <c r="L58" s="99"/>
      <c r="M58" s="99"/>
      <c r="N58" s="99"/>
      <c r="O58" s="173"/>
      <c r="P58" s="173"/>
    </row>
    <row r="60" spans="4:16" s="27" customFormat="1" x14ac:dyDescent="0.2">
      <c r="G60" s="27" t="s">
        <v>23</v>
      </c>
      <c r="H60" s="27">
        <f>H44-H18</f>
        <v>0</v>
      </c>
      <c r="J60" s="27">
        <f>J44-J18</f>
        <v>0</v>
      </c>
      <c r="K60" s="27">
        <f>K44-K18</f>
        <v>0</v>
      </c>
      <c r="N60" s="27">
        <f>N44-N18</f>
        <v>0</v>
      </c>
    </row>
    <row r="61" spans="4:16" s="18" customFormat="1" x14ac:dyDescent="0.2">
      <c r="H61" s="18" t="str">
        <f>IF(H60=0,"ok","事業費と調達資金が不一致")</f>
        <v>ok</v>
      </c>
      <c r="J61" s="18" t="str">
        <f>IF(J60=0,"ok","事業費と調達資金が不一致")</f>
        <v>ok</v>
      </c>
      <c r="K61" s="18" t="str">
        <f>IF(K60=0,"ok","事業費と調達資金が不一致")</f>
        <v>ok</v>
      </c>
      <c r="N61" s="18" t="str">
        <f>IF(N60=0,"ok","事業費と調達資金が不一致")</f>
        <v>ok</v>
      </c>
    </row>
  </sheetData>
  <mergeCells count="47">
    <mergeCell ref="F40:G40"/>
    <mergeCell ref="E44:G44"/>
    <mergeCell ref="D46:D58"/>
    <mergeCell ref="E46:F47"/>
    <mergeCell ref="E49:F51"/>
    <mergeCell ref="E53:F54"/>
    <mergeCell ref="E57:G57"/>
    <mergeCell ref="E58:G58"/>
    <mergeCell ref="E41:E43"/>
    <mergeCell ref="F41:F42"/>
    <mergeCell ref="F43:G43"/>
    <mergeCell ref="E38:E40"/>
    <mergeCell ref="F38:F39"/>
    <mergeCell ref="F30:G30"/>
    <mergeCell ref="F31:G31"/>
    <mergeCell ref="F32:G32"/>
    <mergeCell ref="E20:E28"/>
    <mergeCell ref="F20:G20"/>
    <mergeCell ref="F21:G21"/>
    <mergeCell ref="F22:G22"/>
    <mergeCell ref="F23:F27"/>
    <mergeCell ref="F28:G28"/>
    <mergeCell ref="E29:E37"/>
    <mergeCell ref="F29:G29"/>
    <mergeCell ref="F33:F36"/>
    <mergeCell ref="F37:G37"/>
    <mergeCell ref="E16:G16"/>
    <mergeCell ref="E17:G17"/>
    <mergeCell ref="E18:G18"/>
    <mergeCell ref="D11:D18"/>
    <mergeCell ref="E11:G11"/>
    <mergeCell ref="D20:D44"/>
    <mergeCell ref="D1:G1"/>
    <mergeCell ref="O3:P3"/>
    <mergeCell ref="D7:E7"/>
    <mergeCell ref="F7:G7"/>
    <mergeCell ref="D3:L4"/>
    <mergeCell ref="D9:G9"/>
    <mergeCell ref="O9:O10"/>
    <mergeCell ref="P9:P10"/>
    <mergeCell ref="D10:G10"/>
    <mergeCell ref="O11:P18"/>
    <mergeCell ref="E12:E15"/>
    <mergeCell ref="F12:G12"/>
    <mergeCell ref="F13:G13"/>
    <mergeCell ref="F14:G14"/>
    <mergeCell ref="F15:G15"/>
  </mergeCells>
  <phoneticPr fontId="2"/>
  <printOptions horizontalCentered="1" verticalCentered="1"/>
  <pageMargins left="0" right="0" top="0.55118110236220474" bottom="0.35433070866141736" header="0.31496062992125984" footer="0.31496062992125984"/>
  <pageSetup paperSize="9"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D1:U61"/>
  <sheetViews>
    <sheetView showGridLines="0" showWhiteSpace="0" topLeftCell="D1" zoomScale="80" zoomScaleNormal="80" zoomScaleSheetLayoutView="70" zoomScalePageLayoutView="70" workbookViewId="0">
      <selection activeCell="P9" sqref="P9:P10"/>
    </sheetView>
  </sheetViews>
  <sheetFormatPr defaultColWidth="9" defaultRowHeight="13.2" x14ac:dyDescent="0.2"/>
  <cols>
    <col min="1" max="1" width="9" style="2"/>
    <col min="2" max="3" width="2" style="2" customWidth="1"/>
    <col min="4" max="4" width="3.6640625" style="2" customWidth="1"/>
    <col min="5" max="5" width="7.88671875" style="2" customWidth="1"/>
    <col min="6" max="6" width="5.21875" style="2" customWidth="1"/>
    <col min="7" max="7" width="15.88671875" style="2" customWidth="1"/>
    <col min="8" max="8" width="19.77734375" style="2" customWidth="1"/>
    <col min="9" max="9" width="8.44140625" style="2" bestFit="1" customWidth="1"/>
    <col min="10" max="10" width="22.33203125" style="2" customWidth="1"/>
    <col min="11" max="11" width="21.44140625" style="2" customWidth="1"/>
    <col min="12" max="13" width="19.77734375" style="2" customWidth="1"/>
    <col min="14" max="14" width="19.33203125" style="2" customWidth="1"/>
    <col min="15" max="15" width="20" style="2" customWidth="1"/>
    <col min="16" max="16" width="19.77734375" style="2" customWidth="1"/>
    <col min="17" max="17" width="2.33203125" style="2" customWidth="1"/>
    <col min="18" max="18" width="4.109375" style="2" customWidth="1"/>
    <col min="19" max="21" width="9.77734375" style="18" customWidth="1"/>
    <col min="22" max="16384" width="9" style="2"/>
  </cols>
  <sheetData>
    <row r="1" spans="4:21" ht="33" customHeight="1" x14ac:dyDescent="0.2">
      <c r="D1" s="138" t="s">
        <v>41</v>
      </c>
    </row>
    <row r="3" spans="4:21" s="1" customFormat="1" ht="21.75" customHeight="1" x14ac:dyDescent="0.2">
      <c r="D3" s="274" t="s">
        <v>42</v>
      </c>
      <c r="E3" s="274"/>
      <c r="F3" s="274"/>
      <c r="G3" s="274"/>
      <c r="H3" s="274"/>
      <c r="I3" s="274"/>
      <c r="J3" s="274"/>
      <c r="K3" s="274"/>
      <c r="L3" s="274"/>
      <c r="M3" s="274"/>
      <c r="N3" s="204" t="s">
        <v>3</v>
      </c>
      <c r="O3" s="271" t="s">
        <v>27</v>
      </c>
      <c r="P3" s="271"/>
      <c r="S3" s="17"/>
      <c r="T3" s="17"/>
      <c r="U3" s="17"/>
    </row>
    <row r="4" spans="4:21" s="1" customFormat="1" ht="19.8" customHeight="1" x14ac:dyDescent="0.2"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05"/>
      <c r="O4" s="206"/>
      <c r="P4" s="206"/>
      <c r="S4" s="17"/>
      <c r="T4" s="17"/>
      <c r="U4" s="17"/>
    </row>
    <row r="5" spans="4:21" s="1" customFormat="1" ht="27" customHeight="1" x14ac:dyDescent="0.2">
      <c r="D5" s="16"/>
      <c r="E5" s="30"/>
      <c r="F5" s="16"/>
      <c r="G5" s="16"/>
      <c r="H5" s="31"/>
      <c r="I5" s="31"/>
      <c r="N5" s="205"/>
      <c r="O5" s="201"/>
      <c r="P5" s="202"/>
    </row>
    <row r="6" spans="4:21" s="1" customFormat="1" ht="10.5" customHeight="1" x14ac:dyDescent="0.2">
      <c r="D6" s="16"/>
      <c r="E6" s="30"/>
      <c r="F6" s="16"/>
      <c r="G6" s="16"/>
      <c r="H6" s="31"/>
      <c r="I6" s="31"/>
      <c r="N6" s="205"/>
      <c r="O6" s="205"/>
      <c r="P6" s="205"/>
      <c r="S6" s="17"/>
      <c r="T6" s="17"/>
      <c r="U6" s="17"/>
    </row>
    <row r="7" spans="4:21" ht="28.5" customHeight="1" x14ac:dyDescent="0.2">
      <c r="D7" s="272"/>
      <c r="E7" s="272"/>
      <c r="F7" s="273"/>
      <c r="G7" s="273"/>
      <c r="H7" s="1"/>
      <c r="I7" s="1"/>
      <c r="N7" s="207"/>
      <c r="O7" s="208"/>
      <c r="P7" s="203"/>
    </row>
    <row r="8" spans="4:21" ht="12" customHeight="1" thickBot="1" x14ac:dyDescent="0.25">
      <c r="H8" s="9"/>
      <c r="I8" s="9"/>
      <c r="K8" s="3"/>
      <c r="L8" s="3"/>
      <c r="M8" s="3"/>
      <c r="S8" s="18" t="s">
        <v>28</v>
      </c>
    </row>
    <row r="9" spans="4:21" ht="75.599999999999994" customHeight="1" thickBot="1" x14ac:dyDescent="0.25">
      <c r="D9" s="222"/>
      <c r="E9" s="223"/>
      <c r="F9" s="223"/>
      <c r="G9" s="223"/>
      <c r="H9" s="102" t="s">
        <v>24</v>
      </c>
      <c r="I9" s="137" t="s">
        <v>36</v>
      </c>
      <c r="J9" s="200" t="s">
        <v>44</v>
      </c>
      <c r="K9" s="199" t="s">
        <v>45</v>
      </c>
      <c r="L9" s="19"/>
      <c r="M9" s="4"/>
      <c r="N9" s="174"/>
      <c r="O9" s="224"/>
      <c r="P9" s="225"/>
      <c r="S9" s="18" t="str">
        <f>J9</f>
        <v>・特別養護老人ホーム
・老人短期入所施設
通所介護</v>
      </c>
      <c r="T9" s="18" t="str">
        <f>K9</f>
        <v>・地域密着型特別養護老人ホーム
・認知症高齢者グループホーム</v>
      </c>
      <c r="U9" s="18">
        <f>N9</f>
        <v>0</v>
      </c>
    </row>
    <row r="10" spans="4:21" ht="23.25" customHeight="1" thickBot="1" x14ac:dyDescent="0.25">
      <c r="D10" s="222" t="s">
        <v>29</v>
      </c>
      <c r="E10" s="223"/>
      <c r="F10" s="223"/>
      <c r="G10" s="226"/>
      <c r="H10" s="103">
        <f>SUM(J10:N10)</f>
        <v>4900</v>
      </c>
      <c r="I10" s="108" t="s">
        <v>37</v>
      </c>
      <c r="J10" s="139">
        <v>4500</v>
      </c>
      <c r="K10" s="140">
        <v>400</v>
      </c>
      <c r="L10" s="141">
        <v>0</v>
      </c>
      <c r="M10" s="34">
        <v>0</v>
      </c>
      <c r="N10" s="209">
        <v>0</v>
      </c>
      <c r="O10" s="224"/>
      <c r="P10" s="224"/>
    </row>
    <row r="11" spans="4:21" ht="15" customHeight="1" x14ac:dyDescent="0.2">
      <c r="D11" s="214" t="s">
        <v>16</v>
      </c>
      <c r="E11" s="244" t="s">
        <v>39</v>
      </c>
      <c r="F11" s="245"/>
      <c r="G11" s="245"/>
      <c r="H11" s="104">
        <f>SUM(J11:N11)</f>
        <v>0</v>
      </c>
      <c r="I11" s="109">
        <f>H11/H18</f>
        <v>0</v>
      </c>
      <c r="J11" s="142">
        <v>0</v>
      </c>
      <c r="K11" s="143">
        <v>0</v>
      </c>
      <c r="L11" s="144">
        <v>0</v>
      </c>
      <c r="M11" s="37">
        <v>0</v>
      </c>
      <c r="N11" s="210">
        <v>0</v>
      </c>
      <c r="O11" s="227"/>
      <c r="P11" s="227"/>
    </row>
    <row r="12" spans="4:21" ht="15" customHeight="1" x14ac:dyDescent="0.2">
      <c r="D12" s="215"/>
      <c r="E12" s="228" t="s">
        <v>8</v>
      </c>
      <c r="F12" s="231" t="s">
        <v>10</v>
      </c>
      <c r="G12" s="232"/>
      <c r="H12" s="105">
        <f>SUM(J12:N12)</f>
        <v>1750000000</v>
      </c>
      <c r="I12" s="110">
        <f>H12/$H$18</f>
        <v>0.83324326370435198</v>
      </c>
      <c r="J12" s="145">
        <v>1500000000</v>
      </c>
      <c r="K12" s="146">
        <v>250000000</v>
      </c>
      <c r="L12" s="147">
        <v>0</v>
      </c>
      <c r="M12" s="41">
        <v>0</v>
      </c>
      <c r="N12" s="187">
        <v>0</v>
      </c>
      <c r="O12" s="227"/>
      <c r="P12" s="227"/>
    </row>
    <row r="13" spans="4:21" ht="15" customHeight="1" x14ac:dyDescent="0.2">
      <c r="D13" s="215"/>
      <c r="E13" s="229"/>
      <c r="F13" s="233" t="s">
        <v>11</v>
      </c>
      <c r="G13" s="234"/>
      <c r="H13" s="106">
        <f>SUM(J13:N13)</f>
        <v>55000000</v>
      </c>
      <c r="I13" s="111">
        <f>H13/$H$18</f>
        <v>2.6187645430708204E-2</v>
      </c>
      <c r="J13" s="148">
        <v>50000000</v>
      </c>
      <c r="K13" s="149">
        <v>5000000</v>
      </c>
      <c r="L13" s="150">
        <v>0</v>
      </c>
      <c r="M13" s="44">
        <v>0</v>
      </c>
      <c r="N13" s="188">
        <v>0</v>
      </c>
      <c r="O13" s="227"/>
      <c r="P13" s="227"/>
    </row>
    <row r="14" spans="4:21" ht="15" customHeight="1" x14ac:dyDescent="0.2">
      <c r="D14" s="215"/>
      <c r="E14" s="229"/>
      <c r="F14" s="235" t="s">
        <v>12</v>
      </c>
      <c r="G14" s="236"/>
      <c r="H14" s="107">
        <f>SUM(J14:N14)</f>
        <v>107000000</v>
      </c>
      <c r="I14" s="112">
        <f>H14/$H$18</f>
        <v>5.0946873837923234E-2</v>
      </c>
      <c r="J14" s="151">
        <v>105000000</v>
      </c>
      <c r="K14" s="152">
        <v>2000000</v>
      </c>
      <c r="L14" s="153">
        <v>0</v>
      </c>
      <c r="M14" s="47">
        <v>0</v>
      </c>
      <c r="N14" s="211">
        <v>0</v>
      </c>
      <c r="O14" s="227"/>
      <c r="P14" s="227"/>
    </row>
    <row r="15" spans="4:21" ht="15" customHeight="1" x14ac:dyDescent="0.2">
      <c r="D15" s="215"/>
      <c r="E15" s="230"/>
      <c r="F15" s="237" t="s">
        <v>0</v>
      </c>
      <c r="G15" s="238"/>
      <c r="H15" s="49">
        <f t="shared" ref="H15" si="0">SUM(H12:H14)</f>
        <v>1912000000</v>
      </c>
      <c r="I15" s="113">
        <f>SUM(I12:I14)</f>
        <v>0.91037778297298333</v>
      </c>
      <c r="J15" s="49">
        <f>SUM(J12:J14)</f>
        <v>1655000000</v>
      </c>
      <c r="K15" s="50">
        <f>SUM(K12:K14)</f>
        <v>257000000</v>
      </c>
      <c r="L15" s="51">
        <f>SUM(L12:L14)</f>
        <v>0</v>
      </c>
      <c r="M15" s="51"/>
      <c r="N15" s="190"/>
      <c r="O15" s="227"/>
      <c r="P15" s="227"/>
    </row>
    <row r="16" spans="4:21" ht="15" customHeight="1" x14ac:dyDescent="0.2">
      <c r="D16" s="215"/>
      <c r="E16" s="239" t="s">
        <v>7</v>
      </c>
      <c r="F16" s="240"/>
      <c r="G16" s="240"/>
      <c r="H16" s="49">
        <f>SUM(J16:N16)</f>
        <v>110227000</v>
      </c>
      <c r="I16" s="113">
        <f>H16/H18</f>
        <v>5.2483374416194058E-2</v>
      </c>
      <c r="J16" s="154">
        <v>102227000</v>
      </c>
      <c r="K16" s="155">
        <v>8000000</v>
      </c>
      <c r="L16" s="156">
        <v>0</v>
      </c>
      <c r="M16" s="54">
        <v>0</v>
      </c>
      <c r="N16" s="212">
        <v>0</v>
      </c>
      <c r="O16" s="227"/>
      <c r="P16" s="227"/>
    </row>
    <row r="17" spans="4:21" ht="15" customHeight="1" x14ac:dyDescent="0.2">
      <c r="D17" s="215"/>
      <c r="E17" s="241" t="s">
        <v>6</v>
      </c>
      <c r="F17" s="241"/>
      <c r="G17" s="239"/>
      <c r="H17" s="49">
        <f>SUM(J17:N17)</f>
        <v>78000000</v>
      </c>
      <c r="I17" s="113">
        <f>H17/H18</f>
        <v>3.7138842610822544E-2</v>
      </c>
      <c r="J17" s="154">
        <v>75000000</v>
      </c>
      <c r="K17" s="155">
        <v>3000000</v>
      </c>
      <c r="L17" s="156">
        <v>0</v>
      </c>
      <c r="M17" s="54">
        <v>0</v>
      </c>
      <c r="N17" s="212">
        <v>0</v>
      </c>
      <c r="O17" s="227"/>
      <c r="P17" s="227"/>
    </row>
    <row r="18" spans="4:21" ht="15" customHeight="1" thickBot="1" x14ac:dyDescent="0.25">
      <c r="D18" s="216"/>
      <c r="E18" s="242" t="s">
        <v>1</v>
      </c>
      <c r="F18" s="243"/>
      <c r="G18" s="243"/>
      <c r="H18" s="55">
        <f>H11+H15+H16+H17</f>
        <v>2100227000</v>
      </c>
      <c r="I18" s="114">
        <f>I11+I15+I16+I17</f>
        <v>1</v>
      </c>
      <c r="J18" s="55">
        <f t="shared" ref="J18:N18" si="1">J11+J15+J16+J17</f>
        <v>1832227000</v>
      </c>
      <c r="K18" s="56">
        <f t="shared" si="1"/>
        <v>268000000</v>
      </c>
      <c r="L18" s="57">
        <f t="shared" si="1"/>
        <v>0</v>
      </c>
      <c r="M18" s="57">
        <f t="shared" si="1"/>
        <v>0</v>
      </c>
      <c r="N18" s="191">
        <f t="shared" si="1"/>
        <v>0</v>
      </c>
      <c r="O18" s="227"/>
      <c r="P18" s="227"/>
    </row>
    <row r="19" spans="4:21" s="9" customFormat="1" ht="7.5" customHeight="1" thickBot="1" x14ac:dyDescent="0.25">
      <c r="D19" s="5"/>
      <c r="E19" s="6"/>
      <c r="F19" s="6"/>
      <c r="G19" s="6"/>
      <c r="H19" s="12"/>
      <c r="I19" s="12"/>
      <c r="J19" s="7"/>
      <c r="K19" s="8"/>
      <c r="O19" s="170"/>
      <c r="P19" s="170"/>
      <c r="S19" s="21"/>
      <c r="T19" s="21"/>
      <c r="U19" s="21"/>
    </row>
    <row r="20" spans="4:21" ht="15" customHeight="1" x14ac:dyDescent="0.2">
      <c r="D20" s="214" t="s">
        <v>22</v>
      </c>
      <c r="E20" s="249" t="s">
        <v>9</v>
      </c>
      <c r="F20" s="269" t="s">
        <v>46</v>
      </c>
      <c r="G20" s="270"/>
      <c r="H20" s="127">
        <f t="shared" ref="H20:H26" si="2">SUM(J20:N20)</f>
        <v>0</v>
      </c>
      <c r="I20" s="115">
        <f t="shared" ref="I20:I27" si="3">H20/$H$44</f>
        <v>0</v>
      </c>
      <c r="J20" s="58">
        <v>0</v>
      </c>
      <c r="K20" s="59">
        <v>0</v>
      </c>
      <c r="L20" s="60">
        <v>0</v>
      </c>
      <c r="M20" s="60">
        <v>0</v>
      </c>
      <c r="N20" s="178">
        <v>0</v>
      </c>
      <c r="O20" s="171"/>
      <c r="P20" s="171"/>
    </row>
    <row r="21" spans="4:21" ht="15" customHeight="1" x14ac:dyDescent="0.2">
      <c r="D21" s="215"/>
      <c r="E21" s="230"/>
      <c r="F21" s="252" t="s">
        <v>21</v>
      </c>
      <c r="G21" s="253"/>
      <c r="H21" s="106">
        <f t="shared" si="2"/>
        <v>0</v>
      </c>
      <c r="I21" s="116">
        <f t="shared" si="3"/>
        <v>0</v>
      </c>
      <c r="J21" s="61">
        <v>0</v>
      </c>
      <c r="K21" s="62">
        <v>0</v>
      </c>
      <c r="L21" s="63">
        <v>0</v>
      </c>
      <c r="M21" s="63">
        <v>0</v>
      </c>
      <c r="N21" s="179">
        <v>0</v>
      </c>
      <c r="O21" s="171"/>
      <c r="P21" s="171"/>
    </row>
    <row r="22" spans="4:21" ht="15" customHeight="1" x14ac:dyDescent="0.2">
      <c r="D22" s="215"/>
      <c r="E22" s="241"/>
      <c r="F22" s="235" t="s">
        <v>38</v>
      </c>
      <c r="G22" s="236"/>
      <c r="H22" s="20">
        <f t="shared" si="2"/>
        <v>0</v>
      </c>
      <c r="I22" s="117">
        <f t="shared" si="3"/>
        <v>0</v>
      </c>
      <c r="J22" s="64">
        <v>0</v>
      </c>
      <c r="K22" s="65">
        <v>0</v>
      </c>
      <c r="L22" s="66">
        <v>0</v>
      </c>
      <c r="M22" s="66">
        <v>0</v>
      </c>
      <c r="N22" s="180">
        <v>0</v>
      </c>
      <c r="O22" s="171"/>
      <c r="P22" s="171"/>
    </row>
    <row r="23" spans="4:21" ht="15" customHeight="1" x14ac:dyDescent="0.2">
      <c r="D23" s="215"/>
      <c r="E23" s="241"/>
      <c r="F23" s="228" t="s">
        <v>14</v>
      </c>
      <c r="G23" s="38" t="s">
        <v>5</v>
      </c>
      <c r="H23" s="128">
        <f t="shared" si="2"/>
        <v>0</v>
      </c>
      <c r="I23" s="118">
        <f t="shared" si="3"/>
        <v>0</v>
      </c>
      <c r="J23" s="67">
        <v>0</v>
      </c>
      <c r="K23" s="68">
        <v>0</v>
      </c>
      <c r="L23" s="69">
        <v>0</v>
      </c>
      <c r="M23" s="69">
        <v>0</v>
      </c>
      <c r="N23" s="181">
        <v>0</v>
      </c>
      <c r="O23" s="172"/>
      <c r="P23" s="172"/>
    </row>
    <row r="24" spans="4:21" ht="15" customHeight="1" x14ac:dyDescent="0.2">
      <c r="D24" s="215"/>
      <c r="E24" s="241"/>
      <c r="F24" s="229"/>
      <c r="G24" s="70"/>
      <c r="H24" s="129">
        <f t="shared" si="2"/>
        <v>0</v>
      </c>
      <c r="I24" s="119">
        <f t="shared" si="3"/>
        <v>0</v>
      </c>
      <c r="J24" s="71">
        <v>0</v>
      </c>
      <c r="K24" s="72">
        <v>0</v>
      </c>
      <c r="L24" s="73">
        <v>0</v>
      </c>
      <c r="M24" s="73">
        <v>0</v>
      </c>
      <c r="N24" s="182">
        <v>0</v>
      </c>
      <c r="O24" s="172"/>
      <c r="P24" s="172"/>
    </row>
    <row r="25" spans="4:21" ht="15" customHeight="1" x14ac:dyDescent="0.2">
      <c r="D25" s="215"/>
      <c r="E25" s="241"/>
      <c r="F25" s="229"/>
      <c r="G25" s="23" t="s">
        <v>25</v>
      </c>
      <c r="H25" s="129">
        <f t="shared" si="2"/>
        <v>0</v>
      </c>
      <c r="I25" s="120">
        <f t="shared" si="3"/>
        <v>0</v>
      </c>
      <c r="J25" s="74">
        <v>0</v>
      </c>
      <c r="K25" s="75">
        <v>0</v>
      </c>
      <c r="L25" s="76">
        <v>0</v>
      </c>
      <c r="M25" s="76">
        <v>0</v>
      </c>
      <c r="N25" s="183">
        <v>0</v>
      </c>
      <c r="O25" s="172"/>
      <c r="P25" s="172"/>
    </row>
    <row r="26" spans="4:21" ht="15" customHeight="1" x14ac:dyDescent="0.2">
      <c r="D26" s="215"/>
      <c r="E26" s="241"/>
      <c r="F26" s="229"/>
      <c r="G26" s="23" t="s">
        <v>25</v>
      </c>
      <c r="H26" s="129">
        <f t="shared" si="2"/>
        <v>0</v>
      </c>
      <c r="I26" s="121">
        <f t="shared" si="3"/>
        <v>0</v>
      </c>
      <c r="J26" s="77">
        <v>0</v>
      </c>
      <c r="K26" s="78">
        <v>0</v>
      </c>
      <c r="L26" s="79">
        <v>0</v>
      </c>
      <c r="M26" s="79">
        <v>0</v>
      </c>
      <c r="N26" s="184">
        <v>0</v>
      </c>
      <c r="O26" s="172"/>
      <c r="P26" s="172"/>
    </row>
    <row r="27" spans="4:21" ht="15" customHeight="1" x14ac:dyDescent="0.2">
      <c r="D27" s="215"/>
      <c r="E27" s="241"/>
      <c r="F27" s="230"/>
      <c r="G27" s="80" t="s">
        <v>0</v>
      </c>
      <c r="H27" s="20">
        <f>SUM(H23:H26)</f>
        <v>0</v>
      </c>
      <c r="I27" s="122">
        <f t="shared" si="3"/>
        <v>0</v>
      </c>
      <c r="J27" s="20">
        <f>SUM(J23:J26)</f>
        <v>0</v>
      </c>
      <c r="K27" s="11">
        <f>SUM(K23:K26)</f>
        <v>0</v>
      </c>
      <c r="L27" s="10">
        <f>SUM(L23:L26)</f>
        <v>0</v>
      </c>
      <c r="M27" s="10">
        <v>0</v>
      </c>
      <c r="N27" s="185">
        <f>SUM(N23:N26)</f>
        <v>0</v>
      </c>
      <c r="O27" s="171"/>
      <c r="P27" s="171"/>
    </row>
    <row r="28" spans="4:21" ht="15" customHeight="1" x14ac:dyDescent="0.2">
      <c r="D28" s="215"/>
      <c r="E28" s="241"/>
      <c r="F28" s="254" t="s">
        <v>13</v>
      </c>
      <c r="G28" s="255"/>
      <c r="H28" s="81">
        <f t="shared" ref="H28:N28" si="4">H20+H21+H22+H27</f>
        <v>0</v>
      </c>
      <c r="I28" s="123">
        <f t="shared" si="4"/>
        <v>0</v>
      </c>
      <c r="J28" s="81">
        <f t="shared" si="4"/>
        <v>0</v>
      </c>
      <c r="K28" s="82">
        <f t="shared" si="4"/>
        <v>0</v>
      </c>
      <c r="L28" s="83">
        <f t="shared" si="4"/>
        <v>0</v>
      </c>
      <c r="M28" s="83">
        <f t="shared" si="4"/>
        <v>0</v>
      </c>
      <c r="N28" s="186">
        <f t="shared" si="4"/>
        <v>0</v>
      </c>
      <c r="O28" s="171"/>
      <c r="P28" s="171"/>
      <c r="S28" s="18">
        <f>J28-J11</f>
        <v>0</v>
      </c>
      <c r="T28" s="18">
        <f>K28-K11</f>
        <v>0</v>
      </c>
      <c r="U28" s="18">
        <f>N28-N11</f>
        <v>0</v>
      </c>
    </row>
    <row r="29" spans="4:21" ht="15" customHeight="1" x14ac:dyDescent="0.2">
      <c r="D29" s="215"/>
      <c r="E29" s="241" t="s">
        <v>8</v>
      </c>
      <c r="F29" s="231" t="s">
        <v>46</v>
      </c>
      <c r="G29" s="232"/>
      <c r="H29" s="105">
        <f t="shared" ref="H29:H35" si="5">SUM(J29:N29)</f>
        <v>865000000</v>
      </c>
      <c r="I29" s="110">
        <f t="shared" ref="I29:I36" si="6">H29/$H$44</f>
        <v>0.41186024177386538</v>
      </c>
      <c r="J29" s="145">
        <v>765000000</v>
      </c>
      <c r="K29" s="146">
        <v>100000000</v>
      </c>
      <c r="L29" s="41">
        <v>0</v>
      </c>
      <c r="M29" s="41">
        <v>0</v>
      </c>
      <c r="N29" s="187">
        <v>0</v>
      </c>
      <c r="O29" s="171"/>
      <c r="P29" s="172"/>
    </row>
    <row r="30" spans="4:21" ht="15" customHeight="1" x14ac:dyDescent="0.2">
      <c r="D30" s="215"/>
      <c r="E30" s="241"/>
      <c r="F30" s="233"/>
      <c r="G30" s="234"/>
      <c r="H30" s="106">
        <f t="shared" si="5"/>
        <v>0</v>
      </c>
      <c r="I30" s="111">
        <f t="shared" si="6"/>
        <v>0</v>
      </c>
      <c r="J30" s="148"/>
      <c r="K30" s="149">
        <v>0</v>
      </c>
      <c r="L30" s="213">
        <v>0</v>
      </c>
      <c r="M30" s="44">
        <v>0</v>
      </c>
      <c r="N30" s="188">
        <v>0</v>
      </c>
      <c r="O30" s="171"/>
      <c r="P30" s="172"/>
    </row>
    <row r="31" spans="4:21" ht="15" customHeight="1" x14ac:dyDescent="0.2">
      <c r="D31" s="215"/>
      <c r="E31" s="241"/>
      <c r="F31" s="234" t="s">
        <v>21</v>
      </c>
      <c r="G31" s="246"/>
      <c r="H31" s="106">
        <f t="shared" si="5"/>
        <v>308000000</v>
      </c>
      <c r="I31" s="111">
        <f t="shared" si="6"/>
        <v>0.14665081441196595</v>
      </c>
      <c r="J31" s="148">
        <v>300000000</v>
      </c>
      <c r="K31" s="149">
        <v>8000000</v>
      </c>
      <c r="L31" s="150">
        <v>0</v>
      </c>
      <c r="M31" s="44">
        <v>0</v>
      </c>
      <c r="N31" s="188">
        <v>0</v>
      </c>
      <c r="O31" s="171"/>
      <c r="P31" s="172"/>
    </row>
    <row r="32" spans="4:21" ht="15" customHeight="1" x14ac:dyDescent="0.2">
      <c r="D32" s="215"/>
      <c r="E32" s="241"/>
      <c r="F32" s="247" t="s">
        <v>38</v>
      </c>
      <c r="G32" s="248"/>
      <c r="H32" s="20">
        <f t="shared" si="5"/>
        <v>2150000</v>
      </c>
      <c r="I32" s="124">
        <f t="shared" si="6"/>
        <v>1.0236988668367753E-3</v>
      </c>
      <c r="J32" s="157">
        <v>2150000</v>
      </c>
      <c r="K32" s="158">
        <v>0</v>
      </c>
      <c r="L32" s="159">
        <v>0</v>
      </c>
      <c r="M32" s="66">
        <v>0</v>
      </c>
      <c r="N32" s="180">
        <v>0</v>
      </c>
      <c r="O32" s="171"/>
      <c r="P32" s="172"/>
    </row>
    <row r="33" spans="4:21" ht="15" customHeight="1" x14ac:dyDescent="0.2">
      <c r="D33" s="215"/>
      <c r="E33" s="241"/>
      <c r="F33" s="228" t="s">
        <v>14</v>
      </c>
      <c r="G33" s="38" t="s">
        <v>5</v>
      </c>
      <c r="H33" s="130">
        <f t="shared" si="5"/>
        <v>676850000</v>
      </c>
      <c r="I33" s="116">
        <f t="shared" si="6"/>
        <v>0.32227468745045179</v>
      </c>
      <c r="J33" s="160">
        <f>J15-J29-J31-J32-J35</f>
        <v>527850000</v>
      </c>
      <c r="K33" s="161">
        <f>K15-K29-K31</f>
        <v>149000000</v>
      </c>
      <c r="L33" s="162">
        <v>0</v>
      </c>
      <c r="M33" s="69">
        <v>0</v>
      </c>
      <c r="N33" s="181">
        <v>0</v>
      </c>
      <c r="O33" s="172"/>
      <c r="P33" s="172"/>
    </row>
    <row r="34" spans="4:21" ht="15" customHeight="1" x14ac:dyDescent="0.2">
      <c r="D34" s="215"/>
      <c r="E34" s="241"/>
      <c r="F34" s="229"/>
      <c r="G34" s="70"/>
      <c r="H34" s="106">
        <f t="shared" si="5"/>
        <v>0</v>
      </c>
      <c r="I34" s="116">
        <f t="shared" si="6"/>
        <v>0</v>
      </c>
      <c r="J34" s="163">
        <v>0</v>
      </c>
      <c r="K34" s="164">
        <v>0</v>
      </c>
      <c r="L34" s="165">
        <v>0</v>
      </c>
      <c r="M34" s="73">
        <v>0</v>
      </c>
      <c r="N34" s="182">
        <v>0</v>
      </c>
      <c r="O34" s="172"/>
      <c r="P34" s="172"/>
    </row>
    <row r="35" spans="4:21" ht="15" customHeight="1" x14ac:dyDescent="0.2">
      <c r="D35" s="215"/>
      <c r="E35" s="241"/>
      <c r="F35" s="229"/>
      <c r="G35" s="23" t="s">
        <v>26</v>
      </c>
      <c r="H35" s="106">
        <f t="shared" si="5"/>
        <v>60000000</v>
      </c>
      <c r="I35" s="111">
        <f t="shared" si="6"/>
        <v>2.8568340469863496E-2</v>
      </c>
      <c r="J35" s="166">
        <v>60000000</v>
      </c>
      <c r="K35" s="167">
        <v>0</v>
      </c>
      <c r="L35" s="168">
        <v>0</v>
      </c>
      <c r="M35" s="76">
        <v>0</v>
      </c>
      <c r="N35" s="183">
        <v>0</v>
      </c>
      <c r="O35" s="172"/>
      <c r="P35" s="172"/>
    </row>
    <row r="36" spans="4:21" ht="15" customHeight="1" x14ac:dyDescent="0.2">
      <c r="D36" s="215"/>
      <c r="E36" s="241"/>
      <c r="F36" s="230"/>
      <c r="G36" s="80" t="s">
        <v>0</v>
      </c>
      <c r="H36" s="20">
        <f t="shared" ref="H36:N36" si="7">SUM(H33:H35)</f>
        <v>736850000</v>
      </c>
      <c r="I36" s="122">
        <f t="shared" si="6"/>
        <v>0.3508430279203153</v>
      </c>
      <c r="J36" s="20">
        <f t="shared" si="7"/>
        <v>587850000</v>
      </c>
      <c r="K36" s="11">
        <f>SUM(K33:K35)</f>
        <v>149000000</v>
      </c>
      <c r="L36" s="10">
        <f>SUM(L33:L35)</f>
        <v>0</v>
      </c>
      <c r="M36" s="10">
        <f t="shared" si="7"/>
        <v>0</v>
      </c>
      <c r="N36" s="185">
        <f t="shared" si="7"/>
        <v>0</v>
      </c>
      <c r="O36" s="171"/>
      <c r="P36" s="171"/>
    </row>
    <row r="37" spans="4:21" ht="15" customHeight="1" x14ac:dyDescent="0.2">
      <c r="D37" s="215"/>
      <c r="E37" s="241"/>
      <c r="F37" s="237" t="s">
        <v>13</v>
      </c>
      <c r="G37" s="255"/>
      <c r="H37" s="81">
        <f t="shared" ref="H37:N37" si="8">H29+H30+H31+H32+H36</f>
        <v>1912000000</v>
      </c>
      <c r="I37" s="123">
        <f t="shared" si="8"/>
        <v>0.91037778297298333</v>
      </c>
      <c r="J37" s="81">
        <f t="shared" si="8"/>
        <v>1655000000</v>
      </c>
      <c r="K37" s="82">
        <f>K29+K30+K31+K32+K36</f>
        <v>257000000</v>
      </c>
      <c r="L37" s="82">
        <f>L29+L30+L31+L32+L36</f>
        <v>0</v>
      </c>
      <c r="M37" s="83">
        <f t="shared" si="8"/>
        <v>0</v>
      </c>
      <c r="N37" s="186">
        <f t="shared" si="8"/>
        <v>0</v>
      </c>
      <c r="O37" s="171"/>
      <c r="P37" s="171"/>
      <c r="S37" s="18">
        <f>J37-J15</f>
        <v>0</v>
      </c>
      <c r="T37" s="18">
        <f>K37-K15</f>
        <v>0</v>
      </c>
      <c r="U37" s="18">
        <f>N37-N15</f>
        <v>0</v>
      </c>
    </row>
    <row r="38" spans="4:21" ht="15" customHeight="1" x14ac:dyDescent="0.2">
      <c r="D38" s="215"/>
      <c r="E38" s="229" t="s">
        <v>7</v>
      </c>
      <c r="F38" s="241" t="s">
        <v>14</v>
      </c>
      <c r="G38" s="38" t="s">
        <v>5</v>
      </c>
      <c r="H38" s="22">
        <f>SUM(J38:N38)</f>
        <v>110227000</v>
      </c>
      <c r="I38" s="125">
        <f>H38/$H$44</f>
        <v>5.2483374416194058E-2</v>
      </c>
      <c r="J38" s="67">
        <v>102227000</v>
      </c>
      <c r="K38" s="68">
        <f>K16</f>
        <v>8000000</v>
      </c>
      <c r="L38" s="69">
        <v>0</v>
      </c>
      <c r="M38" s="69">
        <v>0</v>
      </c>
      <c r="N38" s="181">
        <v>0</v>
      </c>
      <c r="O38" s="172"/>
      <c r="P38" s="172"/>
    </row>
    <row r="39" spans="4:21" ht="15" customHeight="1" x14ac:dyDescent="0.2">
      <c r="D39" s="215"/>
      <c r="E39" s="229"/>
      <c r="F39" s="241"/>
      <c r="G39" s="25" t="s">
        <v>26</v>
      </c>
      <c r="H39" s="131">
        <f>SUM(J39:N39)</f>
        <v>0</v>
      </c>
      <c r="I39" s="126">
        <f>H39/$H$44</f>
        <v>0</v>
      </c>
      <c r="J39" s="84">
        <v>0</v>
      </c>
      <c r="K39" s="85">
        <v>0</v>
      </c>
      <c r="L39" s="86">
        <v>0</v>
      </c>
      <c r="M39" s="86">
        <v>0</v>
      </c>
      <c r="N39" s="189"/>
      <c r="O39" s="172"/>
      <c r="P39" s="172"/>
    </row>
    <row r="40" spans="4:21" ht="15" customHeight="1" x14ac:dyDescent="0.2">
      <c r="D40" s="215"/>
      <c r="E40" s="230"/>
      <c r="F40" s="237" t="s">
        <v>13</v>
      </c>
      <c r="G40" s="255"/>
      <c r="H40" s="81">
        <f t="shared" ref="H40:N40" si="9">SUM(H38:H39)</f>
        <v>110227000</v>
      </c>
      <c r="I40" s="123">
        <f t="shared" si="9"/>
        <v>5.2483374416194058E-2</v>
      </c>
      <c r="J40" s="81">
        <f t="shared" si="9"/>
        <v>102227000</v>
      </c>
      <c r="K40" s="82">
        <f t="shared" si="9"/>
        <v>8000000</v>
      </c>
      <c r="L40" s="83">
        <f t="shared" si="9"/>
        <v>0</v>
      </c>
      <c r="M40" s="83">
        <f t="shared" si="9"/>
        <v>0</v>
      </c>
      <c r="N40" s="186">
        <f t="shared" si="9"/>
        <v>0</v>
      </c>
      <c r="O40" s="171"/>
      <c r="P40" s="171"/>
      <c r="S40" s="18">
        <f>J40-J16</f>
        <v>0</v>
      </c>
      <c r="T40" s="18">
        <f>K40-K16</f>
        <v>0</v>
      </c>
      <c r="U40" s="18">
        <f>N40-N16</f>
        <v>0</v>
      </c>
    </row>
    <row r="41" spans="4:21" ht="15" customHeight="1" x14ac:dyDescent="0.2">
      <c r="D41" s="215"/>
      <c r="E41" s="229" t="s">
        <v>6</v>
      </c>
      <c r="F41" s="241" t="s">
        <v>14</v>
      </c>
      <c r="G41" s="38" t="s">
        <v>5</v>
      </c>
      <c r="H41" s="22">
        <f>SUM(J41:N41)</f>
        <v>58000000</v>
      </c>
      <c r="I41" s="125">
        <f>H41/$H$44</f>
        <v>2.7616062454201378E-2</v>
      </c>
      <c r="J41" s="67">
        <v>55000000</v>
      </c>
      <c r="K41" s="68">
        <f>K17</f>
        <v>3000000</v>
      </c>
      <c r="L41" s="69">
        <v>0</v>
      </c>
      <c r="M41" s="69">
        <v>0</v>
      </c>
      <c r="N41" s="181"/>
      <c r="O41" s="172"/>
      <c r="P41" s="172"/>
    </row>
    <row r="42" spans="4:21" ht="15" customHeight="1" x14ac:dyDescent="0.2">
      <c r="D42" s="215"/>
      <c r="E42" s="229"/>
      <c r="F42" s="241"/>
      <c r="G42" s="25" t="s">
        <v>26</v>
      </c>
      <c r="H42" s="131">
        <f>SUM(J42:N42)</f>
        <v>20000000</v>
      </c>
      <c r="I42" s="126">
        <f>H42/$H$44</f>
        <v>9.5227801566211655E-3</v>
      </c>
      <c r="J42" s="84">
        <v>20000000</v>
      </c>
      <c r="K42" s="85"/>
      <c r="L42" s="86">
        <v>0</v>
      </c>
      <c r="M42" s="86">
        <v>0</v>
      </c>
      <c r="N42" s="189">
        <v>0</v>
      </c>
      <c r="O42" s="172"/>
      <c r="P42" s="172"/>
    </row>
    <row r="43" spans="4:21" ht="15" customHeight="1" x14ac:dyDescent="0.2">
      <c r="D43" s="215"/>
      <c r="E43" s="230"/>
      <c r="F43" s="237" t="s">
        <v>13</v>
      </c>
      <c r="G43" s="238"/>
      <c r="H43" s="49">
        <f t="shared" ref="H43:N43" si="10">SUM(H41:H42)</f>
        <v>78000000</v>
      </c>
      <c r="I43" s="113">
        <f t="shared" si="10"/>
        <v>3.7138842610822544E-2</v>
      </c>
      <c r="J43" s="49">
        <f t="shared" si="10"/>
        <v>75000000</v>
      </c>
      <c r="K43" s="50">
        <f t="shared" si="10"/>
        <v>3000000</v>
      </c>
      <c r="L43" s="51">
        <f>SUM(L41:L42)</f>
        <v>0</v>
      </c>
      <c r="M43" s="51">
        <f t="shared" si="10"/>
        <v>0</v>
      </c>
      <c r="N43" s="190">
        <f t="shared" si="10"/>
        <v>0</v>
      </c>
      <c r="O43" s="171"/>
      <c r="P43" s="171"/>
      <c r="S43" s="18">
        <f>J43-J17</f>
        <v>0</v>
      </c>
      <c r="T43" s="18">
        <f>K43-K17</f>
        <v>0</v>
      </c>
      <c r="U43" s="18">
        <f>N43-N17</f>
        <v>0</v>
      </c>
    </row>
    <row r="44" spans="4:21" ht="15" customHeight="1" thickBot="1" x14ac:dyDescent="0.25">
      <c r="D44" s="216"/>
      <c r="E44" s="242" t="s">
        <v>1</v>
      </c>
      <c r="F44" s="243"/>
      <c r="G44" s="243"/>
      <c r="H44" s="55">
        <f t="shared" ref="H44:N44" si="11">H28+H37+H40+H43</f>
        <v>2100227000</v>
      </c>
      <c r="I44" s="114">
        <f t="shared" si="11"/>
        <v>1</v>
      </c>
      <c r="J44" s="55">
        <f t="shared" si="11"/>
        <v>1832227000</v>
      </c>
      <c r="K44" s="56">
        <f t="shared" si="11"/>
        <v>268000000</v>
      </c>
      <c r="L44" s="57">
        <f>L28+L37+L40+L43</f>
        <v>0</v>
      </c>
      <c r="M44" s="57">
        <f t="shared" si="11"/>
        <v>0</v>
      </c>
      <c r="N44" s="191">
        <f t="shared" si="11"/>
        <v>0</v>
      </c>
      <c r="O44" s="171"/>
      <c r="P44" s="171"/>
    </row>
    <row r="45" spans="4:21" s="9" customFormat="1" ht="15" customHeight="1" thickBot="1" x14ac:dyDescent="0.25">
      <c r="D45" s="87"/>
      <c r="E45" s="88"/>
      <c r="F45" s="88"/>
      <c r="G45" s="88"/>
      <c r="H45" s="89"/>
      <c r="I45" s="89"/>
      <c r="J45" s="89"/>
      <c r="K45" s="89"/>
      <c r="L45" s="89"/>
      <c r="M45" s="89"/>
      <c r="N45" s="89"/>
      <c r="O45" s="171"/>
      <c r="P45" s="170"/>
      <c r="S45" s="21"/>
      <c r="T45" s="21"/>
      <c r="U45" s="21"/>
    </row>
    <row r="46" spans="4:21" ht="15" customHeight="1" x14ac:dyDescent="0.2">
      <c r="D46" s="214" t="s">
        <v>30</v>
      </c>
      <c r="E46" s="257" t="s">
        <v>17</v>
      </c>
      <c r="F46" s="258"/>
      <c r="G46" s="90" t="s">
        <v>46</v>
      </c>
      <c r="H46" s="91">
        <f t="shared" ref="H46:N46" si="12">H20+H29</f>
        <v>865000000</v>
      </c>
      <c r="I46" s="132">
        <f>I29</f>
        <v>0.41186024177386538</v>
      </c>
      <c r="J46" s="91">
        <f t="shared" si="12"/>
        <v>765000000</v>
      </c>
      <c r="K46" s="92">
        <f>K20+K29</f>
        <v>100000000</v>
      </c>
      <c r="L46" s="92">
        <f>L20+L29</f>
        <v>0</v>
      </c>
      <c r="M46" s="92">
        <f t="shared" si="12"/>
        <v>0</v>
      </c>
      <c r="N46" s="192">
        <f t="shared" si="12"/>
        <v>0</v>
      </c>
      <c r="O46" s="172"/>
      <c r="P46" s="172"/>
    </row>
    <row r="47" spans="4:21" ht="15" customHeight="1" x14ac:dyDescent="0.2">
      <c r="D47" s="215"/>
      <c r="E47" s="259"/>
      <c r="F47" s="260"/>
      <c r="G47" s="25"/>
      <c r="H47" s="24">
        <f t="shared" ref="H47:N47" si="13">H30</f>
        <v>0</v>
      </c>
      <c r="I47" s="119">
        <f>I20+I30</f>
        <v>0</v>
      </c>
      <c r="J47" s="24">
        <f t="shared" si="13"/>
        <v>0</v>
      </c>
      <c r="K47" s="15">
        <f t="shared" si="13"/>
        <v>0</v>
      </c>
      <c r="L47" s="15">
        <f t="shared" si="13"/>
        <v>0</v>
      </c>
      <c r="M47" s="15">
        <f t="shared" si="13"/>
        <v>0</v>
      </c>
      <c r="N47" s="193">
        <f t="shared" si="13"/>
        <v>0</v>
      </c>
      <c r="O47" s="172"/>
      <c r="P47" s="172"/>
    </row>
    <row r="48" spans="4:21" ht="15" customHeight="1" x14ac:dyDescent="0.2">
      <c r="D48" s="215"/>
      <c r="E48" s="93" t="s">
        <v>31</v>
      </c>
      <c r="F48" s="94"/>
      <c r="G48" s="94"/>
      <c r="H48" s="49">
        <f t="shared" ref="H48:N48" si="14">SUM(H46:H47)</f>
        <v>865000000</v>
      </c>
      <c r="I48" s="113">
        <f t="shared" si="14"/>
        <v>0.41186024177386538</v>
      </c>
      <c r="J48" s="49">
        <f t="shared" si="14"/>
        <v>765000000</v>
      </c>
      <c r="K48" s="50">
        <f t="shared" si="14"/>
        <v>100000000</v>
      </c>
      <c r="L48" s="50">
        <f t="shared" si="14"/>
        <v>0</v>
      </c>
      <c r="M48" s="50">
        <f t="shared" si="14"/>
        <v>0</v>
      </c>
      <c r="N48" s="190">
        <f t="shared" si="14"/>
        <v>0</v>
      </c>
      <c r="O48" s="171"/>
      <c r="P48" s="171"/>
    </row>
    <row r="49" spans="4:16" ht="15" customHeight="1" x14ac:dyDescent="0.2">
      <c r="D49" s="215"/>
      <c r="E49" s="261" t="s">
        <v>20</v>
      </c>
      <c r="F49" s="262"/>
      <c r="G49" s="38" t="s">
        <v>5</v>
      </c>
      <c r="H49" s="22">
        <f t="shared" ref="H49:N49" si="15">H23+H33+H38+H41</f>
        <v>845077000</v>
      </c>
      <c r="I49" s="125">
        <f t="shared" si="15"/>
        <v>0.40237412432084724</v>
      </c>
      <c r="J49" s="22">
        <f t="shared" si="15"/>
        <v>685077000</v>
      </c>
      <c r="K49" s="14">
        <f>K23+K33+K38+K41</f>
        <v>160000000</v>
      </c>
      <c r="L49" s="14">
        <f t="shared" si="15"/>
        <v>0</v>
      </c>
      <c r="M49" s="14">
        <f t="shared" si="15"/>
        <v>0</v>
      </c>
      <c r="N49" s="194">
        <f t="shared" si="15"/>
        <v>0</v>
      </c>
      <c r="O49" s="172"/>
      <c r="P49" s="172"/>
    </row>
    <row r="50" spans="4:16" ht="15" customHeight="1" x14ac:dyDescent="0.2">
      <c r="D50" s="215"/>
      <c r="E50" s="263"/>
      <c r="F50" s="264"/>
      <c r="G50" s="95"/>
      <c r="H50" s="136">
        <f>H34+H24</f>
        <v>0</v>
      </c>
      <c r="I50" s="133">
        <f>I34+I24</f>
        <v>0</v>
      </c>
      <c r="J50" s="26">
        <f t="shared" ref="J50:N50" si="16">J24+J34</f>
        <v>0</v>
      </c>
      <c r="K50" s="13">
        <f t="shared" si="16"/>
        <v>0</v>
      </c>
      <c r="L50" s="13">
        <f t="shared" si="16"/>
        <v>0</v>
      </c>
      <c r="M50" s="13">
        <f t="shared" si="16"/>
        <v>0</v>
      </c>
      <c r="N50" s="195">
        <f t="shared" si="16"/>
        <v>0</v>
      </c>
      <c r="O50" s="172"/>
      <c r="P50" s="172"/>
    </row>
    <row r="51" spans="4:16" ht="15" customHeight="1" x14ac:dyDescent="0.2">
      <c r="D51" s="215"/>
      <c r="E51" s="259"/>
      <c r="F51" s="260"/>
      <c r="G51" s="25" t="s">
        <v>32</v>
      </c>
      <c r="H51" s="26">
        <f>H26+H25+H35+H39+H42</f>
        <v>80000000</v>
      </c>
      <c r="I51" s="134">
        <f>I26+I25+I35+I39+I42</f>
        <v>3.8091120626484662E-2</v>
      </c>
      <c r="J51" s="26">
        <f t="shared" ref="J51:N51" si="17">J26+J25+J35+J39+J42</f>
        <v>80000000</v>
      </c>
      <c r="K51" s="13">
        <f>K26+K25+K35+K39+K42</f>
        <v>0</v>
      </c>
      <c r="L51" s="13">
        <f t="shared" si="17"/>
        <v>0</v>
      </c>
      <c r="M51" s="13">
        <f t="shared" si="17"/>
        <v>0</v>
      </c>
      <c r="N51" s="195">
        <f t="shared" si="17"/>
        <v>0</v>
      </c>
      <c r="O51" s="172"/>
      <c r="P51" s="172"/>
    </row>
    <row r="52" spans="4:16" ht="15" customHeight="1" x14ac:dyDescent="0.2">
      <c r="D52" s="215"/>
      <c r="E52" s="93" t="s">
        <v>18</v>
      </c>
      <c r="F52" s="94"/>
      <c r="G52" s="94"/>
      <c r="H52" s="49">
        <f t="shared" ref="H52:N52" si="18">SUM(H49:H51)</f>
        <v>925077000</v>
      </c>
      <c r="I52" s="113">
        <f t="shared" si="18"/>
        <v>0.44046524494733191</v>
      </c>
      <c r="J52" s="49">
        <f t="shared" si="18"/>
        <v>765077000</v>
      </c>
      <c r="K52" s="50">
        <f>SUM(K49:K51)</f>
        <v>160000000</v>
      </c>
      <c r="L52" s="50">
        <f t="shared" si="18"/>
        <v>0</v>
      </c>
      <c r="M52" s="50">
        <f t="shared" si="18"/>
        <v>0</v>
      </c>
      <c r="N52" s="190">
        <f t="shared" si="18"/>
        <v>0</v>
      </c>
      <c r="O52" s="171"/>
      <c r="P52" s="171"/>
    </row>
    <row r="53" spans="4:16" ht="15" customHeight="1" x14ac:dyDescent="0.2">
      <c r="D53" s="215"/>
      <c r="E53" s="263" t="s">
        <v>19</v>
      </c>
      <c r="F53" s="264"/>
      <c r="G53" s="70" t="s">
        <v>21</v>
      </c>
      <c r="H53" s="24">
        <f t="shared" ref="H53:N53" si="19">H21+H31</f>
        <v>308000000</v>
      </c>
      <c r="I53" s="119">
        <f>I21+I31</f>
        <v>0.14665081441196595</v>
      </c>
      <c r="J53" s="24">
        <f t="shared" si="19"/>
        <v>300000000</v>
      </c>
      <c r="K53" s="15">
        <f>K21+K31</f>
        <v>8000000</v>
      </c>
      <c r="L53" s="15">
        <f t="shared" si="19"/>
        <v>0</v>
      </c>
      <c r="M53" s="15">
        <f t="shared" si="19"/>
        <v>0</v>
      </c>
      <c r="N53" s="193">
        <f t="shared" si="19"/>
        <v>0</v>
      </c>
      <c r="O53" s="172"/>
      <c r="P53" s="172"/>
    </row>
    <row r="54" spans="4:16" ht="15" customHeight="1" x14ac:dyDescent="0.2">
      <c r="D54" s="215"/>
      <c r="E54" s="259"/>
      <c r="F54" s="260"/>
      <c r="G54" s="25" t="s">
        <v>4</v>
      </c>
      <c r="H54" s="24">
        <f t="shared" ref="H54:N54" si="20">H22+H32</f>
        <v>2150000</v>
      </c>
      <c r="I54" s="119">
        <f>I22+I32</f>
        <v>1.0236988668367753E-3</v>
      </c>
      <c r="J54" s="24">
        <f t="shared" si="20"/>
        <v>2150000</v>
      </c>
      <c r="K54" s="15">
        <f t="shared" si="20"/>
        <v>0</v>
      </c>
      <c r="L54" s="15">
        <f t="shared" si="20"/>
        <v>0</v>
      </c>
      <c r="M54" s="15">
        <f t="shared" si="20"/>
        <v>0</v>
      </c>
      <c r="N54" s="193">
        <f t="shared" si="20"/>
        <v>0</v>
      </c>
      <c r="O54" s="172"/>
      <c r="P54" s="172"/>
    </row>
    <row r="55" spans="4:16" ht="15" customHeight="1" thickBot="1" x14ac:dyDescent="0.25">
      <c r="D55" s="215"/>
      <c r="E55" s="93" t="s">
        <v>33</v>
      </c>
      <c r="F55" s="94"/>
      <c r="G55" s="94"/>
      <c r="H55" s="49">
        <f t="shared" ref="H55:N55" si="21">SUM(H53:H54)</f>
        <v>310150000</v>
      </c>
      <c r="I55" s="135">
        <f>SUM(I53:I54)</f>
        <v>0.14767451327880274</v>
      </c>
      <c r="J55" s="55">
        <f t="shared" si="21"/>
        <v>302150000</v>
      </c>
      <c r="K55" s="56">
        <f t="shared" si="21"/>
        <v>8000000</v>
      </c>
      <c r="L55" s="56">
        <f t="shared" si="21"/>
        <v>0</v>
      </c>
      <c r="M55" s="56">
        <f t="shared" si="21"/>
        <v>0</v>
      </c>
      <c r="N55" s="191">
        <f t="shared" si="21"/>
        <v>0</v>
      </c>
      <c r="O55" s="171"/>
      <c r="P55" s="171"/>
    </row>
    <row r="56" spans="4:16" ht="15" customHeight="1" x14ac:dyDescent="0.2">
      <c r="D56" s="215"/>
      <c r="E56" s="96" t="s">
        <v>34</v>
      </c>
      <c r="F56" s="97"/>
      <c r="G56" s="97"/>
      <c r="H56" s="98">
        <v>0</v>
      </c>
      <c r="I56" s="99"/>
      <c r="J56" s="99"/>
      <c r="K56" s="99"/>
      <c r="L56" s="99"/>
      <c r="M56" s="99"/>
      <c r="N56" s="99"/>
      <c r="O56" s="171"/>
      <c r="P56" s="171"/>
    </row>
    <row r="57" spans="4:16" ht="15" customHeight="1" x14ac:dyDescent="0.2">
      <c r="D57" s="215"/>
      <c r="E57" s="234" t="s">
        <v>15</v>
      </c>
      <c r="F57" s="246"/>
      <c r="G57" s="265"/>
      <c r="H57" s="48">
        <f>H44</f>
        <v>2100227000</v>
      </c>
      <c r="I57" s="99"/>
      <c r="J57" s="99"/>
      <c r="K57" s="99"/>
      <c r="L57" s="99"/>
      <c r="M57" s="99"/>
      <c r="N57" s="99"/>
      <c r="O57" s="171"/>
      <c r="P57" s="171"/>
    </row>
    <row r="58" spans="4:16" ht="15" customHeight="1" thickBot="1" x14ac:dyDescent="0.25">
      <c r="D58" s="216"/>
      <c r="E58" s="266" t="s">
        <v>35</v>
      </c>
      <c r="F58" s="267"/>
      <c r="G58" s="268"/>
      <c r="H58" s="100">
        <f>(H55-H56)/H57</f>
        <v>0.14767451327880271</v>
      </c>
      <c r="I58" s="101"/>
      <c r="J58" s="99"/>
      <c r="K58" s="99"/>
      <c r="L58" s="99"/>
      <c r="M58" s="99"/>
      <c r="N58" s="99"/>
      <c r="O58" s="173"/>
      <c r="P58" s="173"/>
    </row>
    <row r="60" spans="4:16" s="27" customFormat="1" x14ac:dyDescent="0.2">
      <c r="G60" s="27" t="s">
        <v>28</v>
      </c>
      <c r="H60" s="27">
        <f>H44-H18</f>
        <v>0</v>
      </c>
      <c r="J60" s="27">
        <f>J44-J18</f>
        <v>0</v>
      </c>
      <c r="K60" s="27">
        <f>K44-K18</f>
        <v>0</v>
      </c>
      <c r="N60" s="27">
        <f>N44-N18</f>
        <v>0</v>
      </c>
    </row>
    <row r="61" spans="4:16" s="18" customFormat="1" x14ac:dyDescent="0.2">
      <c r="H61" s="18" t="str">
        <f>IF(H60=0,"ok","事業費と調達資金が不一致")</f>
        <v>ok</v>
      </c>
      <c r="J61" s="18" t="str">
        <f>IF(J60=0,"ok","事業費と調達資金が不一致")</f>
        <v>ok</v>
      </c>
      <c r="K61" s="18" t="str">
        <f>IF(K60=0,"ok","事業費と調達資金が不一致")</f>
        <v>ok</v>
      </c>
      <c r="N61" s="18" t="str">
        <f>IF(N60=0,"ok","事業費と調達資金が不一致")</f>
        <v>ok</v>
      </c>
    </row>
  </sheetData>
  <mergeCells count="46">
    <mergeCell ref="O3:P3"/>
    <mergeCell ref="D7:E7"/>
    <mergeCell ref="F7:G7"/>
    <mergeCell ref="D9:G9"/>
    <mergeCell ref="O9:O10"/>
    <mergeCell ref="P9:P10"/>
    <mergeCell ref="D10:G10"/>
    <mergeCell ref="D3:M4"/>
    <mergeCell ref="D11:D18"/>
    <mergeCell ref="E11:G11"/>
    <mergeCell ref="O11:P18"/>
    <mergeCell ref="E12:E15"/>
    <mergeCell ref="F12:G12"/>
    <mergeCell ref="F13:G13"/>
    <mergeCell ref="F14:G14"/>
    <mergeCell ref="F15:G15"/>
    <mergeCell ref="E16:G16"/>
    <mergeCell ref="E17:G17"/>
    <mergeCell ref="E18:G18"/>
    <mergeCell ref="D20:D44"/>
    <mergeCell ref="E20:E28"/>
    <mergeCell ref="F20:G20"/>
    <mergeCell ref="F21:G21"/>
    <mergeCell ref="F22:G22"/>
    <mergeCell ref="F23:F27"/>
    <mergeCell ref="F28:G28"/>
    <mergeCell ref="E29:E37"/>
    <mergeCell ref="F29:G29"/>
    <mergeCell ref="F30:G30"/>
    <mergeCell ref="F31:G31"/>
    <mergeCell ref="F32:G32"/>
    <mergeCell ref="F33:F36"/>
    <mergeCell ref="F37:G37"/>
    <mergeCell ref="E38:E40"/>
    <mergeCell ref="F38:F39"/>
    <mergeCell ref="F40:G40"/>
    <mergeCell ref="E41:E43"/>
    <mergeCell ref="F41:F42"/>
    <mergeCell ref="F43:G43"/>
    <mergeCell ref="E44:G44"/>
    <mergeCell ref="D46:D58"/>
    <mergeCell ref="E46:F47"/>
    <mergeCell ref="E49:F51"/>
    <mergeCell ref="E53:F54"/>
    <mergeCell ref="E57:G57"/>
    <mergeCell ref="E58:G58"/>
  </mergeCells>
  <phoneticPr fontId="2"/>
  <printOptions horizontalCentered="1" verticalCentered="1"/>
  <pageMargins left="0" right="0" top="0.55118110236220474" bottom="0.35433070866141736" header="0.31496062992125984" footer="0.31496062992125984"/>
  <pageSetup paperSize="9" scale="58" orientation="landscape" r:id="rId1"/>
  <headerFooter alignWithMargins="0">
    <oddHeader>&amp;R【記入例】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事業費・資金調達内訳等一覧</vt:lpstr>
      <vt:lpstr>記入例</vt:lpstr>
      <vt:lpstr>記入例!Print_Area</vt:lpstr>
      <vt:lpstr>事業費・資金調達内訳等一覧!Print_Area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大野　寧子</cp:lastModifiedBy>
  <cp:lastPrinted>2022-05-30T08:13:24Z</cp:lastPrinted>
  <dcterms:created xsi:type="dcterms:W3CDTF">2002-06-29T06:21:07Z</dcterms:created>
  <dcterms:modified xsi:type="dcterms:W3CDTF">2025-06-18T05:09:17Z</dcterms:modified>
</cp:coreProperties>
</file>