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4940" windowHeight="9225" tabRatio="708"/>
  </bookViews>
  <sheets>
    <sheet name="事業費等一覧表【様式】" sheetId="27" r:id="rId1"/>
    <sheet name="事業費等一覧表【例】" sheetId="23" r:id="rId2"/>
    <sheet name="事業費等一覧表 (事業別)【様式】 " sheetId="26" r:id="rId3"/>
    <sheet name="事業費等一覧表 (事業別)【例】" sheetId="25" r:id="rId4"/>
    <sheet name="その他初期費用（参考）" sheetId="21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G22" i="25" l="1"/>
  <c r="F22" i="25"/>
  <c r="G11" i="25"/>
  <c r="F11" i="25"/>
  <c r="I30" i="26" l="1"/>
  <c r="J30" i="26"/>
  <c r="E12" i="27"/>
  <c r="E14" i="27"/>
  <c r="E24" i="27"/>
  <c r="E28" i="27"/>
  <c r="H28" i="27"/>
  <c r="I28" i="27"/>
  <c r="E30" i="27"/>
  <c r="E31" i="27"/>
  <c r="E32" i="27"/>
  <c r="E33" i="27"/>
  <c r="E34" i="27"/>
  <c r="E41" i="27"/>
  <c r="E35" i="27"/>
  <c r="E38" i="27"/>
  <c r="E36" i="27"/>
  <c r="E37" i="27"/>
  <c r="E11" i="26"/>
  <c r="E12" i="26"/>
  <c r="E13" i="26"/>
  <c r="E14" i="26"/>
  <c r="E16" i="26"/>
  <c r="E44" i="26"/>
  <c r="F14" i="26"/>
  <c r="I26" i="26"/>
  <c r="J26" i="26"/>
  <c r="G14" i="26"/>
  <c r="E15" i="26"/>
  <c r="F16" i="26"/>
  <c r="G16" i="26"/>
  <c r="E18" i="26"/>
  <c r="E19" i="26"/>
  <c r="E20" i="26"/>
  <c r="E21" i="26"/>
  <c r="E22" i="26"/>
  <c r="E25" i="26"/>
  <c r="E23" i="26"/>
  <c r="E38" i="26"/>
  <c r="E24" i="26"/>
  <c r="F26" i="26"/>
  <c r="G26" i="26"/>
  <c r="E27" i="26"/>
  <c r="E30" i="26"/>
  <c r="E28" i="26"/>
  <c r="E29" i="26"/>
  <c r="F30" i="26"/>
  <c r="F31" i="26"/>
  <c r="G30" i="26"/>
  <c r="G31" i="26"/>
  <c r="E32" i="26"/>
  <c r="E33" i="26"/>
  <c r="F32" i="26"/>
  <c r="F33" i="26"/>
  <c r="G32" i="26"/>
  <c r="G33" i="26"/>
  <c r="E34" i="26"/>
  <c r="F34" i="26"/>
  <c r="G34" i="26"/>
  <c r="G36" i="26"/>
  <c r="E35" i="26"/>
  <c r="E36" i="26"/>
  <c r="E43" i="26"/>
  <c r="F35" i="26"/>
  <c r="G35" i="26"/>
  <c r="F36" i="26"/>
  <c r="F37" i="26"/>
  <c r="G37" i="26"/>
  <c r="G40" i="26"/>
  <c r="F38" i="26"/>
  <c r="G38" i="26"/>
  <c r="E39" i="26"/>
  <c r="F39" i="26"/>
  <c r="G39" i="26"/>
  <c r="F40" i="26"/>
  <c r="F39" i="25"/>
  <c r="G39" i="25"/>
  <c r="F38" i="25"/>
  <c r="G38" i="25"/>
  <c r="F37" i="25"/>
  <c r="F40" i="25" s="1"/>
  <c r="G37" i="25"/>
  <c r="G40" i="25" s="1"/>
  <c r="F35" i="25"/>
  <c r="F36" i="25"/>
  <c r="G35" i="25"/>
  <c r="F34" i="25"/>
  <c r="G34" i="25"/>
  <c r="F32" i="25"/>
  <c r="F33" i="25"/>
  <c r="G32" i="25"/>
  <c r="E28" i="25"/>
  <c r="E29" i="25"/>
  <c r="E39" i="25"/>
  <c r="G25" i="25"/>
  <c r="G26" i="25"/>
  <c r="F25" i="25"/>
  <c r="F26" i="25" s="1"/>
  <c r="G36" i="25"/>
  <c r="G33" i="25"/>
  <c r="F30" i="25"/>
  <c r="G30" i="25"/>
  <c r="G14" i="25"/>
  <c r="G16" i="25" s="1"/>
  <c r="F14" i="25"/>
  <c r="F16" i="25"/>
  <c r="E24" i="23"/>
  <c r="E28" i="23"/>
  <c r="E29" i="23"/>
  <c r="F18" i="23" s="1"/>
  <c r="F32" i="23" s="1"/>
  <c r="E11" i="25"/>
  <c r="E14" i="25" s="1"/>
  <c r="E16" i="25" s="1"/>
  <c r="E44" i="25" s="1"/>
  <c r="E45" i="25" s="1"/>
  <c r="E18" i="25"/>
  <c r="E19" i="25"/>
  <c r="E20" i="25"/>
  <c r="E21" i="25"/>
  <c r="E22" i="25"/>
  <c r="E25" i="25"/>
  <c r="E26" i="25" s="1"/>
  <c r="E23" i="25"/>
  <c r="E38" i="25"/>
  <c r="E24" i="25"/>
  <c r="E27" i="25"/>
  <c r="E30" i="25" s="1"/>
  <c r="E12" i="25"/>
  <c r="E13" i="25"/>
  <c r="E15" i="25"/>
  <c r="E32" i="25"/>
  <c r="E33" i="25"/>
  <c r="E34" i="25"/>
  <c r="E35" i="25"/>
  <c r="E36" i="25"/>
  <c r="E43" i="25"/>
  <c r="E32" i="23"/>
  <c r="E37" i="23"/>
  <c r="E36" i="23"/>
  <c r="E35" i="23"/>
  <c r="E38" i="23" s="1"/>
  <c r="E30" i="23"/>
  <c r="E31" i="23"/>
  <c r="E33" i="23"/>
  <c r="E34" i="23"/>
  <c r="E41" i="23"/>
  <c r="E23" i="23"/>
  <c r="E12" i="23"/>
  <c r="E14" i="23" s="1"/>
  <c r="D17" i="21"/>
  <c r="H24" i="27"/>
  <c r="I24" i="27"/>
  <c r="I31" i="26"/>
  <c r="J31" i="26"/>
  <c r="E42" i="27"/>
  <c r="F43" i="27"/>
  <c r="F9" i="27"/>
  <c r="F12" i="27"/>
  <c r="F14" i="27"/>
  <c r="F13" i="27"/>
  <c r="F10" i="27"/>
  <c r="F11" i="27"/>
  <c r="F20" i="23"/>
  <c r="F22" i="23"/>
  <c r="F16" i="23"/>
  <c r="F30" i="23" s="1"/>
  <c r="F31" i="23" s="1"/>
  <c r="F17" i="23"/>
  <c r="E45" i="26"/>
  <c r="E26" i="26"/>
  <c r="E31" i="26"/>
  <c r="E47" i="26"/>
  <c r="E48" i="26"/>
  <c r="E37" i="26"/>
  <c r="E40" i="26"/>
  <c r="E29" i="27"/>
  <c r="H29" i="27"/>
  <c r="I29" i="27"/>
  <c r="F18" i="27"/>
  <c r="F32" i="27"/>
  <c r="F34" i="27"/>
  <c r="F22" i="27"/>
  <c r="F27" i="27"/>
  <c r="F21" i="27"/>
  <c r="F36" i="27"/>
  <c r="F19" i="27"/>
  <c r="F33" i="27"/>
  <c r="E45" i="27"/>
  <c r="E46" i="27"/>
  <c r="F26" i="27"/>
  <c r="F16" i="27"/>
  <c r="F20" i="27"/>
  <c r="F17" i="27"/>
  <c r="F25" i="27"/>
  <c r="F28" i="27"/>
  <c r="F30" i="27"/>
  <c r="F31" i="27"/>
  <c r="F37" i="27"/>
  <c r="F35" i="27"/>
  <c r="F38" i="27"/>
  <c r="F23" i="27"/>
  <c r="F24" i="27"/>
  <c r="F29" i="27"/>
  <c r="G31" i="25" l="1"/>
  <c r="F31" i="25"/>
  <c r="E31" i="25"/>
  <c r="F34" i="23"/>
  <c r="F25" i="23"/>
  <c r="F19" i="23"/>
  <c r="F33" i="23" s="1"/>
  <c r="F21" i="23"/>
  <c r="F36" i="23" s="1"/>
  <c r="F27" i="23"/>
  <c r="F37" i="23" s="1"/>
  <c r="E37" i="25"/>
  <c r="E40" i="25" s="1"/>
  <c r="E42" i="23"/>
  <c r="F43" i="23" s="1"/>
  <c r="F11" i="23"/>
  <c r="F9" i="23"/>
  <c r="F13" i="23"/>
  <c r="F10" i="23"/>
  <c r="F28" i="23" l="1"/>
  <c r="F35" i="23"/>
  <c r="F38" i="23" s="1"/>
  <c r="F23" i="23"/>
  <c r="F24" i="23" s="1"/>
  <c r="F12" i="23"/>
  <c r="F14" i="23" s="1"/>
  <c r="F29" i="23" l="1"/>
</calcChain>
</file>

<file path=xl/sharedStrings.xml><?xml version="1.0" encoding="utf-8"?>
<sst xmlns="http://schemas.openxmlformats.org/spreadsheetml/2006/main" count="256" uniqueCount="87">
  <si>
    <t>計</t>
    <rPh sb="0" eb="1">
      <t>ケイ</t>
    </rPh>
    <phoneticPr fontId="2"/>
  </si>
  <si>
    <t>合　　　　　　　　　計</t>
    <rPh sb="0" eb="1">
      <t>ゴウ</t>
    </rPh>
    <rPh sb="10" eb="11">
      <t>ケイ</t>
    </rPh>
    <phoneticPr fontId="2"/>
  </si>
  <si>
    <t>整備費</t>
    <rPh sb="0" eb="3">
      <t>セイビヒ</t>
    </rPh>
    <phoneticPr fontId="2"/>
  </si>
  <si>
    <t>工事請負費</t>
    <rPh sb="0" eb="2">
      <t>コウジ</t>
    </rPh>
    <rPh sb="2" eb="4">
      <t>ウケオイ</t>
    </rPh>
    <rPh sb="4" eb="5">
      <t>ヒ</t>
    </rPh>
    <phoneticPr fontId="2"/>
  </si>
  <si>
    <t>工事事務費</t>
    <rPh sb="0" eb="2">
      <t>コウジ</t>
    </rPh>
    <rPh sb="2" eb="5">
      <t>ジムヒ</t>
    </rPh>
    <phoneticPr fontId="2"/>
  </si>
  <si>
    <t>備品</t>
    <rPh sb="0" eb="2">
      <t>ビヒン</t>
    </rPh>
    <phoneticPr fontId="2"/>
  </si>
  <si>
    <t>東京都補助金</t>
    <rPh sb="0" eb="3">
      <t>ト</t>
    </rPh>
    <rPh sb="3" eb="6">
      <t>ホジョキン</t>
    </rPh>
    <phoneticPr fontId="2"/>
  </si>
  <si>
    <t>小　　　計</t>
    <rPh sb="0" eb="1">
      <t>ショウ</t>
    </rPh>
    <rPh sb="4" eb="5">
      <t>ケイ</t>
    </rPh>
    <phoneticPr fontId="2"/>
  </si>
  <si>
    <t>自己資金</t>
    <rPh sb="0" eb="2">
      <t>ジコ</t>
    </rPh>
    <rPh sb="2" eb="4">
      <t>シキン</t>
    </rPh>
    <phoneticPr fontId="2"/>
  </si>
  <si>
    <t>１　事業費</t>
    <rPh sb="2" eb="5">
      <t>ジギョウヒ</t>
    </rPh>
    <phoneticPr fontId="2"/>
  </si>
  <si>
    <t>金額（単位：円）</t>
    <rPh sb="0" eb="1">
      <t>キン</t>
    </rPh>
    <rPh sb="1" eb="2">
      <t>ガク</t>
    </rPh>
    <rPh sb="3" eb="5">
      <t>タンイ</t>
    </rPh>
    <rPh sb="6" eb="7">
      <t>エン</t>
    </rPh>
    <phoneticPr fontId="2"/>
  </si>
  <si>
    <t>２　資金調達内訳</t>
    <rPh sb="2" eb="4">
      <t>シキン</t>
    </rPh>
    <rPh sb="4" eb="6">
      <t>チョウタツ</t>
    </rPh>
    <rPh sb="6" eb="8">
      <t>ウチワケ</t>
    </rPh>
    <phoneticPr fontId="2"/>
  </si>
  <si>
    <t>運営事業者</t>
    <rPh sb="0" eb="2">
      <t>ウンエイ</t>
    </rPh>
    <rPh sb="2" eb="5">
      <t>ジギョウシャ</t>
    </rPh>
    <phoneticPr fontId="2"/>
  </si>
  <si>
    <t>建設協力金</t>
    <rPh sb="0" eb="2">
      <t>ケンセツ</t>
    </rPh>
    <rPh sb="2" eb="5">
      <t>キョウリョクキン</t>
    </rPh>
    <phoneticPr fontId="2"/>
  </si>
  <si>
    <t>寄附金（●●　●●）</t>
    <rPh sb="0" eb="2">
      <t>キフ</t>
    </rPh>
    <phoneticPr fontId="2"/>
  </si>
  <si>
    <t>合計</t>
    <rPh sb="0" eb="2">
      <t>ゴウケイ</t>
    </rPh>
    <phoneticPr fontId="2"/>
  </si>
  <si>
    <t>＜参考様式＞</t>
    <rPh sb="1" eb="3">
      <t>サンコウ</t>
    </rPh>
    <rPh sb="3" eb="5">
      <t>ヨウシキ</t>
    </rPh>
    <phoneticPr fontId="2"/>
  </si>
  <si>
    <t>（単位：円）</t>
    <rPh sb="1" eb="3">
      <t>タンイ</t>
    </rPh>
    <rPh sb="4" eb="5">
      <t>エン</t>
    </rPh>
    <phoneticPr fontId="2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</si>
  <si>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2"/>
  </si>
  <si>
    <t>調査関係費</t>
    <rPh sb="0" eb="2">
      <t>チョウサ</t>
    </rPh>
    <rPh sb="2" eb="5">
      <t>カンケイヒ</t>
    </rPh>
    <phoneticPr fontId="2"/>
  </si>
  <si>
    <t>測量費</t>
    <rPh sb="0" eb="2">
      <t>ソクリョウ</t>
    </rPh>
    <rPh sb="2" eb="3">
      <t>ヒ</t>
    </rPh>
    <phoneticPr fontId="2"/>
  </si>
  <si>
    <t>地質調査費</t>
    <rPh sb="0" eb="2">
      <t>チシツ</t>
    </rPh>
    <rPh sb="2" eb="5">
      <t>チョウサヒ</t>
    </rPh>
    <phoneticPr fontId="2"/>
  </si>
  <si>
    <t>公共負担金</t>
    <rPh sb="0" eb="2">
      <t>コウキョウ</t>
    </rPh>
    <rPh sb="2" eb="5">
      <t>フタンキン</t>
    </rPh>
    <phoneticPr fontId="2"/>
  </si>
  <si>
    <t>開発負担金</t>
    <rPh sb="0" eb="2">
      <t>カイハツ</t>
    </rPh>
    <rPh sb="2" eb="5">
      <t>フタンキン</t>
    </rPh>
    <phoneticPr fontId="2"/>
  </si>
  <si>
    <t>○○負担金</t>
    <rPh sb="2" eb="5">
      <t>フタンキン</t>
    </rPh>
    <phoneticPr fontId="2"/>
  </si>
  <si>
    <t>租税公課</t>
    <rPh sb="0" eb="2">
      <t>ソゼイ</t>
    </rPh>
    <rPh sb="2" eb="4">
      <t>コウカ</t>
    </rPh>
    <phoneticPr fontId="2"/>
  </si>
  <si>
    <t>不動産取得税・登録免許税</t>
    <rPh sb="0" eb="3">
      <t>フドウサン</t>
    </rPh>
    <rPh sb="3" eb="5">
      <t>シュトク</t>
    </rPh>
    <rPh sb="5" eb="6">
      <t>ゼイ</t>
    </rPh>
    <rPh sb="7" eb="9">
      <t>トウロク</t>
    </rPh>
    <rPh sb="9" eb="12">
      <t>メンキョゼイ</t>
    </rPh>
    <phoneticPr fontId="2"/>
  </si>
  <si>
    <t>期中金利</t>
    <rPh sb="0" eb="2">
      <t>キチュウ</t>
    </rPh>
    <rPh sb="2" eb="4">
      <t>キンリ</t>
    </rPh>
    <phoneticPr fontId="2"/>
  </si>
  <si>
    <t>○○銀行借入利息</t>
    <rPh sb="2" eb="4">
      <t>ギンコウ</t>
    </rPh>
    <rPh sb="4" eb="6">
      <t>カリイレ</t>
    </rPh>
    <rPh sb="6" eb="8">
      <t>リソク</t>
    </rPh>
    <phoneticPr fontId="2"/>
  </si>
  <si>
    <t>■■銀行借入利息</t>
    <rPh sb="2" eb="4">
      <t>ギンコウ</t>
    </rPh>
    <rPh sb="4" eb="6">
      <t>カリイレ</t>
    </rPh>
    <rPh sb="6" eb="8">
      <t>リソク</t>
    </rPh>
    <phoneticPr fontId="2"/>
  </si>
  <si>
    <t>予備費</t>
    <rPh sb="0" eb="3">
      <t>ヨビヒ</t>
    </rPh>
    <phoneticPr fontId="2"/>
  </si>
  <si>
    <t>その他初期費用内訳</t>
    <rPh sb="2" eb="3">
      <t>タ</t>
    </rPh>
    <rPh sb="3" eb="5">
      <t>ショキ</t>
    </rPh>
    <rPh sb="5" eb="7">
      <t>ヒヨウ</t>
    </rPh>
    <rPh sb="7" eb="9">
      <t>ウチワケ</t>
    </rPh>
    <phoneticPr fontId="2"/>
  </si>
  <si>
    <r>
      <t>整備予定地所有者：</t>
    </r>
    <r>
      <rPr>
        <sz val="11"/>
        <color indexed="10"/>
        <rFont val="ＭＳ Ｐゴシック"/>
        <family val="3"/>
        <charset val="128"/>
      </rPr>
      <t>東京　太郎</t>
    </r>
    <rPh sb="0" eb="2">
      <t>セイビ</t>
    </rPh>
    <rPh sb="2" eb="5">
      <t>ヨテイチ</t>
    </rPh>
    <rPh sb="5" eb="8">
      <t>ショユウシャ</t>
    </rPh>
    <rPh sb="9" eb="11">
      <t>トウキョウ</t>
    </rPh>
    <rPh sb="12" eb="14">
      <t>タロウ</t>
    </rPh>
    <phoneticPr fontId="2"/>
  </si>
  <si>
    <t>その他初期費用　計</t>
    <rPh sb="2" eb="3">
      <t>タ</t>
    </rPh>
    <rPh sb="3" eb="5">
      <t>ショキ</t>
    </rPh>
    <rPh sb="5" eb="7">
      <t>ヒヨウ</t>
    </rPh>
    <rPh sb="8" eb="9">
      <t>ケイ</t>
    </rPh>
    <phoneticPr fontId="2"/>
  </si>
  <si>
    <t>建設事業費・資金調達内訳等一覧表</t>
    <rPh sb="0" eb="2">
      <t>ケンセツ</t>
    </rPh>
    <rPh sb="2" eb="5">
      <t>ジギョウヒ</t>
    </rPh>
    <rPh sb="6" eb="8">
      <t>シキン</t>
    </rPh>
    <rPh sb="8" eb="10">
      <t>チョウタツ</t>
    </rPh>
    <rPh sb="10" eb="12">
      <t>ウチワケ</t>
    </rPh>
    <rPh sb="12" eb="13">
      <t>トウ</t>
    </rPh>
    <rPh sb="13" eb="15">
      <t>イチラン</t>
    </rPh>
    <rPh sb="15" eb="16">
      <t>ヒョウ</t>
    </rPh>
    <phoneticPr fontId="2"/>
  </si>
  <si>
    <t>比　率</t>
    <rPh sb="0" eb="1">
      <t>ヒ</t>
    </rPh>
    <rPh sb="2" eb="3">
      <t>リツ</t>
    </rPh>
    <phoneticPr fontId="2"/>
  </si>
  <si>
    <t>補助金内訳（再掲）</t>
    <rPh sb="0" eb="3">
      <t>ホジョキン</t>
    </rPh>
    <rPh sb="3" eb="5">
      <t>ウチワケ</t>
    </rPh>
    <rPh sb="6" eb="8">
      <t>サイケイ</t>
    </rPh>
    <phoneticPr fontId="2"/>
  </si>
  <si>
    <t>東京都補助金</t>
    <rPh sb="0" eb="2">
      <t>トウキョウ</t>
    </rPh>
    <rPh sb="2" eb="3">
      <t>ト</t>
    </rPh>
    <rPh sb="3" eb="6">
      <t>ホジョキン</t>
    </rPh>
    <phoneticPr fontId="2"/>
  </si>
  <si>
    <t>補　助　金　計</t>
    <rPh sb="0" eb="1">
      <t>タスク</t>
    </rPh>
    <rPh sb="2" eb="3">
      <t>スケ</t>
    </rPh>
    <rPh sb="4" eb="5">
      <t>カネ</t>
    </rPh>
    <rPh sb="6" eb="7">
      <t>ケイ</t>
    </rPh>
    <phoneticPr fontId="2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</si>
  <si>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2"/>
  </si>
  <si>
    <t>借　入　金　計</t>
    <rPh sb="0" eb="1">
      <t>シャク</t>
    </rPh>
    <rPh sb="2" eb="3">
      <t>イリ</t>
    </rPh>
    <rPh sb="4" eb="5">
      <t>キン</t>
    </rPh>
    <rPh sb="6" eb="7">
      <t>ケイ</t>
    </rPh>
    <phoneticPr fontId="2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</si>
  <si>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2"/>
  </si>
  <si>
    <t>自 己 資 金 計</t>
    <rPh sb="0" eb="1">
      <t>ジ</t>
    </rPh>
    <rPh sb="2" eb="3">
      <t>オノレ</t>
    </rPh>
    <rPh sb="4" eb="5">
      <t>シ</t>
    </rPh>
    <rPh sb="6" eb="7">
      <t>カネ</t>
    </rPh>
    <rPh sb="8" eb="9">
      <t>ケイ</t>
    </rPh>
    <phoneticPr fontId="2"/>
  </si>
  <si>
    <t>３　借入比率算出表</t>
    <rPh sb="2" eb="4">
      <t>カリイレ</t>
    </rPh>
    <rPh sb="4" eb="6">
      <t>ヒリツ</t>
    </rPh>
    <rPh sb="6" eb="8">
      <t>サンシュツ</t>
    </rPh>
    <rPh sb="8" eb="9">
      <t>ヒョウ</t>
    </rPh>
    <phoneticPr fontId="2"/>
  </si>
  <si>
    <t>－</t>
    <phoneticPr fontId="2"/>
  </si>
  <si>
    <t>資金総額（＝事業費合計額）（Ｃ）</t>
    <rPh sb="0" eb="2">
      <t>シキン</t>
    </rPh>
    <rPh sb="2" eb="4">
      <t>ソウガク</t>
    </rPh>
    <rPh sb="6" eb="7">
      <t>コト</t>
    </rPh>
    <rPh sb="7" eb="8">
      <t>ギョウ</t>
    </rPh>
    <rPh sb="8" eb="9">
      <t>ヒ</t>
    </rPh>
    <rPh sb="9" eb="10">
      <t>ゴウ</t>
    </rPh>
    <rPh sb="10" eb="11">
      <t>ケイ</t>
    </rPh>
    <rPh sb="11" eb="12">
      <t>ガク</t>
    </rPh>
    <phoneticPr fontId="2"/>
  </si>
  <si>
    <t>－</t>
    <phoneticPr fontId="2"/>
  </si>
  <si>
    <t>－</t>
    <phoneticPr fontId="2"/>
  </si>
  <si>
    <t>施設名</t>
    <rPh sb="0" eb="2">
      <t>シセツ</t>
    </rPh>
    <rPh sb="2" eb="3">
      <t>メイ</t>
    </rPh>
    <phoneticPr fontId="2"/>
  </si>
  <si>
    <t>整備予定地所有者</t>
    <rPh sb="0" eb="2">
      <t>セイビ</t>
    </rPh>
    <rPh sb="2" eb="4">
      <t>ヨテイ</t>
    </rPh>
    <rPh sb="4" eb="5">
      <t>チ</t>
    </rPh>
    <rPh sb="5" eb="8">
      <t>ショユウシャ</t>
    </rPh>
    <phoneticPr fontId="2"/>
  </si>
  <si>
    <t>（仮称）○○ホーム</t>
    <rPh sb="1" eb="3">
      <t>カショウ</t>
    </rPh>
    <phoneticPr fontId="2"/>
  </si>
  <si>
    <t>東京　太郎</t>
    <rPh sb="0" eb="2">
      <t>トウキョウ</t>
    </rPh>
    <rPh sb="3" eb="5">
      <t>タロウ</t>
    </rPh>
    <phoneticPr fontId="2"/>
  </si>
  <si>
    <t>その他初期費用（内訳）</t>
    <rPh sb="2" eb="3">
      <t>タ</t>
    </rPh>
    <rPh sb="3" eb="5">
      <t>ショキ</t>
    </rPh>
    <rPh sb="5" eb="7">
      <t>ヒヨウ</t>
    </rPh>
    <rPh sb="8" eb="10">
      <t>ウチワケ</t>
    </rPh>
    <phoneticPr fontId="2"/>
  </si>
  <si>
    <t>寄附金（寄附者氏名）</t>
    <rPh sb="0" eb="3">
      <t>キフキン</t>
    </rPh>
    <rPh sb="4" eb="7">
      <t>キフシャ</t>
    </rPh>
    <rPh sb="7" eb="9">
      <t>シメイ</t>
    </rPh>
    <phoneticPr fontId="2"/>
  </si>
  <si>
    <t>寄附金（寄附者氏名）</t>
    <phoneticPr fontId="2"/>
  </si>
  <si>
    <t>寄附金（寄附者氏名）</t>
    <phoneticPr fontId="2"/>
  </si>
  <si>
    <t>借入予定額と事業費総額との割合（Ｄ＝Ａ／Ｃ）</t>
    <rPh sb="0" eb="2">
      <t>カリイレ</t>
    </rPh>
    <rPh sb="2" eb="4">
      <t>ヨテイ</t>
    </rPh>
    <rPh sb="4" eb="5">
      <t>ガク</t>
    </rPh>
    <rPh sb="6" eb="9">
      <t>ジギョウヒ</t>
    </rPh>
    <rPh sb="9" eb="11">
      <t>ソウガク</t>
    </rPh>
    <rPh sb="13" eb="15">
      <t>ワリアイ</t>
    </rPh>
    <phoneticPr fontId="2"/>
  </si>
  <si>
    <t>寄附金（寄附者氏名）</t>
    <phoneticPr fontId="2"/>
  </si>
  <si>
    <t>その他（補助対象外）</t>
    <rPh sb="2" eb="3">
      <t>ホカ</t>
    </rPh>
    <rPh sb="4" eb="6">
      <t>ホジョ</t>
    </rPh>
    <rPh sb="6" eb="9">
      <t>タイショウガイ</t>
    </rPh>
    <phoneticPr fontId="2"/>
  </si>
  <si>
    <t>床面積</t>
    <rPh sb="0" eb="1">
      <t>ユカ</t>
    </rPh>
    <rPh sb="1" eb="3">
      <t>メンセキ</t>
    </rPh>
    <phoneticPr fontId="2"/>
  </si>
  <si>
    <t>2,400㎡</t>
    <phoneticPr fontId="2"/>
  </si>
  <si>
    <t>2,200㎡</t>
    <phoneticPr fontId="2"/>
  </si>
  <si>
    <t>200㎡</t>
    <phoneticPr fontId="2"/>
  </si>
  <si>
    <t>建設事業費・資金調達内訳等一覧表（事業別・オーナー型）</t>
    <rPh sb="0" eb="2">
      <t>ケンセツ</t>
    </rPh>
    <rPh sb="2" eb="5">
      <t>ジギョウヒ</t>
    </rPh>
    <rPh sb="6" eb="8">
      <t>シキン</t>
    </rPh>
    <rPh sb="8" eb="10">
      <t>チョウタツ</t>
    </rPh>
    <rPh sb="10" eb="12">
      <t>ウチワケ</t>
    </rPh>
    <rPh sb="12" eb="13">
      <t>トウ</t>
    </rPh>
    <rPh sb="13" eb="15">
      <t>イチラン</t>
    </rPh>
    <rPh sb="15" eb="16">
      <t>ヒョウ</t>
    </rPh>
    <rPh sb="17" eb="19">
      <t>ジギョウ</t>
    </rPh>
    <rPh sb="19" eb="20">
      <t>ベツ</t>
    </rPh>
    <rPh sb="25" eb="26">
      <t>ガタ</t>
    </rPh>
    <phoneticPr fontId="2"/>
  </si>
  <si>
    <t>種別</t>
    <rPh sb="0" eb="2">
      <t>シュベツ</t>
    </rPh>
    <phoneticPr fontId="2"/>
  </si>
  <si>
    <t>その他
初期費用
（内訳）</t>
    <rPh sb="2" eb="3">
      <t>タ</t>
    </rPh>
    <rPh sb="4" eb="6">
      <t>ショキ</t>
    </rPh>
    <rPh sb="6" eb="8">
      <t>ヒヨウ</t>
    </rPh>
    <rPh sb="10" eb="12">
      <t>ウチワケ</t>
    </rPh>
    <phoneticPr fontId="2"/>
  </si>
  <si>
    <t>→29.初度備品見積書から転記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</si>
  <si>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</si>
  <si>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</si>
  <si>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</si>
  <si>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</si>
  <si>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</si>
  <si>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</si>
  <si>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有料老人ホーム</t>
    <phoneticPr fontId="2"/>
  </si>
  <si>
    <t>有料老人ホーム</t>
    <phoneticPr fontId="2"/>
  </si>
  <si>
    <t>株式会社△△</t>
    <rPh sb="0" eb="4">
      <t>カブシキガイシャ</t>
    </rPh>
    <phoneticPr fontId="2"/>
  </si>
  <si>
    <t>（介護専用型有料老人ホーム：オーナー型）</t>
    <rPh sb="1" eb="3">
      <t>カイゴ</t>
    </rPh>
    <rPh sb="3" eb="6">
      <t>センヨウガタ</t>
    </rPh>
    <phoneticPr fontId="2"/>
  </si>
  <si>
    <t>（介護専用型有料老人ホーム：オーナー型）</t>
    <rPh sb="6" eb="8">
      <t>ユウリョウ</t>
    </rPh>
    <rPh sb="8" eb="10">
      <t>ロウジン</t>
    </rPh>
    <rPh sb="18" eb="19">
      <t>ガタ</t>
    </rPh>
    <phoneticPr fontId="2"/>
  </si>
  <si>
    <t>（チェック）</t>
  </si>
  <si>
    <t>○○銀行借入</t>
    <rPh sb="2" eb="4">
      <t>ギンコウ</t>
    </rPh>
    <rPh sb="4" eb="6">
      <t>カリイ</t>
    </rPh>
    <phoneticPr fontId="2"/>
  </si>
  <si>
    <t>△△銀行借入</t>
    <rPh sb="2" eb="4">
      <t>ギンコウ</t>
    </rPh>
    <rPh sb="4" eb="6">
      <t>カリイレ</t>
    </rPh>
    <phoneticPr fontId="2"/>
  </si>
  <si>
    <t>○○銀行借入</t>
    <rPh sb="2" eb="4">
      <t>ギンコウ</t>
    </rPh>
    <rPh sb="4" eb="6">
      <t>カリイレ</t>
    </rPh>
    <phoneticPr fontId="2"/>
  </si>
  <si>
    <t>△△銀行借入　</t>
    <rPh sb="2" eb="4">
      <t>ギンコウ</t>
    </rPh>
    <rPh sb="4" eb="6">
      <t>カリイレ</t>
    </rPh>
    <phoneticPr fontId="2"/>
  </si>
  <si>
    <t>○○銀行借入</t>
    <rPh sb="2" eb="4">
      <t>ギンコウ</t>
    </rPh>
    <rPh sb="4" eb="5">
      <t>カ</t>
    </rPh>
    <rPh sb="5" eb="6">
      <t>イ</t>
    </rPh>
    <phoneticPr fontId="2"/>
  </si>
  <si>
    <r>
      <t>運営事業者：</t>
    </r>
    <r>
      <rPr>
        <sz val="11"/>
        <color indexed="10"/>
        <rFont val="ＭＳ Ｐゴシック"/>
        <family val="3"/>
        <charset val="128"/>
      </rPr>
      <t>株式会社△△</t>
    </r>
    <rPh sb="0" eb="2">
      <t>ウンエイ</t>
    </rPh>
    <rPh sb="2" eb="5">
      <t>ジギョウシャ</t>
    </rPh>
    <rPh sb="6" eb="8">
      <t>カブシキ</t>
    </rPh>
    <rPh sb="8" eb="10">
      <t>カイシャ</t>
    </rPh>
    <phoneticPr fontId="2"/>
  </si>
  <si>
    <t>令和○○年度計画案件の借入予定額（Ａ）</t>
    <rPh sb="4" eb="6">
      <t>ネンド</t>
    </rPh>
    <rPh sb="6" eb="8">
      <t>ケイカク</t>
    </rPh>
    <rPh sb="8" eb="10">
      <t>アンケン</t>
    </rPh>
    <rPh sb="11" eb="13">
      <t>カリイ</t>
    </rPh>
    <rPh sb="13" eb="15">
      <t>ヨテイ</t>
    </rPh>
    <rPh sb="15" eb="16">
      <t>ガク</t>
    </rPh>
    <phoneticPr fontId="2"/>
  </si>
  <si>
    <t>令和　　年　　月　　日　現在</t>
    <rPh sb="4" eb="5">
      <t>ネン</t>
    </rPh>
    <rPh sb="7" eb="8">
      <t>ツキ</t>
    </rPh>
    <rPh sb="10" eb="11">
      <t>ヒ</t>
    </rPh>
    <rPh sb="12" eb="14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</si>
</sst>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.0;[Red]\-#,##0.0"/>
    <numFmt numFmtId="178" formatCode="#,##0_);[Red]\(#,##0\)"/>
    <numFmt numFmtId="179" formatCode="#,##0;&quot;△ &quot;#,##0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3">
    <xf numFmtId="0" fontId="0" fillId="0" borderId="0" xfId="0">
      <alignment vertical="center"/>
    </xf>
    <xf numFmtId="38" fontId="5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Font="1" applyFill="1" applyBorder="1" applyAlignment="1">
      <alignment horizontal="center" vertical="center" textRotation="255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>
      <alignment vertical="center"/>
    </xf>
    <xf numFmtId="38" fontId="3" fillId="0" borderId="0" xfId="1" applyFont="1" applyBorder="1">
      <alignment vertical="center"/>
    </xf>
    <xf numFmtId="38" fontId="3" fillId="0" borderId="1" xfId="1" applyFont="1" applyBorder="1" applyAlignment="1">
      <alignment horizontal="left" vertical="center" shrinkToFit="1"/>
    </xf>
    <xf numFmtId="38" fontId="3" fillId="0" borderId="2" xfId="1" applyFont="1" applyFill="1" applyBorder="1" applyAlignment="1">
      <alignment horizontal="left" vertical="center" shrinkToFit="1"/>
    </xf>
    <xf numFmtId="38" fontId="3" fillId="0" borderId="3" xfId="1" applyFont="1" applyBorder="1" applyAlignment="1">
      <alignment horizontal="center" vertical="center"/>
    </xf>
    <xf numFmtId="38" fontId="3" fillId="0" borderId="3" xfId="1" applyFont="1" applyFill="1" applyBorder="1" applyAlignment="1">
      <alignment horizontal="left" vertical="center" shrinkToFit="1"/>
    </xf>
    <xf numFmtId="38" fontId="7" fillId="0" borderId="0" xfId="1" applyFont="1" applyFill="1" applyBorder="1" applyAlignment="1">
      <alignment horizontal="center" vertical="center"/>
    </xf>
    <xf numFmtId="38" fontId="3" fillId="0" borderId="0" xfId="1" applyFont="1" applyAlignment="1">
      <alignment vertical="center"/>
    </xf>
    <xf numFmtId="38" fontId="8" fillId="0" borderId="0" xfId="1" applyFont="1" applyAlignment="1">
      <alignment horizontal="center" vertical="center"/>
    </xf>
    <xf numFmtId="38" fontId="7" fillId="0" borderId="4" xfId="1" applyFont="1" applyBorder="1" applyAlignment="1">
      <alignment horizontal="right" vertical="center"/>
    </xf>
    <xf numFmtId="38" fontId="7" fillId="0" borderId="5" xfId="1" applyFont="1" applyBorder="1" applyAlignment="1">
      <alignment horizontal="right" vertical="center" shrinkToFit="1"/>
    </xf>
    <xf numFmtId="38" fontId="7" fillId="0" borderId="6" xfId="1" applyFont="1" applyBorder="1" applyAlignment="1">
      <alignment horizontal="right" vertical="center" shrinkToFit="1"/>
    </xf>
    <xf numFmtId="38" fontId="7" fillId="0" borderId="7" xfId="1" applyFont="1" applyBorder="1" applyAlignment="1">
      <alignment horizontal="right" vertical="center" shrinkToFit="1"/>
    </xf>
    <xf numFmtId="38" fontId="3" fillId="0" borderId="0" xfId="1" applyFont="1" applyAlignment="1">
      <alignment horizontal="right" vertical="center"/>
    </xf>
    <xf numFmtId="38" fontId="3" fillId="0" borderId="0" xfId="1" applyFont="1" applyFill="1" applyAlignment="1">
      <alignment vertical="center"/>
    </xf>
    <xf numFmtId="38" fontId="7" fillId="0" borderId="8" xfId="1" applyFont="1" applyBorder="1" applyAlignment="1">
      <alignment horizontal="right" vertical="center"/>
    </xf>
    <xf numFmtId="38" fontId="7" fillId="0" borderId="9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38" fontId="7" fillId="2" borderId="12" xfId="1" applyFont="1" applyFill="1" applyBorder="1" applyAlignment="1">
      <alignment horizontal="right" vertical="center"/>
    </xf>
    <xf numFmtId="38" fontId="7" fillId="2" borderId="13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right" vertical="center"/>
    </xf>
    <xf numFmtId="38" fontId="7" fillId="3" borderId="15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38" fontId="3" fillId="0" borderId="0" xfId="1" applyFont="1" applyFill="1" applyBorder="1">
      <alignment vertical="center"/>
    </xf>
    <xf numFmtId="38" fontId="7" fillId="0" borderId="16" xfId="1" applyFont="1" applyBorder="1" applyAlignment="1">
      <alignment horizontal="right" vertical="center"/>
    </xf>
    <xf numFmtId="38" fontId="7" fillId="0" borderId="17" xfId="1" applyFont="1" applyBorder="1" applyAlignment="1">
      <alignment horizontal="right" vertical="center"/>
    </xf>
    <xf numFmtId="38" fontId="7" fillId="0" borderId="18" xfId="1" applyFont="1" applyBorder="1" applyAlignment="1">
      <alignment horizontal="right" vertical="center" shrinkToFit="1"/>
    </xf>
    <xf numFmtId="38" fontId="7" fillId="2" borderId="19" xfId="1" applyFont="1" applyFill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" xfId="0" applyFont="1" applyBorder="1" applyAlignment="1">
      <alignment vertical="center" shrinkToFit="1"/>
    </xf>
    <xf numFmtId="178" fontId="10" fillId="0" borderId="24" xfId="0" applyNumberFormat="1" applyFont="1" applyBorder="1">
      <alignment vertical="center"/>
    </xf>
    <xf numFmtId="178" fontId="0" fillId="0" borderId="25" xfId="0" applyNumberFormat="1" applyBorder="1">
      <alignment vertical="center"/>
    </xf>
    <xf numFmtId="178" fontId="0" fillId="0" borderId="1" xfId="0" applyNumberFormat="1" applyBorder="1">
      <alignment vertical="center"/>
    </xf>
    <xf numFmtId="0" fontId="10" fillId="0" borderId="26" xfId="0" applyFont="1" applyBorder="1" applyAlignment="1">
      <alignment vertical="center" shrinkToFit="1"/>
    </xf>
    <xf numFmtId="178" fontId="10" fillId="0" borderId="27" xfId="0" applyNumberFormat="1" applyFont="1" applyBorder="1">
      <alignment vertical="center"/>
    </xf>
    <xf numFmtId="178" fontId="0" fillId="0" borderId="28" xfId="0" applyNumberFormat="1" applyBorder="1">
      <alignment vertical="center"/>
    </xf>
    <xf numFmtId="178" fontId="0" fillId="0" borderId="26" xfId="0" applyNumberFormat="1" applyBorder="1">
      <alignment vertical="center"/>
    </xf>
    <xf numFmtId="178" fontId="10" fillId="0" borderId="29" xfId="0" applyNumberFormat="1" applyFont="1" applyBorder="1">
      <alignment vertical="center"/>
    </xf>
    <xf numFmtId="178" fontId="0" fillId="0" borderId="30" xfId="0" applyNumberFormat="1" applyBorder="1">
      <alignment vertical="center"/>
    </xf>
    <xf numFmtId="178" fontId="0" fillId="0" borderId="31" xfId="0" applyNumberFormat="1" applyBorder="1">
      <alignment vertical="center"/>
    </xf>
    <xf numFmtId="0" fontId="10" fillId="0" borderId="32" xfId="0" applyFont="1" applyBorder="1" applyAlignment="1">
      <alignment vertical="center" shrinkToFit="1"/>
    </xf>
    <xf numFmtId="178" fontId="10" fillId="0" borderId="33" xfId="0" applyNumberFormat="1" applyFont="1" applyBorder="1">
      <alignment vertical="center"/>
    </xf>
    <xf numFmtId="178" fontId="0" fillId="0" borderId="34" xfId="0" applyNumberFormat="1" applyBorder="1">
      <alignment vertical="center"/>
    </xf>
    <xf numFmtId="178" fontId="0" fillId="0" borderId="32" xfId="0" applyNumberFormat="1" applyBorder="1">
      <alignment vertical="center"/>
    </xf>
    <xf numFmtId="0" fontId="10" fillId="0" borderId="3" xfId="0" applyFont="1" applyBorder="1" applyAlignment="1">
      <alignment vertical="center" shrinkToFit="1"/>
    </xf>
    <xf numFmtId="178" fontId="10" fillId="0" borderId="35" xfId="0" applyNumberFormat="1" applyFont="1" applyBorder="1">
      <alignment vertical="center"/>
    </xf>
    <xf numFmtId="178" fontId="0" fillId="0" borderId="36" xfId="0" applyNumberFormat="1" applyBorder="1">
      <alignment vertical="center"/>
    </xf>
    <xf numFmtId="178" fontId="0" fillId="0" borderId="3" xfId="0" applyNumberFormat="1" applyBorder="1">
      <alignment vertical="center"/>
    </xf>
    <xf numFmtId="178" fontId="0" fillId="0" borderId="0" xfId="0" applyNumberFormat="1">
      <alignment vertical="center"/>
    </xf>
    <xf numFmtId="0" fontId="0" fillId="0" borderId="37" xfId="0" applyBorder="1" applyAlignment="1">
      <alignment vertical="center"/>
    </xf>
    <xf numFmtId="0" fontId="1" fillId="0" borderId="37" xfId="0" applyFont="1" applyBorder="1" applyAlignment="1">
      <alignment vertical="center"/>
    </xf>
    <xf numFmtId="0" fontId="0" fillId="0" borderId="38" xfId="0" applyBorder="1">
      <alignment vertical="center"/>
    </xf>
    <xf numFmtId="38" fontId="3" fillId="0" borderId="39" xfId="1" applyFont="1" applyBorder="1" applyAlignment="1">
      <alignment horizontal="left" vertical="center" shrinkToFit="1"/>
    </xf>
    <xf numFmtId="38" fontId="3" fillId="0" borderId="3" xfId="1" applyFont="1" applyBorder="1" applyAlignment="1">
      <alignment horizontal="left" vertical="center" shrinkToFit="1"/>
    </xf>
    <xf numFmtId="38" fontId="3" fillId="0" borderId="32" xfId="1" applyFont="1" applyBorder="1" applyAlignment="1">
      <alignment horizontal="left" vertical="center" shrinkToFit="1"/>
    </xf>
    <xf numFmtId="38" fontId="3" fillId="0" borderId="40" xfId="1" applyFont="1" applyBorder="1" applyAlignment="1">
      <alignment horizontal="center" vertical="center" shrinkToFit="1"/>
    </xf>
    <xf numFmtId="38" fontId="3" fillId="0" borderId="41" xfId="1" applyFont="1" applyBorder="1" applyAlignment="1">
      <alignment horizontal="center" vertical="center" shrinkToFit="1"/>
    </xf>
    <xf numFmtId="38" fontId="3" fillId="0" borderId="0" xfId="1" applyFont="1" applyBorder="1" applyAlignment="1">
      <alignment horizontal="center" vertical="center" shrinkToFit="1"/>
    </xf>
    <xf numFmtId="38" fontId="3" fillId="0" borderId="0" xfId="1" applyFont="1" applyFill="1" applyBorder="1" applyAlignment="1">
      <alignment horizontal="left" vertical="center" shrinkToFit="1"/>
    </xf>
    <xf numFmtId="38" fontId="3" fillId="0" borderId="0" xfId="1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horizontal="right" vertical="center"/>
    </xf>
    <xf numFmtId="38" fontId="7" fillId="0" borderId="1" xfId="1" applyFont="1" applyBorder="1" applyAlignment="1">
      <alignment horizontal="right" vertical="center"/>
    </xf>
    <xf numFmtId="10" fontId="7" fillId="0" borderId="5" xfId="1" applyNumberFormat="1" applyFont="1" applyBorder="1" applyAlignment="1">
      <alignment horizontal="right" vertical="center"/>
    </xf>
    <xf numFmtId="38" fontId="7" fillId="0" borderId="2" xfId="1" applyFont="1" applyBorder="1" applyAlignment="1">
      <alignment horizontal="right" vertical="center"/>
    </xf>
    <xf numFmtId="10" fontId="7" fillId="0" borderId="42" xfId="1" applyNumberFormat="1" applyFont="1" applyBorder="1" applyAlignment="1">
      <alignment horizontal="right" vertical="center"/>
    </xf>
    <xf numFmtId="38" fontId="7" fillId="0" borderId="3" xfId="1" applyFont="1" applyBorder="1" applyAlignment="1">
      <alignment horizontal="right" vertical="center"/>
    </xf>
    <xf numFmtId="10" fontId="7" fillId="0" borderId="4" xfId="1" applyNumberFormat="1" applyFont="1" applyBorder="1" applyAlignment="1">
      <alignment horizontal="right" vertical="center"/>
    </xf>
    <xf numFmtId="38" fontId="7" fillId="2" borderId="23" xfId="1" applyFont="1" applyFill="1" applyBorder="1" applyAlignment="1">
      <alignment horizontal="right" vertical="center"/>
    </xf>
    <xf numFmtId="10" fontId="7" fillId="2" borderId="43" xfId="1" applyNumberFormat="1" applyFont="1" applyFill="1" applyBorder="1" applyAlignment="1">
      <alignment horizontal="right" vertical="center"/>
    </xf>
    <xf numFmtId="38" fontId="7" fillId="3" borderId="44" xfId="1" applyFont="1" applyFill="1" applyBorder="1" applyAlignment="1">
      <alignment horizontal="right" vertical="center"/>
    </xf>
    <xf numFmtId="10" fontId="7" fillId="3" borderId="45" xfId="1" applyNumberFormat="1" applyFont="1" applyFill="1" applyBorder="1" applyAlignment="1">
      <alignment horizontal="right" vertical="center"/>
    </xf>
    <xf numFmtId="40" fontId="3" fillId="0" borderId="0" xfId="1" applyNumberFormat="1" applyFont="1" applyFill="1" applyBorder="1" applyAlignment="1">
      <alignment horizontal="right" vertical="center"/>
    </xf>
    <xf numFmtId="10" fontId="7" fillId="0" borderId="46" xfId="1" applyNumberFormat="1" applyFont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10" fontId="7" fillId="0" borderId="6" xfId="1" applyNumberFormat="1" applyFont="1" applyBorder="1" applyAlignment="1">
      <alignment horizontal="right" vertical="center"/>
    </xf>
    <xf numFmtId="10" fontId="7" fillId="0" borderId="47" xfId="1" applyNumberFormat="1" applyFont="1" applyBorder="1" applyAlignment="1">
      <alignment horizontal="right" vertical="center"/>
    </xf>
    <xf numFmtId="38" fontId="7" fillId="0" borderId="48" xfId="1" applyFont="1" applyBorder="1" applyAlignment="1">
      <alignment horizontal="right" vertical="center" shrinkToFit="1"/>
    </xf>
    <xf numFmtId="38" fontId="7" fillId="0" borderId="49" xfId="1" applyFont="1" applyBorder="1" applyAlignment="1">
      <alignment horizontal="right" vertical="center"/>
    </xf>
    <xf numFmtId="38" fontId="7" fillId="2" borderId="50" xfId="1" applyFont="1" applyFill="1" applyBorder="1" applyAlignment="1">
      <alignment horizontal="right" vertical="center"/>
    </xf>
    <xf numFmtId="10" fontId="7" fillId="2" borderId="51" xfId="1" applyNumberFormat="1" applyFont="1" applyFill="1" applyBorder="1" applyAlignment="1">
      <alignment horizontal="right" vertical="center"/>
    </xf>
    <xf numFmtId="38" fontId="7" fillId="0" borderId="26" xfId="1" applyFont="1" applyBorder="1" applyAlignment="1">
      <alignment horizontal="right" vertical="center"/>
    </xf>
    <xf numFmtId="38" fontId="7" fillId="0" borderId="1" xfId="1" applyFont="1" applyBorder="1" applyAlignment="1">
      <alignment horizontal="right" vertical="center" shrinkToFit="1"/>
    </xf>
    <xf numFmtId="38" fontId="7" fillId="0" borderId="32" xfId="1" applyFont="1" applyBorder="1" applyAlignment="1">
      <alignment horizontal="right" vertical="center" shrinkToFit="1"/>
    </xf>
    <xf numFmtId="38" fontId="7" fillId="0" borderId="2" xfId="1" applyFont="1" applyBorder="1" applyAlignment="1">
      <alignment horizontal="right" vertical="center" shrinkToFit="1"/>
    </xf>
    <xf numFmtId="38" fontId="7" fillId="0" borderId="49" xfId="1" applyFont="1" applyBorder="1" applyAlignment="1">
      <alignment horizontal="right" vertical="center" shrinkToFit="1"/>
    </xf>
    <xf numFmtId="38" fontId="7" fillId="3" borderId="50" xfId="1" applyFont="1" applyFill="1" applyBorder="1" applyAlignment="1">
      <alignment horizontal="right" vertical="center"/>
    </xf>
    <xf numFmtId="10" fontId="7" fillId="3" borderId="51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3" fillId="0" borderId="52" xfId="1" applyFont="1" applyFill="1" applyBorder="1" applyAlignment="1">
      <alignment horizontal="left" vertical="center" shrinkToFit="1"/>
    </xf>
    <xf numFmtId="38" fontId="7" fillId="0" borderId="53" xfId="1" applyFont="1" applyBorder="1" applyAlignment="1">
      <alignment horizontal="right" vertical="center" shrinkToFit="1"/>
    </xf>
    <xf numFmtId="10" fontId="7" fillId="0" borderId="54" xfId="1" applyNumberFormat="1" applyFont="1" applyBorder="1" applyAlignment="1">
      <alignment horizontal="right" vertical="center" shrinkToFit="1"/>
    </xf>
    <xf numFmtId="10" fontId="7" fillId="0" borderId="4" xfId="1" applyNumberFormat="1" applyFont="1" applyBorder="1" applyAlignment="1">
      <alignment horizontal="right" vertical="center" shrinkToFit="1"/>
    </xf>
    <xf numFmtId="38" fontId="3" fillId="4" borderId="55" xfId="1" applyFont="1" applyFill="1" applyBorder="1" applyAlignment="1">
      <alignment vertical="center"/>
    </xf>
    <xf numFmtId="38" fontId="3" fillId="4" borderId="56" xfId="1" applyFont="1" applyFill="1" applyBorder="1" applyAlignment="1">
      <alignment vertical="center"/>
    </xf>
    <xf numFmtId="38" fontId="3" fillId="4" borderId="57" xfId="1" applyFont="1" applyFill="1" applyBorder="1" applyAlignment="1">
      <alignment vertical="center"/>
    </xf>
    <xf numFmtId="38" fontId="7" fillId="4" borderId="50" xfId="1" applyFont="1" applyFill="1" applyBorder="1" applyAlignment="1">
      <alignment horizontal="right" vertical="center"/>
    </xf>
    <xf numFmtId="10" fontId="7" fillId="4" borderId="51" xfId="1" applyNumberFormat="1" applyFont="1" applyFill="1" applyBorder="1" applyAlignment="1">
      <alignment horizontal="right" vertical="center"/>
    </xf>
    <xf numFmtId="10" fontId="7" fillId="0" borderId="5" xfId="1" applyNumberFormat="1" applyFont="1" applyBorder="1" applyAlignment="1">
      <alignment horizontal="right"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7" fillId="0" borderId="58" xfId="1" applyFont="1" applyBorder="1" applyAlignment="1">
      <alignment horizontal="right" vertical="center" shrinkToFit="1"/>
    </xf>
    <xf numFmtId="38" fontId="3" fillId="4" borderId="59" xfId="1" applyFont="1" applyFill="1" applyBorder="1" applyAlignment="1">
      <alignment vertical="center"/>
    </xf>
    <xf numFmtId="38" fontId="3" fillId="4" borderId="60" xfId="1" applyFont="1" applyFill="1" applyBorder="1" applyAlignment="1">
      <alignment vertical="center"/>
    </xf>
    <xf numFmtId="38" fontId="3" fillId="4" borderId="22" xfId="1" applyFont="1" applyFill="1" applyBorder="1" applyAlignment="1">
      <alignment vertical="center"/>
    </xf>
    <xf numFmtId="38" fontId="7" fillId="4" borderId="23" xfId="1" applyFont="1" applyFill="1" applyBorder="1" applyAlignment="1">
      <alignment horizontal="right" vertical="center"/>
    </xf>
    <xf numFmtId="10" fontId="7" fillId="4" borderId="43" xfId="1" applyNumberFormat="1" applyFont="1" applyFill="1" applyBorder="1" applyAlignment="1">
      <alignment horizontal="right" vertical="center"/>
    </xf>
    <xf numFmtId="10" fontId="7" fillId="0" borderId="6" xfId="1" applyNumberFormat="1" applyFont="1" applyBorder="1" applyAlignment="1">
      <alignment horizontal="right" vertical="center" shrinkToFit="1"/>
    </xf>
    <xf numFmtId="38" fontId="7" fillId="0" borderId="39" xfId="1" applyFont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0" fontId="7" fillId="0" borderId="4" xfId="1" applyNumberFormat="1" applyFont="1" applyFill="1" applyBorder="1" applyAlignment="1">
      <alignment horizontal="right" vertical="center" shrinkToFit="1"/>
    </xf>
    <xf numFmtId="38" fontId="3" fillId="4" borderId="61" xfId="1" applyFont="1" applyFill="1" applyBorder="1" applyAlignment="1">
      <alignment vertical="center"/>
    </xf>
    <xf numFmtId="38" fontId="3" fillId="4" borderId="62" xfId="1" applyFont="1" applyFill="1" applyBorder="1" applyAlignment="1">
      <alignment vertical="center"/>
    </xf>
    <xf numFmtId="38" fontId="3" fillId="4" borderId="63" xfId="1" applyFont="1" applyFill="1" applyBorder="1" applyAlignment="1">
      <alignment vertical="center"/>
    </xf>
    <xf numFmtId="38" fontId="7" fillId="4" borderId="44" xfId="1" applyFont="1" applyFill="1" applyBorder="1" applyAlignment="1">
      <alignment horizontal="right" vertical="center"/>
    </xf>
    <xf numFmtId="10" fontId="7" fillId="4" borderId="45" xfId="1" applyNumberFormat="1" applyFont="1" applyFill="1" applyBorder="1" applyAlignment="1">
      <alignment horizontal="right" vertical="center"/>
    </xf>
    <xf numFmtId="38" fontId="3" fillId="3" borderId="64" xfId="1" applyFont="1" applyFill="1" applyBorder="1" applyAlignment="1">
      <alignment vertical="center"/>
    </xf>
    <xf numFmtId="38" fontId="3" fillId="3" borderId="65" xfId="1" applyFont="1" applyFill="1" applyBorder="1" applyAlignment="1">
      <alignment horizontal="center" vertical="center"/>
    </xf>
    <xf numFmtId="38" fontId="7" fillId="3" borderId="65" xfId="1" applyFont="1" applyFill="1" applyBorder="1" applyAlignment="1">
      <alignment horizontal="right" vertical="center"/>
    </xf>
    <xf numFmtId="10" fontId="7" fillId="3" borderId="66" xfId="1" applyNumberFormat="1" applyFont="1" applyFill="1" applyBorder="1" applyAlignment="1">
      <alignment horizontal="right" vertical="center"/>
    </xf>
    <xf numFmtId="38" fontId="3" fillId="3" borderId="67" xfId="1" applyFont="1" applyFill="1" applyBorder="1">
      <alignment vertical="center"/>
    </xf>
    <xf numFmtId="38" fontId="3" fillId="2" borderId="48" xfId="1" applyFont="1" applyFill="1" applyBorder="1" applyAlignment="1">
      <alignment vertical="center"/>
    </xf>
    <xf numFmtId="38" fontId="3" fillId="2" borderId="68" xfId="1" applyFont="1" applyFill="1" applyBorder="1" applyAlignment="1">
      <alignment vertical="center"/>
    </xf>
    <xf numFmtId="38" fontId="3" fillId="2" borderId="25" xfId="1" applyFont="1" applyFill="1" applyBorder="1" applyAlignment="1">
      <alignment vertical="center"/>
    </xf>
    <xf numFmtId="38" fontId="7" fillId="0" borderId="1" xfId="1" applyFont="1" applyFill="1" applyBorder="1" applyAlignment="1">
      <alignment horizontal="right" vertical="center"/>
    </xf>
    <xf numFmtId="10" fontId="7" fillId="0" borderId="5" xfId="1" applyNumberFormat="1" applyFont="1" applyFill="1" applyBorder="1" applyAlignment="1">
      <alignment horizontal="center" vertical="center"/>
    </xf>
    <xf numFmtId="38" fontId="3" fillId="2" borderId="69" xfId="1" applyFont="1" applyFill="1" applyBorder="1" applyAlignment="1">
      <alignment vertical="center"/>
    </xf>
    <xf numFmtId="38" fontId="3" fillId="2" borderId="70" xfId="1" applyFont="1" applyFill="1" applyBorder="1" applyAlignment="1">
      <alignment vertical="center"/>
    </xf>
    <xf numFmtId="38" fontId="3" fillId="2" borderId="71" xfId="1" applyFont="1" applyFill="1" applyBorder="1" applyAlignment="1">
      <alignment vertical="center"/>
    </xf>
    <xf numFmtId="38" fontId="7" fillId="0" borderId="2" xfId="1" applyFont="1" applyFill="1" applyBorder="1" applyAlignment="1">
      <alignment horizontal="right" vertical="center"/>
    </xf>
    <xf numFmtId="10" fontId="7" fillId="0" borderId="42" xfId="1" applyNumberFormat="1" applyFont="1" applyFill="1" applyBorder="1" applyAlignment="1">
      <alignment horizontal="center" vertical="center"/>
    </xf>
    <xf numFmtId="38" fontId="3" fillId="3" borderId="72" xfId="1" applyFont="1" applyFill="1" applyBorder="1">
      <alignment vertical="center"/>
    </xf>
    <xf numFmtId="38" fontId="3" fillId="2" borderId="73" xfId="1" applyFont="1" applyFill="1" applyBorder="1" applyAlignment="1">
      <alignment vertical="center"/>
    </xf>
    <xf numFmtId="38" fontId="3" fillId="2" borderId="74" xfId="1" applyFont="1" applyFill="1" applyBorder="1" applyAlignment="1">
      <alignment vertical="center"/>
    </xf>
    <xf numFmtId="38" fontId="3" fillId="2" borderId="75" xfId="1" applyFont="1" applyFill="1" applyBorder="1" applyAlignment="1">
      <alignment vertical="center"/>
    </xf>
    <xf numFmtId="38" fontId="7" fillId="0" borderId="76" xfId="1" applyFont="1" applyFill="1" applyBorder="1" applyAlignment="1">
      <alignment horizontal="center" vertical="center"/>
    </xf>
    <xf numFmtId="10" fontId="7" fillId="0" borderId="77" xfId="1" applyNumberFormat="1" applyFont="1" applyFill="1" applyBorder="1" applyAlignment="1">
      <alignment horizontal="right" vertical="center"/>
    </xf>
    <xf numFmtId="10" fontId="7" fillId="0" borderId="7" xfId="1" applyNumberFormat="1" applyFont="1" applyBorder="1" applyAlignment="1">
      <alignment horizontal="right" vertical="center" shrinkToFit="1"/>
    </xf>
    <xf numFmtId="38" fontId="7" fillId="0" borderId="78" xfId="1" applyFont="1" applyBorder="1" applyAlignment="1">
      <alignment horizontal="right" vertical="center" shrinkToFit="1"/>
    </xf>
    <xf numFmtId="10" fontId="7" fillId="0" borderId="7" xfId="1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8" fontId="3" fillId="0" borderId="6" xfId="1" applyFont="1" applyBorder="1" applyAlignment="1">
      <alignment horizontal="left" vertical="center" shrinkToFit="1"/>
    </xf>
    <xf numFmtId="38" fontId="7" fillId="0" borderId="79" xfId="1" applyFont="1" applyBorder="1" applyAlignment="1">
      <alignment horizontal="right" vertical="center"/>
    </xf>
    <xf numFmtId="38" fontId="7" fillId="0" borderId="68" xfId="1" applyFont="1" applyBorder="1" applyAlignment="1">
      <alignment horizontal="right" vertical="center" shrinkToFit="1"/>
    </xf>
    <xf numFmtId="38" fontId="7" fillId="0" borderId="0" xfId="1" applyFont="1" applyBorder="1" applyAlignment="1">
      <alignment horizontal="right" vertical="center" shrinkToFit="1"/>
    </xf>
    <xf numFmtId="38" fontId="7" fillId="0" borderId="79" xfId="1" applyFont="1" applyBorder="1" applyAlignment="1">
      <alignment horizontal="right" vertical="center" shrinkToFit="1"/>
    </xf>
    <xf numFmtId="38" fontId="7" fillId="0" borderId="80" xfId="1" applyFont="1" applyBorder="1" applyAlignment="1">
      <alignment horizontal="right" vertical="center" shrinkToFit="1"/>
    </xf>
    <xf numFmtId="38" fontId="3" fillId="0" borderId="5" xfId="1" applyFont="1" applyBorder="1" applyAlignment="1">
      <alignment horizontal="left" vertical="center" shrinkToFit="1"/>
    </xf>
    <xf numFmtId="38" fontId="3" fillId="0" borderId="42" xfId="1" applyFont="1" applyFill="1" applyBorder="1" applyAlignment="1">
      <alignment horizontal="left" vertical="center" shrinkToFit="1"/>
    </xf>
    <xf numFmtId="38" fontId="3" fillId="0" borderId="4" xfId="1" applyFont="1" applyBorder="1" applyAlignment="1">
      <alignment horizontal="center" vertical="center"/>
    </xf>
    <xf numFmtId="38" fontId="3" fillId="0" borderId="7" xfId="1" applyFont="1" applyBorder="1" applyAlignment="1">
      <alignment horizontal="left" vertical="center" shrinkToFit="1"/>
    </xf>
    <xf numFmtId="38" fontId="3" fillId="0" borderId="4" xfId="1" applyFont="1" applyFill="1" applyBorder="1" applyAlignment="1">
      <alignment horizontal="left" vertical="center" shrinkToFit="1"/>
    </xf>
    <xf numFmtId="38" fontId="3" fillId="0" borderId="54" xfId="1" applyFont="1" applyFill="1" applyBorder="1" applyAlignment="1">
      <alignment horizontal="left" vertical="center" shrinkToFit="1"/>
    </xf>
    <xf numFmtId="38" fontId="3" fillId="4" borderId="81" xfId="1" applyFont="1" applyFill="1" applyBorder="1" applyAlignment="1">
      <alignment vertical="center"/>
    </xf>
    <xf numFmtId="38" fontId="3" fillId="0" borderId="4" xfId="1" applyFont="1" applyBorder="1" applyAlignment="1">
      <alignment horizontal="left" vertical="center" shrinkToFit="1"/>
    </xf>
    <xf numFmtId="38" fontId="3" fillId="4" borderId="82" xfId="1" applyFont="1" applyFill="1" applyBorder="1" applyAlignment="1">
      <alignment vertical="center"/>
    </xf>
    <xf numFmtId="38" fontId="3" fillId="4" borderId="83" xfId="1" applyFont="1" applyFill="1" applyBorder="1" applyAlignment="1">
      <alignment vertical="center"/>
    </xf>
    <xf numFmtId="38" fontId="7" fillId="0" borderId="70" xfId="1" applyFont="1" applyBorder="1" applyAlignment="1">
      <alignment horizontal="right" vertical="center"/>
    </xf>
    <xf numFmtId="38" fontId="3" fillId="0" borderId="84" xfId="1" applyFont="1" applyBorder="1" applyAlignment="1">
      <alignment horizontal="center" vertical="center" shrinkToFit="1"/>
    </xf>
    <xf numFmtId="38" fontId="3" fillId="0" borderId="85" xfId="1" applyFont="1" applyBorder="1" applyAlignment="1">
      <alignment horizontal="center" vertical="center" shrinkToFit="1"/>
    </xf>
    <xf numFmtId="38" fontId="7" fillId="0" borderId="86" xfId="1" applyFont="1" applyBorder="1" applyAlignment="1">
      <alignment horizontal="right" vertical="center"/>
    </xf>
    <xf numFmtId="38" fontId="7" fillId="0" borderId="87" xfId="1" applyFont="1" applyBorder="1" applyAlignment="1">
      <alignment horizontal="right" vertical="center"/>
    </xf>
    <xf numFmtId="38" fontId="7" fillId="0" borderId="70" xfId="1" applyFont="1" applyBorder="1" applyAlignment="1">
      <alignment horizontal="right" vertical="center" shrinkToFit="1"/>
    </xf>
    <xf numFmtId="38" fontId="7" fillId="2" borderId="56" xfId="1" applyFont="1" applyFill="1" applyBorder="1" applyAlignment="1">
      <alignment horizontal="right" vertical="center"/>
    </xf>
    <xf numFmtId="38" fontId="7" fillId="0" borderId="88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 shrinkToFit="1"/>
    </xf>
    <xf numFmtId="38" fontId="7" fillId="0" borderId="8" xfId="1" applyFont="1" applyBorder="1" applyAlignment="1">
      <alignment horizontal="right" vertical="center" shrinkToFit="1"/>
    </xf>
    <xf numFmtId="38" fontId="7" fillId="0" borderId="89" xfId="1" applyFont="1" applyBorder="1" applyAlignment="1">
      <alignment horizontal="right" vertical="center" shrinkToFit="1"/>
    </xf>
    <xf numFmtId="38" fontId="7" fillId="3" borderId="19" xfId="1" applyFont="1" applyFill="1" applyBorder="1" applyAlignment="1">
      <alignment horizontal="right" vertical="center"/>
    </xf>
    <xf numFmtId="38" fontId="7" fillId="0" borderId="90" xfId="1" applyFont="1" applyBorder="1" applyAlignment="1">
      <alignment horizontal="right" vertical="center" shrinkToFit="1"/>
    </xf>
    <xf numFmtId="38" fontId="7" fillId="4" borderId="19" xfId="1" applyFont="1" applyFill="1" applyBorder="1" applyAlignment="1">
      <alignment horizontal="right" vertical="center"/>
    </xf>
    <xf numFmtId="38" fontId="7" fillId="4" borderId="12" xfId="1" applyFont="1" applyFill="1" applyBorder="1" applyAlignment="1">
      <alignment horizontal="right" vertical="center"/>
    </xf>
    <xf numFmtId="38" fontId="7" fillId="0" borderId="10" xfId="1" applyFont="1" applyFill="1" applyBorder="1" applyAlignment="1">
      <alignment horizontal="right" vertical="center" shrinkToFit="1"/>
    </xf>
    <xf numFmtId="38" fontId="7" fillId="4" borderId="14" xfId="1" applyFont="1" applyFill="1" applyBorder="1" applyAlignment="1">
      <alignment horizontal="right" vertical="center"/>
    </xf>
    <xf numFmtId="38" fontId="7" fillId="0" borderId="74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horizontal="right" vertical="center"/>
    </xf>
    <xf numFmtId="38" fontId="7" fillId="0" borderId="91" xfId="1" applyFont="1" applyBorder="1" applyAlignment="1">
      <alignment horizontal="right" vertical="center"/>
    </xf>
    <xf numFmtId="38" fontId="3" fillId="0" borderId="92" xfId="1" applyFont="1" applyBorder="1" applyAlignment="1">
      <alignment horizontal="center" vertical="center" shrinkToFit="1"/>
    </xf>
    <xf numFmtId="178" fontId="7" fillId="0" borderId="6" xfId="1" applyNumberFormat="1" applyFont="1" applyBorder="1" applyAlignment="1">
      <alignment horizontal="right" vertical="center"/>
    </xf>
    <xf numFmtId="178" fontId="7" fillId="0" borderId="42" xfId="1" applyNumberFormat="1" applyFont="1" applyBorder="1" applyAlignment="1">
      <alignment horizontal="right" vertical="center"/>
    </xf>
    <xf numFmtId="178" fontId="7" fillId="0" borderId="4" xfId="1" applyNumberFormat="1" applyFont="1" applyBorder="1" applyAlignment="1">
      <alignment horizontal="right" vertical="center"/>
    </xf>
    <xf numFmtId="178" fontId="7" fillId="0" borderId="46" xfId="1" applyNumberFormat="1" applyFont="1" applyBorder="1" applyAlignment="1">
      <alignment horizontal="right" vertical="center"/>
    </xf>
    <xf numFmtId="178" fontId="7" fillId="0" borderId="47" xfId="1" applyNumberFormat="1" applyFont="1" applyBorder="1" applyAlignment="1">
      <alignment horizontal="right" vertical="center"/>
    </xf>
    <xf numFmtId="178" fontId="7" fillId="0" borderId="5" xfId="1" applyNumberFormat="1" applyFont="1" applyBorder="1" applyAlignment="1">
      <alignment horizontal="right" vertical="center"/>
    </xf>
    <xf numFmtId="178" fontId="7" fillId="2" borderId="51" xfId="1" applyNumberFormat="1" applyFont="1" applyFill="1" applyBorder="1" applyAlignment="1">
      <alignment horizontal="right" vertical="center"/>
    </xf>
    <xf numFmtId="178" fontId="7" fillId="0" borderId="7" xfId="1" applyNumberFormat="1" applyFont="1" applyBorder="1" applyAlignment="1">
      <alignment horizontal="right" vertical="center"/>
    </xf>
    <xf numFmtId="178" fontId="7" fillId="0" borderId="0" xfId="1" applyNumberFormat="1" applyFont="1" applyFill="1" applyBorder="1" applyAlignment="1">
      <alignment horizontal="center" vertical="center"/>
    </xf>
    <xf numFmtId="178" fontId="7" fillId="3" borderId="66" xfId="1" applyNumberFormat="1" applyFont="1" applyFill="1" applyBorder="1" applyAlignment="1">
      <alignment horizontal="right" vertical="center"/>
    </xf>
    <xf numFmtId="176" fontId="7" fillId="0" borderId="93" xfId="1" applyNumberFormat="1" applyFont="1" applyFill="1" applyBorder="1" applyAlignment="1">
      <alignment horizontal="center" vertical="center"/>
    </xf>
    <xf numFmtId="178" fontId="7" fillId="0" borderId="77" xfId="1" applyNumberFormat="1" applyFont="1" applyFill="1" applyBorder="1" applyAlignment="1">
      <alignment horizontal="center" vertical="center"/>
    </xf>
    <xf numFmtId="38" fontId="3" fillId="0" borderId="94" xfId="1" applyFont="1" applyBorder="1" applyAlignment="1">
      <alignment horizontal="center" vertical="center" shrinkToFit="1"/>
    </xf>
    <xf numFmtId="178" fontId="7" fillId="0" borderId="95" xfId="1" applyNumberFormat="1" applyFont="1" applyBorder="1" applyAlignment="1">
      <alignment horizontal="right" vertical="center"/>
    </xf>
    <xf numFmtId="178" fontId="7" fillId="0" borderId="96" xfId="1" applyNumberFormat="1" applyFont="1" applyBorder="1" applyAlignment="1">
      <alignment horizontal="right" vertical="center"/>
    </xf>
    <xf numFmtId="178" fontId="7" fillId="0" borderId="97" xfId="1" applyNumberFormat="1" applyFont="1" applyBorder="1" applyAlignment="1">
      <alignment horizontal="right" vertical="center"/>
    </xf>
    <xf numFmtId="178" fontId="7" fillId="2" borderId="82" xfId="1" applyNumberFormat="1" applyFont="1" applyFill="1" applyBorder="1" applyAlignment="1">
      <alignment horizontal="right" vertical="center"/>
    </xf>
    <xf numFmtId="178" fontId="7" fillId="3" borderId="83" xfId="1" applyNumberFormat="1" applyFont="1" applyFill="1" applyBorder="1" applyAlignment="1">
      <alignment horizontal="right" vertical="center"/>
    </xf>
    <xf numFmtId="38" fontId="3" fillId="0" borderId="98" xfId="1" applyFont="1" applyBorder="1" applyAlignment="1">
      <alignment horizontal="center" vertical="center" shrinkToFit="1"/>
    </xf>
    <xf numFmtId="38" fontId="3" fillId="0" borderId="99" xfId="1" applyFont="1" applyBorder="1" applyAlignment="1">
      <alignment horizontal="center" vertical="center" shrinkToFit="1"/>
    </xf>
    <xf numFmtId="38" fontId="7" fillId="3" borderId="100" xfId="1" applyFont="1" applyFill="1" applyBorder="1" applyAlignment="1">
      <alignment horizontal="right" vertical="center"/>
    </xf>
    <xf numFmtId="38" fontId="7" fillId="0" borderId="101" xfId="1" applyFont="1" applyBorder="1" applyAlignment="1">
      <alignment horizontal="right" vertical="center" shrinkToFit="1"/>
    </xf>
    <xf numFmtId="38" fontId="7" fillId="4" borderId="100" xfId="1" applyFont="1" applyFill="1" applyBorder="1" applyAlignment="1">
      <alignment horizontal="right" vertical="center"/>
    </xf>
    <xf numFmtId="38" fontId="7" fillId="0" borderId="102" xfId="1" applyFont="1" applyBorder="1" applyAlignment="1">
      <alignment horizontal="right" vertical="center" shrinkToFit="1"/>
    </xf>
    <xf numFmtId="38" fontId="7" fillId="0" borderId="103" xfId="1" applyFont="1" applyBorder="1" applyAlignment="1">
      <alignment horizontal="right" vertical="center" shrinkToFit="1"/>
    </xf>
    <xf numFmtId="38" fontId="7" fillId="4" borderId="104" xfId="1" applyFont="1" applyFill="1" applyBorder="1" applyAlignment="1">
      <alignment horizontal="right" vertical="center"/>
    </xf>
    <xf numFmtId="38" fontId="7" fillId="0" borderId="67" xfId="1" applyFont="1" applyBorder="1" applyAlignment="1">
      <alignment horizontal="right" vertical="center" shrinkToFit="1"/>
    </xf>
    <xf numFmtId="38" fontId="7" fillId="0" borderId="105" xfId="1" applyFont="1" applyFill="1" applyBorder="1" applyAlignment="1">
      <alignment horizontal="right" vertical="center" shrinkToFit="1"/>
    </xf>
    <xf numFmtId="38" fontId="7" fillId="4" borderId="106" xfId="1" applyFont="1" applyFill="1" applyBorder="1" applyAlignment="1">
      <alignment horizontal="right" vertical="center"/>
    </xf>
    <xf numFmtId="178" fontId="7" fillId="3" borderId="51" xfId="1" applyNumberFormat="1" applyFont="1" applyFill="1" applyBorder="1" applyAlignment="1">
      <alignment horizontal="right" vertical="center"/>
    </xf>
    <xf numFmtId="38" fontId="7" fillId="0" borderId="54" xfId="1" applyFont="1" applyBorder="1" applyAlignment="1">
      <alignment horizontal="right" vertical="center" shrinkToFit="1"/>
    </xf>
    <xf numFmtId="178" fontId="7" fillId="4" borderId="51" xfId="1" applyNumberFormat="1" applyFont="1" applyFill="1" applyBorder="1" applyAlignment="1">
      <alignment horizontal="right" vertical="center"/>
    </xf>
    <xf numFmtId="178" fontId="7" fillId="4" borderId="43" xfId="1" applyNumberFormat="1" applyFont="1" applyFill="1" applyBorder="1" applyAlignment="1">
      <alignment horizontal="right" vertical="center"/>
    </xf>
    <xf numFmtId="38" fontId="7" fillId="0" borderId="4" xfId="1" applyFont="1" applyFill="1" applyBorder="1" applyAlignment="1">
      <alignment horizontal="right" vertical="center" shrinkToFit="1"/>
    </xf>
    <xf numFmtId="178" fontId="7" fillId="4" borderId="45" xfId="1" applyNumberFormat="1" applyFont="1" applyFill="1" applyBorder="1" applyAlignment="1">
      <alignment horizontal="right" vertical="center"/>
    </xf>
    <xf numFmtId="38" fontId="7" fillId="0" borderId="102" xfId="1" applyFont="1" applyFill="1" applyBorder="1" applyAlignment="1">
      <alignment horizontal="center" vertical="center"/>
    </xf>
    <xf numFmtId="38" fontId="7" fillId="0" borderId="107" xfId="1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42" xfId="1" applyFont="1" applyFill="1" applyBorder="1" applyAlignment="1">
      <alignment horizontal="center" vertical="center"/>
    </xf>
    <xf numFmtId="10" fontId="7" fillId="0" borderId="93" xfId="1" applyNumberFormat="1" applyFont="1" applyFill="1" applyBorder="1" applyAlignment="1">
      <alignment horizontal="center" vertical="center"/>
    </xf>
    <xf numFmtId="179" fontId="6" fillId="0" borderId="0" xfId="1" applyNumberFormat="1" applyFont="1" applyFill="1" applyBorder="1" applyAlignment="1">
      <alignment horizontal="right" vertical="center" shrinkToFit="1"/>
    </xf>
    <xf numFmtId="38" fontId="6" fillId="0" borderId="0" xfId="1" applyFont="1">
      <alignment vertical="center"/>
    </xf>
    <xf numFmtId="38" fontId="6" fillId="0" borderId="0" xfId="1" applyFont="1" applyAlignment="1">
      <alignment vertical="center" shrinkToFit="1"/>
    </xf>
    <xf numFmtId="38" fontId="3" fillId="0" borderId="0" xfId="1" applyFont="1" applyAlignment="1">
      <alignment vertical="center" shrinkToFit="1"/>
    </xf>
    <xf numFmtId="0" fontId="0" fillId="0" borderId="37" xfId="0" applyFont="1" applyBorder="1" applyAlignment="1">
      <alignment vertical="center"/>
    </xf>
    <xf numFmtId="38" fontId="3" fillId="2" borderId="59" xfId="1" applyFont="1" applyFill="1" applyBorder="1" applyAlignment="1">
      <alignment horizontal="center" vertical="center"/>
    </xf>
    <xf numFmtId="38" fontId="3" fillId="2" borderId="22" xfId="1" applyFont="1" applyFill="1" applyBorder="1" applyAlignment="1">
      <alignment horizontal="center" vertical="center"/>
    </xf>
    <xf numFmtId="38" fontId="3" fillId="3" borderId="108" xfId="1" applyFont="1" applyFill="1" applyBorder="1" applyAlignment="1">
      <alignment horizontal="center" vertical="center" textRotation="255"/>
    </xf>
    <xf numFmtId="38" fontId="3" fillId="3" borderId="109" xfId="1" applyFont="1" applyFill="1" applyBorder="1" applyAlignment="1">
      <alignment horizontal="center" vertical="center" textRotation="255"/>
    </xf>
    <xf numFmtId="38" fontId="3" fillId="3" borderId="99" xfId="1" applyFont="1" applyFill="1" applyBorder="1" applyAlignment="1">
      <alignment horizontal="center" vertical="center" textRotation="255"/>
    </xf>
    <xf numFmtId="38" fontId="3" fillId="2" borderId="117" xfId="1" applyFont="1" applyFill="1" applyBorder="1" applyAlignment="1">
      <alignment vertical="center"/>
    </xf>
    <xf numFmtId="38" fontId="3" fillId="2" borderId="118" xfId="1" applyFont="1" applyFill="1" applyBorder="1" applyAlignment="1">
      <alignment vertical="center"/>
    </xf>
    <xf numFmtId="38" fontId="3" fillId="0" borderId="23" xfId="1" applyFont="1" applyBorder="1" applyAlignment="1">
      <alignment horizontal="left" vertical="center" shrinkToFit="1"/>
    </xf>
    <xf numFmtId="38" fontId="3" fillId="2" borderId="57" xfId="1" applyFont="1" applyFill="1" applyBorder="1" applyAlignment="1">
      <alignment horizontal="center" vertical="center"/>
    </xf>
    <xf numFmtId="38" fontId="3" fillId="0" borderId="91" xfId="1" applyFont="1" applyBorder="1" applyAlignment="1">
      <alignment horizontal="left" vertical="center" shrinkToFit="1"/>
    </xf>
    <xf numFmtId="38" fontId="3" fillId="0" borderId="2" xfId="1" applyFont="1" applyBorder="1" applyAlignment="1">
      <alignment horizontal="left" vertical="center" shrinkToFit="1"/>
    </xf>
    <xf numFmtId="38" fontId="3" fillId="2" borderId="55" xfId="1" applyFont="1" applyFill="1" applyBorder="1" applyAlignment="1">
      <alignment vertical="center"/>
    </xf>
    <xf numFmtId="38" fontId="3" fillId="2" borderId="57" xfId="1" applyFont="1" applyFill="1" applyBorder="1" applyAlignment="1">
      <alignment vertical="center"/>
    </xf>
    <xf numFmtId="38" fontId="3" fillId="2" borderId="111" xfId="1" applyFont="1" applyFill="1" applyBorder="1" applyAlignment="1">
      <alignment vertical="center"/>
    </xf>
    <xf numFmtId="38" fontId="3" fillId="2" borderId="38" xfId="1" applyFont="1" applyFill="1" applyBorder="1" applyAlignment="1">
      <alignment vertical="center"/>
    </xf>
    <xf numFmtId="38" fontId="3" fillId="2" borderId="78" xfId="1" applyFont="1" applyFill="1" applyBorder="1" applyAlignment="1">
      <alignment vertical="center"/>
    </xf>
    <xf numFmtId="38" fontId="3" fillId="2" borderId="112" xfId="1" applyFont="1" applyFill="1" applyBorder="1" applyAlignment="1">
      <alignment vertical="center"/>
    </xf>
    <xf numFmtId="38" fontId="3" fillId="3" borderId="55" xfId="1" applyFont="1" applyFill="1" applyBorder="1" applyAlignment="1">
      <alignment horizontal="center" vertical="center"/>
    </xf>
    <xf numFmtId="38" fontId="3" fillId="3" borderId="56" xfId="1" applyFont="1" applyFill="1" applyBorder="1" applyAlignment="1">
      <alignment horizontal="center" vertical="center"/>
    </xf>
    <xf numFmtId="38" fontId="3" fillId="3" borderId="57" xfId="1" applyFont="1" applyFill="1" applyBorder="1" applyAlignment="1">
      <alignment horizontal="center" vertical="center"/>
    </xf>
    <xf numFmtId="38" fontId="3" fillId="0" borderId="50" xfId="1" applyFont="1" applyBorder="1" applyAlignment="1">
      <alignment horizontal="left" vertical="center" shrinkToFit="1"/>
    </xf>
    <xf numFmtId="38" fontId="3" fillId="0" borderId="39" xfId="1" applyFont="1" applyBorder="1" applyAlignment="1">
      <alignment horizontal="left" vertical="center" shrinkToFit="1"/>
    </xf>
    <xf numFmtId="38" fontId="3" fillId="0" borderId="115" xfId="1" applyFont="1" applyBorder="1" applyAlignment="1">
      <alignment horizontal="left" vertical="center" shrinkToFit="1"/>
    </xf>
    <xf numFmtId="38" fontId="3" fillId="2" borderId="39" xfId="1" applyFont="1" applyFill="1" applyBorder="1" applyAlignment="1">
      <alignment horizontal="left" vertical="center" shrinkToFit="1"/>
    </xf>
    <xf numFmtId="38" fontId="3" fillId="2" borderId="115" xfId="1" applyFont="1" applyFill="1" applyBorder="1" applyAlignment="1">
      <alignment horizontal="left" vertical="center" shrinkToFit="1"/>
    </xf>
    <xf numFmtId="38" fontId="3" fillId="2" borderId="110" xfId="1" applyFont="1" applyFill="1" applyBorder="1" applyAlignment="1">
      <alignment horizontal="left" vertical="center" shrinkToFit="1"/>
    </xf>
    <xf numFmtId="38" fontId="3" fillId="2" borderId="23" xfId="1" applyFont="1" applyFill="1" applyBorder="1" applyAlignment="1">
      <alignment horizontal="left" vertical="center" shrinkToFit="1"/>
    </xf>
    <xf numFmtId="38" fontId="3" fillId="0" borderId="69" xfId="1" applyFont="1" applyBorder="1" applyAlignment="1">
      <alignment horizontal="left" vertical="center" shrinkToFit="1"/>
    </xf>
    <xf numFmtId="38" fontId="3" fillId="0" borderId="71" xfId="1" applyFont="1" applyBorder="1" applyAlignment="1">
      <alignment horizontal="left" vertical="center" shrinkToFit="1"/>
    </xf>
    <xf numFmtId="38" fontId="3" fillId="0" borderId="3" xfId="1" applyFont="1" applyBorder="1" applyAlignment="1">
      <alignment horizontal="left" vertical="center" shrinkToFit="1"/>
    </xf>
    <xf numFmtId="38" fontId="3" fillId="0" borderId="26" xfId="1" applyFont="1" applyBorder="1" applyAlignment="1">
      <alignment horizontal="left" vertical="center" shrinkToFit="1"/>
    </xf>
    <xf numFmtId="38" fontId="8" fillId="0" borderId="0" xfId="1" applyFont="1" applyAlignment="1">
      <alignment horizontal="center" vertical="center"/>
    </xf>
    <xf numFmtId="38" fontId="3" fillId="0" borderId="113" xfId="1" applyFont="1" applyBorder="1" applyAlignment="1">
      <alignment horizontal="center" vertical="center" shrinkToFit="1"/>
    </xf>
    <xf numFmtId="38" fontId="3" fillId="0" borderId="114" xfId="1" applyFont="1" applyBorder="1" applyAlignment="1">
      <alignment horizontal="center" vertical="center" shrinkToFit="1"/>
    </xf>
    <xf numFmtId="38" fontId="3" fillId="0" borderId="30" xfId="1" applyFont="1" applyBorder="1" applyAlignment="1">
      <alignment horizontal="center" vertical="center" shrinkToFit="1"/>
    </xf>
    <xf numFmtId="38" fontId="3" fillId="2" borderId="50" xfId="1" applyFont="1" applyFill="1" applyBorder="1" applyAlignment="1">
      <alignment horizontal="left" vertical="center" shrinkToFit="1"/>
    </xf>
    <xf numFmtId="38" fontId="3" fillId="0" borderId="1" xfId="1" applyFont="1" applyBorder="1" applyAlignment="1">
      <alignment horizontal="left" vertical="center" shrinkToFit="1"/>
    </xf>
    <xf numFmtId="38" fontId="12" fillId="0" borderId="110" xfId="1" applyFont="1" applyBorder="1" applyAlignment="1">
      <alignment horizontal="left" vertical="center"/>
    </xf>
    <xf numFmtId="0" fontId="13" fillId="0" borderId="116" xfId="0" applyFont="1" applyBorder="1" applyAlignment="1">
      <alignment horizontal="left" vertical="center"/>
    </xf>
    <xf numFmtId="38" fontId="4" fillId="0" borderId="23" xfId="1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38" fontId="4" fillId="0" borderId="44" xfId="1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/>
    </xf>
    <xf numFmtId="38" fontId="12" fillId="0" borderId="98" xfId="1" applyFont="1" applyBorder="1" applyAlignment="1">
      <alignment horizontal="left" vertical="center"/>
    </xf>
    <xf numFmtId="0" fontId="13" fillId="0" borderId="110" xfId="0" applyFont="1" applyBorder="1" applyAlignment="1">
      <alignment horizontal="left" vertical="center"/>
    </xf>
    <xf numFmtId="38" fontId="4" fillId="0" borderId="13" xfId="1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38" fontId="4" fillId="0" borderId="15" xfId="1" applyFont="1" applyBorder="1" applyAlignment="1">
      <alignment horizontal="left" vertical="center"/>
    </xf>
    <xf numFmtId="0" fontId="13" fillId="0" borderId="44" xfId="0" applyFont="1" applyBorder="1" applyAlignment="1">
      <alignment horizontal="left" vertical="center"/>
    </xf>
    <xf numFmtId="38" fontId="3" fillId="0" borderId="49" xfId="1" applyFont="1" applyBorder="1" applyAlignment="1">
      <alignment horizontal="left" vertical="center" shrinkToFit="1"/>
    </xf>
    <xf numFmtId="38" fontId="3" fillId="0" borderId="36" xfId="1" applyFont="1" applyBorder="1" applyAlignment="1">
      <alignment horizontal="left" vertical="center" shrinkToFit="1"/>
    </xf>
    <xf numFmtId="38" fontId="3" fillId="2" borderId="59" xfId="1" applyFont="1" applyFill="1" applyBorder="1" applyAlignment="1">
      <alignment horizontal="left" vertical="center" shrinkToFit="1"/>
    </xf>
    <xf numFmtId="38" fontId="3" fillId="2" borderId="60" xfId="1" applyFont="1" applyFill="1" applyBorder="1" applyAlignment="1">
      <alignment horizontal="left" vertical="center" shrinkToFit="1"/>
    </xf>
    <xf numFmtId="38" fontId="3" fillId="2" borderId="22" xfId="1" applyFont="1" applyFill="1" applyBorder="1" applyAlignment="1">
      <alignment horizontal="left" vertical="center" shrinkToFit="1"/>
    </xf>
    <xf numFmtId="38" fontId="3" fillId="3" borderId="61" xfId="1" applyFont="1" applyFill="1" applyBorder="1" applyAlignment="1">
      <alignment horizontal="center" vertical="center"/>
    </xf>
    <xf numFmtId="38" fontId="3" fillId="3" borderId="62" xfId="1" applyFont="1" applyFill="1" applyBorder="1" applyAlignment="1">
      <alignment horizontal="center" vertical="center"/>
    </xf>
    <xf numFmtId="38" fontId="3" fillId="3" borderId="63" xfId="1" applyFont="1" applyFill="1" applyBorder="1" applyAlignment="1">
      <alignment horizontal="center" vertical="center"/>
    </xf>
    <xf numFmtId="38" fontId="3" fillId="2" borderId="73" xfId="1" applyFont="1" applyFill="1" applyBorder="1" applyAlignment="1">
      <alignment vertical="center" shrinkToFit="1"/>
    </xf>
    <xf numFmtId="0" fontId="0" fillId="0" borderId="74" xfId="0" applyBorder="1" applyAlignment="1">
      <alignment vertical="center" shrinkToFit="1"/>
    </xf>
    <xf numFmtId="0" fontId="0" fillId="0" borderId="121" xfId="0" applyBorder="1" applyAlignment="1">
      <alignment vertical="center" shrinkToFit="1"/>
    </xf>
    <xf numFmtId="38" fontId="3" fillId="2" borderId="82" xfId="1" applyFont="1" applyFill="1" applyBorder="1" applyAlignment="1">
      <alignment horizontal="center" vertical="center"/>
    </xf>
    <xf numFmtId="38" fontId="3" fillId="2" borderId="82" xfId="1" applyFont="1" applyFill="1" applyBorder="1" applyAlignment="1">
      <alignment horizontal="left" vertical="center" shrinkToFit="1"/>
    </xf>
    <xf numFmtId="38" fontId="3" fillId="0" borderId="72" xfId="1" applyFont="1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38" fontId="14" fillId="0" borderId="67" xfId="1" applyFont="1" applyFill="1" applyBorder="1" applyAlignment="1">
      <alignment horizontal="left" vertical="center" shrinkToFit="1"/>
    </xf>
    <xf numFmtId="0" fontId="11" fillId="0" borderId="0" xfId="0" applyFont="1" applyAlignment="1">
      <alignment vertical="center"/>
    </xf>
    <xf numFmtId="38" fontId="3" fillId="3" borderId="83" xfId="1" applyFont="1" applyFill="1" applyBorder="1" applyAlignment="1">
      <alignment horizontal="center" vertical="center"/>
    </xf>
    <xf numFmtId="38" fontId="3" fillId="0" borderId="32" xfId="1" applyFont="1" applyBorder="1" applyAlignment="1">
      <alignment horizontal="left" vertical="center" shrinkToFit="1"/>
    </xf>
    <xf numFmtId="38" fontId="3" fillId="0" borderId="6" xfId="1" applyFont="1" applyBorder="1" applyAlignment="1">
      <alignment horizontal="left" vertical="center" shrinkToFit="1"/>
    </xf>
    <xf numFmtId="38" fontId="3" fillId="0" borderId="42" xfId="1" applyFont="1" applyBorder="1" applyAlignment="1">
      <alignment horizontal="left" vertical="center" shrinkToFit="1"/>
    </xf>
    <xf numFmtId="38" fontId="3" fillId="0" borderId="97" xfId="1" applyFont="1" applyBorder="1" applyAlignment="1">
      <alignment horizontal="left" vertical="center" shrinkToFit="1"/>
    </xf>
    <xf numFmtId="38" fontId="3" fillId="3" borderId="81" xfId="1" applyFont="1" applyFill="1" applyBorder="1" applyAlignment="1">
      <alignment horizontal="center" vertical="center"/>
    </xf>
    <xf numFmtId="38" fontId="3" fillId="0" borderId="119" xfId="1" applyFont="1" applyBorder="1" applyAlignment="1">
      <alignment horizontal="center" vertical="center" shrinkToFit="1"/>
    </xf>
    <xf numFmtId="38" fontId="3" fillId="0" borderId="120" xfId="1" applyFont="1" applyBorder="1" applyAlignment="1">
      <alignment horizontal="center" vertical="center" shrinkToFit="1"/>
    </xf>
    <xf numFmtId="38" fontId="3" fillId="0" borderId="92" xfId="1" applyFont="1" applyBorder="1" applyAlignment="1">
      <alignment horizontal="center" vertical="center" shrinkToFit="1"/>
    </xf>
    <xf numFmtId="38" fontId="3" fillId="2" borderId="81" xfId="1" applyFont="1" applyFill="1" applyBorder="1" applyAlignment="1">
      <alignment horizontal="center" vertical="center"/>
    </xf>
    <xf numFmtId="38" fontId="3" fillId="2" borderId="39" xfId="1" applyFont="1" applyFill="1" applyBorder="1" applyAlignment="1">
      <alignment horizontal="left" vertical="center" wrapText="1" shrinkToFit="1"/>
    </xf>
    <xf numFmtId="38" fontId="3" fillId="0" borderId="46" xfId="1" applyFont="1" applyBorder="1" applyAlignment="1">
      <alignment horizontal="left" vertical="center" shrinkToFit="1"/>
    </xf>
    <xf numFmtId="38" fontId="3" fillId="0" borderId="96" xfId="1" applyFont="1" applyBorder="1" applyAlignment="1">
      <alignment horizontal="left" vertical="center" shrinkToFit="1"/>
    </xf>
    <xf numFmtId="38" fontId="3" fillId="0" borderId="47" xfId="1" applyFont="1" applyBorder="1" applyAlignment="1">
      <alignment horizontal="left" vertical="center" shrinkToFit="1"/>
    </xf>
    <xf numFmtId="0" fontId="0" fillId="0" borderId="1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vertical="center" shrinkToFit="1"/>
    </xf>
    <xf numFmtId="0" fontId="0" fillId="0" borderId="50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0" fontId="0" fillId="0" borderId="115" xfId="0" applyBorder="1" applyAlignment="1">
      <alignment vertical="center" shrinkToFit="1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43</xdr:row>
      <xdr:rowOff>0</xdr:rowOff>
    </xdr:from>
    <xdr:to>
      <xdr:col>3</xdr:col>
      <xdr:colOff>714375</xdr:colOff>
      <xdr:row>44</xdr:row>
      <xdr:rowOff>38100</xdr:rowOff>
    </xdr:to>
    <xdr:sp macro="" textlink="">
      <xdr:nvSpPr>
        <xdr:cNvPr id="20502" name="Text Box 1"/>
        <xdr:cNvSpPr txBox="1">
          <a:spLocks noChangeArrowheads="1"/>
        </xdr:cNvSpPr>
      </xdr:nvSpPr>
      <xdr:spPr bwMode="auto">
        <a:xfrm>
          <a:off x="2990850" y="82581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43</xdr:row>
      <xdr:rowOff>0</xdr:rowOff>
    </xdr:from>
    <xdr:to>
      <xdr:col>5</xdr:col>
      <xdr:colOff>1019175</xdr:colOff>
      <xdr:row>43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152400" y="8258175"/>
          <a:ext cx="6362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3</xdr:col>
      <xdr:colOff>638175</xdr:colOff>
      <xdr:row>43</xdr:row>
      <xdr:rowOff>0</xdr:rowOff>
    </xdr:from>
    <xdr:to>
      <xdr:col>3</xdr:col>
      <xdr:colOff>714375</xdr:colOff>
      <xdr:row>44</xdr:row>
      <xdr:rowOff>38100</xdr:rowOff>
    </xdr:to>
    <xdr:sp macro="" textlink="">
      <xdr:nvSpPr>
        <xdr:cNvPr id="20504" name="Text Box 6"/>
        <xdr:cNvSpPr txBox="1">
          <a:spLocks noChangeArrowheads="1"/>
        </xdr:cNvSpPr>
      </xdr:nvSpPr>
      <xdr:spPr bwMode="auto">
        <a:xfrm>
          <a:off x="2990850" y="82581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43</xdr:row>
      <xdr:rowOff>0</xdr:rowOff>
    </xdr:from>
    <xdr:to>
      <xdr:col>3</xdr:col>
      <xdr:colOff>714375</xdr:colOff>
      <xdr:row>44</xdr:row>
      <xdr:rowOff>38100</xdr:rowOff>
    </xdr:to>
    <xdr:sp macro="" textlink="">
      <xdr:nvSpPr>
        <xdr:cNvPr id="16413" name="Text Box 1"/>
        <xdr:cNvSpPr txBox="1">
          <a:spLocks noChangeArrowheads="1"/>
        </xdr:cNvSpPr>
      </xdr:nvSpPr>
      <xdr:spPr bwMode="auto">
        <a:xfrm>
          <a:off x="2990850" y="82581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43</xdr:row>
      <xdr:rowOff>0</xdr:rowOff>
    </xdr:from>
    <xdr:to>
      <xdr:col>5</xdr:col>
      <xdr:colOff>1019175</xdr:colOff>
      <xdr:row>43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52400" y="8258175"/>
          <a:ext cx="6362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952500</xdr:colOff>
      <xdr:row>3</xdr:row>
      <xdr:rowOff>104775</xdr:rowOff>
    </xdr:from>
    <xdr:to>
      <xdr:col>6</xdr:col>
      <xdr:colOff>0</xdr:colOff>
      <xdr:row>5</xdr:row>
      <xdr:rowOff>95250</xdr:rowOff>
    </xdr:to>
    <xdr:sp macro="" textlink="">
      <xdr:nvSpPr>
        <xdr:cNvPr id="16387" name="AutoShape 3"/>
        <xdr:cNvSpPr>
          <a:spLocks noChangeArrowheads="1"/>
        </xdr:cNvSpPr>
      </xdr:nvSpPr>
      <xdr:spPr bwMode="auto">
        <a:xfrm>
          <a:off x="5257800" y="790575"/>
          <a:ext cx="1352550" cy="447675"/>
        </a:xfrm>
        <a:prstGeom prst="wedgeRoundRectCallout">
          <a:avLst>
            <a:gd name="adj1" fmla="val -11269"/>
            <a:gd name="adj2" fmla="val 12446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合計、比率等エクセル計算式登録済</a:t>
          </a:r>
        </a:p>
      </xdr:txBody>
    </xdr:sp>
    <xdr:clientData/>
  </xdr:twoCellAnchor>
  <xdr:twoCellAnchor>
    <xdr:from>
      <xdr:col>1</xdr:col>
      <xdr:colOff>1123950</xdr:colOff>
      <xdr:row>12</xdr:row>
      <xdr:rowOff>66675</xdr:rowOff>
    </xdr:from>
    <xdr:to>
      <xdr:col>3</xdr:col>
      <xdr:colOff>1933575</xdr:colOff>
      <xdr:row>14</xdr:row>
      <xdr:rowOff>57150</xdr:rowOff>
    </xdr:to>
    <xdr:sp macro="" textlink="">
      <xdr:nvSpPr>
        <xdr:cNvPr id="16392" name="AutoShape 8"/>
        <xdr:cNvSpPr>
          <a:spLocks noChangeArrowheads="1"/>
        </xdr:cNvSpPr>
      </xdr:nvSpPr>
      <xdr:spPr bwMode="auto">
        <a:xfrm>
          <a:off x="1400175" y="2609850"/>
          <a:ext cx="2886075" cy="371475"/>
        </a:xfrm>
        <a:prstGeom prst="wedgeRoundRectCallout">
          <a:avLst>
            <a:gd name="adj1" fmla="val 56931"/>
            <a:gd name="adj2" fmla="val -294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各種租税、手続き費用を計上すること。また別紙（参考様式）により「その他初期費用」の積算根拠を示すこと。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45</xdr:row>
      <xdr:rowOff>0</xdr:rowOff>
    </xdr:from>
    <xdr:to>
      <xdr:col>3</xdr:col>
      <xdr:colOff>714375</xdr:colOff>
      <xdr:row>46</xdr:row>
      <xdr:rowOff>38100</xdr:rowOff>
    </xdr:to>
    <xdr:sp macro="" textlink="">
      <xdr:nvSpPr>
        <xdr:cNvPr id="19485" name="Text Box 1"/>
        <xdr:cNvSpPr txBox="1">
          <a:spLocks noChangeArrowheads="1"/>
        </xdr:cNvSpPr>
      </xdr:nvSpPr>
      <xdr:spPr bwMode="auto">
        <a:xfrm>
          <a:off x="2543175" y="1106805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45</xdr:row>
      <xdr:rowOff>0</xdr:rowOff>
    </xdr:from>
    <xdr:to>
      <xdr:col>6</xdr:col>
      <xdr:colOff>1019175</xdr:colOff>
      <xdr:row>45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152400" y="11068050"/>
          <a:ext cx="779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3</xdr:col>
      <xdr:colOff>638175</xdr:colOff>
      <xdr:row>45</xdr:row>
      <xdr:rowOff>0</xdr:rowOff>
    </xdr:from>
    <xdr:to>
      <xdr:col>3</xdr:col>
      <xdr:colOff>714375</xdr:colOff>
      <xdr:row>46</xdr:row>
      <xdr:rowOff>38100</xdr:rowOff>
    </xdr:to>
    <xdr:sp macro="" textlink="">
      <xdr:nvSpPr>
        <xdr:cNvPr id="19487" name="Text Box 7"/>
        <xdr:cNvSpPr txBox="1">
          <a:spLocks noChangeArrowheads="1"/>
        </xdr:cNvSpPr>
      </xdr:nvSpPr>
      <xdr:spPr bwMode="auto">
        <a:xfrm>
          <a:off x="2543175" y="1106805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638175</xdr:colOff>
      <xdr:row>45</xdr:row>
      <xdr:rowOff>0</xdr:rowOff>
    </xdr:from>
    <xdr:to>
      <xdr:col>3</xdr:col>
      <xdr:colOff>714375</xdr:colOff>
      <xdr:row>46</xdr:row>
      <xdr:rowOff>38100</xdr:rowOff>
    </xdr:to>
    <xdr:sp macro="" textlink="">
      <xdr:nvSpPr>
        <xdr:cNvPr id="19488" name="Text Box 8"/>
        <xdr:cNvSpPr txBox="1">
          <a:spLocks noChangeArrowheads="1"/>
        </xdr:cNvSpPr>
      </xdr:nvSpPr>
      <xdr:spPr bwMode="auto">
        <a:xfrm>
          <a:off x="2543175" y="1106805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45</xdr:row>
      <xdr:rowOff>0</xdr:rowOff>
    </xdr:from>
    <xdr:to>
      <xdr:col>3</xdr:col>
      <xdr:colOff>714375</xdr:colOff>
      <xdr:row>46</xdr:row>
      <xdr:rowOff>38100</xdr:rowOff>
    </xdr:to>
    <xdr:sp macro="" textlink="">
      <xdr:nvSpPr>
        <xdr:cNvPr id="18472" name="Text Box 1"/>
        <xdr:cNvSpPr txBox="1">
          <a:spLocks noChangeArrowheads="1"/>
        </xdr:cNvSpPr>
      </xdr:nvSpPr>
      <xdr:spPr bwMode="auto">
        <a:xfrm>
          <a:off x="2543175" y="1106805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45</xdr:row>
      <xdr:rowOff>0</xdr:rowOff>
    </xdr:from>
    <xdr:to>
      <xdr:col>6</xdr:col>
      <xdr:colOff>1019175</xdr:colOff>
      <xdr:row>45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152400" y="11068050"/>
          <a:ext cx="8991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oneCellAnchor>
    <xdr:from>
      <xdr:col>7</xdr:col>
      <xdr:colOff>142875</xdr:colOff>
      <xdr:row>10</xdr:row>
      <xdr:rowOff>123825</xdr:rowOff>
    </xdr:from>
    <xdr:ext cx="1750672" cy="185179"/>
    <xdr:sp macro="" textlink="">
      <xdr:nvSpPr>
        <xdr:cNvPr id="18438" name="Text Box 6"/>
        <xdr:cNvSpPr txBox="1">
          <a:spLocks noChangeArrowheads="1"/>
        </xdr:cNvSpPr>
      </xdr:nvSpPr>
      <xdr:spPr bwMode="auto">
        <a:xfrm>
          <a:off x="10601325" y="2524125"/>
          <a:ext cx="1750672" cy="18517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21.面積・事業費按分表から転記</a:t>
          </a:r>
        </a:p>
      </xdr:txBody>
    </xdr:sp>
    <xdr:clientData/>
  </xdr:oneCellAnchor>
  <xdr:twoCellAnchor>
    <xdr:from>
      <xdr:col>7</xdr:col>
      <xdr:colOff>28575</xdr:colOff>
      <xdr:row>10</xdr:row>
      <xdr:rowOff>57150</xdr:rowOff>
    </xdr:from>
    <xdr:to>
      <xdr:col>7</xdr:col>
      <xdr:colOff>142875</xdr:colOff>
      <xdr:row>12</xdr:row>
      <xdr:rowOff>28575</xdr:rowOff>
    </xdr:to>
    <xdr:sp macro="" textlink="">
      <xdr:nvSpPr>
        <xdr:cNvPr id="18475" name="AutoShape 7"/>
        <xdr:cNvSpPr>
          <a:spLocks/>
        </xdr:cNvSpPr>
      </xdr:nvSpPr>
      <xdr:spPr bwMode="auto">
        <a:xfrm>
          <a:off x="10487025" y="2457450"/>
          <a:ext cx="114300" cy="466725"/>
        </a:xfrm>
        <a:prstGeom prst="rightBrace">
          <a:avLst>
            <a:gd name="adj1" fmla="val 3402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9525</xdr:colOff>
      <xdr:row>0</xdr:row>
      <xdr:rowOff>57150</xdr:rowOff>
    </xdr:from>
    <xdr:to>
      <xdr:col>8</xdr:col>
      <xdr:colOff>847725</xdr:colOff>
      <xdr:row>1</xdr:row>
      <xdr:rowOff>161925</xdr:rowOff>
    </xdr:to>
    <xdr:sp macro="" textlink="">
      <xdr:nvSpPr>
        <xdr:cNvPr id="18440" name="Rectangle 8"/>
        <xdr:cNvSpPr>
          <a:spLocks noChangeArrowheads="1"/>
        </xdr:cNvSpPr>
      </xdr:nvSpPr>
      <xdr:spPr bwMode="auto">
        <a:xfrm>
          <a:off x="11544300" y="57150"/>
          <a:ext cx="8382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様式例</a:t>
          </a:r>
        </a:p>
      </xdr:txBody>
    </xdr:sp>
    <xdr:clientData/>
  </xdr:twoCellAnchor>
  <xdr:twoCellAnchor>
    <xdr:from>
      <xdr:col>4</xdr:col>
      <xdr:colOff>66675</xdr:colOff>
      <xdr:row>3</xdr:row>
      <xdr:rowOff>123825</xdr:rowOff>
    </xdr:from>
    <xdr:to>
      <xdr:col>7</xdr:col>
      <xdr:colOff>295275</xdr:colOff>
      <xdr:row>6</xdr:row>
      <xdr:rowOff>47625</xdr:rowOff>
    </xdr:to>
    <xdr:sp macro="" textlink="">
      <xdr:nvSpPr>
        <xdr:cNvPr id="18441" name="Rectangle 9"/>
        <xdr:cNvSpPr>
          <a:spLocks noChangeArrowheads="1"/>
        </xdr:cNvSpPr>
      </xdr:nvSpPr>
      <xdr:spPr bwMode="auto">
        <a:xfrm>
          <a:off x="3524250" y="790575"/>
          <a:ext cx="7229475" cy="666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57150" cmpd="thinThick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10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※本計画の他に整備を計画している場合</a:t>
          </a: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　この様式を使用して、①本計画、②他計画、③本計画(①)と他計画(②)を合計した資金計画表を作成すること。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8</xdr:row>
      <xdr:rowOff>76200</xdr:rowOff>
    </xdr:from>
    <xdr:to>
      <xdr:col>5</xdr:col>
      <xdr:colOff>1000125</xdr:colOff>
      <xdr:row>13</xdr:row>
      <xdr:rowOff>247650</xdr:rowOff>
    </xdr:to>
    <xdr:sp macro="" textlink="">
      <xdr:nvSpPr>
        <xdr:cNvPr id="15364" name="AutoShape 4"/>
        <xdr:cNvSpPr>
          <a:spLocks noChangeArrowheads="1"/>
        </xdr:cNvSpPr>
      </xdr:nvSpPr>
      <xdr:spPr bwMode="auto">
        <a:xfrm>
          <a:off x="4581525" y="2257425"/>
          <a:ext cx="2019300" cy="1695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併設事業がある場合は、有料老人ホームとそれ以外で個々に積算可能なものは個々に積み上げ、不可能なものは面積で按分する。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438150</xdr:colOff>
      <xdr:row>17</xdr:row>
      <xdr:rowOff>200025</xdr:rowOff>
    </xdr:from>
    <xdr:to>
      <xdr:col>3</xdr:col>
      <xdr:colOff>904875</xdr:colOff>
      <xdr:row>20</xdr:row>
      <xdr:rowOff>28575</xdr:rowOff>
    </xdr:to>
    <xdr:sp macro="" textlink="">
      <xdr:nvSpPr>
        <xdr:cNvPr id="15365" name="AutoShape 5"/>
        <xdr:cNvSpPr>
          <a:spLocks noChangeArrowheads="1"/>
        </xdr:cNvSpPr>
      </xdr:nvSpPr>
      <xdr:spPr bwMode="auto">
        <a:xfrm>
          <a:off x="561975" y="5124450"/>
          <a:ext cx="3495675" cy="7429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記載の項目は例示なので、計画内容に応じて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想定される支出をもれなく記入すること。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必要な項目が網羅されていれば他の様式でも可。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o21&#12288;&#38754;&#31309;&#12539;&#20107;&#26989;&#36027;&#25353;&#20998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×費目別内訳書 （その他）"/>
      <sheetName val="×費目別内訳書（記入例）"/>
      <sheetName val="様式"/>
      <sheetName val="記入例"/>
    </sheetNames>
    <sheetDataSet>
      <sheetData sheetId="0"/>
      <sheetData sheetId="1"/>
      <sheetData sheetId="2"/>
      <sheetData sheetId="3">
        <row r="15">
          <cell r="L15">
            <v>554583333</v>
          </cell>
          <cell r="M15">
            <v>50416667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L67"/>
  <sheetViews>
    <sheetView tabSelected="1" workbookViewId="0">
      <selection sqref="A1:F1"/>
    </sheetView>
  </sheetViews>
  <sheetFormatPr defaultRowHeight="13.5"/>
  <cols>
    <col min="1" max="1" width="3.625" style="2" customWidth="1"/>
    <col min="2" max="2" width="15.625" style="2" customWidth="1"/>
    <col min="3" max="3" width="11.625" style="2" customWidth="1"/>
    <col min="4" max="4" width="25.625" style="2" customWidth="1"/>
    <col min="5" max="5" width="15.625" style="2" customWidth="1"/>
    <col min="6" max="6" width="14.625" style="2" customWidth="1"/>
    <col min="7" max="7" width="2.625" style="2" customWidth="1"/>
    <col min="8" max="8" width="12.625" style="2" customWidth="1"/>
    <col min="9" max="16384" width="9" style="2"/>
  </cols>
  <sheetData>
    <row r="1" spans="1:9" s="1" customFormat="1" ht="18" customHeight="1">
      <c r="A1" s="266" t="s">
        <v>34</v>
      </c>
      <c r="B1" s="266"/>
      <c r="C1" s="266"/>
      <c r="D1" s="266"/>
      <c r="E1" s="266"/>
      <c r="F1" s="266"/>
    </row>
    <row r="2" spans="1:9" s="1" customFormat="1" ht="18" customHeight="1">
      <c r="A2" s="266" t="s">
        <v>77</v>
      </c>
      <c r="B2" s="266"/>
      <c r="C2" s="266"/>
      <c r="D2" s="266"/>
      <c r="E2" s="266"/>
      <c r="F2" s="266"/>
    </row>
    <row r="3" spans="1:9" s="1" customFormat="1" ht="18" customHeight="1" thickBot="1">
      <c r="A3" s="13"/>
      <c r="B3" s="13"/>
      <c r="C3" s="13"/>
      <c r="D3" s="13"/>
      <c r="E3" s="13"/>
      <c r="F3" s="13"/>
    </row>
    <row r="4" spans="1:9" s="1" customFormat="1" ht="18" customHeight="1">
      <c r="A4" s="13"/>
      <c r="B4" s="278" t="s">
        <v>48</v>
      </c>
      <c r="C4" s="279"/>
      <c r="D4" s="272"/>
      <c r="E4" s="273"/>
      <c r="F4" s="13"/>
    </row>
    <row r="5" spans="1:9" ht="18" customHeight="1">
      <c r="B5" s="280" t="s">
        <v>49</v>
      </c>
      <c r="C5" s="281"/>
      <c r="D5" s="274"/>
      <c r="E5" s="275"/>
      <c r="F5" s="6"/>
    </row>
    <row r="6" spans="1:9" ht="18" customHeight="1" thickBot="1">
      <c r="B6" s="282" t="s">
        <v>12</v>
      </c>
      <c r="C6" s="283"/>
      <c r="D6" s="276"/>
      <c r="E6" s="277"/>
      <c r="F6" s="6"/>
    </row>
    <row r="7" spans="1:9" ht="17.25" customHeight="1" thickBot="1">
      <c r="E7" s="19" t="s">
        <v>86</v>
      </c>
      <c r="H7" s="18"/>
    </row>
    <row r="8" spans="1:9" ht="15" customHeight="1" thickBot="1">
      <c r="A8" s="267"/>
      <c r="B8" s="268"/>
      <c r="C8" s="268"/>
      <c r="D8" s="269"/>
      <c r="E8" s="68" t="s">
        <v>10</v>
      </c>
      <c r="F8" s="69" t="s">
        <v>35</v>
      </c>
      <c r="G8" s="70"/>
      <c r="H8" s="70" t="s">
        <v>78</v>
      </c>
    </row>
    <row r="9" spans="1:9" ht="15" customHeight="1">
      <c r="A9" s="238" t="s">
        <v>9</v>
      </c>
      <c r="B9" s="270" t="s">
        <v>2</v>
      </c>
      <c r="C9" s="271" t="s">
        <v>3</v>
      </c>
      <c r="D9" s="271"/>
      <c r="E9" s="74"/>
      <c r="F9" s="75" t="e">
        <f>E9/$E$14</f>
        <v>#DIV/0!</v>
      </c>
      <c r="G9" s="71"/>
      <c r="H9" s="72"/>
      <c r="I9" s="73"/>
    </row>
    <row r="10" spans="1:9" ht="15" customHeight="1">
      <c r="A10" s="238"/>
      <c r="B10" s="258"/>
      <c r="C10" s="245" t="s">
        <v>4</v>
      </c>
      <c r="D10" s="245"/>
      <c r="E10" s="76"/>
      <c r="F10" s="77" t="e">
        <f>E10/$E$14</f>
        <v>#DIV/0!</v>
      </c>
      <c r="G10" s="71"/>
      <c r="H10" s="72"/>
      <c r="I10" s="73"/>
    </row>
    <row r="11" spans="1:9" ht="15" customHeight="1">
      <c r="A11" s="238"/>
      <c r="B11" s="258"/>
      <c r="C11" s="284" t="s">
        <v>5</v>
      </c>
      <c r="D11" s="285"/>
      <c r="E11" s="78"/>
      <c r="F11" s="79" t="e">
        <f>E11/$E$14</f>
        <v>#DIV/0!</v>
      </c>
      <c r="G11" s="71"/>
      <c r="H11" s="72"/>
      <c r="I11" s="73"/>
    </row>
    <row r="12" spans="1:9" ht="15" customHeight="1">
      <c r="A12" s="238"/>
      <c r="B12" s="259"/>
      <c r="C12" s="235" t="s">
        <v>0</v>
      </c>
      <c r="D12" s="236"/>
      <c r="E12" s="80">
        <f>SUM(E9:E11)</f>
        <v>0</v>
      </c>
      <c r="F12" s="81" t="e">
        <f>SUM(F9:F11)</f>
        <v>#DIV/0!</v>
      </c>
      <c r="G12" s="71"/>
      <c r="H12" s="72"/>
      <c r="I12" s="73"/>
    </row>
    <row r="13" spans="1:9" ht="15" customHeight="1">
      <c r="A13" s="238"/>
      <c r="B13" s="286" t="s">
        <v>52</v>
      </c>
      <c r="C13" s="287"/>
      <c r="D13" s="288"/>
      <c r="E13" s="80"/>
      <c r="F13" s="81" t="e">
        <f>E13/E14</f>
        <v>#DIV/0!</v>
      </c>
      <c r="G13" s="71"/>
      <c r="H13" s="72"/>
      <c r="I13" s="73"/>
    </row>
    <row r="14" spans="1:9" ht="15" customHeight="1" thickBot="1">
      <c r="A14" s="239"/>
      <c r="B14" s="289" t="s">
        <v>1</v>
      </c>
      <c r="C14" s="290"/>
      <c r="D14" s="291"/>
      <c r="E14" s="82">
        <f>SUM(E12:E13)</f>
        <v>0</v>
      </c>
      <c r="F14" s="83" t="e">
        <f>SUM(F12:F13)</f>
        <v>#DIV/0!</v>
      </c>
      <c r="G14" s="71"/>
      <c r="H14" s="72"/>
      <c r="I14" s="73"/>
    </row>
    <row r="15" spans="1:9" s="5" customFormat="1" ht="7.5" customHeight="1" thickBot="1">
      <c r="A15" s="3"/>
      <c r="B15" s="4"/>
      <c r="C15" s="4"/>
      <c r="D15" s="4"/>
      <c r="E15" s="11"/>
      <c r="F15" s="11"/>
      <c r="G15" s="28"/>
      <c r="H15" s="72"/>
      <c r="I15" s="73"/>
    </row>
    <row r="16" spans="1:9" ht="15" customHeight="1">
      <c r="A16" s="237" t="s">
        <v>11</v>
      </c>
      <c r="B16" s="260" t="s">
        <v>2</v>
      </c>
      <c r="C16" s="244" t="s">
        <v>6</v>
      </c>
      <c r="D16" s="244"/>
      <c r="E16" s="188"/>
      <c r="F16" s="85" t="e">
        <f t="shared" ref="F16:F22" si="0">E16/$E$29</f>
        <v>#DIV/0!</v>
      </c>
      <c r="G16" s="86"/>
      <c r="H16" s="84"/>
    </row>
    <row r="17" spans="1:9" ht="15" customHeight="1">
      <c r="A17" s="238"/>
      <c r="B17" s="261"/>
      <c r="C17" s="245" t="s">
        <v>13</v>
      </c>
      <c r="D17" s="245"/>
      <c r="E17" s="76"/>
      <c r="F17" s="77" t="e">
        <f t="shared" si="0"/>
        <v>#DIV/0!</v>
      </c>
      <c r="G17" s="86"/>
      <c r="H17" s="29"/>
      <c r="I17" s="5"/>
    </row>
    <row r="18" spans="1:9" ht="15" customHeight="1">
      <c r="A18" s="238"/>
      <c r="B18" s="261"/>
      <c r="C18" s="262" t="s">
        <v>79</v>
      </c>
      <c r="D18" s="263"/>
      <c r="E18" s="76"/>
      <c r="F18" s="77" t="e">
        <f t="shared" si="0"/>
        <v>#DIV/0!</v>
      </c>
      <c r="G18" s="86"/>
      <c r="H18" s="86"/>
    </row>
    <row r="19" spans="1:9" ht="15" customHeight="1">
      <c r="A19" s="238"/>
      <c r="B19" s="261"/>
      <c r="C19" s="264" t="s">
        <v>80</v>
      </c>
      <c r="D19" s="265"/>
      <c r="E19" s="93"/>
      <c r="F19" s="88" t="e">
        <f t="shared" si="0"/>
        <v>#DIV/0!</v>
      </c>
      <c r="G19" s="86"/>
      <c r="H19" s="86"/>
    </row>
    <row r="20" spans="1:9" ht="15" customHeight="1">
      <c r="A20" s="238"/>
      <c r="B20" s="261"/>
      <c r="C20" s="255" t="s">
        <v>8</v>
      </c>
      <c r="D20" s="7" t="s">
        <v>8</v>
      </c>
      <c r="E20" s="94"/>
      <c r="F20" s="75" t="e">
        <f t="shared" si="0"/>
        <v>#DIV/0!</v>
      </c>
      <c r="G20" s="86"/>
      <c r="H20" s="86"/>
    </row>
    <row r="21" spans="1:9" ht="15" customHeight="1">
      <c r="A21" s="238"/>
      <c r="B21" s="261"/>
      <c r="C21" s="256"/>
      <c r="D21" s="67" t="s">
        <v>53</v>
      </c>
      <c r="E21" s="95"/>
      <c r="F21" s="87" t="e">
        <f t="shared" si="0"/>
        <v>#DIV/0!</v>
      </c>
      <c r="G21" s="86"/>
      <c r="H21" s="86"/>
    </row>
    <row r="22" spans="1:9" ht="15" customHeight="1">
      <c r="A22" s="238"/>
      <c r="B22" s="261"/>
      <c r="C22" s="256"/>
      <c r="D22" s="8" t="s">
        <v>14</v>
      </c>
      <c r="E22" s="96"/>
      <c r="F22" s="77" t="e">
        <f t="shared" si="0"/>
        <v>#DIV/0!</v>
      </c>
      <c r="G22" s="86"/>
      <c r="H22" s="86"/>
    </row>
    <row r="23" spans="1:9" ht="15" customHeight="1">
      <c r="A23" s="238"/>
      <c r="B23" s="261"/>
      <c r="C23" s="257"/>
      <c r="D23" s="9" t="s">
        <v>0</v>
      </c>
      <c r="E23" s="90"/>
      <c r="F23" s="79" t="e">
        <f>SUM(F20:F22)</f>
        <v>#DIV/0!</v>
      </c>
      <c r="G23" s="86"/>
      <c r="H23" s="86"/>
    </row>
    <row r="24" spans="1:9" ht="15" customHeight="1">
      <c r="A24" s="238"/>
      <c r="B24" s="261"/>
      <c r="C24" s="235" t="s">
        <v>7</v>
      </c>
      <c r="D24" s="243"/>
      <c r="E24" s="91">
        <f>SUM(E16:E22)</f>
        <v>0</v>
      </c>
      <c r="F24" s="92" t="e">
        <f>F16+F17+F18+F19+F23</f>
        <v>#DIV/0!</v>
      </c>
      <c r="G24" s="86"/>
      <c r="H24" s="230">
        <f>E24-E12</f>
        <v>0</v>
      </c>
      <c r="I24" s="231" t="str">
        <f>IF(H24=0,"ok","事業費と調達資金が不一致")</f>
        <v>ok</v>
      </c>
    </row>
    <row r="25" spans="1:9" ht="15" customHeight="1">
      <c r="A25" s="238"/>
      <c r="B25" s="258" t="s">
        <v>52</v>
      </c>
      <c r="C25" s="242" t="s">
        <v>8</v>
      </c>
      <c r="D25" s="7" t="s">
        <v>8</v>
      </c>
      <c r="E25" s="89"/>
      <c r="F25" s="75" t="e">
        <f>E25/$E$29</f>
        <v>#DIV/0!</v>
      </c>
      <c r="G25" s="86"/>
      <c r="H25" s="86"/>
    </row>
    <row r="26" spans="1:9" ht="15" customHeight="1">
      <c r="A26" s="238"/>
      <c r="B26" s="258"/>
      <c r="C26" s="242"/>
      <c r="D26" s="65" t="s">
        <v>57</v>
      </c>
      <c r="E26" s="149"/>
      <c r="F26" s="75" t="e">
        <f>E26/$E$29</f>
        <v>#DIV/0!</v>
      </c>
      <c r="G26" s="86"/>
      <c r="H26" s="86"/>
    </row>
    <row r="27" spans="1:9" ht="15" customHeight="1">
      <c r="A27" s="238"/>
      <c r="B27" s="258"/>
      <c r="C27" s="242"/>
      <c r="D27" s="10" t="s">
        <v>14</v>
      </c>
      <c r="E27" s="97"/>
      <c r="F27" s="79" t="e">
        <f>E27/$E$29</f>
        <v>#DIV/0!</v>
      </c>
      <c r="G27" s="86"/>
      <c r="H27" s="86"/>
    </row>
    <row r="28" spans="1:9" ht="15" customHeight="1">
      <c r="A28" s="238"/>
      <c r="B28" s="259"/>
      <c r="C28" s="235" t="s">
        <v>7</v>
      </c>
      <c r="D28" s="243"/>
      <c r="E28" s="91">
        <f>SUM(E25:E27)</f>
        <v>0</v>
      </c>
      <c r="F28" s="92" t="e">
        <f>SUM(F25:F27)</f>
        <v>#DIV/0!</v>
      </c>
      <c r="G28" s="86"/>
      <c r="H28" s="230">
        <f>E28-E13</f>
        <v>0</v>
      </c>
      <c r="I28" s="231" t="str">
        <f>IF(H28=0,"ok","事業費と調達資金が不一致")</f>
        <v>ok</v>
      </c>
    </row>
    <row r="29" spans="1:9" ht="15" customHeight="1" thickBot="1">
      <c r="A29" s="238"/>
      <c r="B29" s="252" t="s">
        <v>1</v>
      </c>
      <c r="C29" s="253"/>
      <c r="D29" s="254"/>
      <c r="E29" s="98">
        <f>SUM(E28,E24)</f>
        <v>0</v>
      </c>
      <c r="F29" s="99" t="e">
        <f>F24+F28</f>
        <v>#DIV/0!</v>
      </c>
      <c r="G29" s="100"/>
      <c r="H29" s="230">
        <f>E29-E14</f>
        <v>0</v>
      </c>
      <c r="I29" s="231" t="str">
        <f>IF(H29=0,"ok","事業費と調達資金が不一致")</f>
        <v>ok</v>
      </c>
    </row>
    <row r="30" spans="1:9" ht="15" customHeight="1" thickTop="1">
      <c r="A30" s="238"/>
      <c r="B30" s="240" t="s">
        <v>36</v>
      </c>
      <c r="C30" s="241"/>
      <c r="D30" s="101" t="s">
        <v>37</v>
      </c>
      <c r="E30" s="102">
        <f>E16</f>
        <v>0</v>
      </c>
      <c r="F30" s="103" t="e">
        <f>F16</f>
        <v>#DIV/0!</v>
      </c>
      <c r="G30" s="29"/>
      <c r="H30" s="86"/>
    </row>
    <row r="31" spans="1:9" ht="15" customHeight="1">
      <c r="A31" s="238"/>
      <c r="B31" s="105" t="s">
        <v>38</v>
      </c>
      <c r="C31" s="106"/>
      <c r="D31" s="107"/>
      <c r="E31" s="108">
        <f>SUM(E30)</f>
        <v>0</v>
      </c>
      <c r="F31" s="109" t="e">
        <f>SUM(F30:F30)</f>
        <v>#DIV/0!</v>
      </c>
      <c r="G31" s="29"/>
      <c r="H31" s="86"/>
    </row>
    <row r="32" spans="1:9" ht="15" customHeight="1">
      <c r="A32" s="238"/>
      <c r="B32" s="246" t="s">
        <v>39</v>
      </c>
      <c r="C32" s="247"/>
      <c r="D32" s="7" t="s">
        <v>81</v>
      </c>
      <c r="E32" s="94">
        <f>E18</f>
        <v>0</v>
      </c>
      <c r="F32" s="110" t="e">
        <f>F18</f>
        <v>#DIV/0!</v>
      </c>
      <c r="G32" s="111"/>
      <c r="H32" s="86"/>
    </row>
    <row r="33" spans="1:9" ht="15" customHeight="1">
      <c r="A33" s="238"/>
      <c r="B33" s="248"/>
      <c r="C33" s="249"/>
      <c r="D33" s="66" t="s">
        <v>82</v>
      </c>
      <c r="E33" s="112">
        <f>E19</f>
        <v>0</v>
      </c>
      <c r="F33" s="104" t="e">
        <f>F19</f>
        <v>#DIV/0!</v>
      </c>
      <c r="G33" s="111"/>
    </row>
    <row r="34" spans="1:9" ht="15" customHeight="1">
      <c r="A34" s="238"/>
      <c r="B34" s="113" t="s">
        <v>40</v>
      </c>
      <c r="C34" s="114"/>
      <c r="D34" s="115"/>
      <c r="E34" s="116">
        <f>SUM(E32:E33)</f>
        <v>0</v>
      </c>
      <c r="F34" s="117" t="e">
        <f>SUM(F32:F33)</f>
        <v>#DIV/0!</v>
      </c>
      <c r="G34" s="86"/>
      <c r="H34" s="230"/>
      <c r="I34" s="231"/>
    </row>
    <row r="35" spans="1:9" ht="15" customHeight="1">
      <c r="A35" s="238"/>
      <c r="B35" s="250" t="s">
        <v>41</v>
      </c>
      <c r="C35" s="251"/>
      <c r="D35" s="67" t="s">
        <v>8</v>
      </c>
      <c r="E35" s="95">
        <f>SUM(E25,E20)</f>
        <v>0</v>
      </c>
      <c r="F35" s="118" t="e">
        <f>F20+F25</f>
        <v>#DIV/0!</v>
      </c>
      <c r="G35" s="111"/>
      <c r="H35" s="86"/>
    </row>
    <row r="36" spans="1:9" ht="15" customHeight="1">
      <c r="A36" s="238"/>
      <c r="B36" s="250"/>
      <c r="C36" s="251"/>
      <c r="D36" s="65" t="s">
        <v>57</v>
      </c>
      <c r="E36" s="119">
        <f>SUM(E21,E26)</f>
        <v>0</v>
      </c>
      <c r="F36" s="148" t="e">
        <f>F21+F26</f>
        <v>#DIV/0!</v>
      </c>
      <c r="G36" s="111"/>
      <c r="H36" s="230"/>
      <c r="I36" s="231"/>
    </row>
    <row r="37" spans="1:9" ht="15" customHeight="1">
      <c r="A37" s="238"/>
      <c r="B37" s="248"/>
      <c r="C37" s="249"/>
      <c r="D37" s="10" t="s">
        <v>14</v>
      </c>
      <c r="E37" s="120">
        <f>SUM(E22,E27)</f>
        <v>0</v>
      </c>
      <c r="F37" s="121" t="e">
        <f>F22+F27</f>
        <v>#DIV/0!</v>
      </c>
      <c r="G37" s="111"/>
      <c r="H37" s="86"/>
    </row>
    <row r="38" spans="1:9" ht="15" customHeight="1" thickBot="1">
      <c r="A38" s="239"/>
      <c r="B38" s="122" t="s">
        <v>42</v>
      </c>
      <c r="C38" s="123"/>
      <c r="D38" s="124"/>
      <c r="E38" s="125">
        <f>SUM(E35:E37)</f>
        <v>0</v>
      </c>
      <c r="F38" s="126" t="e">
        <f>SUM(F35:F37)</f>
        <v>#DIV/0!</v>
      </c>
      <c r="G38" s="86"/>
      <c r="H38" s="86"/>
    </row>
    <row r="39" spans="1:9" s="5" customFormat="1" ht="7.5" customHeight="1" thickBot="1">
      <c r="A39" s="3"/>
      <c r="B39" s="4"/>
      <c r="C39" s="4"/>
      <c r="D39" s="4"/>
      <c r="E39" s="11"/>
      <c r="F39" s="11"/>
      <c r="G39" s="28"/>
      <c r="H39" s="230"/>
      <c r="I39" s="231"/>
    </row>
    <row r="40" spans="1:9" s="5" customFormat="1" ht="15" customHeight="1">
      <c r="A40" s="127" t="s">
        <v>43</v>
      </c>
      <c r="B40" s="128"/>
      <c r="C40" s="128"/>
      <c r="D40" s="128"/>
      <c r="E40" s="129"/>
      <c r="F40" s="130"/>
      <c r="G40" s="86"/>
      <c r="H40" s="230"/>
      <c r="I40" s="231"/>
    </row>
    <row r="41" spans="1:9" s="5" customFormat="1" ht="15" customHeight="1">
      <c r="A41" s="131"/>
      <c r="B41" s="132" t="s">
        <v>85</v>
      </c>
      <c r="C41" s="133"/>
      <c r="D41" s="134"/>
      <c r="E41" s="135">
        <f>E34</f>
        <v>0</v>
      </c>
      <c r="F41" s="136" t="s">
        <v>44</v>
      </c>
      <c r="G41" s="86"/>
      <c r="H41" s="29"/>
      <c r="I41" s="2"/>
    </row>
    <row r="42" spans="1:9" s="5" customFormat="1" ht="15" customHeight="1">
      <c r="A42" s="131"/>
      <c r="B42" s="137" t="s">
        <v>45</v>
      </c>
      <c r="C42" s="138"/>
      <c r="D42" s="139"/>
      <c r="E42" s="140">
        <f>E14</f>
        <v>0</v>
      </c>
      <c r="F42" s="141" t="s">
        <v>46</v>
      </c>
      <c r="G42" s="86"/>
      <c r="H42" s="29"/>
      <c r="I42" s="2"/>
    </row>
    <row r="43" spans="1:9" s="5" customFormat="1" ht="15" customHeight="1" thickBot="1">
      <c r="A43" s="142"/>
      <c r="B43" s="143" t="s">
        <v>56</v>
      </c>
      <c r="C43" s="144"/>
      <c r="D43" s="145"/>
      <c r="E43" s="146" t="s">
        <v>47</v>
      </c>
      <c r="F43" s="147" t="e">
        <f>E41/E42</f>
        <v>#DIV/0!</v>
      </c>
      <c r="G43" s="86"/>
      <c r="H43" s="29"/>
      <c r="I43" s="2"/>
    </row>
    <row r="44" spans="1:9">
      <c r="H44" s="111"/>
    </row>
    <row r="45" spans="1:9">
      <c r="D45" s="70" t="s">
        <v>78</v>
      </c>
      <c r="E45" s="232">
        <f>E29-E14</f>
        <v>0</v>
      </c>
      <c r="H45" s="111"/>
    </row>
    <row r="46" spans="1:9">
      <c r="E46" s="233" t="str">
        <f>IF(E45=0,"ok","事業費と調達資金が不一致")</f>
        <v>ok</v>
      </c>
      <c r="H46" s="86"/>
    </row>
    <row r="47" spans="1:9">
      <c r="H47" s="111"/>
    </row>
    <row r="48" spans="1:9">
      <c r="H48" s="111"/>
    </row>
    <row r="49" spans="8:12">
      <c r="H49" s="111"/>
    </row>
    <row r="50" spans="8:12">
      <c r="H50" s="86"/>
    </row>
    <row r="51" spans="8:12">
      <c r="H51" s="29"/>
      <c r="I51" s="5"/>
    </row>
    <row r="52" spans="8:12">
      <c r="H52" s="86"/>
      <c r="I52" s="5"/>
    </row>
    <row r="53" spans="8:12">
      <c r="H53" s="86"/>
      <c r="I53" s="5"/>
    </row>
    <row r="54" spans="8:12">
      <c r="H54" s="86"/>
      <c r="I54" s="5"/>
    </row>
    <row r="55" spans="8:12">
      <c r="H55" s="86"/>
      <c r="I55" s="5"/>
    </row>
    <row r="56" spans="8:12">
      <c r="H56" s="86"/>
      <c r="I56" s="5"/>
    </row>
    <row r="63" spans="8:12">
      <c r="J63" s="12"/>
      <c r="K63" s="12"/>
      <c r="L63" s="12"/>
    </row>
    <row r="64" spans="8:12">
      <c r="J64" s="12"/>
      <c r="K64" s="12"/>
      <c r="L64" s="12"/>
    </row>
    <row r="65" spans="10:12">
      <c r="J65" s="12"/>
      <c r="K65" s="12"/>
      <c r="L65" s="12"/>
    </row>
    <row r="66" spans="10:12">
      <c r="J66" s="12"/>
      <c r="K66" s="12"/>
      <c r="L66" s="12"/>
    </row>
    <row r="67" spans="10:12">
      <c r="J67" s="12"/>
      <c r="K67" s="12"/>
      <c r="L67" s="12"/>
    </row>
  </sheetData>
  <mergeCells count="32">
    <mergeCell ref="A1:F1"/>
    <mergeCell ref="A8:D8"/>
    <mergeCell ref="A9:A14"/>
    <mergeCell ref="B9:B12"/>
    <mergeCell ref="C9:D9"/>
    <mergeCell ref="C10:D10"/>
    <mergeCell ref="A2:F2"/>
    <mergeCell ref="D4:E4"/>
    <mergeCell ref="D5:E5"/>
    <mergeCell ref="D6:E6"/>
    <mergeCell ref="B4:C4"/>
    <mergeCell ref="B5:C5"/>
    <mergeCell ref="B6:C6"/>
    <mergeCell ref="C11:D11"/>
    <mergeCell ref="B13:D13"/>
    <mergeCell ref="B14:D14"/>
    <mergeCell ref="C12:D12"/>
    <mergeCell ref="A16:A38"/>
    <mergeCell ref="B30:C30"/>
    <mergeCell ref="C25:C27"/>
    <mergeCell ref="C28:D28"/>
    <mergeCell ref="C16:D16"/>
    <mergeCell ref="C17:D17"/>
    <mergeCell ref="B32:C33"/>
    <mergeCell ref="B35:C37"/>
    <mergeCell ref="B29:D29"/>
    <mergeCell ref="C20:C23"/>
    <mergeCell ref="C24:D24"/>
    <mergeCell ref="B25:B28"/>
    <mergeCell ref="B16:B24"/>
    <mergeCell ref="C18:D18"/>
    <mergeCell ref="C19:D19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L67"/>
  <sheetViews>
    <sheetView workbookViewId="0">
      <selection sqref="A1:F1"/>
    </sheetView>
  </sheetViews>
  <sheetFormatPr defaultRowHeight="13.5"/>
  <cols>
    <col min="1" max="1" width="3.625" style="2" customWidth="1"/>
    <col min="2" max="2" width="15.625" style="2" customWidth="1"/>
    <col min="3" max="3" width="11.625" style="2" customWidth="1"/>
    <col min="4" max="4" width="25.625" style="2" customWidth="1"/>
    <col min="5" max="5" width="15.625" style="2" customWidth="1"/>
    <col min="6" max="6" width="14.625" style="2" customWidth="1"/>
    <col min="7" max="7" width="2.625" style="2" customWidth="1"/>
    <col min="8" max="8" width="12.625" style="2" customWidth="1"/>
    <col min="9" max="16384" width="9" style="2"/>
  </cols>
  <sheetData>
    <row r="1" spans="1:9" s="1" customFormat="1" ht="18" customHeight="1">
      <c r="A1" s="266" t="s">
        <v>34</v>
      </c>
      <c r="B1" s="266"/>
      <c r="C1" s="266"/>
      <c r="D1" s="266"/>
      <c r="E1" s="266"/>
      <c r="F1" s="266"/>
    </row>
    <row r="2" spans="1:9" s="1" customFormat="1" ht="18" customHeight="1">
      <c r="A2" s="266" t="s">
        <v>76</v>
      </c>
      <c r="B2" s="266"/>
      <c r="C2" s="266"/>
      <c r="D2" s="266"/>
      <c r="E2" s="266"/>
      <c r="F2" s="266"/>
    </row>
    <row r="3" spans="1:9" s="1" customFormat="1" ht="18" customHeight="1" thickBot="1">
      <c r="A3" s="13"/>
      <c r="B3" s="13"/>
      <c r="C3" s="13"/>
      <c r="D3" s="13"/>
      <c r="E3" s="13"/>
      <c r="F3" s="13"/>
    </row>
    <row r="4" spans="1:9" s="1" customFormat="1" ht="18" customHeight="1">
      <c r="A4" s="13"/>
      <c r="B4" s="278" t="s">
        <v>48</v>
      </c>
      <c r="C4" s="279"/>
      <c r="D4" s="272" t="s">
        <v>50</v>
      </c>
      <c r="E4" s="273"/>
      <c r="F4" s="13"/>
    </row>
    <row r="5" spans="1:9" ht="18" customHeight="1">
      <c r="B5" s="280" t="s">
        <v>49</v>
      </c>
      <c r="C5" s="281"/>
      <c r="D5" s="274" t="s">
        <v>51</v>
      </c>
      <c r="E5" s="275"/>
      <c r="F5" s="6"/>
    </row>
    <row r="6" spans="1:9" ht="18" customHeight="1" thickBot="1">
      <c r="B6" s="282" t="s">
        <v>12</v>
      </c>
      <c r="C6" s="283"/>
      <c r="D6" s="276" t="s">
        <v>75</v>
      </c>
      <c r="E6" s="277"/>
      <c r="F6" s="6"/>
    </row>
    <row r="7" spans="1:9" ht="17.25" customHeight="1" thickBot="1">
      <c r="E7" s="19" t="s">
        <v>86</v>
      </c>
      <c r="H7" s="18"/>
    </row>
    <row r="8" spans="1:9" ht="15" customHeight="1" thickBot="1">
      <c r="A8" s="267"/>
      <c r="B8" s="268"/>
      <c r="C8" s="268"/>
      <c r="D8" s="269"/>
      <c r="E8" s="68" t="s">
        <v>10</v>
      </c>
      <c r="F8" s="69" t="s">
        <v>35</v>
      </c>
      <c r="G8" s="70"/>
      <c r="H8" s="70"/>
    </row>
    <row r="9" spans="1:9" ht="15" customHeight="1">
      <c r="A9" s="238" t="s">
        <v>9</v>
      </c>
      <c r="B9" s="270" t="s">
        <v>2</v>
      </c>
      <c r="C9" s="271" t="s">
        <v>3</v>
      </c>
      <c r="D9" s="271"/>
      <c r="E9" s="74">
        <v>605000000</v>
      </c>
      <c r="F9" s="75">
        <f>E9/$E$14</f>
        <v>0.96123292024149987</v>
      </c>
      <c r="G9" s="71"/>
      <c r="H9" s="72"/>
      <c r="I9" s="73"/>
    </row>
    <row r="10" spans="1:9" ht="15" customHeight="1">
      <c r="A10" s="238"/>
      <c r="B10" s="258"/>
      <c r="C10" s="245" t="s">
        <v>4</v>
      </c>
      <c r="D10" s="245"/>
      <c r="E10" s="76">
        <v>18900000</v>
      </c>
      <c r="F10" s="77">
        <f>E10/$E$14</f>
        <v>3.0028598665395614E-2</v>
      </c>
      <c r="G10" s="71"/>
      <c r="H10" s="72"/>
      <c r="I10" s="73"/>
    </row>
    <row r="11" spans="1:9" ht="15" customHeight="1">
      <c r="A11" s="238"/>
      <c r="B11" s="258"/>
      <c r="C11" s="284" t="s">
        <v>5</v>
      </c>
      <c r="D11" s="285"/>
      <c r="E11" s="78">
        <v>0</v>
      </c>
      <c r="F11" s="79">
        <f>E11/$E$14</f>
        <v>0</v>
      </c>
      <c r="G11" s="71"/>
      <c r="H11" s="72"/>
      <c r="I11" s="73"/>
    </row>
    <row r="12" spans="1:9" ht="15" customHeight="1">
      <c r="A12" s="238"/>
      <c r="B12" s="259"/>
      <c r="C12" s="235" t="s">
        <v>0</v>
      </c>
      <c r="D12" s="236"/>
      <c r="E12" s="80">
        <f>SUM(E9:E11)</f>
        <v>623900000</v>
      </c>
      <c r="F12" s="81">
        <f>SUM(F9:F11)</f>
        <v>0.99126151890689551</v>
      </c>
      <c r="G12" s="71"/>
      <c r="H12" s="72"/>
      <c r="I12" s="73"/>
    </row>
    <row r="13" spans="1:9" ht="15" customHeight="1">
      <c r="A13" s="238"/>
      <c r="B13" s="286" t="s">
        <v>52</v>
      </c>
      <c r="C13" s="287"/>
      <c r="D13" s="288"/>
      <c r="E13" s="80">
        <v>5500000</v>
      </c>
      <c r="F13" s="81">
        <f>E13/E14</f>
        <v>8.7384810931045442E-3</v>
      </c>
      <c r="G13" s="71"/>
      <c r="H13" s="72"/>
      <c r="I13" s="73"/>
    </row>
    <row r="14" spans="1:9" ht="15" customHeight="1" thickBot="1">
      <c r="A14" s="239"/>
      <c r="B14" s="289" t="s">
        <v>1</v>
      </c>
      <c r="C14" s="290"/>
      <c r="D14" s="291"/>
      <c r="E14" s="82">
        <f>SUM(E12:E13)</f>
        <v>629400000</v>
      </c>
      <c r="F14" s="83">
        <f>SUM(F12:F13)</f>
        <v>1</v>
      </c>
      <c r="G14" s="71"/>
      <c r="H14" s="84"/>
    </row>
    <row r="15" spans="1:9" s="5" customFormat="1" ht="7.5" customHeight="1" thickBot="1">
      <c r="A15" s="3"/>
      <c r="B15" s="4"/>
      <c r="C15" s="4"/>
      <c r="D15" s="4"/>
      <c r="E15" s="11"/>
      <c r="F15" s="11"/>
      <c r="G15" s="28"/>
      <c r="H15" s="29"/>
    </row>
    <row r="16" spans="1:9" ht="15" customHeight="1">
      <c r="A16" s="237" t="s">
        <v>11</v>
      </c>
      <c r="B16" s="260" t="s">
        <v>2</v>
      </c>
      <c r="C16" s="244" t="s">
        <v>6</v>
      </c>
      <c r="D16" s="244"/>
      <c r="E16" s="188">
        <v>100000000</v>
      </c>
      <c r="F16" s="85">
        <f t="shared" ref="F16:F22" si="0">E16/$E$29</f>
        <v>0.15888147442008263</v>
      </c>
      <c r="G16" s="86"/>
      <c r="H16" s="86"/>
    </row>
    <row r="17" spans="1:8" ht="15" customHeight="1">
      <c r="A17" s="238"/>
      <c r="B17" s="261"/>
      <c r="C17" s="245" t="s">
        <v>13</v>
      </c>
      <c r="D17" s="245"/>
      <c r="E17" s="76">
        <v>0</v>
      </c>
      <c r="F17" s="77">
        <f t="shared" si="0"/>
        <v>0</v>
      </c>
      <c r="G17" s="86"/>
      <c r="H17" s="86"/>
    </row>
    <row r="18" spans="1:8" ht="15" customHeight="1">
      <c r="A18" s="238"/>
      <c r="B18" s="261"/>
      <c r="C18" s="262" t="s">
        <v>79</v>
      </c>
      <c r="D18" s="263"/>
      <c r="E18" s="76">
        <v>450000000</v>
      </c>
      <c r="F18" s="77">
        <f t="shared" si="0"/>
        <v>0.71496663489037182</v>
      </c>
      <c r="G18" s="86"/>
      <c r="H18" s="86"/>
    </row>
    <row r="19" spans="1:8" ht="15" customHeight="1">
      <c r="A19" s="238"/>
      <c r="B19" s="261"/>
      <c r="C19" s="264" t="s">
        <v>80</v>
      </c>
      <c r="D19" s="265"/>
      <c r="E19" s="93">
        <v>0</v>
      </c>
      <c r="F19" s="88">
        <f t="shared" si="0"/>
        <v>0</v>
      </c>
      <c r="G19" s="86"/>
      <c r="H19" s="86"/>
    </row>
    <row r="20" spans="1:8" ht="15" customHeight="1">
      <c r="A20" s="238"/>
      <c r="B20" s="261"/>
      <c r="C20" s="255" t="s">
        <v>8</v>
      </c>
      <c r="D20" s="7" t="s">
        <v>8</v>
      </c>
      <c r="E20" s="94">
        <v>73900000</v>
      </c>
      <c r="F20" s="75">
        <f t="shared" si="0"/>
        <v>0.11741340959644106</v>
      </c>
      <c r="G20" s="86"/>
      <c r="H20" s="86"/>
    </row>
    <row r="21" spans="1:8" ht="15" customHeight="1">
      <c r="A21" s="238"/>
      <c r="B21" s="261"/>
      <c r="C21" s="256"/>
      <c r="D21" s="67" t="s">
        <v>53</v>
      </c>
      <c r="E21" s="95">
        <v>0</v>
      </c>
      <c r="F21" s="87">
        <f t="shared" si="0"/>
        <v>0</v>
      </c>
      <c r="G21" s="86"/>
      <c r="H21" s="86"/>
    </row>
    <row r="22" spans="1:8" ht="15" customHeight="1">
      <c r="A22" s="238"/>
      <c r="B22" s="261"/>
      <c r="C22" s="256"/>
      <c r="D22" s="8" t="s">
        <v>14</v>
      </c>
      <c r="E22" s="96">
        <v>0</v>
      </c>
      <c r="F22" s="77">
        <f t="shared" si="0"/>
        <v>0</v>
      </c>
      <c r="G22" s="86"/>
      <c r="H22" s="86"/>
    </row>
    <row r="23" spans="1:8" ht="15" customHeight="1">
      <c r="A23" s="238"/>
      <c r="B23" s="261"/>
      <c r="C23" s="257"/>
      <c r="D23" s="9" t="s">
        <v>0</v>
      </c>
      <c r="E23" s="90">
        <f>SUM(E20:E22)</f>
        <v>73900000</v>
      </c>
      <c r="F23" s="79">
        <f>SUM(F20:F22)</f>
        <v>0.11741340959644106</v>
      </c>
      <c r="G23" s="86"/>
      <c r="H23" s="86"/>
    </row>
    <row r="24" spans="1:8" ht="15" customHeight="1">
      <c r="A24" s="238"/>
      <c r="B24" s="261"/>
      <c r="C24" s="235" t="s">
        <v>7</v>
      </c>
      <c r="D24" s="243"/>
      <c r="E24" s="91">
        <f>SUM(E16:E22)</f>
        <v>623900000</v>
      </c>
      <c r="F24" s="92">
        <f>F16+F17+F18+F19+F23</f>
        <v>0.99126151890689551</v>
      </c>
      <c r="G24" s="86"/>
      <c r="H24" s="86"/>
    </row>
    <row r="25" spans="1:8" ht="15" customHeight="1">
      <c r="A25" s="238"/>
      <c r="B25" s="258" t="s">
        <v>52</v>
      </c>
      <c r="C25" s="242" t="s">
        <v>8</v>
      </c>
      <c r="D25" s="7" t="s">
        <v>8</v>
      </c>
      <c r="E25" s="89">
        <v>5500000</v>
      </c>
      <c r="F25" s="75">
        <f>E25/$E$29</f>
        <v>8.7384810931045442E-3</v>
      </c>
      <c r="G25" s="86"/>
      <c r="H25" s="86"/>
    </row>
    <row r="26" spans="1:8" ht="15" customHeight="1">
      <c r="A26" s="238"/>
      <c r="B26" s="258"/>
      <c r="C26" s="242"/>
      <c r="D26" s="65" t="s">
        <v>55</v>
      </c>
      <c r="E26" s="149"/>
      <c r="F26" s="150"/>
      <c r="G26" s="86"/>
      <c r="H26" s="86"/>
    </row>
    <row r="27" spans="1:8" ht="15" customHeight="1">
      <c r="A27" s="238"/>
      <c r="B27" s="258"/>
      <c r="C27" s="242"/>
      <c r="D27" s="10" t="s">
        <v>14</v>
      </c>
      <c r="E27" s="97">
        <v>0</v>
      </c>
      <c r="F27" s="79">
        <f>E27/$E$29</f>
        <v>0</v>
      </c>
      <c r="G27" s="86"/>
      <c r="H27" s="86"/>
    </row>
    <row r="28" spans="1:8" ht="15" customHeight="1">
      <c r="A28" s="238"/>
      <c r="B28" s="259"/>
      <c r="C28" s="235" t="s">
        <v>7</v>
      </c>
      <c r="D28" s="243"/>
      <c r="E28" s="91">
        <f>SUM(E25:E27)</f>
        <v>5500000</v>
      </c>
      <c r="F28" s="92">
        <f>SUM(F25:F27)</f>
        <v>8.7384810931045442E-3</v>
      </c>
      <c r="G28" s="86"/>
      <c r="H28" s="86"/>
    </row>
    <row r="29" spans="1:8" ht="15" customHeight="1" thickBot="1">
      <c r="A29" s="238"/>
      <c r="B29" s="252" t="s">
        <v>1</v>
      </c>
      <c r="C29" s="253"/>
      <c r="D29" s="254"/>
      <c r="E29" s="98">
        <f>SUM(E28,E24)</f>
        <v>629400000</v>
      </c>
      <c r="F29" s="99">
        <f>F24+F28</f>
        <v>1</v>
      </c>
      <c r="G29" s="100"/>
      <c r="H29" s="100"/>
    </row>
    <row r="30" spans="1:8" ht="15" customHeight="1" thickTop="1">
      <c r="A30" s="238"/>
      <c r="B30" s="240" t="s">
        <v>36</v>
      </c>
      <c r="C30" s="241"/>
      <c r="D30" s="101" t="s">
        <v>37</v>
      </c>
      <c r="E30" s="102">
        <f>E16</f>
        <v>100000000</v>
      </c>
      <c r="F30" s="103">
        <f>F16</f>
        <v>0.15888147442008263</v>
      </c>
      <c r="G30" s="29"/>
      <c r="H30" s="29"/>
    </row>
    <row r="31" spans="1:8" ht="15" customHeight="1">
      <c r="A31" s="238"/>
      <c r="B31" s="105" t="s">
        <v>38</v>
      </c>
      <c r="C31" s="106"/>
      <c r="D31" s="107"/>
      <c r="E31" s="108">
        <f>SUM(E30)</f>
        <v>100000000</v>
      </c>
      <c r="F31" s="109">
        <f>SUM(F30:F30)</f>
        <v>0.15888147442008263</v>
      </c>
      <c r="G31" s="29"/>
      <c r="H31" s="29"/>
    </row>
    <row r="32" spans="1:8" ht="15" customHeight="1">
      <c r="A32" s="238"/>
      <c r="B32" s="246" t="s">
        <v>39</v>
      </c>
      <c r="C32" s="247"/>
      <c r="D32" s="7" t="s">
        <v>81</v>
      </c>
      <c r="E32" s="94">
        <f>E18</f>
        <v>450000000</v>
      </c>
      <c r="F32" s="110">
        <f>F18</f>
        <v>0.71496663489037182</v>
      </c>
      <c r="G32" s="111"/>
      <c r="H32" s="111"/>
    </row>
    <row r="33" spans="1:8" ht="15" customHeight="1">
      <c r="A33" s="238"/>
      <c r="B33" s="248"/>
      <c r="C33" s="249"/>
      <c r="D33" s="66" t="s">
        <v>80</v>
      </c>
      <c r="E33" s="112">
        <f>E19</f>
        <v>0</v>
      </c>
      <c r="F33" s="104">
        <f>F19</f>
        <v>0</v>
      </c>
      <c r="G33" s="111"/>
      <c r="H33" s="111"/>
    </row>
    <row r="34" spans="1:8" ht="15" customHeight="1">
      <c r="A34" s="238"/>
      <c r="B34" s="113" t="s">
        <v>40</v>
      </c>
      <c r="C34" s="114"/>
      <c r="D34" s="115"/>
      <c r="E34" s="116">
        <f>SUM(E32:E33)</f>
        <v>450000000</v>
      </c>
      <c r="F34" s="117">
        <f>SUM(F32:F33)</f>
        <v>0.71496663489037182</v>
      </c>
      <c r="G34" s="86"/>
      <c r="H34" s="86"/>
    </row>
    <row r="35" spans="1:8" ht="15" customHeight="1">
      <c r="A35" s="238"/>
      <c r="B35" s="250" t="s">
        <v>41</v>
      </c>
      <c r="C35" s="251"/>
      <c r="D35" s="67" t="s">
        <v>8</v>
      </c>
      <c r="E35" s="95">
        <f>SUM(E25,E20)</f>
        <v>79400000</v>
      </c>
      <c r="F35" s="118">
        <f>F20+F25</f>
        <v>0.1261518906895456</v>
      </c>
      <c r="G35" s="111"/>
      <c r="H35" s="111"/>
    </row>
    <row r="36" spans="1:8" ht="15" customHeight="1">
      <c r="A36" s="238"/>
      <c r="B36" s="250"/>
      <c r="C36" s="251"/>
      <c r="D36" s="65" t="s">
        <v>54</v>
      </c>
      <c r="E36" s="119">
        <f>SUM(E21,E26)</f>
        <v>0</v>
      </c>
      <c r="F36" s="148">
        <f>F21+F26</f>
        <v>0</v>
      </c>
      <c r="G36" s="111"/>
      <c r="H36" s="111"/>
    </row>
    <row r="37" spans="1:8" ht="15" customHeight="1">
      <c r="A37" s="238"/>
      <c r="B37" s="248"/>
      <c r="C37" s="249"/>
      <c r="D37" s="10" t="s">
        <v>14</v>
      </c>
      <c r="E37" s="120">
        <f>SUM(E22,E27)</f>
        <v>0</v>
      </c>
      <c r="F37" s="121">
        <f>F22+F27</f>
        <v>0</v>
      </c>
      <c r="G37" s="111"/>
      <c r="H37" s="111"/>
    </row>
    <row r="38" spans="1:8" ht="15" customHeight="1" thickBot="1">
      <c r="A38" s="239"/>
      <c r="B38" s="122" t="s">
        <v>42</v>
      </c>
      <c r="C38" s="123"/>
      <c r="D38" s="124"/>
      <c r="E38" s="125">
        <f>SUM(E35:E37)</f>
        <v>79400000</v>
      </c>
      <c r="F38" s="126">
        <f>SUM(F35:F37)</f>
        <v>0.1261518906895456</v>
      </c>
      <c r="G38" s="86"/>
      <c r="H38" s="86"/>
    </row>
    <row r="39" spans="1:8" s="5" customFormat="1" ht="7.5" customHeight="1" thickBot="1">
      <c r="A39" s="3"/>
      <c r="B39" s="4"/>
      <c r="C39" s="4"/>
      <c r="D39" s="4"/>
      <c r="E39" s="11"/>
      <c r="F39" s="11"/>
      <c r="G39" s="28"/>
      <c r="H39" s="29"/>
    </row>
    <row r="40" spans="1:8" s="5" customFormat="1" ht="15" customHeight="1">
      <c r="A40" s="127" t="s">
        <v>43</v>
      </c>
      <c r="B40" s="128"/>
      <c r="C40" s="128"/>
      <c r="D40" s="128"/>
      <c r="E40" s="129"/>
      <c r="F40" s="130"/>
      <c r="G40" s="86"/>
      <c r="H40" s="86"/>
    </row>
    <row r="41" spans="1:8" s="5" customFormat="1" ht="15" customHeight="1">
      <c r="A41" s="131"/>
      <c r="B41" s="132" t="s">
        <v>85</v>
      </c>
      <c r="C41" s="133"/>
      <c r="D41" s="134"/>
      <c r="E41" s="135">
        <f>E34</f>
        <v>450000000</v>
      </c>
      <c r="F41" s="136" t="s">
        <v>44</v>
      </c>
      <c r="G41" s="86"/>
      <c r="H41" s="86"/>
    </row>
    <row r="42" spans="1:8" s="5" customFormat="1" ht="15" customHeight="1">
      <c r="A42" s="131"/>
      <c r="B42" s="137" t="s">
        <v>45</v>
      </c>
      <c r="C42" s="138"/>
      <c r="D42" s="139"/>
      <c r="E42" s="140">
        <f>E14</f>
        <v>629400000</v>
      </c>
      <c r="F42" s="141" t="s">
        <v>46</v>
      </c>
      <c r="G42" s="86"/>
      <c r="H42" s="86"/>
    </row>
    <row r="43" spans="1:8" s="5" customFormat="1" ht="15" customHeight="1" thickBot="1">
      <c r="A43" s="142"/>
      <c r="B43" s="143" t="s">
        <v>56</v>
      </c>
      <c r="C43" s="144"/>
      <c r="D43" s="145"/>
      <c r="E43" s="146" t="s">
        <v>47</v>
      </c>
      <c r="F43" s="147">
        <f>E41/E42</f>
        <v>0.71496663489037182</v>
      </c>
      <c r="G43" s="86"/>
      <c r="H43" s="86"/>
    </row>
    <row r="63" spans="10:12">
      <c r="J63" s="12"/>
      <c r="K63" s="12"/>
      <c r="L63" s="12"/>
    </row>
    <row r="64" spans="10:12">
      <c r="J64" s="12"/>
      <c r="K64" s="12"/>
      <c r="L64" s="12"/>
    </row>
    <row r="65" spans="10:12">
      <c r="J65" s="12"/>
      <c r="K65" s="12"/>
      <c r="L65" s="12"/>
    </row>
    <row r="66" spans="10:12">
      <c r="J66" s="12"/>
      <c r="K66" s="12"/>
      <c r="L66" s="12"/>
    </row>
    <row r="67" spans="10:12">
      <c r="J67" s="12"/>
      <c r="K67" s="12"/>
      <c r="L67" s="12"/>
    </row>
  </sheetData>
  <mergeCells count="32">
    <mergeCell ref="B4:C4"/>
    <mergeCell ref="B5:C5"/>
    <mergeCell ref="B6:C6"/>
    <mergeCell ref="A16:A38"/>
    <mergeCell ref="B30:C30"/>
    <mergeCell ref="C25:C27"/>
    <mergeCell ref="C28:D28"/>
    <mergeCell ref="C16:D16"/>
    <mergeCell ref="C17:D17"/>
    <mergeCell ref="B16:B24"/>
    <mergeCell ref="C18:D18"/>
    <mergeCell ref="C19:D19"/>
    <mergeCell ref="D5:E5"/>
    <mergeCell ref="D6:E6"/>
    <mergeCell ref="B29:D29"/>
    <mergeCell ref="C20:C23"/>
    <mergeCell ref="B32:C33"/>
    <mergeCell ref="B35:C37"/>
    <mergeCell ref="A1:F1"/>
    <mergeCell ref="A8:D8"/>
    <mergeCell ref="A9:A14"/>
    <mergeCell ref="B9:B12"/>
    <mergeCell ref="C9:D9"/>
    <mergeCell ref="C10:D10"/>
    <mergeCell ref="A2:F2"/>
    <mergeCell ref="D4:E4"/>
    <mergeCell ref="C24:D24"/>
    <mergeCell ref="B25:B28"/>
    <mergeCell ref="C12:D12"/>
    <mergeCell ref="C11:D11"/>
    <mergeCell ref="B13:D13"/>
    <mergeCell ref="B14:D14"/>
  </mergeCells>
  <phoneticPr fontId="2"/>
  <pageMargins left="0.66" right="0.71" top="0.77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9"/>
  <sheetViews>
    <sheetView workbookViewId="0"/>
  </sheetViews>
  <sheetFormatPr defaultRowHeight="13.5"/>
  <cols>
    <col min="1" max="1" width="3.625" style="2" customWidth="1"/>
    <col min="2" max="2" width="12" style="2" customWidth="1"/>
    <col min="3" max="3" width="9.375" style="2" customWidth="1"/>
    <col min="4" max="4" width="20.375" style="2" customWidth="1"/>
    <col min="5" max="7" width="22.75" style="2" customWidth="1"/>
    <col min="8" max="8" width="2.75" style="2" customWidth="1"/>
    <col min="9" max="9" width="12.625" style="2" customWidth="1"/>
    <col min="10" max="16384" width="9" style="2"/>
  </cols>
  <sheetData>
    <row r="2" spans="1:10" s="1" customFormat="1" ht="20.100000000000001" customHeight="1">
      <c r="A2" s="266" t="s">
        <v>63</v>
      </c>
      <c r="B2" s="266"/>
      <c r="C2" s="266"/>
      <c r="D2" s="266"/>
      <c r="E2" s="266"/>
      <c r="F2" s="266"/>
      <c r="G2" s="266"/>
    </row>
    <row r="3" spans="1:10" s="1" customFormat="1" ht="20.100000000000001" customHeight="1">
      <c r="A3" s="266"/>
      <c r="B3" s="266"/>
      <c r="C3" s="266"/>
      <c r="D3" s="266"/>
      <c r="E3" s="266"/>
      <c r="F3" s="266"/>
      <c r="G3" s="266"/>
    </row>
    <row r="4" spans="1:10" s="1" customFormat="1" ht="20.100000000000001" customHeight="1" thickBot="1">
      <c r="A4" s="13"/>
      <c r="B4" s="13"/>
      <c r="C4" s="13"/>
      <c r="D4" s="13"/>
      <c r="E4" s="13"/>
      <c r="F4" s="13"/>
      <c r="G4" s="13"/>
    </row>
    <row r="5" spans="1:10" s="1" customFormat="1" ht="20.100000000000001" customHeight="1">
      <c r="A5" s="13"/>
      <c r="B5" s="278" t="s">
        <v>48</v>
      </c>
      <c r="C5" s="279"/>
      <c r="D5" s="272"/>
      <c r="E5" s="273"/>
      <c r="F5" s="151"/>
      <c r="G5" s="13"/>
    </row>
    <row r="6" spans="1:10" ht="20.100000000000001" customHeight="1">
      <c r="B6" s="280" t="s">
        <v>49</v>
      </c>
      <c r="C6" s="281"/>
      <c r="D6" s="274"/>
      <c r="E6" s="275"/>
      <c r="F6" s="151"/>
      <c r="G6" s="6"/>
    </row>
    <row r="7" spans="1:10" ht="20.100000000000001" customHeight="1" thickBot="1">
      <c r="B7" s="282" t="s">
        <v>12</v>
      </c>
      <c r="C7" s="283"/>
      <c r="D7" s="276"/>
      <c r="E7" s="277"/>
      <c r="F7" s="151"/>
      <c r="G7" s="6"/>
    </row>
    <row r="8" spans="1:10" ht="20.100000000000001" customHeight="1" thickBot="1">
      <c r="E8" s="19"/>
      <c r="F8" s="19"/>
      <c r="I8" s="18"/>
    </row>
    <row r="9" spans="1:10" ht="20.100000000000001" customHeight="1">
      <c r="A9" s="308" t="s">
        <v>64</v>
      </c>
      <c r="B9" s="309"/>
      <c r="C9" s="309"/>
      <c r="D9" s="310"/>
      <c r="E9" s="169" t="s">
        <v>15</v>
      </c>
      <c r="F9" s="208" t="s">
        <v>73</v>
      </c>
      <c r="G9" s="189" t="s">
        <v>58</v>
      </c>
      <c r="H9" s="70"/>
      <c r="I9" s="70" t="s">
        <v>78</v>
      </c>
    </row>
    <row r="10" spans="1:10" ht="20.100000000000001" customHeight="1" thickBot="1">
      <c r="A10" s="297" t="s">
        <v>59</v>
      </c>
      <c r="B10" s="298"/>
      <c r="C10" s="298"/>
      <c r="D10" s="299"/>
      <c r="E10" s="170"/>
      <c r="F10" s="209"/>
      <c r="G10" s="202"/>
      <c r="H10" s="70"/>
      <c r="I10" s="70"/>
    </row>
    <row r="11" spans="1:10" ht="20.100000000000001" customHeight="1">
      <c r="A11" s="238"/>
      <c r="B11" s="258" t="s">
        <v>2</v>
      </c>
      <c r="C11" s="303" t="s">
        <v>3</v>
      </c>
      <c r="D11" s="304"/>
      <c r="E11" s="34">
        <f>SUM(F11:G11)</f>
        <v>0</v>
      </c>
      <c r="F11" s="31"/>
      <c r="G11" s="203"/>
      <c r="H11" s="71"/>
      <c r="I11" s="72"/>
      <c r="J11" s="73"/>
    </row>
    <row r="12" spans="1:10" ht="20.100000000000001" customHeight="1">
      <c r="A12" s="238"/>
      <c r="B12" s="258"/>
      <c r="C12" s="245" t="s">
        <v>4</v>
      </c>
      <c r="D12" s="305"/>
      <c r="E12" s="20">
        <f>SUM(F12:G12)</f>
        <v>0</v>
      </c>
      <c r="F12" s="21"/>
      <c r="G12" s="204"/>
      <c r="H12" s="71"/>
      <c r="I12" s="72"/>
      <c r="J12" s="73"/>
    </row>
    <row r="13" spans="1:10" ht="20.100000000000001" customHeight="1">
      <c r="A13" s="238"/>
      <c r="B13" s="258"/>
      <c r="C13" s="284" t="s">
        <v>5</v>
      </c>
      <c r="D13" s="306"/>
      <c r="E13" s="22">
        <f>SUM(F13:G13)</f>
        <v>0</v>
      </c>
      <c r="F13" s="23"/>
      <c r="G13" s="205"/>
      <c r="H13" s="300"/>
      <c r="I13" s="301"/>
      <c r="J13" s="301"/>
    </row>
    <row r="14" spans="1:10" ht="20.100000000000001" customHeight="1">
      <c r="A14" s="238"/>
      <c r="B14" s="259"/>
      <c r="C14" s="235" t="s">
        <v>0</v>
      </c>
      <c r="D14" s="295"/>
      <c r="E14" s="24">
        <f>SUM(E11:E13)</f>
        <v>0</v>
      </c>
      <c r="F14" s="25">
        <f>SUM(F11:F13)</f>
        <v>0</v>
      </c>
      <c r="G14" s="206">
        <f>SUM(G11:G13)</f>
        <v>0</v>
      </c>
      <c r="H14" s="71"/>
    </row>
    <row r="15" spans="1:10" ht="20.100000000000001" customHeight="1">
      <c r="A15" s="238"/>
      <c r="B15" s="286" t="s">
        <v>52</v>
      </c>
      <c r="C15" s="287"/>
      <c r="D15" s="296"/>
      <c r="E15" s="24">
        <f>SUM(F15:G15)</f>
        <v>0</v>
      </c>
      <c r="F15" s="25"/>
      <c r="G15" s="206"/>
      <c r="H15" s="71"/>
      <c r="I15" s="72"/>
      <c r="J15" s="73"/>
    </row>
    <row r="16" spans="1:10" ht="20.100000000000001" customHeight="1" thickBot="1">
      <c r="A16" s="239"/>
      <c r="B16" s="289" t="s">
        <v>1</v>
      </c>
      <c r="C16" s="290"/>
      <c r="D16" s="302"/>
      <c r="E16" s="26">
        <f>E14+E15</f>
        <v>0</v>
      </c>
      <c r="F16" s="27">
        <f>SUM(F14:F15)</f>
        <v>0</v>
      </c>
      <c r="G16" s="207">
        <f>SUM(G14:G15)</f>
        <v>0</v>
      </c>
      <c r="H16" s="71"/>
      <c r="I16" s="84"/>
    </row>
    <row r="17" spans="1:10" s="5" customFormat="1" ht="20.100000000000001" customHeight="1" thickBot="1">
      <c r="A17" s="3"/>
      <c r="B17" s="4"/>
      <c r="C17" s="4"/>
      <c r="D17" s="4"/>
      <c r="E17" s="11"/>
      <c r="F17" s="11"/>
      <c r="G17" s="11"/>
      <c r="H17" s="28"/>
      <c r="I17" s="29"/>
    </row>
    <row r="18" spans="1:10" ht="20.100000000000001" customHeight="1">
      <c r="A18" s="237"/>
      <c r="B18" s="260" t="s">
        <v>2</v>
      </c>
      <c r="C18" s="244" t="s">
        <v>6</v>
      </c>
      <c r="D18" s="313"/>
      <c r="E18" s="30">
        <f t="shared" ref="E18:E24" si="0">SUM(F18:G18)</f>
        <v>0</v>
      </c>
      <c r="F18" s="171"/>
      <c r="G18" s="193"/>
      <c r="H18" s="86"/>
      <c r="I18" s="86"/>
    </row>
    <row r="19" spans="1:10" ht="20.100000000000001" customHeight="1">
      <c r="A19" s="238"/>
      <c r="B19" s="261"/>
      <c r="C19" s="245" t="s">
        <v>13</v>
      </c>
      <c r="D19" s="305"/>
      <c r="E19" s="20">
        <f t="shared" si="0"/>
        <v>0</v>
      </c>
      <c r="F19" s="168"/>
      <c r="G19" s="191"/>
      <c r="H19" s="86"/>
      <c r="I19" s="86"/>
    </row>
    <row r="20" spans="1:10" ht="20.100000000000001" customHeight="1">
      <c r="A20" s="238"/>
      <c r="B20" s="261"/>
      <c r="C20" s="262" t="s">
        <v>83</v>
      </c>
      <c r="D20" s="314"/>
      <c r="E20" s="20">
        <f t="shared" si="0"/>
        <v>0</v>
      </c>
      <c r="F20" s="168"/>
      <c r="G20" s="191"/>
      <c r="H20" s="86"/>
      <c r="I20" s="86"/>
    </row>
    <row r="21" spans="1:10" ht="20.100000000000001" customHeight="1">
      <c r="A21" s="238"/>
      <c r="B21" s="261"/>
      <c r="C21" s="264" t="s">
        <v>80</v>
      </c>
      <c r="D21" s="315"/>
      <c r="E21" s="175">
        <f t="shared" si="0"/>
        <v>0</v>
      </c>
      <c r="F21" s="172"/>
      <c r="G21" s="194"/>
      <c r="H21" s="86"/>
      <c r="I21" s="86"/>
    </row>
    <row r="22" spans="1:10" ht="20.100000000000001" customHeight="1">
      <c r="A22" s="238"/>
      <c r="B22" s="261"/>
      <c r="C22" s="255" t="s">
        <v>8</v>
      </c>
      <c r="D22" s="158" t="s">
        <v>8</v>
      </c>
      <c r="E22" s="32">
        <f t="shared" si="0"/>
        <v>0</v>
      </c>
      <c r="F22" s="154"/>
      <c r="G22" s="195"/>
      <c r="H22" s="86"/>
      <c r="I22" s="86"/>
    </row>
    <row r="23" spans="1:10" ht="20.100000000000001" customHeight="1">
      <c r="A23" s="238"/>
      <c r="B23" s="261"/>
      <c r="C23" s="256"/>
      <c r="D23" s="152" t="s">
        <v>53</v>
      </c>
      <c r="E23" s="176">
        <f t="shared" si="0"/>
        <v>0</v>
      </c>
      <c r="F23" s="157"/>
      <c r="G23" s="190"/>
      <c r="H23" s="86"/>
      <c r="I23" s="86"/>
    </row>
    <row r="24" spans="1:10" ht="20.100000000000001" customHeight="1">
      <c r="A24" s="238"/>
      <c r="B24" s="261"/>
      <c r="C24" s="256"/>
      <c r="D24" s="159" t="s">
        <v>14</v>
      </c>
      <c r="E24" s="177">
        <f t="shared" si="0"/>
        <v>0</v>
      </c>
      <c r="F24" s="173"/>
      <c r="G24" s="191"/>
      <c r="H24" s="86"/>
      <c r="I24" s="86"/>
    </row>
    <row r="25" spans="1:10" ht="20.100000000000001" customHeight="1">
      <c r="A25" s="238"/>
      <c r="B25" s="261"/>
      <c r="C25" s="257"/>
      <c r="D25" s="160" t="s">
        <v>0</v>
      </c>
      <c r="E25" s="22">
        <f>SUM(E22:E24)</f>
        <v>0</v>
      </c>
      <c r="F25" s="153"/>
      <c r="G25" s="14"/>
      <c r="H25" s="86"/>
      <c r="I25" s="86"/>
    </row>
    <row r="26" spans="1:10" ht="20.100000000000001" customHeight="1">
      <c r="A26" s="238"/>
      <c r="B26" s="261"/>
      <c r="C26" s="235" t="s">
        <v>7</v>
      </c>
      <c r="D26" s="311"/>
      <c r="E26" s="33">
        <f>E18+E19+E20+E21+E25</f>
        <v>0</v>
      </c>
      <c r="F26" s="174">
        <f>SUM(F18:F21,F25)</f>
        <v>0</v>
      </c>
      <c r="G26" s="196">
        <f>SUM(G18:G21,G25)</f>
        <v>0</v>
      </c>
      <c r="H26" s="86"/>
      <c r="I26" s="230">
        <f>F14-F26</f>
        <v>0</v>
      </c>
      <c r="J26" s="231" t="str">
        <f>IF(I26=0,"ok","事業費と調達資金が不一致")</f>
        <v>ok</v>
      </c>
    </row>
    <row r="27" spans="1:10" ht="20.100000000000001" customHeight="1">
      <c r="A27" s="238"/>
      <c r="B27" s="312" t="s">
        <v>65</v>
      </c>
      <c r="C27" s="242" t="s">
        <v>8</v>
      </c>
      <c r="D27" s="158" t="s">
        <v>8</v>
      </c>
      <c r="E27" s="32">
        <f>SUM(F27:G27)</f>
        <v>0</v>
      </c>
      <c r="F27" s="154"/>
      <c r="G27" s="195"/>
      <c r="H27" s="86"/>
      <c r="I27" s="86"/>
    </row>
    <row r="28" spans="1:10" ht="20.100000000000001" customHeight="1">
      <c r="A28" s="238"/>
      <c r="B28" s="258"/>
      <c r="C28" s="242"/>
      <c r="D28" s="161" t="s">
        <v>57</v>
      </c>
      <c r="E28" s="32">
        <f>SUM(F28:G28)</f>
        <v>0</v>
      </c>
      <c r="F28" s="155"/>
      <c r="G28" s="197"/>
      <c r="H28" s="86"/>
      <c r="I28" s="86"/>
    </row>
    <row r="29" spans="1:10" ht="20.100000000000001" customHeight="1">
      <c r="A29" s="238"/>
      <c r="B29" s="258"/>
      <c r="C29" s="242"/>
      <c r="D29" s="162" t="s">
        <v>14</v>
      </c>
      <c r="E29" s="32">
        <f>SUM(F29:G29)</f>
        <v>0</v>
      </c>
      <c r="F29" s="156"/>
      <c r="G29" s="192"/>
      <c r="H29" s="86"/>
      <c r="I29" s="86"/>
    </row>
    <row r="30" spans="1:10" ht="20.100000000000001" customHeight="1">
      <c r="A30" s="238"/>
      <c r="B30" s="259"/>
      <c r="C30" s="235" t="s">
        <v>7</v>
      </c>
      <c r="D30" s="311"/>
      <c r="E30" s="33">
        <f>SUM(E27:E29)</f>
        <v>0</v>
      </c>
      <c r="F30" s="174">
        <f>SUM(F27:F29)</f>
        <v>0</v>
      </c>
      <c r="G30" s="196">
        <f>SUM(G27:G29)</f>
        <v>0</v>
      </c>
      <c r="H30" s="86"/>
      <c r="I30" s="230">
        <f>F15-F30</f>
        <v>0</v>
      </c>
      <c r="J30" s="231" t="str">
        <f>IF(I30=0,"ok","事業費と調達資金が不一致")</f>
        <v>ok</v>
      </c>
    </row>
    <row r="31" spans="1:10" ht="20.100000000000001" customHeight="1" thickBot="1">
      <c r="A31" s="238"/>
      <c r="B31" s="252" t="s">
        <v>1</v>
      </c>
      <c r="C31" s="253"/>
      <c r="D31" s="307"/>
      <c r="E31" s="179">
        <f>SUM(E30,E26)</f>
        <v>0</v>
      </c>
      <c r="F31" s="210">
        <f>SUM(F30,F26)</f>
        <v>0</v>
      </c>
      <c r="G31" s="219">
        <f>SUM(G30,G26)</f>
        <v>0</v>
      </c>
      <c r="H31" s="100"/>
      <c r="I31" s="230">
        <f>F16-F31</f>
        <v>0</v>
      </c>
      <c r="J31" s="231" t="str">
        <f>IF(I31=0,"ok","事業費と調達資金が不一致")</f>
        <v>ok</v>
      </c>
    </row>
    <row r="32" spans="1:10" ht="20.100000000000001" customHeight="1" thickTop="1">
      <c r="A32" s="238"/>
      <c r="B32" s="240" t="s">
        <v>36</v>
      </c>
      <c r="C32" s="241"/>
      <c r="D32" s="163" t="s">
        <v>37</v>
      </c>
      <c r="E32" s="180">
        <f>E18</f>
        <v>0</v>
      </c>
      <c r="F32" s="211">
        <f>F18</f>
        <v>0</v>
      </c>
      <c r="G32" s="220">
        <f>G18</f>
        <v>0</v>
      </c>
      <c r="H32" s="29"/>
      <c r="I32" s="29"/>
    </row>
    <row r="33" spans="1:9" ht="20.100000000000001" customHeight="1">
      <c r="A33" s="238"/>
      <c r="B33" s="105" t="s">
        <v>38</v>
      </c>
      <c r="C33" s="106"/>
      <c r="D33" s="164"/>
      <c r="E33" s="181">
        <f>SUM(E32)</f>
        <v>0</v>
      </c>
      <c r="F33" s="212">
        <f>SUM(F32)</f>
        <v>0</v>
      </c>
      <c r="G33" s="221">
        <f>SUM(G32)</f>
        <v>0</v>
      </c>
      <c r="H33" s="29"/>
      <c r="I33" s="29"/>
    </row>
    <row r="34" spans="1:9" ht="20.100000000000001" customHeight="1">
      <c r="A34" s="238"/>
      <c r="B34" s="246" t="s">
        <v>39</v>
      </c>
      <c r="C34" s="247"/>
      <c r="D34" s="158" t="s">
        <v>81</v>
      </c>
      <c r="E34" s="32">
        <f t="shared" ref="E34:G35" si="1">E20</f>
        <v>0</v>
      </c>
      <c r="F34" s="213">
        <f t="shared" si="1"/>
        <v>0</v>
      </c>
      <c r="G34" s="15">
        <f t="shared" si="1"/>
        <v>0</v>
      </c>
      <c r="H34" s="111"/>
      <c r="I34" s="111"/>
    </row>
    <row r="35" spans="1:9" ht="20.100000000000001" customHeight="1">
      <c r="A35" s="238"/>
      <c r="B35" s="248"/>
      <c r="C35" s="249"/>
      <c r="D35" s="165" t="s">
        <v>80</v>
      </c>
      <c r="E35" s="176">
        <f t="shared" si="1"/>
        <v>0</v>
      </c>
      <c r="F35" s="214">
        <f t="shared" si="1"/>
        <v>0</v>
      </c>
      <c r="G35" s="16">
        <f t="shared" si="1"/>
        <v>0</v>
      </c>
      <c r="H35" s="111"/>
      <c r="I35" s="111"/>
    </row>
    <row r="36" spans="1:9" ht="20.100000000000001" customHeight="1">
      <c r="A36" s="238"/>
      <c r="B36" s="113" t="s">
        <v>40</v>
      </c>
      <c r="C36" s="114"/>
      <c r="D36" s="166"/>
      <c r="E36" s="182">
        <f>SUM(E34:E35)</f>
        <v>0</v>
      </c>
      <c r="F36" s="215">
        <f>SUM(F34:F35)</f>
        <v>0</v>
      </c>
      <c r="G36" s="222">
        <f>SUM(G34:G35)</f>
        <v>0</v>
      </c>
      <c r="H36" s="86"/>
      <c r="I36" s="86"/>
    </row>
    <row r="37" spans="1:9" ht="20.100000000000001" customHeight="1">
      <c r="A37" s="238"/>
      <c r="B37" s="250" t="s">
        <v>41</v>
      </c>
      <c r="C37" s="251"/>
      <c r="D37" s="152" t="s">
        <v>8</v>
      </c>
      <c r="E37" s="176">
        <f>SUM(E27,E22)</f>
        <v>0</v>
      </c>
      <c r="F37" s="214">
        <f>SUM(F27,F22)</f>
        <v>0</v>
      </c>
      <c r="G37" s="16">
        <f>SUM(G27,G22)</f>
        <v>0</v>
      </c>
      <c r="H37" s="111"/>
      <c r="I37" s="111"/>
    </row>
    <row r="38" spans="1:9" ht="20.100000000000001" customHeight="1">
      <c r="A38" s="238"/>
      <c r="B38" s="250"/>
      <c r="C38" s="251"/>
      <c r="D38" s="161" t="s">
        <v>57</v>
      </c>
      <c r="E38" s="178">
        <f t="shared" ref="E38:G39" si="2">SUM(E23,E28)</f>
        <v>0</v>
      </c>
      <c r="F38" s="216">
        <f t="shared" si="2"/>
        <v>0</v>
      </c>
      <c r="G38" s="17">
        <f t="shared" si="2"/>
        <v>0</v>
      </c>
      <c r="H38" s="111"/>
      <c r="I38" s="111"/>
    </row>
    <row r="39" spans="1:9" ht="20.100000000000001" customHeight="1">
      <c r="A39" s="238"/>
      <c r="B39" s="248"/>
      <c r="C39" s="249"/>
      <c r="D39" s="162" t="s">
        <v>14</v>
      </c>
      <c r="E39" s="183">
        <f t="shared" si="2"/>
        <v>0</v>
      </c>
      <c r="F39" s="217">
        <f t="shared" si="2"/>
        <v>0</v>
      </c>
      <c r="G39" s="223">
        <f t="shared" si="2"/>
        <v>0</v>
      </c>
      <c r="H39" s="111"/>
      <c r="I39" s="111"/>
    </row>
    <row r="40" spans="1:9" ht="20.100000000000001" customHeight="1" thickBot="1">
      <c r="A40" s="239"/>
      <c r="B40" s="122" t="s">
        <v>42</v>
      </c>
      <c r="C40" s="123"/>
      <c r="D40" s="167"/>
      <c r="E40" s="184">
        <f>SUM(E37:E39)</f>
        <v>0</v>
      </c>
      <c r="F40" s="218">
        <f>SUM(F37:F39)</f>
        <v>0</v>
      </c>
      <c r="G40" s="224">
        <f>SUM(G37:G39)</f>
        <v>0</v>
      </c>
      <c r="H40" s="86"/>
      <c r="I40" s="86"/>
    </row>
    <row r="41" spans="1:9" s="5" customFormat="1" ht="20.100000000000001" customHeight="1" thickBot="1">
      <c r="A41" s="3"/>
      <c r="B41" s="4"/>
      <c r="C41" s="4"/>
      <c r="D41" s="4"/>
      <c r="E41" s="11"/>
      <c r="F41" s="11"/>
      <c r="G41" s="198"/>
      <c r="H41" s="28"/>
      <c r="I41" s="29"/>
    </row>
    <row r="42" spans="1:9" s="5" customFormat="1" ht="20.100000000000001" customHeight="1">
      <c r="A42" s="127" t="s">
        <v>43</v>
      </c>
      <c r="B42" s="128"/>
      <c r="C42" s="128"/>
      <c r="D42" s="128"/>
      <c r="E42" s="129"/>
      <c r="F42" s="129"/>
      <c r="G42" s="199"/>
      <c r="H42" s="86"/>
      <c r="I42" s="86"/>
    </row>
    <row r="43" spans="1:9" s="5" customFormat="1" ht="20.100000000000001" customHeight="1">
      <c r="A43" s="131"/>
      <c r="B43" s="132" t="s">
        <v>85</v>
      </c>
      <c r="C43" s="133"/>
      <c r="D43" s="133"/>
      <c r="E43" s="186">
        <f>E36</f>
        <v>0</v>
      </c>
      <c r="F43" s="225" t="s">
        <v>70</v>
      </c>
      <c r="G43" s="227" t="s">
        <v>70</v>
      </c>
      <c r="H43" s="86"/>
      <c r="I43" s="86"/>
    </row>
    <row r="44" spans="1:9" s="5" customFormat="1" ht="20.100000000000001" customHeight="1">
      <c r="A44" s="131"/>
      <c r="B44" s="137" t="s">
        <v>45</v>
      </c>
      <c r="C44" s="138"/>
      <c r="D44" s="138"/>
      <c r="E44" s="187">
        <f>E16</f>
        <v>0</v>
      </c>
      <c r="F44" s="226" t="s">
        <v>71</v>
      </c>
      <c r="G44" s="228" t="s">
        <v>71</v>
      </c>
      <c r="H44" s="86"/>
      <c r="I44" s="86"/>
    </row>
    <row r="45" spans="1:9" s="5" customFormat="1" ht="20.100000000000001" customHeight="1" thickBot="1">
      <c r="A45" s="142"/>
      <c r="B45" s="292" t="s">
        <v>56</v>
      </c>
      <c r="C45" s="293"/>
      <c r="D45" s="294"/>
      <c r="E45" s="200" t="e">
        <f>E43/E44</f>
        <v>#DIV/0!</v>
      </c>
      <c r="F45" s="185" t="s">
        <v>72</v>
      </c>
      <c r="G45" s="201" t="s">
        <v>72</v>
      </c>
      <c r="H45" s="86"/>
      <c r="I45" s="86"/>
    </row>
    <row r="47" spans="1:9">
      <c r="D47" s="70" t="s">
        <v>78</v>
      </c>
      <c r="E47" s="232">
        <f>E31-E16</f>
        <v>0</v>
      </c>
    </row>
    <row r="48" spans="1:9">
      <c r="E48" s="233" t="str">
        <f>IF(E47=0,"ok","事業費と調達資金が不一致")</f>
        <v>ok</v>
      </c>
    </row>
    <row r="65" spans="11:13">
      <c r="K65" s="12"/>
      <c r="L65" s="12"/>
      <c r="M65" s="12"/>
    </row>
    <row r="66" spans="11:13">
      <c r="K66" s="12"/>
      <c r="L66" s="12"/>
      <c r="M66" s="12"/>
    </row>
    <row r="67" spans="11:13">
      <c r="K67" s="12"/>
      <c r="L67" s="12"/>
      <c r="M67" s="12"/>
    </row>
    <row r="68" spans="11:13">
      <c r="K68" s="12"/>
      <c r="L68" s="12"/>
      <c r="M68" s="12"/>
    </row>
    <row r="69" spans="11:13">
      <c r="K69" s="12"/>
      <c r="L69" s="12"/>
      <c r="M69" s="12"/>
    </row>
  </sheetData>
  <mergeCells count="35">
    <mergeCell ref="C18:D18"/>
    <mergeCell ref="C19:D19"/>
    <mergeCell ref="C20:D20"/>
    <mergeCell ref="C21:D21"/>
    <mergeCell ref="C22:C25"/>
    <mergeCell ref="C26:D26"/>
    <mergeCell ref="B27:B30"/>
    <mergeCell ref="B32:C32"/>
    <mergeCell ref="C27:C29"/>
    <mergeCell ref="C30:D30"/>
    <mergeCell ref="B5:C5"/>
    <mergeCell ref="B6:C6"/>
    <mergeCell ref="B7:C7"/>
    <mergeCell ref="A2:G2"/>
    <mergeCell ref="A9:D9"/>
    <mergeCell ref="A3:G3"/>
    <mergeCell ref="D5:E5"/>
    <mergeCell ref="D6:E6"/>
    <mergeCell ref="D7:E7"/>
    <mergeCell ref="B45:D45"/>
    <mergeCell ref="C14:D14"/>
    <mergeCell ref="B15:D15"/>
    <mergeCell ref="A10:D10"/>
    <mergeCell ref="H13:J13"/>
    <mergeCell ref="B16:D16"/>
    <mergeCell ref="A18:A40"/>
    <mergeCell ref="B18:B26"/>
    <mergeCell ref="B34:C35"/>
    <mergeCell ref="B37:C39"/>
    <mergeCell ref="A11:A16"/>
    <mergeCell ref="B11:B14"/>
    <mergeCell ref="C11:D11"/>
    <mergeCell ref="C12:D12"/>
    <mergeCell ref="C13:D13"/>
    <mergeCell ref="B31:D31"/>
  </mergeCells>
  <phoneticPr fontId="2"/>
  <pageMargins left="0.54" right="0.47" top="1" bottom="1" header="0.51200000000000001" footer="0.51200000000000001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9"/>
  <sheetViews>
    <sheetView workbookViewId="0"/>
  </sheetViews>
  <sheetFormatPr defaultRowHeight="13.5"/>
  <cols>
    <col min="1" max="1" width="3.625" style="2" customWidth="1"/>
    <col min="2" max="2" width="12" style="2" customWidth="1"/>
    <col min="3" max="3" width="9.375" style="2" customWidth="1"/>
    <col min="4" max="4" width="20.375" style="2" customWidth="1"/>
    <col min="5" max="7" width="30.625" style="2" customWidth="1"/>
    <col min="8" max="8" width="14.125" style="2" customWidth="1"/>
    <col min="9" max="9" width="12.625" style="2" customWidth="1"/>
    <col min="10" max="16384" width="9" style="2"/>
  </cols>
  <sheetData>
    <row r="2" spans="1:10" s="1" customFormat="1" ht="20.100000000000001" customHeight="1">
      <c r="A2" s="266" t="s">
        <v>63</v>
      </c>
      <c r="B2" s="266"/>
      <c r="C2" s="266"/>
      <c r="D2" s="266"/>
      <c r="E2" s="266"/>
      <c r="F2" s="266"/>
      <c r="G2" s="266"/>
    </row>
    <row r="3" spans="1:10" s="1" customFormat="1" ht="20.100000000000001" customHeight="1">
      <c r="A3" s="266"/>
      <c r="B3" s="266"/>
      <c r="C3" s="266"/>
      <c r="D3" s="266"/>
      <c r="E3" s="266"/>
      <c r="F3" s="266"/>
      <c r="G3" s="266"/>
    </row>
    <row r="4" spans="1:10" s="1" customFormat="1" ht="20.100000000000001" customHeight="1" thickBot="1">
      <c r="A4" s="13"/>
      <c r="B4" s="13"/>
      <c r="C4" s="13"/>
      <c r="D4" s="13"/>
      <c r="E4" s="13"/>
      <c r="F4" s="13"/>
      <c r="G4" s="13"/>
    </row>
    <row r="5" spans="1:10" s="1" customFormat="1" ht="20.100000000000001" customHeight="1">
      <c r="A5" s="13"/>
      <c r="B5" s="278" t="s">
        <v>48</v>
      </c>
      <c r="C5" s="279"/>
      <c r="D5" s="272" t="s">
        <v>50</v>
      </c>
      <c r="E5" s="273"/>
      <c r="F5" s="151"/>
      <c r="G5" s="13"/>
    </row>
    <row r="6" spans="1:10" ht="20.100000000000001" customHeight="1">
      <c r="B6" s="280" t="s">
        <v>49</v>
      </c>
      <c r="C6" s="281"/>
      <c r="D6" s="274" t="s">
        <v>51</v>
      </c>
      <c r="E6" s="275"/>
      <c r="F6" s="151"/>
      <c r="G6" s="6"/>
    </row>
    <row r="7" spans="1:10" ht="20.100000000000001" customHeight="1" thickBot="1">
      <c r="B7" s="282" t="s">
        <v>12</v>
      </c>
      <c r="C7" s="283"/>
      <c r="D7" s="276" t="s">
        <v>75</v>
      </c>
      <c r="E7" s="277"/>
      <c r="F7" s="151"/>
      <c r="G7" s="6"/>
    </row>
    <row r="8" spans="1:10" ht="20.100000000000001" customHeight="1" thickBot="1">
      <c r="E8" s="19"/>
      <c r="F8" s="19"/>
      <c r="I8" s="18"/>
    </row>
    <row r="9" spans="1:10" ht="20.100000000000001" customHeight="1">
      <c r="A9" s="308" t="s">
        <v>64</v>
      </c>
      <c r="B9" s="309"/>
      <c r="C9" s="309"/>
      <c r="D9" s="310"/>
      <c r="E9" s="169" t="s">
        <v>15</v>
      </c>
      <c r="F9" s="208" t="s">
        <v>74</v>
      </c>
      <c r="G9" s="189" t="s">
        <v>58</v>
      </c>
      <c r="H9" s="70"/>
      <c r="I9" s="70"/>
    </row>
    <row r="10" spans="1:10" ht="20.100000000000001" customHeight="1" thickBot="1">
      <c r="A10" s="297" t="s">
        <v>59</v>
      </c>
      <c r="B10" s="298"/>
      <c r="C10" s="298"/>
      <c r="D10" s="299"/>
      <c r="E10" s="170" t="s">
        <v>60</v>
      </c>
      <c r="F10" s="209" t="s">
        <v>61</v>
      </c>
      <c r="G10" s="202" t="s">
        <v>62</v>
      </c>
      <c r="H10" s="70"/>
      <c r="I10" s="70"/>
    </row>
    <row r="11" spans="1:10" ht="20.100000000000001" customHeight="1">
      <c r="A11" s="238"/>
      <c r="B11" s="258" t="s">
        <v>2</v>
      </c>
      <c r="C11" s="303" t="s">
        <v>3</v>
      </c>
      <c r="D11" s="304"/>
      <c r="E11" s="34">
        <f>SUM(F11:G11)</f>
        <v>605000000</v>
      </c>
      <c r="F11" s="31">
        <f>[1]記入例!$L$15</f>
        <v>554583333</v>
      </c>
      <c r="G11" s="203">
        <f>[1]記入例!$M$15</f>
        <v>50416667</v>
      </c>
      <c r="H11" s="71"/>
      <c r="I11" s="72"/>
      <c r="J11" s="73"/>
    </row>
    <row r="12" spans="1:10" ht="20.100000000000001" customHeight="1">
      <c r="A12" s="238"/>
      <c r="B12" s="258"/>
      <c r="C12" s="245" t="s">
        <v>4</v>
      </c>
      <c r="D12" s="305"/>
      <c r="E12" s="20">
        <f>SUM(F12:G12)</f>
        <v>18900000</v>
      </c>
      <c r="F12" s="21">
        <v>17325000</v>
      </c>
      <c r="G12" s="204">
        <v>1575000</v>
      </c>
      <c r="H12" s="71"/>
      <c r="I12" s="72"/>
      <c r="J12" s="73"/>
    </row>
    <row r="13" spans="1:10" ht="20.100000000000001" customHeight="1">
      <c r="A13" s="238"/>
      <c r="B13" s="258"/>
      <c r="C13" s="284" t="s">
        <v>5</v>
      </c>
      <c r="D13" s="306"/>
      <c r="E13" s="22">
        <f>SUM(F13:G13)</f>
        <v>0</v>
      </c>
      <c r="F13" s="23">
        <v>0</v>
      </c>
      <c r="G13" s="205">
        <v>0</v>
      </c>
      <c r="H13" s="300" t="s">
        <v>66</v>
      </c>
      <c r="I13" s="301"/>
      <c r="J13" s="301"/>
    </row>
    <row r="14" spans="1:10" ht="20.100000000000001" customHeight="1">
      <c r="A14" s="238"/>
      <c r="B14" s="259"/>
      <c r="C14" s="235" t="s">
        <v>0</v>
      </c>
      <c r="D14" s="295"/>
      <c r="E14" s="24">
        <f>SUM(E11:E13)</f>
        <v>623900000</v>
      </c>
      <c r="F14" s="25">
        <f>SUM(F11:F13)</f>
        <v>571908333</v>
      </c>
      <c r="G14" s="206">
        <f>SUM(G11:G13)</f>
        <v>51991667</v>
      </c>
      <c r="H14" s="71"/>
      <c r="I14" s="72"/>
      <c r="J14" s="73"/>
    </row>
    <row r="15" spans="1:10" ht="20.100000000000001" customHeight="1">
      <c r="A15" s="238"/>
      <c r="B15" s="286" t="s">
        <v>52</v>
      </c>
      <c r="C15" s="287"/>
      <c r="D15" s="296"/>
      <c r="E15" s="24">
        <f>SUM(F15:G15)</f>
        <v>5500000</v>
      </c>
      <c r="F15" s="25">
        <v>5000000</v>
      </c>
      <c r="G15" s="206">
        <v>500000</v>
      </c>
      <c r="H15" s="71"/>
      <c r="I15" s="72"/>
      <c r="J15" s="73"/>
    </row>
    <row r="16" spans="1:10" ht="20.100000000000001" customHeight="1" thickBot="1">
      <c r="A16" s="239"/>
      <c r="B16" s="289" t="s">
        <v>1</v>
      </c>
      <c r="C16" s="290"/>
      <c r="D16" s="302"/>
      <c r="E16" s="26">
        <f>E14+E15</f>
        <v>629400000</v>
      </c>
      <c r="F16" s="27">
        <f>SUM(F14:F15)</f>
        <v>576908333</v>
      </c>
      <c r="G16" s="207">
        <f>SUM(G14:G15)</f>
        <v>52491667</v>
      </c>
      <c r="H16" s="71"/>
      <c r="I16" s="84"/>
    </row>
    <row r="17" spans="1:9" s="5" customFormat="1" ht="20.100000000000001" customHeight="1" thickBot="1">
      <c r="A17" s="3"/>
      <c r="B17" s="4"/>
      <c r="C17" s="4"/>
      <c r="D17" s="4"/>
      <c r="E17" s="11"/>
      <c r="F17" s="11"/>
      <c r="G17" s="11"/>
      <c r="H17" s="28"/>
      <c r="I17" s="29"/>
    </row>
    <row r="18" spans="1:9" ht="20.100000000000001" customHeight="1">
      <c r="A18" s="237"/>
      <c r="B18" s="260" t="s">
        <v>2</v>
      </c>
      <c r="C18" s="244" t="s">
        <v>6</v>
      </c>
      <c r="D18" s="313"/>
      <c r="E18" s="30">
        <f t="shared" ref="E18:E24" si="0">SUM(F18:G18)</f>
        <v>100000000</v>
      </c>
      <c r="F18" s="171">
        <v>100000000</v>
      </c>
      <c r="G18" s="193">
        <v>0</v>
      </c>
      <c r="H18" s="86"/>
      <c r="I18" s="86"/>
    </row>
    <row r="19" spans="1:9" ht="20.100000000000001" customHeight="1">
      <c r="A19" s="238"/>
      <c r="B19" s="261"/>
      <c r="C19" s="245" t="s">
        <v>13</v>
      </c>
      <c r="D19" s="305"/>
      <c r="E19" s="20">
        <f t="shared" si="0"/>
        <v>0</v>
      </c>
      <c r="F19" s="168">
        <v>0</v>
      </c>
      <c r="G19" s="191">
        <v>0</v>
      </c>
      <c r="H19" s="86"/>
      <c r="I19" s="86"/>
    </row>
    <row r="20" spans="1:9" ht="20.100000000000001" customHeight="1">
      <c r="A20" s="238"/>
      <c r="B20" s="261"/>
      <c r="C20" s="262" t="s">
        <v>81</v>
      </c>
      <c r="D20" s="314"/>
      <c r="E20" s="20">
        <f t="shared" si="0"/>
        <v>450000000</v>
      </c>
      <c r="F20" s="168">
        <v>400000000</v>
      </c>
      <c r="G20" s="191">
        <v>50000000</v>
      </c>
      <c r="H20" s="86"/>
      <c r="I20" s="86"/>
    </row>
    <row r="21" spans="1:9" ht="20.100000000000001" customHeight="1">
      <c r="A21" s="238"/>
      <c r="B21" s="261"/>
      <c r="C21" s="264" t="s">
        <v>80</v>
      </c>
      <c r="D21" s="315"/>
      <c r="E21" s="175">
        <f t="shared" si="0"/>
        <v>0</v>
      </c>
      <c r="F21" s="172">
        <v>0</v>
      </c>
      <c r="G21" s="194"/>
      <c r="H21" s="86"/>
      <c r="I21" s="86"/>
    </row>
    <row r="22" spans="1:9" ht="20.100000000000001" customHeight="1">
      <c r="A22" s="238"/>
      <c r="B22" s="261"/>
      <c r="C22" s="255" t="s">
        <v>8</v>
      </c>
      <c r="D22" s="158" t="s">
        <v>8</v>
      </c>
      <c r="E22" s="32">
        <f t="shared" si="0"/>
        <v>73900000</v>
      </c>
      <c r="F22" s="154">
        <f>事業費等一覧表【例】!E20*22/24</f>
        <v>67741666.666666672</v>
      </c>
      <c r="G22" s="195">
        <f>事業費等一覧表【例】!E20*2/24</f>
        <v>6158333.333333333</v>
      </c>
      <c r="H22" s="86"/>
      <c r="I22" s="86"/>
    </row>
    <row r="23" spans="1:9" ht="20.100000000000001" customHeight="1">
      <c r="A23" s="238"/>
      <c r="B23" s="261"/>
      <c r="C23" s="256"/>
      <c r="D23" s="152" t="s">
        <v>53</v>
      </c>
      <c r="E23" s="176">
        <f t="shared" si="0"/>
        <v>0</v>
      </c>
      <c r="F23" s="157">
        <v>0</v>
      </c>
      <c r="G23" s="190"/>
      <c r="H23" s="86"/>
      <c r="I23" s="86"/>
    </row>
    <row r="24" spans="1:9" ht="20.100000000000001" customHeight="1">
      <c r="A24" s="238"/>
      <c r="B24" s="261"/>
      <c r="C24" s="256"/>
      <c r="D24" s="159" t="s">
        <v>14</v>
      </c>
      <c r="E24" s="177">
        <f t="shared" si="0"/>
        <v>0</v>
      </c>
      <c r="F24" s="173">
        <v>0</v>
      </c>
      <c r="G24" s="191"/>
      <c r="H24" s="86"/>
      <c r="I24" s="86"/>
    </row>
    <row r="25" spans="1:9" ht="20.100000000000001" customHeight="1">
      <c r="A25" s="238"/>
      <c r="B25" s="261"/>
      <c r="C25" s="257"/>
      <c r="D25" s="160" t="s">
        <v>0</v>
      </c>
      <c r="E25" s="22">
        <f>SUM(E22:E24)</f>
        <v>73900000</v>
      </c>
      <c r="F25" s="153">
        <f>SUM(F22:F24)</f>
        <v>67741666.666666672</v>
      </c>
      <c r="G25" s="14">
        <f>SUM(G22:G24)</f>
        <v>6158333.333333333</v>
      </c>
      <c r="H25" s="86"/>
      <c r="I25" s="86"/>
    </row>
    <row r="26" spans="1:9" ht="20.100000000000001" customHeight="1">
      <c r="A26" s="238"/>
      <c r="B26" s="261"/>
      <c r="C26" s="235" t="s">
        <v>7</v>
      </c>
      <c r="D26" s="311"/>
      <c r="E26" s="33">
        <f>E18+E19+E20+E21+E25</f>
        <v>623900000</v>
      </c>
      <c r="F26" s="174">
        <f>SUM(F18:F21,F25)</f>
        <v>567741666.66666663</v>
      </c>
      <c r="G26" s="196">
        <f>SUM(G18:G21,G25)</f>
        <v>56158333.333333336</v>
      </c>
      <c r="H26" s="86"/>
      <c r="I26" s="86"/>
    </row>
    <row r="27" spans="1:9" ht="20.100000000000001" customHeight="1">
      <c r="A27" s="238"/>
      <c r="B27" s="312" t="s">
        <v>65</v>
      </c>
      <c r="C27" s="242" t="s">
        <v>8</v>
      </c>
      <c r="D27" s="158" t="s">
        <v>8</v>
      </c>
      <c r="E27" s="32">
        <f>SUM(F27:G27)</f>
        <v>5500000</v>
      </c>
      <c r="F27" s="154">
        <v>5000000</v>
      </c>
      <c r="G27" s="195">
        <v>500000</v>
      </c>
      <c r="H27" s="86"/>
      <c r="I27" s="86"/>
    </row>
    <row r="28" spans="1:9" ht="20.100000000000001" customHeight="1">
      <c r="A28" s="238"/>
      <c r="B28" s="258"/>
      <c r="C28" s="242"/>
      <c r="D28" s="161" t="s">
        <v>57</v>
      </c>
      <c r="E28" s="177">
        <f>SUM(F28:G28)</f>
        <v>0</v>
      </c>
      <c r="F28" s="155">
        <v>0</v>
      </c>
      <c r="G28" s="197">
        <v>0</v>
      </c>
      <c r="H28" s="86"/>
      <c r="I28" s="86"/>
    </row>
    <row r="29" spans="1:9" ht="20.100000000000001" customHeight="1">
      <c r="A29" s="238"/>
      <c r="B29" s="258"/>
      <c r="C29" s="242"/>
      <c r="D29" s="162" t="s">
        <v>14</v>
      </c>
      <c r="E29" s="176">
        <f>SUM(F29:G29)</f>
        <v>0</v>
      </c>
      <c r="F29" s="156">
        <v>0</v>
      </c>
      <c r="G29" s="192">
        <v>0</v>
      </c>
      <c r="H29" s="86"/>
      <c r="I29" s="86"/>
    </row>
    <row r="30" spans="1:9" ht="20.100000000000001" customHeight="1">
      <c r="A30" s="238"/>
      <c r="B30" s="259"/>
      <c r="C30" s="235" t="s">
        <v>7</v>
      </c>
      <c r="D30" s="311"/>
      <c r="E30" s="33">
        <f>SUM(E27:E29)</f>
        <v>5500000</v>
      </c>
      <c r="F30" s="174">
        <f>SUM(F27:F29)</f>
        <v>5000000</v>
      </c>
      <c r="G30" s="196">
        <f>SUM(G27:G29)</f>
        <v>500000</v>
      </c>
      <c r="H30" s="86"/>
      <c r="I30" s="86"/>
    </row>
    <row r="31" spans="1:9" ht="20.100000000000001" customHeight="1" thickBot="1">
      <c r="A31" s="238"/>
      <c r="B31" s="252" t="s">
        <v>1</v>
      </c>
      <c r="C31" s="253"/>
      <c r="D31" s="307"/>
      <c r="E31" s="179">
        <f>SUM(E30,E26)</f>
        <v>629400000</v>
      </c>
      <c r="F31" s="210">
        <f>SUM(F30,F26)</f>
        <v>572741666.66666663</v>
      </c>
      <c r="G31" s="219">
        <f>SUM(G30,G26)</f>
        <v>56658333.333333336</v>
      </c>
      <c r="H31" s="100"/>
      <c r="I31" s="100"/>
    </row>
    <row r="32" spans="1:9" ht="20.100000000000001" customHeight="1" thickTop="1">
      <c r="A32" s="238"/>
      <c r="B32" s="240" t="s">
        <v>36</v>
      </c>
      <c r="C32" s="241"/>
      <c r="D32" s="163" t="s">
        <v>37</v>
      </c>
      <c r="E32" s="180">
        <f>E18</f>
        <v>100000000</v>
      </c>
      <c r="F32" s="211">
        <f>F18</f>
        <v>100000000</v>
      </c>
      <c r="G32" s="220">
        <f>G18</f>
        <v>0</v>
      </c>
      <c r="H32" s="29"/>
      <c r="I32" s="29"/>
    </row>
    <row r="33" spans="1:9" ht="20.100000000000001" customHeight="1">
      <c r="A33" s="238"/>
      <c r="B33" s="105" t="s">
        <v>38</v>
      </c>
      <c r="C33" s="106"/>
      <c r="D33" s="164"/>
      <c r="E33" s="181">
        <f>SUM(E32)</f>
        <v>100000000</v>
      </c>
      <c r="F33" s="212">
        <f>SUM(F32)</f>
        <v>100000000</v>
      </c>
      <c r="G33" s="221">
        <f>SUM(G32)</f>
        <v>0</v>
      </c>
      <c r="H33" s="29"/>
      <c r="I33" s="29"/>
    </row>
    <row r="34" spans="1:9" ht="20.100000000000001" customHeight="1">
      <c r="A34" s="238"/>
      <c r="B34" s="246" t="s">
        <v>39</v>
      </c>
      <c r="C34" s="247"/>
      <c r="D34" s="158" t="s">
        <v>81</v>
      </c>
      <c r="E34" s="32">
        <f t="shared" ref="E34:G35" si="1">E20</f>
        <v>450000000</v>
      </c>
      <c r="F34" s="213">
        <f t="shared" si="1"/>
        <v>400000000</v>
      </c>
      <c r="G34" s="15">
        <f t="shared" si="1"/>
        <v>50000000</v>
      </c>
      <c r="H34" s="111"/>
      <c r="I34" s="111"/>
    </row>
    <row r="35" spans="1:9" ht="20.100000000000001" customHeight="1">
      <c r="A35" s="238"/>
      <c r="B35" s="248"/>
      <c r="C35" s="249"/>
      <c r="D35" s="165" t="s">
        <v>80</v>
      </c>
      <c r="E35" s="176">
        <f t="shared" si="1"/>
        <v>0</v>
      </c>
      <c r="F35" s="214">
        <f t="shared" si="1"/>
        <v>0</v>
      </c>
      <c r="G35" s="16">
        <f t="shared" si="1"/>
        <v>0</v>
      </c>
      <c r="H35" s="111"/>
      <c r="I35" s="111"/>
    </row>
    <row r="36" spans="1:9" ht="20.100000000000001" customHeight="1">
      <c r="A36" s="238"/>
      <c r="B36" s="113" t="s">
        <v>40</v>
      </c>
      <c r="C36" s="114"/>
      <c r="D36" s="166"/>
      <c r="E36" s="182">
        <f>SUM(E34:E35)</f>
        <v>450000000</v>
      </c>
      <c r="F36" s="215">
        <f>SUM(F34:F35)</f>
        <v>400000000</v>
      </c>
      <c r="G36" s="222">
        <f>SUM(G34:G35)</f>
        <v>50000000</v>
      </c>
      <c r="H36" s="86"/>
      <c r="I36" s="86"/>
    </row>
    <row r="37" spans="1:9" ht="20.100000000000001" customHeight="1">
      <c r="A37" s="238"/>
      <c r="B37" s="250" t="s">
        <v>41</v>
      </c>
      <c r="C37" s="251"/>
      <c r="D37" s="152" t="s">
        <v>8</v>
      </c>
      <c r="E37" s="176">
        <f>SUM(E27,E22)</f>
        <v>79400000</v>
      </c>
      <c r="F37" s="214">
        <f>SUM(F27,F22)</f>
        <v>72741666.666666672</v>
      </c>
      <c r="G37" s="16">
        <f>SUM(G27,G22)</f>
        <v>6658333.333333333</v>
      </c>
      <c r="H37" s="111"/>
      <c r="I37" s="111"/>
    </row>
    <row r="38" spans="1:9" ht="20.100000000000001" customHeight="1">
      <c r="A38" s="238"/>
      <c r="B38" s="250"/>
      <c r="C38" s="251"/>
      <c r="D38" s="161" t="s">
        <v>57</v>
      </c>
      <c r="E38" s="178">
        <f t="shared" ref="E38:G39" si="2">SUM(E23,E28)</f>
        <v>0</v>
      </c>
      <c r="F38" s="216">
        <f t="shared" si="2"/>
        <v>0</v>
      </c>
      <c r="G38" s="17">
        <f t="shared" si="2"/>
        <v>0</v>
      </c>
      <c r="H38" s="111"/>
      <c r="I38" s="111"/>
    </row>
    <row r="39" spans="1:9" ht="20.100000000000001" customHeight="1">
      <c r="A39" s="238"/>
      <c r="B39" s="248"/>
      <c r="C39" s="249"/>
      <c r="D39" s="162" t="s">
        <v>14</v>
      </c>
      <c r="E39" s="183">
        <f t="shared" si="2"/>
        <v>0</v>
      </c>
      <c r="F39" s="217">
        <f t="shared" si="2"/>
        <v>0</v>
      </c>
      <c r="G39" s="223">
        <f t="shared" si="2"/>
        <v>0</v>
      </c>
      <c r="H39" s="111"/>
      <c r="I39" s="111"/>
    </row>
    <row r="40" spans="1:9" ht="20.100000000000001" customHeight="1" thickBot="1">
      <c r="A40" s="239"/>
      <c r="B40" s="122" t="s">
        <v>42</v>
      </c>
      <c r="C40" s="123"/>
      <c r="D40" s="167"/>
      <c r="E40" s="184">
        <f>SUM(E37:E39)</f>
        <v>79400000</v>
      </c>
      <c r="F40" s="218">
        <f>SUM(F37:F39)</f>
        <v>72741666.666666672</v>
      </c>
      <c r="G40" s="224">
        <f>SUM(G37:G39)</f>
        <v>6658333.333333333</v>
      </c>
      <c r="H40" s="86"/>
      <c r="I40" s="86"/>
    </row>
    <row r="41" spans="1:9" s="5" customFormat="1" ht="20.100000000000001" customHeight="1" thickBot="1">
      <c r="A41" s="3"/>
      <c r="B41" s="4"/>
      <c r="C41" s="4"/>
      <c r="D41" s="4"/>
      <c r="E41" s="11"/>
      <c r="F41" s="11"/>
      <c r="G41" s="198"/>
      <c r="H41" s="28"/>
      <c r="I41" s="29"/>
    </row>
    <row r="42" spans="1:9" s="5" customFormat="1" ht="20.100000000000001" customHeight="1">
      <c r="A42" s="127" t="s">
        <v>43</v>
      </c>
      <c r="B42" s="128"/>
      <c r="C42" s="128"/>
      <c r="D42" s="128"/>
      <c r="E42" s="129"/>
      <c r="F42" s="129"/>
      <c r="G42" s="199"/>
      <c r="H42" s="86"/>
      <c r="I42" s="86"/>
    </row>
    <row r="43" spans="1:9" s="5" customFormat="1" ht="20.100000000000001" customHeight="1">
      <c r="A43" s="131"/>
      <c r="B43" s="132" t="s">
        <v>85</v>
      </c>
      <c r="C43" s="133"/>
      <c r="D43" s="133"/>
      <c r="E43" s="186">
        <f>E36</f>
        <v>450000000</v>
      </c>
      <c r="F43" s="225" t="s">
        <v>67</v>
      </c>
      <c r="G43" s="227" t="s">
        <v>68</v>
      </c>
      <c r="H43" s="86"/>
      <c r="I43" s="86"/>
    </row>
    <row r="44" spans="1:9" s="5" customFormat="1" ht="20.100000000000001" customHeight="1">
      <c r="A44" s="131"/>
      <c r="B44" s="137" t="s">
        <v>45</v>
      </c>
      <c r="C44" s="138"/>
      <c r="D44" s="138"/>
      <c r="E44" s="187">
        <f>E16</f>
        <v>629400000</v>
      </c>
      <c r="F44" s="226" t="s">
        <v>67</v>
      </c>
      <c r="G44" s="228" t="s">
        <v>69</v>
      </c>
      <c r="H44" s="86"/>
      <c r="I44" s="86"/>
    </row>
    <row r="45" spans="1:9" s="5" customFormat="1" ht="20.100000000000001" customHeight="1" thickBot="1">
      <c r="A45" s="142"/>
      <c r="B45" s="292" t="s">
        <v>56</v>
      </c>
      <c r="C45" s="293"/>
      <c r="D45" s="294"/>
      <c r="E45" s="229">
        <f>E43/E44</f>
        <v>0.71496663489037182</v>
      </c>
      <c r="F45" s="185" t="s">
        <v>67</v>
      </c>
      <c r="G45" s="201" t="s">
        <v>67</v>
      </c>
      <c r="H45" s="86"/>
      <c r="I45" s="86"/>
    </row>
    <row r="65" spans="11:13">
      <c r="K65" s="12"/>
      <c r="L65" s="12"/>
      <c r="M65" s="12"/>
    </row>
    <row r="66" spans="11:13">
      <c r="K66" s="12"/>
      <c r="L66" s="12"/>
      <c r="M66" s="12"/>
    </row>
    <row r="67" spans="11:13">
      <c r="K67" s="12"/>
      <c r="L67" s="12"/>
      <c r="M67" s="12"/>
    </row>
    <row r="68" spans="11:13">
      <c r="K68" s="12"/>
      <c r="L68" s="12"/>
      <c r="M68" s="12"/>
    </row>
    <row r="69" spans="11:13">
      <c r="K69" s="12"/>
      <c r="L69" s="12"/>
      <c r="M69" s="12"/>
    </row>
  </sheetData>
  <mergeCells count="35">
    <mergeCell ref="B45:D45"/>
    <mergeCell ref="C12:D12"/>
    <mergeCell ref="C13:D13"/>
    <mergeCell ref="A3:G3"/>
    <mergeCell ref="D5:E5"/>
    <mergeCell ref="D6:E6"/>
    <mergeCell ref="B32:C32"/>
    <mergeCell ref="C20:D20"/>
    <mergeCell ref="C21:D21"/>
    <mergeCell ref="C14:D14"/>
    <mergeCell ref="B16:D16"/>
    <mergeCell ref="A18:A40"/>
    <mergeCell ref="B18:B26"/>
    <mergeCell ref="B34:C35"/>
    <mergeCell ref="B37:C39"/>
    <mergeCell ref="H13:J13"/>
    <mergeCell ref="D7:E7"/>
    <mergeCell ref="B31:D31"/>
    <mergeCell ref="C22:C25"/>
    <mergeCell ref="C26:D26"/>
    <mergeCell ref="B27:B30"/>
    <mergeCell ref="C27:C29"/>
    <mergeCell ref="C30:D30"/>
    <mergeCell ref="C18:D18"/>
    <mergeCell ref="C19:D19"/>
    <mergeCell ref="A2:G2"/>
    <mergeCell ref="A9:D9"/>
    <mergeCell ref="A11:A16"/>
    <mergeCell ref="B11:B14"/>
    <mergeCell ref="C11:D11"/>
    <mergeCell ref="B5:C5"/>
    <mergeCell ref="B6:C6"/>
    <mergeCell ref="B7:C7"/>
    <mergeCell ref="B15:D15"/>
    <mergeCell ref="A10:D10"/>
  </mergeCells>
  <phoneticPr fontId="2"/>
  <pageMargins left="0.54" right="0.47" top="0.3" bottom="0.34" header="0.28000000000000003" footer="0.28999999999999998"/>
  <pageSetup paperSize="9" scale="6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defaultRowHeight="13.5"/>
  <cols>
    <col min="1" max="1" width="1.625" style="38" customWidth="1"/>
    <col min="2" max="2" width="13.625" style="36" customWidth="1"/>
    <col min="3" max="3" width="26.125" customWidth="1"/>
    <col min="4" max="4" width="16.5" customWidth="1"/>
    <col min="5" max="5" width="15.625" customWidth="1"/>
    <col min="6" max="6" width="14.625" customWidth="1"/>
    <col min="7" max="7" width="1.25" customWidth="1"/>
  </cols>
  <sheetData>
    <row r="1" spans="1:10" ht="21" customHeight="1">
      <c r="A1" s="35" t="s">
        <v>31</v>
      </c>
      <c r="F1" t="s">
        <v>16</v>
      </c>
    </row>
    <row r="2" spans="1:10" ht="12.75" customHeight="1">
      <c r="A2" s="35"/>
    </row>
    <row r="3" spans="1:10" ht="19.5" customHeight="1">
      <c r="B3" s="63" t="s">
        <v>32</v>
      </c>
      <c r="C3" s="63"/>
      <c r="D3" s="234" t="s">
        <v>84</v>
      </c>
      <c r="E3" s="63"/>
      <c r="F3" s="63"/>
    </row>
    <row r="4" spans="1:10" ht="18.75" customHeight="1">
      <c r="F4" t="s">
        <v>17</v>
      </c>
    </row>
    <row r="5" spans="1:10" ht="18.75" customHeight="1"/>
    <row r="6" spans="1:10" ht="33" customHeight="1">
      <c r="B6" s="62"/>
      <c r="C6" s="64"/>
      <c r="D6" s="39" t="s">
        <v>15</v>
      </c>
      <c r="E6" s="40" t="s">
        <v>74</v>
      </c>
      <c r="F6" s="41" t="s">
        <v>18</v>
      </c>
    </row>
    <row r="7" spans="1:10" ht="24" customHeight="1">
      <c r="A7" s="322"/>
      <c r="B7" s="321" t="s">
        <v>19</v>
      </c>
      <c r="C7" s="53" t="s">
        <v>20</v>
      </c>
      <c r="D7" s="54">
        <v>1000000</v>
      </c>
      <c r="E7" s="55"/>
      <c r="F7" s="56"/>
    </row>
    <row r="8" spans="1:10" ht="24" customHeight="1">
      <c r="A8" s="322"/>
      <c r="B8" s="318"/>
      <c r="C8" s="57" t="s">
        <v>21</v>
      </c>
      <c r="D8" s="58">
        <v>1000000</v>
      </c>
      <c r="E8" s="59"/>
      <c r="F8" s="60"/>
    </row>
    <row r="9" spans="1:10" ht="24" customHeight="1">
      <c r="A9" s="322"/>
      <c r="B9" s="318" t="s">
        <v>22</v>
      </c>
      <c r="C9" s="42" t="s">
        <v>23</v>
      </c>
      <c r="D9" s="43">
        <v>200000</v>
      </c>
      <c r="E9" s="44"/>
      <c r="F9" s="45"/>
    </row>
    <row r="10" spans="1:10" ht="24" customHeight="1">
      <c r="A10" s="322"/>
      <c r="B10" s="318"/>
      <c r="C10" s="57" t="s">
        <v>24</v>
      </c>
      <c r="D10" s="58">
        <v>100000</v>
      </c>
      <c r="E10" s="59"/>
      <c r="F10" s="60"/>
    </row>
    <row r="11" spans="1:10" ht="24" customHeight="1">
      <c r="A11" s="322"/>
      <c r="B11" s="318" t="s">
        <v>25</v>
      </c>
      <c r="C11" s="42" t="s">
        <v>26</v>
      </c>
      <c r="D11" s="43">
        <v>1000000</v>
      </c>
      <c r="E11" s="44"/>
      <c r="F11" s="45"/>
    </row>
    <row r="12" spans="1:10" ht="24" customHeight="1">
      <c r="A12" s="322"/>
      <c r="B12" s="318"/>
      <c r="C12" s="57"/>
      <c r="D12" s="58"/>
      <c r="E12" s="59"/>
      <c r="F12" s="60"/>
    </row>
    <row r="13" spans="1:10" ht="24" customHeight="1">
      <c r="A13" s="322"/>
      <c r="B13" s="318" t="s">
        <v>27</v>
      </c>
      <c r="C13" s="42" t="s">
        <v>28</v>
      </c>
      <c r="D13" s="43">
        <v>500000</v>
      </c>
      <c r="E13" s="44"/>
      <c r="F13" s="45"/>
      <c r="J13" s="37"/>
    </row>
    <row r="14" spans="1:10" ht="24" customHeight="1">
      <c r="A14" s="322"/>
      <c r="B14" s="318"/>
      <c r="C14" s="57" t="s">
        <v>29</v>
      </c>
      <c r="D14" s="58">
        <v>500000</v>
      </c>
      <c r="E14" s="59"/>
      <c r="F14" s="60"/>
    </row>
    <row r="15" spans="1:10" ht="24" customHeight="1">
      <c r="B15" s="319" t="s">
        <v>30</v>
      </c>
      <c r="C15" s="42" t="s">
        <v>30</v>
      </c>
      <c r="D15" s="43">
        <v>1200000</v>
      </c>
      <c r="E15" s="44"/>
      <c r="F15" s="45"/>
    </row>
    <row r="16" spans="1:10" ht="24" customHeight="1" thickBot="1">
      <c r="B16" s="320"/>
      <c r="C16" s="46"/>
      <c r="D16" s="47"/>
      <c r="E16" s="48"/>
      <c r="F16" s="49"/>
    </row>
    <row r="17" spans="2:6" ht="24" customHeight="1" thickBot="1">
      <c r="B17" s="316" t="s">
        <v>33</v>
      </c>
      <c r="C17" s="317"/>
      <c r="D17" s="50">
        <f>SUM(D7:D15)</f>
        <v>5500000</v>
      </c>
      <c r="E17" s="51"/>
      <c r="F17" s="52"/>
    </row>
    <row r="18" spans="2:6" ht="24" customHeight="1">
      <c r="D18" s="61"/>
      <c r="E18" s="61"/>
      <c r="F18" s="61"/>
    </row>
    <row r="19" spans="2:6" ht="24" customHeight="1"/>
    <row r="20" spans="2:6" ht="24" customHeight="1"/>
    <row r="21" spans="2:6" ht="24" customHeight="1"/>
    <row r="22" spans="2:6" ht="24" customHeight="1"/>
    <row r="23" spans="2:6" ht="24" customHeight="1"/>
    <row r="24" spans="2:6" ht="24" customHeight="1"/>
    <row r="25" spans="2:6" ht="24" customHeight="1"/>
    <row r="26" spans="2:6" ht="24" customHeight="1"/>
  </sheetData>
  <mergeCells count="10">
    <mergeCell ref="B17:C17"/>
    <mergeCell ref="B13:B14"/>
    <mergeCell ref="B15:B16"/>
    <mergeCell ref="B7:B8"/>
    <mergeCell ref="A7:A8"/>
    <mergeCell ref="A13:A14"/>
    <mergeCell ref="B9:B10"/>
    <mergeCell ref="A9:A10"/>
    <mergeCell ref="B11:B12"/>
    <mergeCell ref="A11:A12"/>
  </mergeCells>
  <phoneticPr fontId="2"/>
  <pageMargins left="0.61" right="0.6" top="0.79" bottom="0.77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事業費等一覧表【様式】</vt:lpstr>
      <vt:lpstr>事業費等一覧表【例】</vt:lpstr>
      <vt:lpstr>事業費等一覧表 (事業別)【様式】 </vt:lpstr>
      <vt:lpstr>事業費等一覧表 (事業別)【例】</vt:lpstr>
      <vt:lpstr>その他初期費用（参考）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2014-01-29T01:44:45Z</cp:lastPrinted>
  <dcterms:created xsi:type="dcterms:W3CDTF">2002-06-29T06:21:07Z</dcterms:created>
  <dcterms:modified xsi:type="dcterms:W3CDTF">2019-06-12T01:28:18Z</dcterms:modified>
</cp:coreProperties>
</file>