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235" yWindow="1590" windowWidth="8475" windowHeight="4725" firstSheet="1" activeTab="1"/>
  </bookViews>
  <sheets>
    <sheet name="×費目別内訳書 （その他）" sheetId="8" state="hidden" r:id="rId1"/>
    <sheet name="工事見積書（総括表）" sheetId="10" r:id="rId2"/>
    <sheet name="×費目別内訳書（記入例）" sheetId="9" state="hidden" r:id="rId3"/>
  </sheets>
  <definedNames>
    <definedName name="_xlnm.Print_Area" localSheetId="0">'×費目別内訳書 （その他）'!$A$1:$J$46</definedName>
    <definedName name="_xlnm.Print_Area" localSheetId="2">'×費目別内訳書（記入例）'!$A$1:$J$54</definedName>
  </definedNames>
  <calcPr calcId="145621"/>
</workbook>
</file>

<file path=xl/calcChain.xml><?xml version="1.0" encoding="utf-8"?>
<calcChain xmlns="http://schemas.openxmlformats.org/spreadsheetml/2006/main">
  <c r="G15" i="10" l="1"/>
  <c r="G25" i="10"/>
  <c r="G14" i="10"/>
  <c r="G34" i="10" s="1"/>
  <c r="E41" i="9"/>
  <c r="F15" i="9"/>
  <c r="F14" i="9"/>
  <c r="F12" i="9"/>
  <c r="G12" i="9"/>
  <c r="F13" i="9"/>
  <c r="G13" i="9"/>
  <c r="G14" i="9"/>
  <c r="F16" i="9"/>
  <c r="H16" i="9"/>
  <c r="G16" i="9"/>
  <c r="F18" i="9"/>
  <c r="G18" i="9"/>
  <c r="H13" i="9"/>
  <c r="H14" i="9"/>
  <c r="H18" i="9"/>
  <c r="F20" i="9"/>
  <c r="G20" i="9"/>
  <c r="H20" i="9"/>
  <c r="D25" i="9"/>
  <c r="F23" i="9"/>
  <c r="G23" i="9"/>
  <c r="F24" i="9"/>
  <c r="G24" i="9"/>
  <c r="H24" i="9"/>
  <c r="F25" i="9"/>
  <c r="D30" i="9"/>
  <c r="F27" i="9"/>
  <c r="F30" i="9"/>
  <c r="F28" i="9"/>
  <c r="F29" i="9"/>
  <c r="H29" i="9"/>
  <c r="G27" i="9"/>
  <c r="G30" i="9"/>
  <c r="G28" i="9"/>
  <c r="G29" i="9"/>
  <c r="F31" i="9"/>
  <c r="H31" i="9"/>
  <c r="G31" i="9"/>
  <c r="D38" i="9"/>
  <c r="F33" i="9"/>
  <c r="H33" i="9"/>
  <c r="F34" i="9"/>
  <c r="G34" i="9"/>
  <c r="F36" i="9"/>
  <c r="G33" i="9"/>
  <c r="G36" i="9"/>
  <c r="D19" i="9"/>
  <c r="D39" i="9"/>
  <c r="F21" i="9"/>
  <c r="G21" i="9"/>
  <c r="F22" i="9"/>
  <c r="H22" i="9"/>
  <c r="G22" i="9"/>
  <c r="F26" i="9"/>
  <c r="G26" i="9"/>
  <c r="H27" i="9"/>
  <c r="H28" i="9"/>
  <c r="F32" i="9"/>
  <c r="G32" i="9"/>
  <c r="H32" i="9"/>
  <c r="H36" i="9"/>
  <c r="D41" i="9"/>
  <c r="H30" i="9"/>
  <c r="H23" i="9"/>
  <c r="G25" i="9"/>
  <c r="H25" i="9"/>
  <c r="H15" i="9"/>
  <c r="G15" i="9"/>
  <c r="H34" i="9"/>
  <c r="H26" i="9"/>
  <c r="H21" i="9"/>
  <c r="H12" i="9"/>
  <c r="F40" i="9"/>
  <c r="F35" i="9"/>
  <c r="F17" i="9"/>
  <c r="G17" i="9"/>
  <c r="G19" i="9"/>
  <c r="G39" i="9"/>
  <c r="H17" i="9"/>
  <c r="H19" i="9"/>
  <c r="H39" i="9"/>
  <c r="G35" i="9"/>
  <c r="G38" i="9"/>
  <c r="H35" i="9"/>
  <c r="G40" i="9"/>
  <c r="H40" i="9"/>
  <c r="F19" i="9"/>
  <c r="F38" i="9"/>
  <c r="H38" i="9"/>
  <c r="G41" i="9"/>
  <c r="F39" i="9"/>
  <c r="F41" i="9"/>
  <c r="H41" i="9"/>
  <c r="G35" i="10" l="1"/>
  <c r="G10" i="10" s="1"/>
</calcChain>
</file>

<file path=xl/sharedStrings.xml><?xml version="1.0" encoding="utf-8"?>
<sst xmlns="http://schemas.openxmlformats.org/spreadsheetml/2006/main" count="181" uniqueCount="120">
  <si>
    <t>費目別内訳書（創設・増築・改築・拡張・大規模修繕）</t>
    <rPh sb="0" eb="3">
      <t>ヒモクベツ</t>
    </rPh>
    <rPh sb="3" eb="6">
      <t>ウチワケショ</t>
    </rPh>
    <rPh sb="7" eb="9">
      <t>ソウセツ</t>
    </rPh>
    <rPh sb="10" eb="12">
      <t>ゾウチク</t>
    </rPh>
    <rPh sb="13" eb="15">
      <t>カイチク</t>
    </rPh>
    <rPh sb="16" eb="18">
      <t>カクチョウ</t>
    </rPh>
    <rPh sb="19" eb="22">
      <t>ダイキボ</t>
    </rPh>
    <rPh sb="22" eb="24">
      <t>シュウゼン</t>
    </rPh>
    <phoneticPr fontId="2"/>
  </si>
  <si>
    <t>区分</t>
    <rPh sb="0" eb="2">
      <t>クブン</t>
    </rPh>
    <phoneticPr fontId="2"/>
  </si>
  <si>
    <t>共通仮設工事費</t>
    <rPh sb="0" eb="2">
      <t>キョウツウ</t>
    </rPh>
    <rPh sb="2" eb="4">
      <t>カセツ</t>
    </rPh>
    <rPh sb="4" eb="7">
      <t>コウジヒ</t>
    </rPh>
    <phoneticPr fontId="2"/>
  </si>
  <si>
    <t>建築工事費</t>
    <rPh sb="0" eb="2">
      <t>ケンチク</t>
    </rPh>
    <rPh sb="2" eb="5">
      <t>コウジヒ</t>
    </rPh>
    <phoneticPr fontId="2"/>
  </si>
  <si>
    <t>電気設備工事費</t>
    <rPh sb="0" eb="2">
      <t>デンキ</t>
    </rPh>
    <rPh sb="2" eb="4">
      <t>セツビ</t>
    </rPh>
    <rPh sb="4" eb="7">
      <t>コウジヒ</t>
    </rPh>
    <phoneticPr fontId="2"/>
  </si>
  <si>
    <t>給排水衛生設備工事費</t>
    <rPh sb="0" eb="3">
      <t>キュウハイスイ</t>
    </rPh>
    <rPh sb="3" eb="5">
      <t>エイセイ</t>
    </rPh>
    <rPh sb="5" eb="7">
      <t>セツビ</t>
    </rPh>
    <rPh sb="7" eb="10">
      <t>コウジヒ</t>
    </rPh>
    <phoneticPr fontId="2"/>
  </si>
  <si>
    <t>換気設備工事費</t>
    <rPh sb="0" eb="2">
      <t>カンキ</t>
    </rPh>
    <rPh sb="2" eb="4">
      <t>セツビ</t>
    </rPh>
    <rPh sb="4" eb="7">
      <t>コウジヒ</t>
    </rPh>
    <phoneticPr fontId="2"/>
  </si>
  <si>
    <t>外構工事費</t>
    <rPh sb="0" eb="2">
      <t>ガイコウ</t>
    </rPh>
    <rPh sb="2" eb="5">
      <t>コウジヒ</t>
    </rPh>
    <phoneticPr fontId="2"/>
  </si>
  <si>
    <t>計</t>
    <rPh sb="0" eb="1">
      <t>ケイ</t>
    </rPh>
    <phoneticPr fontId="2"/>
  </si>
  <si>
    <t>冷暖房設備工事費</t>
    <rPh sb="0" eb="3">
      <t>レイダンボウ</t>
    </rPh>
    <rPh sb="3" eb="5">
      <t>セツビ</t>
    </rPh>
    <rPh sb="5" eb="8">
      <t>コウジヒ</t>
    </rPh>
    <phoneticPr fontId="2"/>
  </si>
  <si>
    <t>暖房設備工事費</t>
    <rPh sb="0" eb="2">
      <t>ダンボウ</t>
    </rPh>
    <rPh sb="2" eb="4">
      <t>セツビ</t>
    </rPh>
    <rPh sb="4" eb="7">
      <t>コウジヒ</t>
    </rPh>
    <phoneticPr fontId="2"/>
  </si>
  <si>
    <t>冷房設備工事費</t>
    <rPh sb="0" eb="2">
      <t>レイボウ</t>
    </rPh>
    <rPh sb="2" eb="4">
      <t>セツビ</t>
    </rPh>
    <rPh sb="4" eb="7">
      <t>コウジヒ</t>
    </rPh>
    <phoneticPr fontId="2"/>
  </si>
  <si>
    <t>昇降機設備工事費</t>
    <rPh sb="0" eb="3">
      <t>ショウコウキ</t>
    </rPh>
    <rPh sb="3" eb="5">
      <t>セツビ</t>
    </rPh>
    <rPh sb="5" eb="8">
      <t>コウジヒ</t>
    </rPh>
    <phoneticPr fontId="2"/>
  </si>
  <si>
    <t>浄化槽設備工事費</t>
    <rPh sb="0" eb="3">
      <t>ジョウカソウ</t>
    </rPh>
    <rPh sb="3" eb="5">
      <t>セツビ</t>
    </rPh>
    <rPh sb="5" eb="8">
      <t>コウジヒ</t>
    </rPh>
    <phoneticPr fontId="2"/>
  </si>
  <si>
    <t>特殊浴槽</t>
    <rPh sb="0" eb="2">
      <t>トクシュ</t>
    </rPh>
    <rPh sb="2" eb="4">
      <t>ヨクソウ</t>
    </rPh>
    <phoneticPr fontId="2"/>
  </si>
  <si>
    <t>介護用リフト</t>
    <rPh sb="0" eb="3">
      <t>カイゴヨウ</t>
    </rPh>
    <phoneticPr fontId="2"/>
  </si>
  <si>
    <t>介護用リフト等特殊</t>
    <rPh sb="0" eb="3">
      <t>カイゴヨウ</t>
    </rPh>
    <rPh sb="6" eb="7">
      <t>トウ</t>
    </rPh>
    <rPh sb="7" eb="9">
      <t>トクシュ</t>
    </rPh>
    <phoneticPr fontId="2"/>
  </si>
  <si>
    <t>付帯工事費</t>
    <rPh sb="0" eb="2">
      <t>フタイ</t>
    </rPh>
    <rPh sb="2" eb="4">
      <t>コウジ</t>
    </rPh>
    <rPh sb="4" eb="5">
      <t>ヒ</t>
    </rPh>
    <phoneticPr fontId="2"/>
  </si>
  <si>
    <t>解体撤去工事費</t>
    <rPh sb="0" eb="2">
      <t>カイタイ</t>
    </rPh>
    <rPh sb="2" eb="4">
      <t>テッキョ</t>
    </rPh>
    <rPh sb="4" eb="7">
      <t>コウジヒ</t>
    </rPh>
    <phoneticPr fontId="2"/>
  </si>
  <si>
    <t>仮設工事費</t>
    <rPh sb="0" eb="2">
      <t>カセツ</t>
    </rPh>
    <rPh sb="2" eb="5">
      <t>コウジヒ</t>
    </rPh>
    <phoneticPr fontId="2"/>
  </si>
  <si>
    <t>敷地造成工事費</t>
    <rPh sb="0" eb="2">
      <t>シキチ</t>
    </rPh>
    <rPh sb="2" eb="4">
      <t>ゾウセイ</t>
    </rPh>
    <rPh sb="4" eb="7">
      <t>コウジヒ</t>
    </rPh>
    <phoneticPr fontId="2"/>
  </si>
  <si>
    <t>緑化</t>
    <rPh sb="0" eb="2">
      <t>リョクカ</t>
    </rPh>
    <phoneticPr fontId="2"/>
  </si>
  <si>
    <t>その他の対象外工事費</t>
    <rPh sb="2" eb="3">
      <t>タ</t>
    </rPh>
    <rPh sb="4" eb="7">
      <t>タイショウガイ</t>
    </rPh>
    <rPh sb="7" eb="10">
      <t>コウジヒ</t>
    </rPh>
    <phoneticPr fontId="2"/>
  </si>
  <si>
    <t>合計</t>
    <rPh sb="0" eb="2">
      <t>ゴウケイ</t>
    </rPh>
    <phoneticPr fontId="2"/>
  </si>
  <si>
    <t>非常通報装置</t>
    <rPh sb="0" eb="2">
      <t>ヒジョウ</t>
    </rPh>
    <rPh sb="2" eb="4">
      <t>ツウホウ</t>
    </rPh>
    <rPh sb="4" eb="6">
      <t>ソウチ</t>
    </rPh>
    <phoneticPr fontId="2"/>
  </si>
  <si>
    <t>合　　　　　　計</t>
    <rPh sb="0" eb="1">
      <t>ゴウ</t>
    </rPh>
    <rPh sb="7" eb="8">
      <t>ケイ</t>
    </rPh>
    <phoneticPr fontId="2"/>
  </si>
  <si>
    <t>総　　 合 　　計</t>
    <rPh sb="0" eb="1">
      <t>フサ</t>
    </rPh>
    <rPh sb="4" eb="5">
      <t>ゴウ</t>
    </rPh>
    <rPh sb="8" eb="9">
      <t>ケイ</t>
    </rPh>
    <phoneticPr fontId="2"/>
  </si>
  <si>
    <t>金額</t>
    <rPh sb="0" eb="2">
      <t>キンガク</t>
    </rPh>
    <phoneticPr fontId="2"/>
  </si>
  <si>
    <t>Ａ       円</t>
    <rPh sb="8" eb="9">
      <t>エン</t>
    </rPh>
    <phoneticPr fontId="2"/>
  </si>
  <si>
    <t>諸経費率</t>
    <rPh sb="0" eb="3">
      <t>ショケイヒ</t>
    </rPh>
    <rPh sb="3" eb="4">
      <t>リツ</t>
    </rPh>
    <phoneticPr fontId="2"/>
  </si>
  <si>
    <t>消費税</t>
    <rPh sb="0" eb="3">
      <t>ショウヒゼイ</t>
    </rPh>
    <phoneticPr fontId="2"/>
  </si>
  <si>
    <t>（Ａ×Ｂ）Ｃ 円</t>
    <rPh sb="7" eb="8">
      <t>エン</t>
    </rPh>
    <phoneticPr fontId="2"/>
  </si>
  <si>
    <t>（（Ａ＋Ｃ）×5％）Ｄ 円</t>
    <rPh sb="12" eb="13">
      <t>エン</t>
    </rPh>
    <phoneticPr fontId="2"/>
  </si>
  <si>
    <t>（Ａ＋Ｃ＋Ｄ）Ｅ 円</t>
    <rPh sb="9" eb="10">
      <t>エン</t>
    </rPh>
    <phoneticPr fontId="2"/>
  </si>
  <si>
    <t>内訳書の頁</t>
    <rPh sb="0" eb="3">
      <t>ウチワケショ</t>
    </rPh>
    <rPh sb="4" eb="5">
      <t>ページ</t>
    </rPh>
    <phoneticPr fontId="2"/>
  </si>
  <si>
    <t>備考</t>
    <rPh sb="0" eb="2">
      <t>ビコウ</t>
    </rPh>
    <phoneticPr fontId="2"/>
  </si>
  <si>
    <t>Ｂ　　　％</t>
    <phoneticPr fontId="2"/>
  </si>
  <si>
    <t>施設の名称：</t>
    <rPh sb="0" eb="2">
      <t>シセツ</t>
    </rPh>
    <rPh sb="3" eb="5">
      <t>メイショウ</t>
    </rPh>
    <phoneticPr fontId="2"/>
  </si>
  <si>
    <t>設置者名：</t>
    <rPh sb="0" eb="3">
      <t>セッチシャ</t>
    </rPh>
    <rPh sb="3" eb="4">
      <t>メイ</t>
    </rPh>
    <phoneticPr fontId="2"/>
  </si>
  <si>
    <t>工事区分：</t>
    <rPh sb="0" eb="4">
      <t>コウジクブン</t>
    </rPh>
    <phoneticPr fontId="2"/>
  </si>
  <si>
    <t>本体工事費</t>
    <rPh sb="0" eb="2">
      <t>ホンタイ</t>
    </rPh>
    <rPh sb="2" eb="5">
      <t>コウジヒ</t>
    </rPh>
    <phoneticPr fontId="2"/>
  </si>
  <si>
    <t>記　　　入　　　例</t>
    <rPh sb="0" eb="1">
      <t>キ</t>
    </rPh>
    <rPh sb="4" eb="5">
      <t>イリ</t>
    </rPh>
    <rPh sb="8" eb="9">
      <t>レイ</t>
    </rPh>
    <phoneticPr fontId="2"/>
  </si>
  <si>
    <t>スプリンクラー工事費</t>
    <rPh sb="7" eb="10">
      <t>コウジヒ</t>
    </rPh>
    <phoneticPr fontId="2"/>
  </si>
  <si>
    <t>Ｂ　　　％</t>
    <phoneticPr fontId="2"/>
  </si>
  <si>
    <t>解体撤去工事費</t>
  </si>
  <si>
    <t>仮設工事費</t>
  </si>
  <si>
    <t>その他施設合築特養</t>
    <rPh sb="2" eb="3">
      <t>タ</t>
    </rPh>
    <rPh sb="3" eb="5">
      <t>シセツ</t>
    </rPh>
    <rPh sb="5" eb="6">
      <t>ア</t>
    </rPh>
    <rPh sb="6" eb="7">
      <t>チク</t>
    </rPh>
    <rPh sb="7" eb="8">
      <t>トク</t>
    </rPh>
    <rPh sb="8" eb="9">
      <t>ヨウ</t>
    </rPh>
    <phoneticPr fontId="2"/>
  </si>
  <si>
    <t>※１　この費目別内訳書は、その他の施設の補助額算定方法が簡素化されていない場合（１人当たり単価になっていない場合等）に作成すること</t>
    <rPh sb="5" eb="8">
      <t>ヒモクベツ</t>
    </rPh>
    <rPh sb="8" eb="11">
      <t>ウチワケショ</t>
    </rPh>
    <rPh sb="15" eb="16">
      <t>タ</t>
    </rPh>
    <rPh sb="17" eb="19">
      <t>シセツ</t>
    </rPh>
    <rPh sb="20" eb="23">
      <t>ホジョガク</t>
    </rPh>
    <rPh sb="23" eb="25">
      <t>サンテイ</t>
    </rPh>
    <rPh sb="25" eb="27">
      <t>ホウホウ</t>
    </rPh>
    <rPh sb="28" eb="31">
      <t>カンソカ</t>
    </rPh>
    <rPh sb="37" eb="39">
      <t>バアイ</t>
    </rPh>
    <rPh sb="41" eb="42">
      <t>ヒト</t>
    </rPh>
    <rPh sb="42" eb="43">
      <t>ア</t>
    </rPh>
    <rPh sb="45" eb="47">
      <t>タンカ</t>
    </rPh>
    <rPh sb="54" eb="56">
      <t>バアイ</t>
    </rPh>
    <rPh sb="56" eb="57">
      <t>トウ</t>
    </rPh>
    <rPh sb="59" eb="61">
      <t>サクセイ</t>
    </rPh>
    <phoneticPr fontId="2"/>
  </si>
  <si>
    <t>※２　Ｂ（諸経費率）は、Ａ欄総合計額に対するＣ欄総合計額の割合を記載すること（小数点以下８桁以上）</t>
    <rPh sb="5" eb="8">
      <t>ショケイヒ</t>
    </rPh>
    <rPh sb="8" eb="9">
      <t>リツ</t>
    </rPh>
    <rPh sb="13" eb="14">
      <t>ラン</t>
    </rPh>
    <rPh sb="14" eb="17">
      <t>ソウゴウケイ</t>
    </rPh>
    <rPh sb="17" eb="18">
      <t>ガク</t>
    </rPh>
    <rPh sb="19" eb="20">
      <t>タイ</t>
    </rPh>
    <rPh sb="23" eb="24">
      <t>ラン</t>
    </rPh>
    <rPh sb="24" eb="27">
      <t>ソウゴウケイ</t>
    </rPh>
    <rPh sb="27" eb="28">
      <t>ガク</t>
    </rPh>
    <rPh sb="29" eb="31">
      <t>ワリアイ</t>
    </rPh>
    <rPh sb="32" eb="34">
      <t>キサイ</t>
    </rPh>
    <rPh sb="39" eb="42">
      <t>ショウスウテン</t>
    </rPh>
    <rPh sb="42" eb="44">
      <t>イカ</t>
    </rPh>
    <rPh sb="45" eb="46">
      <t>ケタ</t>
    </rPh>
    <rPh sb="46" eb="48">
      <t>イジョウ</t>
    </rPh>
    <phoneticPr fontId="2"/>
  </si>
  <si>
    <t>※３　Ｃ欄は、それぞれの工事費に諸経費比率（ただし、Ｂ欄記載の桁数にかかわらず、小数点以下を切り捨てないもの）を乗じた金額を記入すること</t>
    <rPh sb="4" eb="5">
      <t>ラン</t>
    </rPh>
    <rPh sb="12" eb="15">
      <t>コウジヒ</t>
    </rPh>
    <rPh sb="16" eb="19">
      <t>ショケイヒ</t>
    </rPh>
    <rPh sb="19" eb="21">
      <t>ヒリツ</t>
    </rPh>
    <rPh sb="27" eb="28">
      <t>ラン</t>
    </rPh>
    <rPh sb="28" eb="30">
      <t>キサイ</t>
    </rPh>
    <rPh sb="31" eb="33">
      <t>ケタスウ</t>
    </rPh>
    <rPh sb="40" eb="43">
      <t>ショウスウテン</t>
    </rPh>
    <rPh sb="43" eb="45">
      <t>イカ</t>
    </rPh>
    <rPh sb="46" eb="47">
      <t>キ</t>
    </rPh>
    <rPh sb="48" eb="49">
      <t>ス</t>
    </rPh>
    <rPh sb="56" eb="57">
      <t>ジョウ</t>
    </rPh>
    <rPh sb="59" eb="61">
      <t>キンガク</t>
    </rPh>
    <rPh sb="62" eb="64">
      <t>キニュウ</t>
    </rPh>
    <phoneticPr fontId="2"/>
  </si>
  <si>
    <t>※４　ダムウェーターは、建築工事費に計上する</t>
    <rPh sb="12" eb="14">
      <t>ケンチク</t>
    </rPh>
    <rPh sb="14" eb="17">
      <t>コウジヒ</t>
    </rPh>
    <rPh sb="18" eb="20">
      <t>ケイジョウ</t>
    </rPh>
    <phoneticPr fontId="2"/>
  </si>
  <si>
    <t>※５　昇降機工事費について、単価が異なるものは別段にすること</t>
    <rPh sb="3" eb="6">
      <t>ショウコウキ</t>
    </rPh>
    <rPh sb="6" eb="9">
      <t>コウジヒ</t>
    </rPh>
    <rPh sb="14" eb="16">
      <t>タンカ</t>
    </rPh>
    <rPh sb="17" eb="18">
      <t>コト</t>
    </rPh>
    <rPh sb="23" eb="25">
      <t>ベツダン</t>
    </rPh>
    <phoneticPr fontId="2"/>
  </si>
  <si>
    <t>※６　非常通報装置の欄は、非常通報装置設置工事が工事請負契約に含まれている場合のみ記入すること（非常通報装置は、設備整備費の補助対象であるため、合計の外に記載する）</t>
    <rPh sb="3" eb="5">
      <t>ヒジョウ</t>
    </rPh>
    <rPh sb="5" eb="7">
      <t>ツウホウ</t>
    </rPh>
    <rPh sb="7" eb="9">
      <t>ソウチ</t>
    </rPh>
    <rPh sb="10" eb="11">
      <t>ラン</t>
    </rPh>
    <rPh sb="13" eb="15">
      <t>ヒジョウ</t>
    </rPh>
    <rPh sb="15" eb="17">
      <t>ツウホウ</t>
    </rPh>
    <rPh sb="17" eb="19">
      <t>ソウチ</t>
    </rPh>
    <rPh sb="19" eb="21">
      <t>セッチ</t>
    </rPh>
    <rPh sb="21" eb="23">
      <t>コウジ</t>
    </rPh>
    <rPh sb="24" eb="26">
      <t>コウジ</t>
    </rPh>
    <rPh sb="26" eb="28">
      <t>ウケオイ</t>
    </rPh>
    <rPh sb="28" eb="30">
      <t>ケイヤク</t>
    </rPh>
    <rPh sb="31" eb="32">
      <t>フク</t>
    </rPh>
    <rPh sb="37" eb="39">
      <t>バアイ</t>
    </rPh>
    <rPh sb="41" eb="43">
      <t>キニュウ</t>
    </rPh>
    <rPh sb="48" eb="50">
      <t>ヒジョウ</t>
    </rPh>
    <rPh sb="50" eb="52">
      <t>ツウホウ</t>
    </rPh>
    <rPh sb="52" eb="54">
      <t>ソウチ</t>
    </rPh>
    <rPh sb="56" eb="58">
      <t>セツビ</t>
    </rPh>
    <rPh sb="58" eb="61">
      <t>セイビヒ</t>
    </rPh>
    <rPh sb="62" eb="64">
      <t>ホジョ</t>
    </rPh>
    <rPh sb="64" eb="66">
      <t>タイショウ</t>
    </rPh>
    <rPh sb="72" eb="74">
      <t>ゴウケイ</t>
    </rPh>
    <rPh sb="75" eb="76">
      <t>ソト</t>
    </rPh>
    <rPh sb="77" eb="79">
      <t>キサイ</t>
    </rPh>
    <phoneticPr fontId="2"/>
  </si>
  <si>
    <t>※７　工事請負契約書の内訳書に記載のある頁を記載すること。　記載欄が足らない場合は、別紙にまとめること</t>
    <rPh sb="3" eb="5">
      <t>コウジ</t>
    </rPh>
    <rPh sb="5" eb="7">
      <t>ウケオイ</t>
    </rPh>
    <rPh sb="7" eb="10">
      <t>ケイヤクショ</t>
    </rPh>
    <rPh sb="11" eb="14">
      <t>ウチワケショ</t>
    </rPh>
    <rPh sb="15" eb="17">
      <t>キサイ</t>
    </rPh>
    <rPh sb="20" eb="21">
      <t>ページ</t>
    </rPh>
    <rPh sb="22" eb="24">
      <t>キサイ</t>
    </rPh>
    <rPh sb="30" eb="32">
      <t>キサイ</t>
    </rPh>
    <rPh sb="32" eb="33">
      <t>ラン</t>
    </rPh>
    <rPh sb="34" eb="35">
      <t>タ</t>
    </rPh>
    <rPh sb="38" eb="40">
      <t>バアイ</t>
    </rPh>
    <rPh sb="42" eb="44">
      <t>ベッシ</t>
    </rPh>
    <phoneticPr fontId="2"/>
  </si>
  <si>
    <t>※８　大規模修繕の場合、対象工事費については本体工事費の計欄のみ記入すること</t>
    <rPh sb="3" eb="6">
      <t>ダイキボ</t>
    </rPh>
    <rPh sb="6" eb="8">
      <t>シュウゼン</t>
    </rPh>
    <rPh sb="9" eb="11">
      <t>バアイ</t>
    </rPh>
    <rPh sb="12" eb="14">
      <t>タイショウ</t>
    </rPh>
    <rPh sb="14" eb="17">
      <t>コウジヒ</t>
    </rPh>
    <rPh sb="22" eb="24">
      <t>ホンタイ</t>
    </rPh>
    <rPh sb="24" eb="27">
      <t>コウジヒ</t>
    </rPh>
    <rPh sb="28" eb="29">
      <t>ケイ</t>
    </rPh>
    <rPh sb="29" eb="30">
      <t>ラン</t>
    </rPh>
    <rPh sb="32" eb="34">
      <t>キニュウ</t>
    </rPh>
    <phoneticPr fontId="2"/>
  </si>
  <si>
    <t>仮設工事費※９</t>
    <rPh sb="0" eb="2">
      <t>カセツ</t>
    </rPh>
    <rPh sb="2" eb="5">
      <t>コウジヒ</t>
    </rPh>
    <phoneticPr fontId="2"/>
  </si>
  <si>
    <t>※９　改築の場合であって、補助が認められたものに限る。</t>
    <rPh sb="3" eb="5">
      <t>カイチク</t>
    </rPh>
    <rPh sb="6" eb="8">
      <t>バアイ</t>
    </rPh>
    <rPh sb="13" eb="15">
      <t>ホジョ</t>
    </rPh>
    <rPh sb="16" eb="17">
      <t>ミト</t>
    </rPh>
    <rPh sb="24" eb="25">
      <t>カギ</t>
    </rPh>
    <phoneticPr fontId="2"/>
  </si>
  <si>
    <t>※１　この費目別内訳書は、その他の施設の補助額算定方法が簡素化されていない場合（１人当たり単価になっていない場合等）に作成すること。</t>
    <rPh sb="5" eb="8">
      <t>ヒモクベツ</t>
    </rPh>
    <rPh sb="8" eb="11">
      <t>ウチワケショ</t>
    </rPh>
    <rPh sb="15" eb="16">
      <t>タ</t>
    </rPh>
    <rPh sb="17" eb="19">
      <t>シセツ</t>
    </rPh>
    <rPh sb="20" eb="23">
      <t>ホジョガク</t>
    </rPh>
    <rPh sb="23" eb="25">
      <t>サンテイ</t>
    </rPh>
    <rPh sb="25" eb="27">
      <t>ホウホウ</t>
    </rPh>
    <rPh sb="28" eb="31">
      <t>カンソカ</t>
    </rPh>
    <rPh sb="37" eb="39">
      <t>バアイ</t>
    </rPh>
    <rPh sb="41" eb="42">
      <t>ヒト</t>
    </rPh>
    <rPh sb="42" eb="43">
      <t>ア</t>
    </rPh>
    <rPh sb="45" eb="47">
      <t>タンカ</t>
    </rPh>
    <rPh sb="54" eb="56">
      <t>バアイ</t>
    </rPh>
    <rPh sb="56" eb="57">
      <t>トウ</t>
    </rPh>
    <rPh sb="59" eb="61">
      <t>サクセイ</t>
    </rPh>
    <phoneticPr fontId="2"/>
  </si>
  <si>
    <t>※２　Ｂ（諸経費率）は、Ａ欄総合計額に対するＣ欄総合計額の割合を記載すること（小数点以下８桁以上）。</t>
    <rPh sb="5" eb="8">
      <t>ショケイヒ</t>
    </rPh>
    <rPh sb="8" eb="9">
      <t>リツ</t>
    </rPh>
    <rPh sb="13" eb="14">
      <t>ラン</t>
    </rPh>
    <rPh sb="14" eb="17">
      <t>ソウゴウケイ</t>
    </rPh>
    <rPh sb="17" eb="18">
      <t>ガク</t>
    </rPh>
    <rPh sb="19" eb="20">
      <t>タイ</t>
    </rPh>
    <rPh sb="23" eb="24">
      <t>ラン</t>
    </rPh>
    <rPh sb="24" eb="27">
      <t>ソウゴウケイ</t>
    </rPh>
    <rPh sb="27" eb="28">
      <t>ガク</t>
    </rPh>
    <rPh sb="29" eb="31">
      <t>ワリアイ</t>
    </rPh>
    <rPh sb="32" eb="34">
      <t>キサイ</t>
    </rPh>
    <rPh sb="39" eb="42">
      <t>ショウスウテン</t>
    </rPh>
    <rPh sb="42" eb="44">
      <t>イカ</t>
    </rPh>
    <rPh sb="45" eb="46">
      <t>ケタ</t>
    </rPh>
    <rPh sb="46" eb="48">
      <t>イジョウ</t>
    </rPh>
    <phoneticPr fontId="2"/>
  </si>
  <si>
    <t>※３　Ｃ欄は、それぞれの工事費に諸経費比率（ただし、Ｂ欄記載の桁数にかかわらず、小数点以下を切り捨てないもの）を乗じた金額を記入すること。</t>
    <rPh sb="4" eb="5">
      <t>ラン</t>
    </rPh>
    <rPh sb="12" eb="15">
      <t>コウジヒ</t>
    </rPh>
    <rPh sb="16" eb="19">
      <t>ショケイヒ</t>
    </rPh>
    <rPh sb="19" eb="21">
      <t>ヒリツ</t>
    </rPh>
    <rPh sb="27" eb="28">
      <t>ラン</t>
    </rPh>
    <rPh sb="28" eb="30">
      <t>キサイ</t>
    </rPh>
    <rPh sb="31" eb="33">
      <t>ケタスウ</t>
    </rPh>
    <rPh sb="40" eb="43">
      <t>ショウスウテン</t>
    </rPh>
    <rPh sb="43" eb="45">
      <t>イカ</t>
    </rPh>
    <rPh sb="46" eb="47">
      <t>キ</t>
    </rPh>
    <rPh sb="48" eb="49">
      <t>ス</t>
    </rPh>
    <rPh sb="56" eb="57">
      <t>ジョウ</t>
    </rPh>
    <rPh sb="59" eb="61">
      <t>キンガク</t>
    </rPh>
    <rPh sb="62" eb="64">
      <t>キニュウ</t>
    </rPh>
    <phoneticPr fontId="2"/>
  </si>
  <si>
    <t>※４　ダムウェーターは、建築工事費に計上する。</t>
    <rPh sb="12" eb="14">
      <t>ケンチク</t>
    </rPh>
    <rPh sb="14" eb="17">
      <t>コウジヒ</t>
    </rPh>
    <rPh sb="18" eb="20">
      <t>ケイジョウ</t>
    </rPh>
    <phoneticPr fontId="2"/>
  </si>
  <si>
    <t>※５　昇降機工事費について、単価が異なるものは別段にすること。</t>
    <rPh sb="3" eb="6">
      <t>ショウコウキ</t>
    </rPh>
    <rPh sb="6" eb="9">
      <t>コウジヒ</t>
    </rPh>
    <rPh sb="14" eb="16">
      <t>タンカ</t>
    </rPh>
    <rPh sb="17" eb="18">
      <t>コト</t>
    </rPh>
    <rPh sb="23" eb="25">
      <t>ベツダン</t>
    </rPh>
    <phoneticPr fontId="2"/>
  </si>
  <si>
    <t>※６　非常通報装置の欄は、非常通報装置設置工事が工事請負契約に含まれている場合のみ記入すること（非常通報装置は、設備整備費の補助対象であるため、合計の外に記載する）。</t>
    <rPh sb="3" eb="5">
      <t>ヒジョウ</t>
    </rPh>
    <rPh sb="5" eb="7">
      <t>ツウホウ</t>
    </rPh>
    <rPh sb="7" eb="9">
      <t>ソウチ</t>
    </rPh>
    <rPh sb="10" eb="11">
      <t>ラン</t>
    </rPh>
    <rPh sb="13" eb="15">
      <t>ヒジョウ</t>
    </rPh>
    <rPh sb="15" eb="17">
      <t>ツウホウ</t>
    </rPh>
    <rPh sb="17" eb="19">
      <t>ソウチ</t>
    </rPh>
    <rPh sb="19" eb="21">
      <t>セッチ</t>
    </rPh>
    <rPh sb="21" eb="23">
      <t>コウジ</t>
    </rPh>
    <rPh sb="24" eb="26">
      <t>コウジ</t>
    </rPh>
    <rPh sb="26" eb="28">
      <t>ウケオイ</t>
    </rPh>
    <rPh sb="28" eb="30">
      <t>ケイヤク</t>
    </rPh>
    <rPh sb="31" eb="32">
      <t>フク</t>
    </rPh>
    <rPh sb="37" eb="39">
      <t>バアイ</t>
    </rPh>
    <rPh sb="41" eb="43">
      <t>キニュウ</t>
    </rPh>
    <rPh sb="48" eb="50">
      <t>ヒジョウ</t>
    </rPh>
    <rPh sb="50" eb="52">
      <t>ツウホウ</t>
    </rPh>
    <rPh sb="52" eb="54">
      <t>ソウチ</t>
    </rPh>
    <rPh sb="56" eb="58">
      <t>セツビ</t>
    </rPh>
    <rPh sb="58" eb="61">
      <t>セイビヒ</t>
    </rPh>
    <rPh sb="62" eb="64">
      <t>ホジョ</t>
    </rPh>
    <rPh sb="64" eb="66">
      <t>タイショウ</t>
    </rPh>
    <rPh sb="72" eb="74">
      <t>ゴウケイ</t>
    </rPh>
    <rPh sb="75" eb="76">
      <t>ソト</t>
    </rPh>
    <rPh sb="77" eb="79">
      <t>キサイ</t>
    </rPh>
    <phoneticPr fontId="2"/>
  </si>
  <si>
    <t>※７　工事請負契約書の内訳書に記載のある頁を記載すること。　記載欄が足らない場合は、別紙にまとめること。</t>
    <rPh sb="3" eb="5">
      <t>コウジ</t>
    </rPh>
    <rPh sb="5" eb="7">
      <t>ウケオイ</t>
    </rPh>
    <rPh sb="7" eb="10">
      <t>ケイヤクショ</t>
    </rPh>
    <rPh sb="11" eb="14">
      <t>ウチワケショ</t>
    </rPh>
    <rPh sb="15" eb="17">
      <t>キサイ</t>
    </rPh>
    <rPh sb="20" eb="21">
      <t>ページ</t>
    </rPh>
    <rPh sb="22" eb="24">
      <t>キサイ</t>
    </rPh>
    <rPh sb="30" eb="32">
      <t>キサイ</t>
    </rPh>
    <rPh sb="32" eb="33">
      <t>ラン</t>
    </rPh>
    <rPh sb="34" eb="35">
      <t>タ</t>
    </rPh>
    <rPh sb="38" eb="40">
      <t>バアイ</t>
    </rPh>
    <rPh sb="42" eb="44">
      <t>ベッシ</t>
    </rPh>
    <phoneticPr fontId="2"/>
  </si>
  <si>
    <t>※８　大規模修繕の場合、対象工事費については本体工事費の計欄のみ記入すること。</t>
    <rPh sb="3" eb="6">
      <t>ダイキボ</t>
    </rPh>
    <rPh sb="6" eb="8">
      <t>シュウゼン</t>
    </rPh>
    <rPh sb="9" eb="11">
      <t>バアイ</t>
    </rPh>
    <rPh sb="12" eb="14">
      <t>タイショウ</t>
    </rPh>
    <rPh sb="14" eb="17">
      <t>コウジヒ</t>
    </rPh>
    <rPh sb="22" eb="24">
      <t>ホンタイ</t>
    </rPh>
    <rPh sb="24" eb="27">
      <t>コウジヒ</t>
    </rPh>
    <rPh sb="28" eb="29">
      <t>ケイ</t>
    </rPh>
    <rPh sb="29" eb="30">
      <t>ラン</t>
    </rPh>
    <rPh sb="32" eb="34">
      <t>キニュウ</t>
    </rPh>
    <phoneticPr fontId="2"/>
  </si>
  <si>
    <t>　　ア　共通仮設費</t>
    <rPh sb="4" eb="6">
      <t>キョウツウ</t>
    </rPh>
    <rPh sb="6" eb="8">
      <t>カセツ</t>
    </rPh>
    <rPh sb="8" eb="9">
      <t>ヒ</t>
    </rPh>
    <phoneticPr fontId="2"/>
  </si>
  <si>
    <t>　　イ　建築工事費</t>
    <rPh sb="4" eb="6">
      <t>ケンチク</t>
    </rPh>
    <rPh sb="6" eb="8">
      <t>コウジ</t>
    </rPh>
    <rPh sb="8" eb="9">
      <t>ヒ</t>
    </rPh>
    <phoneticPr fontId="2"/>
  </si>
  <si>
    <t>　　ウ　電気設備工事費</t>
    <rPh sb="4" eb="6">
      <t>デンキ</t>
    </rPh>
    <rPh sb="6" eb="8">
      <t>セツビ</t>
    </rPh>
    <rPh sb="8" eb="10">
      <t>コウジ</t>
    </rPh>
    <rPh sb="10" eb="11">
      <t>ヒ</t>
    </rPh>
    <phoneticPr fontId="2"/>
  </si>
  <si>
    <t>　　エ　空調換気設備工事費</t>
    <rPh sb="4" eb="6">
      <t>クウチョウ</t>
    </rPh>
    <rPh sb="6" eb="8">
      <t>カンキ</t>
    </rPh>
    <rPh sb="8" eb="10">
      <t>セツビ</t>
    </rPh>
    <rPh sb="10" eb="12">
      <t>コウジ</t>
    </rPh>
    <rPh sb="12" eb="13">
      <t>ヒ</t>
    </rPh>
    <phoneticPr fontId="2"/>
  </si>
  <si>
    <t>　　オ　給排水衛生設備工事費</t>
    <rPh sb="13" eb="14">
      <t>ヒ</t>
    </rPh>
    <phoneticPr fontId="2"/>
  </si>
  <si>
    <t>　　カ　スプリンクラー設備工事費</t>
    <rPh sb="15" eb="16">
      <t>ヒ</t>
    </rPh>
    <phoneticPr fontId="2"/>
  </si>
  <si>
    <t>４　総合計〔１＋２＋３〕</t>
    <rPh sb="2" eb="3">
      <t>ソウ</t>
    </rPh>
    <rPh sb="3" eb="5">
      <t>ゴウケイ</t>
    </rPh>
    <phoneticPr fontId="2"/>
  </si>
  <si>
    <t>金額（円）</t>
    <rPh sb="0" eb="2">
      <t>キンガク</t>
    </rPh>
    <rPh sb="3" eb="4">
      <t>エン</t>
    </rPh>
    <phoneticPr fontId="2"/>
  </si>
  <si>
    <t>２　諸経費</t>
    <rPh sb="2" eb="5">
      <t>ショケイヒ</t>
    </rPh>
    <phoneticPr fontId="2"/>
  </si>
  <si>
    <t>〔見積者〕</t>
    <rPh sb="1" eb="3">
      <t>ミツモ</t>
    </rPh>
    <rPh sb="3" eb="4">
      <t>シャ</t>
    </rPh>
    <phoneticPr fontId="2"/>
  </si>
  <si>
    <t>お　　見　　積　　額　：　金</t>
    <rPh sb="3" eb="4">
      <t>ケン</t>
    </rPh>
    <rPh sb="6" eb="7">
      <t>セキ</t>
    </rPh>
    <rPh sb="9" eb="10">
      <t>ガク</t>
    </rPh>
    <rPh sb="13" eb="14">
      <t>キン</t>
    </rPh>
    <phoneticPr fontId="2"/>
  </si>
  <si>
    <t>工事請負費（総括表）の内訳</t>
    <rPh sb="0" eb="2">
      <t>コウジ</t>
    </rPh>
    <rPh sb="2" eb="4">
      <t>ウケオイ</t>
    </rPh>
    <rPh sb="4" eb="5">
      <t>ヒ</t>
    </rPh>
    <rPh sb="6" eb="8">
      <t>ソウカツ</t>
    </rPh>
    <rPh sb="8" eb="9">
      <t>ヒョウ</t>
    </rPh>
    <rPh sb="11" eb="13">
      <t>ウチワケ</t>
    </rPh>
    <phoneticPr fontId="2"/>
  </si>
  <si>
    <t>様</t>
  </si>
  <si>
    <t>　　　　①直接仮設工事、②土工事、③杭うち業、④鉄筋コンクリート、⑤鉄骨、⑥煉瓦ブロック、⑦防水、</t>
    <rPh sb="5" eb="7">
      <t>チョクセツ</t>
    </rPh>
    <rPh sb="7" eb="9">
      <t>カセツ</t>
    </rPh>
    <rPh sb="9" eb="11">
      <t>コウジ</t>
    </rPh>
    <rPh sb="13" eb="14">
      <t>ド</t>
    </rPh>
    <rPh sb="14" eb="16">
      <t>コウジ</t>
    </rPh>
    <rPh sb="18" eb="19">
      <t>クイ</t>
    </rPh>
    <rPh sb="21" eb="22">
      <t>ギョウ</t>
    </rPh>
    <rPh sb="24" eb="26">
      <t>テッキン</t>
    </rPh>
    <rPh sb="34" eb="36">
      <t>テッコツ</t>
    </rPh>
    <rPh sb="38" eb="40">
      <t>レンガ</t>
    </rPh>
    <rPh sb="46" eb="48">
      <t>ボウスイ</t>
    </rPh>
    <phoneticPr fontId="2"/>
  </si>
  <si>
    <t>　　　　⑧屋根、⑨石、⑩左官、⑪タイル、⑫木、⑬金属、⑭木製建具、⑮金属建具、⑯ガラス、⑰内装、</t>
    <rPh sb="5" eb="7">
      <t>ヤネ</t>
    </rPh>
    <rPh sb="9" eb="10">
      <t>イシ</t>
    </rPh>
    <rPh sb="12" eb="14">
      <t>サカン</t>
    </rPh>
    <rPh sb="21" eb="22">
      <t>キ</t>
    </rPh>
    <rPh sb="24" eb="26">
      <t>キンゾク</t>
    </rPh>
    <rPh sb="28" eb="30">
      <t>モクセイ</t>
    </rPh>
    <rPh sb="30" eb="32">
      <t>タテグ</t>
    </rPh>
    <rPh sb="34" eb="36">
      <t>キンゾク</t>
    </rPh>
    <rPh sb="36" eb="38">
      <t>タテグ</t>
    </rPh>
    <rPh sb="45" eb="47">
      <t>ナイソウ</t>
    </rPh>
    <phoneticPr fontId="2"/>
  </si>
  <si>
    <t>　　　　⑱雑工事</t>
    <rPh sb="5" eb="6">
      <t>ザツ</t>
    </rPh>
    <rPh sb="6" eb="8">
      <t>コウジ</t>
    </rPh>
    <phoneticPr fontId="2"/>
  </si>
  <si>
    <t>　　　　①受変電、②自家発電、③蓄電池、④幹線、⑤電力、⑥電灯コンセント、⑦照明器具、⑧電話、</t>
    <rPh sb="5" eb="6">
      <t>ジュ</t>
    </rPh>
    <rPh sb="6" eb="8">
      <t>ヘンデン</t>
    </rPh>
    <rPh sb="10" eb="12">
      <t>ジカ</t>
    </rPh>
    <rPh sb="12" eb="14">
      <t>ハツデン</t>
    </rPh>
    <rPh sb="16" eb="19">
      <t>チクデンチ</t>
    </rPh>
    <rPh sb="21" eb="23">
      <t>カンセン</t>
    </rPh>
    <rPh sb="25" eb="27">
      <t>デンリョク</t>
    </rPh>
    <rPh sb="29" eb="31">
      <t>デントウ</t>
    </rPh>
    <rPh sb="38" eb="40">
      <t>ショウメイ</t>
    </rPh>
    <rPh sb="40" eb="42">
      <t>キグ</t>
    </rPh>
    <rPh sb="44" eb="46">
      <t>デンワ</t>
    </rPh>
    <phoneticPr fontId="2"/>
  </si>
  <si>
    <t>　　　　⑨拡声、⑩テレビ共聴、⑪ＩＴＶ、⑫防犯、⑬ナースコール、⑭カードシステム、⑮火災報知、</t>
    <rPh sb="5" eb="6">
      <t>ヒロム</t>
    </rPh>
    <rPh sb="6" eb="7">
      <t>コエ</t>
    </rPh>
    <rPh sb="12" eb="13">
      <t>トモ</t>
    </rPh>
    <rPh sb="13" eb="14">
      <t>キ</t>
    </rPh>
    <rPh sb="21" eb="23">
      <t>ボウハン</t>
    </rPh>
    <rPh sb="42" eb="44">
      <t>カサイ</t>
    </rPh>
    <rPh sb="44" eb="46">
      <t>ホウチ</t>
    </rPh>
    <phoneticPr fontId="2"/>
  </si>
  <si>
    <t>　　　　⑯防排煙</t>
    <phoneticPr fontId="2"/>
  </si>
  <si>
    <t>　　　　①介護用リフト、②特殊浴槽</t>
    <rPh sb="5" eb="7">
      <t>カイゴ</t>
    </rPh>
    <rPh sb="7" eb="8">
      <t>ヨウ</t>
    </rPh>
    <rPh sb="13" eb="15">
      <t>トクシュ</t>
    </rPh>
    <rPh sb="15" eb="17">
      <t>ヨクソウ</t>
    </rPh>
    <phoneticPr fontId="2"/>
  </si>
  <si>
    <t>　　　　①給水、②給湯、③排水通気、④衛生器具</t>
    <rPh sb="5" eb="7">
      <t>キュウスイ</t>
    </rPh>
    <rPh sb="9" eb="11">
      <t>キュウトウ</t>
    </rPh>
    <rPh sb="13" eb="15">
      <t>ハイスイ</t>
    </rPh>
    <rPh sb="15" eb="17">
      <t>ツウキ</t>
    </rPh>
    <rPh sb="19" eb="21">
      <t>エイセイ</t>
    </rPh>
    <rPh sb="21" eb="23">
      <t>キグ</t>
    </rPh>
    <phoneticPr fontId="2"/>
  </si>
  <si>
    <t>　　　　①冷熱源機器、②空調機器、③配管、④空調ダクト、⑤換気、⑥自動制御</t>
    <rPh sb="5" eb="6">
      <t>レイ</t>
    </rPh>
    <rPh sb="6" eb="8">
      <t>ネツゲン</t>
    </rPh>
    <rPh sb="8" eb="10">
      <t>キキ</t>
    </rPh>
    <rPh sb="12" eb="14">
      <t>クウチョウ</t>
    </rPh>
    <rPh sb="14" eb="16">
      <t>キキ</t>
    </rPh>
    <rPh sb="18" eb="20">
      <t>ハイカン</t>
    </rPh>
    <rPh sb="22" eb="24">
      <t>クウチョウ</t>
    </rPh>
    <rPh sb="29" eb="31">
      <t>カンキ</t>
    </rPh>
    <rPh sb="33" eb="35">
      <t>ジドウ</t>
    </rPh>
    <rPh sb="35" eb="37">
      <t>セイギョ</t>
    </rPh>
    <phoneticPr fontId="2"/>
  </si>
  <si>
    <t>　　　　補助対象外の工事。資金計画上、大きな問題となりやすいので、明細を作成すること。</t>
    <rPh sb="4" eb="6">
      <t>ホジョ</t>
    </rPh>
    <rPh sb="6" eb="9">
      <t>タイショウガイ</t>
    </rPh>
    <rPh sb="10" eb="12">
      <t>コウジ</t>
    </rPh>
    <rPh sb="13" eb="15">
      <t>シキン</t>
    </rPh>
    <rPh sb="15" eb="17">
      <t>ケイカク</t>
    </rPh>
    <rPh sb="17" eb="18">
      <t>ジョウ</t>
    </rPh>
    <rPh sb="19" eb="20">
      <t>オオ</t>
    </rPh>
    <rPh sb="22" eb="24">
      <t>モンダイ</t>
    </rPh>
    <rPh sb="33" eb="35">
      <t>メイサイ</t>
    </rPh>
    <rPh sb="36" eb="38">
      <t>サクセイ</t>
    </rPh>
    <phoneticPr fontId="2"/>
  </si>
  <si>
    <t>　工事見積書は、次の項目区分まで記入すること。</t>
    <phoneticPr fontId="2"/>
  </si>
  <si>
    <t>円（消費税込み）</t>
    <rPh sb="0" eb="1">
      <t>エン</t>
    </rPh>
    <rPh sb="2" eb="4">
      <t>ショウヒ</t>
    </rPh>
    <rPh sb="4" eb="5">
      <t>ゼイ</t>
    </rPh>
    <rPh sb="5" eb="6">
      <t>コ</t>
    </rPh>
    <phoneticPr fontId="2"/>
  </si>
  <si>
    <t>　ご依頼のありました標記の件について、以下のとおりお見積もりいたします。</t>
    <rPh sb="2" eb="4">
      <t>イライ</t>
    </rPh>
    <rPh sb="10" eb="12">
      <t>ヒョウキ</t>
    </rPh>
    <rPh sb="13" eb="14">
      <t>ケン</t>
    </rPh>
    <rPh sb="19" eb="21">
      <t>イカ</t>
    </rPh>
    <rPh sb="26" eb="28">
      <t>ミツ</t>
    </rPh>
    <phoneticPr fontId="2"/>
  </si>
  <si>
    <t>　なお、この見積りは現時点でのものであり、今後の物価上昇など社会情勢により変動することがあります。</t>
    <rPh sb="6" eb="8">
      <t>ミツモ</t>
    </rPh>
    <rPh sb="10" eb="13">
      <t>ゲンジテン</t>
    </rPh>
    <rPh sb="21" eb="23">
      <t>コンゴ</t>
    </rPh>
    <rPh sb="24" eb="26">
      <t>ブッカ</t>
    </rPh>
    <rPh sb="26" eb="28">
      <t>ジョウショウ</t>
    </rPh>
    <rPh sb="30" eb="32">
      <t>シャカイ</t>
    </rPh>
    <rPh sb="32" eb="34">
      <t>ジョウセイ</t>
    </rPh>
    <rPh sb="37" eb="39">
      <t>ヘンドウ</t>
    </rPh>
    <phoneticPr fontId="2"/>
  </si>
  <si>
    <t>　　　代表取締役　△△　△△　　印　</t>
    <rPh sb="3" eb="5">
      <t>ダイヒョウ</t>
    </rPh>
    <rPh sb="5" eb="8">
      <t>トリシマリヤク</t>
    </rPh>
    <rPh sb="16" eb="17">
      <t>イン</t>
    </rPh>
    <phoneticPr fontId="2"/>
  </si>
  <si>
    <t>東京都杉並区荻窪○－△－□</t>
    <rPh sb="0" eb="3">
      <t>トウキョウト</t>
    </rPh>
    <rPh sb="3" eb="6">
      <t>スギナミク</t>
    </rPh>
    <rPh sb="6" eb="8">
      <t>オギクボ</t>
    </rPh>
    <phoneticPr fontId="2"/>
  </si>
  <si>
    <t>見積内訳</t>
    <rPh sb="0" eb="2">
      <t>ミツモ</t>
    </rPh>
    <rPh sb="2" eb="4">
      <t>ウチワケ</t>
    </rPh>
    <phoneticPr fontId="2"/>
  </si>
  <si>
    <t>介護専用型有料老人ホーム整備　工事見積書</t>
    <rPh sb="0" eb="2">
      <t>カイゴ</t>
    </rPh>
    <rPh sb="2" eb="4">
      <t>センヨウ</t>
    </rPh>
    <rPh sb="4" eb="5">
      <t>ガタ</t>
    </rPh>
    <rPh sb="5" eb="7">
      <t>ユウリョウ</t>
    </rPh>
    <rPh sb="7" eb="9">
      <t>ロウジン</t>
    </rPh>
    <rPh sb="12" eb="14">
      <t>セイビ</t>
    </rPh>
    <rPh sb="15" eb="17">
      <t>コウジ</t>
    </rPh>
    <rPh sb="17" eb="20">
      <t>ミツモリショ</t>
    </rPh>
    <phoneticPr fontId="2"/>
  </si>
  <si>
    <t>　○○設計　株式会社　</t>
    <rPh sb="6" eb="10">
      <t>カブシキガイシャ</t>
    </rPh>
    <phoneticPr fontId="2"/>
  </si>
  <si>
    <t>１　工事費〔（１）～（２）の計〕</t>
    <rPh sb="2" eb="5">
      <t>コウジヒ</t>
    </rPh>
    <rPh sb="14" eb="15">
      <t>ケイ</t>
    </rPh>
    <phoneticPr fontId="2"/>
  </si>
  <si>
    <t>工事見積書作成上の留意点</t>
    <phoneticPr fontId="2"/>
  </si>
  <si>
    <t>　　キ　昇降機設備工事費</t>
    <rPh sb="11" eb="12">
      <t>ヒ</t>
    </rPh>
    <phoneticPr fontId="2"/>
  </si>
  <si>
    <t>　　ク　浄化槽設備工事</t>
    <rPh sb="4" eb="7">
      <t>ジョウカソウ</t>
    </rPh>
    <rPh sb="7" eb="9">
      <t>セツビ</t>
    </rPh>
    <rPh sb="9" eb="11">
      <t>コウジ</t>
    </rPh>
    <phoneticPr fontId="2"/>
  </si>
  <si>
    <t>　　ケ　介護用リフト等費</t>
    <rPh sb="4" eb="7">
      <t>カイゴヨウ</t>
    </rPh>
    <rPh sb="10" eb="11">
      <t>トウ</t>
    </rPh>
    <rPh sb="11" eb="12">
      <t>ヒ</t>
    </rPh>
    <phoneticPr fontId="2"/>
  </si>
  <si>
    <t>　　ク　浄化槽設備工事費</t>
    <rPh sb="4" eb="7">
      <t>ジョウカソウ</t>
    </rPh>
    <rPh sb="7" eb="9">
      <t>セツビ</t>
    </rPh>
    <rPh sb="9" eb="11">
      <t>コウジ</t>
    </rPh>
    <rPh sb="11" eb="12">
      <t>ヒ</t>
    </rPh>
    <phoneticPr fontId="2"/>
  </si>
  <si>
    <t>　（１）直接工事費〔ア～ケの計〕</t>
    <rPh sb="4" eb="6">
      <t>チョクセツ</t>
    </rPh>
    <rPh sb="6" eb="9">
      <t>コウジヒ</t>
    </rPh>
    <rPh sb="14" eb="15">
      <t>ケイ</t>
    </rPh>
    <phoneticPr fontId="2"/>
  </si>
  <si>
    <t>　（２）その他対象外工事費〔コ～ソの計〕</t>
    <rPh sb="6" eb="7">
      <t>タ</t>
    </rPh>
    <rPh sb="7" eb="10">
      <t>タイショウガイ</t>
    </rPh>
    <rPh sb="10" eb="13">
      <t>コウジヒ</t>
    </rPh>
    <rPh sb="18" eb="19">
      <t>ケイ</t>
    </rPh>
    <phoneticPr fontId="2"/>
  </si>
  <si>
    <t>　　コ　緑化・植栽・造園</t>
    <rPh sb="4" eb="6">
      <t>リョクカ</t>
    </rPh>
    <rPh sb="7" eb="9">
      <t>ショクサイ</t>
    </rPh>
    <rPh sb="10" eb="12">
      <t>ゾウエン</t>
    </rPh>
    <phoneticPr fontId="2"/>
  </si>
  <si>
    <t>　　サ　外構工事</t>
    <rPh sb="4" eb="6">
      <t>ガイコウ</t>
    </rPh>
    <rPh sb="6" eb="8">
      <t>コウジ</t>
    </rPh>
    <phoneticPr fontId="2"/>
  </si>
  <si>
    <t>　　シ　土地造成</t>
    <rPh sb="4" eb="6">
      <t>トチ</t>
    </rPh>
    <rPh sb="6" eb="8">
      <t>ゾウセイ</t>
    </rPh>
    <phoneticPr fontId="2"/>
  </si>
  <si>
    <t>　　ス　擁壁工事</t>
    <rPh sb="4" eb="6">
      <t>ヨウヘキ</t>
    </rPh>
    <rPh sb="6" eb="8">
      <t>コウジ</t>
    </rPh>
    <phoneticPr fontId="2"/>
  </si>
  <si>
    <t>　　セ　解体撤去工事</t>
    <rPh sb="4" eb="6">
      <t>カイタイ</t>
    </rPh>
    <rPh sb="6" eb="8">
      <t>テッキョ</t>
    </rPh>
    <rPh sb="8" eb="10">
      <t>コウジ</t>
    </rPh>
    <phoneticPr fontId="2"/>
  </si>
  <si>
    <t>　　ソ　仮設工事</t>
    <rPh sb="4" eb="6">
      <t>カセツ</t>
    </rPh>
    <rPh sb="6" eb="8">
      <t>コウジ</t>
    </rPh>
    <phoneticPr fontId="2"/>
  </si>
  <si>
    <t>　　　　コ　緑化・植栽・造園　　サ　外構工事　　シ　土地造成　　ス　擁壁工事　　</t>
    <rPh sb="6" eb="8">
      <t>リョクカ</t>
    </rPh>
    <rPh sb="9" eb="11">
      <t>ショクサイ</t>
    </rPh>
    <rPh sb="12" eb="14">
      <t>ゾウエン</t>
    </rPh>
    <rPh sb="18" eb="20">
      <t>ガイコウ</t>
    </rPh>
    <rPh sb="20" eb="22">
      <t>コウジ</t>
    </rPh>
    <rPh sb="26" eb="28">
      <t>トチ</t>
    </rPh>
    <rPh sb="28" eb="30">
      <t>ゾウセイ</t>
    </rPh>
    <rPh sb="34" eb="36">
      <t>ヨウヘキ</t>
    </rPh>
    <rPh sb="36" eb="38">
      <t>コウジ</t>
    </rPh>
    <phoneticPr fontId="2"/>
  </si>
  <si>
    <t>　　　　セ　解体撤去工事　　ソ　仮設工事</t>
    <phoneticPr fontId="2"/>
  </si>
  <si>
    <t>　（２）その他対象外工事費（コからソの計）</t>
    <rPh sb="6" eb="7">
      <t>タ</t>
    </rPh>
    <rPh sb="7" eb="10">
      <t>タイショウガイ</t>
    </rPh>
    <rPh sb="10" eb="13">
      <t>コウジヒ</t>
    </rPh>
    <rPh sb="19" eb="20">
      <t>ケイ</t>
    </rPh>
    <phoneticPr fontId="2"/>
  </si>
  <si>
    <t>※補助対象工事と補助対象外工事を一本工事として発注する場合は、それぞれの合計が分かるよう</t>
    <rPh sb="1" eb="3">
      <t>ホジョ</t>
    </rPh>
    <rPh sb="3" eb="5">
      <t>タイショウ</t>
    </rPh>
    <rPh sb="5" eb="7">
      <t>コウジ</t>
    </rPh>
    <rPh sb="8" eb="10">
      <t>ホジョ</t>
    </rPh>
    <rPh sb="10" eb="13">
      <t>タイショウガイ</t>
    </rPh>
    <rPh sb="13" eb="15">
      <t>コウジ</t>
    </rPh>
    <rPh sb="16" eb="18">
      <t>イッポン</t>
    </rPh>
    <rPh sb="18" eb="20">
      <t>コウジ</t>
    </rPh>
    <rPh sb="23" eb="25">
      <t>ハッチュウ</t>
    </rPh>
    <rPh sb="27" eb="29">
      <t>バアイ</t>
    </rPh>
    <rPh sb="36" eb="38">
      <t>ゴウケイ</t>
    </rPh>
    <rPh sb="39" eb="40">
      <t>ワ</t>
    </rPh>
    <phoneticPr fontId="2"/>
  </si>
  <si>
    <t>　にし、諸経費率は同一にすること。</t>
    <rPh sb="4" eb="7">
      <t>ショケイヒ</t>
    </rPh>
    <rPh sb="7" eb="8">
      <t>リツ</t>
    </rPh>
    <rPh sb="9" eb="11">
      <t>ドウイツ</t>
    </rPh>
    <phoneticPr fontId="2"/>
  </si>
  <si>
    <t>〔見積依頼者：オーナー〕</t>
    <phoneticPr fontId="2"/>
  </si>
  <si>
    <t>東京　太郎</t>
    <rPh sb="0" eb="2">
      <t>トウキョウ</t>
    </rPh>
    <rPh sb="3" eb="5">
      <t>タロウ</t>
    </rPh>
    <phoneticPr fontId="2"/>
  </si>
  <si>
    <t>３　消費税〔（１＋２）×10％〕</t>
    <rPh sb="2" eb="5">
      <t>ショウヒゼイ</t>
    </rPh>
    <phoneticPr fontId="2"/>
  </si>
  <si>
    <t>令和○○年○月○○日</t>
    <rPh sb="0" eb="1">
      <t>レイ</t>
    </rPh>
    <rPh sb="1" eb="2">
      <t>ワ</t>
    </rPh>
    <rPh sb="4" eb="5">
      <t>ネン</t>
    </rPh>
    <rPh sb="6" eb="7">
      <t>ガツ</t>
    </rPh>
    <rPh sb="9" eb="10">
      <t>ニチ</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</si>
</sst>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0000_ "/>
    <numFmt numFmtId="177" formatCode="0.00000000%"/>
  </numFmts>
  <fonts count="13"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0"/>
      <name val="ＭＳ Ｐゴシック"/>
      <family val="3"/>
      <charset val="128"/>
    </font>
    <font>
      <sz val="11"/>
      <name val="ＭＳ Ｐゴシック"/>
      <family val="3"/>
      <charset val="128"/>
    </font>
    <font>
      <b/>
      <sz val="16"/>
      <name val="ＭＳ Ｐゴシック"/>
      <family val="3"/>
      <charset val="128"/>
    </font>
    <font>
      <sz val="22"/>
      <name val="ＭＳ Ｐゴシック"/>
      <family val="3"/>
      <charset val="128"/>
    </font>
    <font>
      <sz val="12"/>
      <name val="ＭＳ Ｐゴシック"/>
      <family val="3"/>
      <charset val="128"/>
    </font>
    <font>
      <sz val="11"/>
      <color indexed="10"/>
      <name val="ＭＳ Ｐゴシック"/>
      <family val="3"/>
      <charset val="128"/>
    </font>
    <font>
      <sz val="12"/>
      <color indexed="10"/>
      <name val="ＭＳ Ｐゴシック"/>
      <family val="3"/>
      <charset val="128"/>
    </font>
    <font>
      <sz val="18"/>
      <color indexed="10"/>
      <name val="ＭＳ Ｐゴシック"/>
      <family val="3"/>
      <charset val="128"/>
    </font>
    <font>
      <sz val="14"/>
      <name val="ＭＳ Ｐゴシック"/>
      <family val="3"/>
      <charset val="128"/>
    </font>
  </fonts>
  <fills count="3">
    <fill>
      <patternFill patternType="none"/>
    </fill>
    <fill>
      <patternFill patternType="gray125"/>
    </fill>
    <fill>
      <patternFill patternType="solid">
        <fgColor indexed="4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hair">
        <color indexed="64"/>
      </top>
      <bottom style="hair">
        <color indexed="64"/>
      </bottom>
      <diagonal/>
    </border>
    <border>
      <left/>
      <right/>
      <top/>
      <bottom style="medium">
        <color indexed="64"/>
      </bottom>
      <diagonal/>
    </border>
    <border>
      <left style="thin">
        <color indexed="64"/>
      </left>
      <right style="thin">
        <color indexed="64"/>
      </right>
      <top style="hair">
        <color indexed="64"/>
      </top>
      <bottom style="hair">
        <color indexed="64"/>
      </bottom>
      <diagonal/>
    </border>
    <border>
      <left/>
      <right/>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s>
  <cellStyleXfs count="3">
    <xf numFmtId="0" fontId="0" fillId="0" borderId="0"/>
    <xf numFmtId="9" fontId="1" fillId="0" borderId="0" applyFont="0" applyFill="0" applyBorder="0" applyAlignment="0" applyProtection="0"/>
    <xf numFmtId="38" fontId="1" fillId="0" borderId="0" applyFont="0" applyFill="0" applyBorder="0" applyAlignment="0" applyProtection="0"/>
  </cellStyleXfs>
  <cellXfs count="100">
    <xf numFmtId="0" fontId="0" fillId="0" borderId="0" xfId="0"/>
    <xf numFmtId="0" fontId="3" fillId="0" borderId="0" xfId="0" applyFont="1"/>
    <xf numFmtId="0" fontId="0" fillId="0" borderId="0" xfId="0" applyBorder="1" applyAlignment="1">
      <alignment horizontal="centerContinuous"/>
    </xf>
    <xf numFmtId="38" fontId="0" fillId="0" borderId="0" xfId="0" applyNumberFormat="1"/>
    <xf numFmtId="0" fontId="4" fillId="0" borderId="0" xfId="0" applyFont="1" applyFill="1" applyBorder="1" applyAlignment="1"/>
    <xf numFmtId="0" fontId="0" fillId="0" borderId="1" xfId="0" applyBorder="1" applyAlignment="1">
      <alignment horizontal="center" vertical="center"/>
    </xf>
    <xf numFmtId="0" fontId="0" fillId="0" borderId="2" xfId="0" applyBorder="1" applyAlignment="1">
      <alignment horizontal="center" vertical="center"/>
    </xf>
    <xf numFmtId="38" fontId="5" fillId="0" borderId="0" xfId="2" applyFont="1" applyBorder="1"/>
    <xf numFmtId="38" fontId="0" fillId="0" borderId="0" xfId="0" applyNumberFormat="1" applyBorder="1"/>
    <xf numFmtId="0" fontId="0" fillId="0" borderId="0" xfId="0" applyBorder="1"/>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vertical="center"/>
    </xf>
    <xf numFmtId="0" fontId="0" fillId="0" borderId="10" xfId="0" applyBorder="1" applyAlignment="1">
      <alignment vertical="center"/>
    </xf>
    <xf numFmtId="0" fontId="0" fillId="0" borderId="10" xfId="0" applyBorder="1" applyAlignment="1">
      <alignment horizontal="center" vertical="center"/>
    </xf>
    <xf numFmtId="0" fontId="0" fillId="0" borderId="11" xfId="0" applyBorder="1" applyAlignment="1">
      <alignment horizontal="centerContinuous" vertical="center"/>
    </xf>
    <xf numFmtId="0" fontId="0" fillId="0" borderId="12" xfId="0" applyBorder="1" applyAlignment="1">
      <alignment horizontal="centerContinuous" vertical="center"/>
    </xf>
    <xf numFmtId="0" fontId="0" fillId="0" borderId="13" xfId="0" applyBorder="1" applyAlignment="1">
      <alignment vertical="center"/>
    </xf>
    <xf numFmtId="0" fontId="0" fillId="0" borderId="14" xfId="0" applyBorder="1" applyAlignment="1">
      <alignment horizontal="centerContinuous" vertical="center"/>
    </xf>
    <xf numFmtId="38" fontId="5" fillId="0" borderId="1" xfId="2" applyFont="1" applyBorder="1" applyAlignment="1">
      <alignment vertical="center"/>
    </xf>
    <xf numFmtId="0" fontId="0" fillId="0" borderId="15" xfId="0" applyBorder="1" applyAlignment="1">
      <alignment vertical="center"/>
    </xf>
    <xf numFmtId="0" fontId="0" fillId="0" borderId="5" xfId="0" applyBorder="1" applyAlignment="1">
      <alignment horizontal="centerContinuous" vertical="center"/>
    </xf>
    <xf numFmtId="0" fontId="0" fillId="0" borderId="0" xfId="0" applyBorder="1" applyAlignment="1">
      <alignment horizontal="centerContinuous" vertical="center"/>
    </xf>
    <xf numFmtId="0" fontId="0" fillId="0" borderId="6" xfId="0" applyBorder="1" applyAlignment="1">
      <alignment horizontal="centerContinuous" vertical="center"/>
    </xf>
    <xf numFmtId="0" fontId="0" fillId="0" borderId="16" xfId="0" applyBorder="1" applyAlignment="1">
      <alignment vertical="center"/>
    </xf>
    <xf numFmtId="0" fontId="0" fillId="0" borderId="1" xfId="0" applyFill="1" applyBorder="1" applyAlignment="1">
      <alignment horizontal="center" vertical="center"/>
    </xf>
    <xf numFmtId="38" fontId="5" fillId="0" borderId="1" xfId="2" applyNumberFormat="1" applyFont="1" applyBorder="1" applyAlignment="1">
      <alignment vertical="center"/>
    </xf>
    <xf numFmtId="38" fontId="0" fillId="0" borderId="1" xfId="0" applyNumberFormat="1" applyBorder="1" applyAlignment="1">
      <alignment vertical="center"/>
    </xf>
    <xf numFmtId="0" fontId="0" fillId="0" borderId="11" xfId="0" applyBorder="1" applyAlignment="1">
      <alignment vertical="center"/>
    </xf>
    <xf numFmtId="0" fontId="0" fillId="0" borderId="14" xfId="0" applyBorder="1" applyAlignment="1">
      <alignment vertical="center"/>
    </xf>
    <xf numFmtId="0" fontId="0" fillId="0" borderId="12" xfId="0" applyBorder="1" applyAlignment="1">
      <alignment vertical="center"/>
    </xf>
    <xf numFmtId="0" fontId="0" fillId="0" borderId="11" xfId="0" applyFill="1" applyBorder="1" applyAlignment="1">
      <alignment vertical="center"/>
    </xf>
    <xf numFmtId="0" fontId="0" fillId="0" borderId="1" xfId="0" applyFill="1" applyBorder="1" applyAlignment="1">
      <alignment vertical="center"/>
    </xf>
    <xf numFmtId="176" fontId="0" fillId="0" borderId="1" xfId="0" applyNumberFormat="1" applyBorder="1" applyAlignment="1">
      <alignment vertical="center"/>
    </xf>
    <xf numFmtId="0" fontId="0" fillId="0" borderId="12" xfId="0" applyBorder="1" applyAlignment="1">
      <alignment horizontal="center" vertical="center"/>
    </xf>
    <xf numFmtId="0" fontId="0" fillId="0" borderId="3" xfId="0" applyFill="1" applyBorder="1" applyAlignment="1">
      <alignment vertical="center"/>
    </xf>
    <xf numFmtId="177" fontId="5" fillId="0" borderId="1" xfId="1" applyNumberFormat="1" applyFont="1" applyBorder="1" applyAlignment="1">
      <alignment vertical="center"/>
    </xf>
    <xf numFmtId="177" fontId="5" fillId="0" borderId="0" xfId="1" applyNumberFormat="1" applyFont="1" applyBorder="1"/>
    <xf numFmtId="0" fontId="0" fillId="0" borderId="10" xfId="0" applyBorder="1" applyAlignment="1">
      <alignment horizontal="left" vertical="center" wrapText="1"/>
    </xf>
    <xf numFmtId="0" fontId="0" fillId="0" borderId="0" xfId="0" applyBorder="1" applyAlignment="1">
      <alignment horizontal="center" vertical="center"/>
    </xf>
    <xf numFmtId="0" fontId="4" fillId="0" borderId="0" xfId="0" applyFont="1"/>
    <xf numFmtId="0" fontId="0" fillId="0" borderId="6" xfId="0" applyBorder="1"/>
    <xf numFmtId="0" fontId="5" fillId="0" borderId="0" xfId="0" applyFont="1" applyBorder="1" applyAlignment="1">
      <alignment vertical="center"/>
    </xf>
    <xf numFmtId="0" fontId="0" fillId="0" borderId="0" xfId="0" applyAlignment="1">
      <alignment vertical="center"/>
    </xf>
    <xf numFmtId="0" fontId="0" fillId="2" borderId="11" xfId="0" applyFill="1" applyBorder="1" applyAlignment="1">
      <alignment horizontal="center" vertical="center"/>
    </xf>
    <xf numFmtId="0" fontId="0" fillId="2" borderId="1" xfId="0" applyFill="1" applyBorder="1" applyAlignment="1">
      <alignment horizontal="center" vertical="center"/>
    </xf>
    <xf numFmtId="0" fontId="0" fillId="0" borderId="17" xfId="0" applyBorder="1" applyAlignment="1">
      <alignment vertical="center"/>
    </xf>
    <xf numFmtId="0" fontId="0" fillId="0" borderId="3" xfId="0" applyFill="1" applyBorder="1" applyAlignment="1">
      <alignment horizontal="left" vertical="center"/>
    </xf>
    <xf numFmtId="0" fontId="7" fillId="0" borderId="0" xfId="0" applyFont="1" applyBorder="1" applyAlignment="1">
      <alignment horizontal="right" vertical="center"/>
    </xf>
    <xf numFmtId="38" fontId="7" fillId="0" borderId="0" xfId="2" applyFont="1" applyBorder="1" applyAlignment="1">
      <alignment vertical="center"/>
    </xf>
    <xf numFmtId="0" fontId="7" fillId="0" borderId="0" xfId="0" applyFont="1" applyBorder="1" applyAlignment="1">
      <alignment vertical="center"/>
    </xf>
    <xf numFmtId="0" fontId="0" fillId="0" borderId="0" xfId="0" applyBorder="1" applyAlignment="1">
      <alignment vertical="center"/>
    </xf>
    <xf numFmtId="38" fontId="0" fillId="0" borderId="0" xfId="2" applyFont="1" applyFill="1" applyBorder="1" applyAlignment="1">
      <alignment horizontal="right" vertical="center"/>
    </xf>
    <xf numFmtId="38" fontId="0" fillId="0" borderId="0" xfId="2" applyFont="1" applyBorder="1" applyAlignment="1">
      <alignment horizontal="right" vertical="center"/>
    </xf>
    <xf numFmtId="0" fontId="0" fillId="0" borderId="0" xfId="0" applyFill="1" applyBorder="1" applyAlignment="1">
      <alignment horizontal="center" vertical="center"/>
    </xf>
    <xf numFmtId="0" fontId="8" fillId="0" borderId="18" xfId="0" applyFont="1" applyBorder="1" applyAlignment="1">
      <alignment horizontal="center" vertical="center"/>
    </xf>
    <xf numFmtId="0" fontId="0" fillId="0" borderId="0" xfId="0" applyFill="1" applyBorder="1" applyAlignment="1">
      <alignment horizontal="left" vertical="center"/>
    </xf>
    <xf numFmtId="38" fontId="9" fillId="0" borderId="19" xfId="2" applyFont="1" applyBorder="1" applyAlignment="1">
      <alignment horizontal="right" vertical="center"/>
    </xf>
    <xf numFmtId="38" fontId="9" fillId="0" borderId="1" xfId="2" applyFont="1" applyBorder="1" applyAlignment="1">
      <alignment horizontal="right" vertical="center"/>
    </xf>
    <xf numFmtId="38" fontId="11" fillId="0" borderId="20" xfId="2" applyFont="1" applyBorder="1" applyAlignment="1">
      <alignment vertical="center"/>
    </xf>
    <xf numFmtId="0" fontId="3" fillId="0" borderId="20" xfId="0" applyFont="1" applyBorder="1" applyAlignment="1">
      <alignment horizontal="right" vertical="center"/>
    </xf>
    <xf numFmtId="0" fontId="8" fillId="0" borderId="0" xfId="0" applyFont="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6" fillId="0" borderId="0" xfId="0" applyFont="1" applyBorder="1" applyAlignment="1">
      <alignment horizontal="center" vertical="center"/>
    </xf>
    <xf numFmtId="0" fontId="0" fillId="0" borderId="24" xfId="0" applyBorder="1" applyAlignment="1">
      <alignment vertical="center"/>
    </xf>
    <xf numFmtId="0" fontId="0" fillId="0" borderId="25" xfId="0" applyBorder="1" applyAlignment="1">
      <alignment vertical="center"/>
    </xf>
    <xf numFmtId="0" fontId="10" fillId="0" borderId="0" xfId="0" applyFont="1" applyBorder="1" applyAlignment="1">
      <alignment vertical="center"/>
    </xf>
    <xf numFmtId="0" fontId="0" fillId="0" borderId="26" xfId="0" applyBorder="1" applyAlignment="1">
      <alignment vertical="center"/>
    </xf>
    <xf numFmtId="0" fontId="0" fillId="0" borderId="18" xfId="0" applyBorder="1" applyAlignment="1">
      <alignment vertical="center"/>
    </xf>
    <xf numFmtId="0" fontId="0" fillId="0" borderId="27" xfId="0" applyBorder="1" applyAlignment="1">
      <alignment vertical="center"/>
    </xf>
    <xf numFmtId="0" fontId="6" fillId="0" borderId="0" xfId="0" applyFont="1" applyBorder="1" applyAlignment="1">
      <alignment vertical="center"/>
    </xf>
    <xf numFmtId="0" fontId="3" fillId="0" borderId="0" xfId="0" applyFont="1" applyBorder="1" applyAlignment="1">
      <alignment vertical="center"/>
    </xf>
    <xf numFmtId="38" fontId="9" fillId="0" borderId="0" xfId="2" applyFont="1" applyBorder="1" applyAlignment="1">
      <alignment horizontal="right" vertical="center"/>
    </xf>
    <xf numFmtId="0" fontId="0" fillId="0" borderId="19" xfId="0" applyBorder="1" applyAlignment="1">
      <alignment vertical="center"/>
    </xf>
    <xf numFmtId="38" fontId="9" fillId="0" borderId="13" xfId="2" applyFont="1" applyBorder="1" applyAlignment="1">
      <alignment horizontal="right" vertical="center"/>
    </xf>
    <xf numFmtId="0" fontId="0" fillId="0" borderId="28" xfId="0" applyBorder="1" applyAlignment="1">
      <alignment vertical="center"/>
    </xf>
    <xf numFmtId="38" fontId="9" fillId="0" borderId="29" xfId="2" applyFont="1" applyBorder="1" applyAlignment="1">
      <alignment horizontal="right" vertical="center"/>
    </xf>
    <xf numFmtId="38" fontId="9" fillId="0" borderId="9" xfId="2" applyFont="1" applyFill="1" applyBorder="1" applyAlignment="1">
      <alignment horizontal="right" vertical="center"/>
    </xf>
    <xf numFmtId="0" fontId="0" fillId="0" borderId="17" xfId="0" applyFill="1" applyBorder="1" applyAlignment="1">
      <alignment horizontal="left" vertical="center"/>
    </xf>
    <xf numFmtId="0" fontId="6" fillId="0" borderId="22" xfId="0" applyFont="1" applyBorder="1" applyAlignment="1">
      <alignment vertical="center"/>
    </xf>
    <xf numFmtId="0" fontId="12" fillId="0" borderId="0" xfId="0" applyFont="1" applyBorder="1" applyAlignment="1">
      <alignment vertical="center"/>
    </xf>
    <xf numFmtId="0" fontId="10" fillId="0" borderId="18" xfId="0" applyFont="1" applyBorder="1" applyAlignment="1">
      <alignment horizontal="center" vertical="center" shrinkToFit="1"/>
    </xf>
    <xf numFmtId="0" fontId="0" fillId="0" borderId="1" xfId="0" applyBorder="1" applyAlignment="1">
      <alignment horizontal="center" vertical="center"/>
    </xf>
    <xf numFmtId="0" fontId="0" fillId="0" borderId="10" xfId="0" applyBorder="1" applyAlignment="1">
      <alignment horizontal="left" vertical="center" wrapText="1"/>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6" fillId="0" borderId="25" xfId="0" applyFont="1" applyBorder="1" applyAlignment="1">
      <alignment horizontal="center" vertical="center"/>
    </xf>
    <xf numFmtId="0" fontId="6" fillId="0" borderId="0" xfId="0" applyFont="1" applyBorder="1" applyAlignment="1">
      <alignment horizontal="center" vertical="center"/>
    </xf>
    <xf numFmtId="0" fontId="6" fillId="0" borderId="24" xfId="0" applyFont="1" applyBorder="1" applyAlignment="1">
      <alignment horizontal="center" vertical="center"/>
    </xf>
    <xf numFmtId="0" fontId="3" fillId="0" borderId="20" xfId="0" applyFont="1" applyBorder="1" applyAlignment="1">
      <alignment horizontal="left"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200025</xdr:colOff>
      <xdr:row>40</xdr:row>
      <xdr:rowOff>161925</xdr:rowOff>
    </xdr:from>
    <xdr:to>
      <xdr:col>9</xdr:col>
      <xdr:colOff>438150</xdr:colOff>
      <xdr:row>42</xdr:row>
      <xdr:rowOff>38100</xdr:rowOff>
    </xdr:to>
    <xdr:sp macro="" textlink="">
      <xdr:nvSpPr>
        <xdr:cNvPr id="10265" name="Oval 2"/>
        <xdr:cNvSpPr>
          <a:spLocks noChangeArrowheads="1"/>
        </xdr:cNvSpPr>
      </xdr:nvSpPr>
      <xdr:spPr bwMode="auto">
        <a:xfrm>
          <a:off x="9010650" y="7019925"/>
          <a:ext cx="238125" cy="238125"/>
        </a:xfrm>
        <a:prstGeom prst="ellips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295275</xdr:colOff>
      <xdr:row>28</xdr:row>
      <xdr:rowOff>19783</xdr:rowOff>
    </xdr:from>
    <xdr:to>
      <xdr:col>9</xdr:col>
      <xdr:colOff>628650</xdr:colOff>
      <xdr:row>33</xdr:row>
      <xdr:rowOff>7327</xdr:rowOff>
    </xdr:to>
    <xdr:sp macro="" textlink="">
      <xdr:nvSpPr>
        <xdr:cNvPr id="10243" name="AutoShape 3"/>
        <xdr:cNvSpPr>
          <a:spLocks noChangeArrowheads="1"/>
        </xdr:cNvSpPr>
      </xdr:nvSpPr>
      <xdr:spPr bwMode="auto">
        <a:xfrm>
          <a:off x="7043371" y="4870206"/>
          <a:ext cx="2414221" cy="793506"/>
        </a:xfrm>
        <a:prstGeom prst="wedgeRoundRectCallout">
          <a:avLst>
            <a:gd name="adj1" fmla="val -61069"/>
            <a:gd name="adj2" fmla="val 41667"/>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anchorCtr="0"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各工事費の諸経費は「費目別内訳書」で算出するため、「２　諸経費」は工事全体の諸経費を記載すること。</a:t>
          </a:r>
        </a:p>
      </xdr:txBody>
    </xdr:sp>
    <xdr:clientData/>
  </xdr:twoCellAnchor>
  <xdr:twoCellAnchor>
    <xdr:from>
      <xdr:col>7</xdr:col>
      <xdr:colOff>19050</xdr:colOff>
      <xdr:row>13</xdr:row>
      <xdr:rowOff>47625</xdr:rowOff>
    </xdr:from>
    <xdr:to>
      <xdr:col>7</xdr:col>
      <xdr:colOff>200025</xdr:colOff>
      <xdr:row>30</xdr:row>
      <xdr:rowOff>152400</xdr:rowOff>
    </xdr:to>
    <xdr:sp macro="" textlink="">
      <xdr:nvSpPr>
        <xdr:cNvPr id="10267" name="AutoShape 4"/>
        <xdr:cNvSpPr>
          <a:spLocks/>
        </xdr:cNvSpPr>
      </xdr:nvSpPr>
      <xdr:spPr bwMode="auto">
        <a:xfrm>
          <a:off x="6753225" y="2476500"/>
          <a:ext cx="180975" cy="2857500"/>
        </a:xfrm>
        <a:prstGeom prst="rightBrace">
          <a:avLst>
            <a:gd name="adj1" fmla="val 111404"/>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200025</xdr:colOff>
      <xdr:row>12</xdr:row>
      <xdr:rowOff>57150</xdr:rowOff>
    </xdr:from>
    <xdr:to>
      <xdr:col>9</xdr:col>
      <xdr:colOff>638175</xdr:colOff>
      <xdr:row>19</xdr:row>
      <xdr:rowOff>38100</xdr:rowOff>
    </xdr:to>
    <xdr:sp macro="" textlink="">
      <xdr:nvSpPr>
        <xdr:cNvPr id="10245" name="AutoShape 5"/>
        <xdr:cNvSpPr>
          <a:spLocks noChangeArrowheads="1"/>
        </xdr:cNvSpPr>
      </xdr:nvSpPr>
      <xdr:spPr bwMode="auto">
        <a:xfrm>
          <a:off x="6934200" y="2324100"/>
          <a:ext cx="2514600" cy="1114425"/>
        </a:xfrm>
        <a:prstGeom prst="wedgeRoundRectCallout">
          <a:avLst>
            <a:gd name="adj1" fmla="val -49620"/>
            <a:gd name="adj2" fmla="val 76495"/>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本総括表では、大項目までしか示していないが、大項目（例：「イ　建築工事費」）に含まれる</a:t>
          </a:r>
          <a:r>
            <a:rPr lang="ja-JP" altLang="en-US" sz="1100" b="1" i="0" u="none" strike="noStrike" baseline="0">
              <a:solidFill>
                <a:srgbClr val="0000FF"/>
              </a:solidFill>
              <a:latin typeface="ＭＳ Ｐゴシック"/>
              <a:ea typeface="ＭＳ Ｐゴシック"/>
            </a:rPr>
            <a:t>中項目（①直接仮設工事、②土工事、③杭うち業、…）まで見積書を作成</a:t>
          </a:r>
          <a:r>
            <a:rPr lang="ja-JP" altLang="en-US" sz="1100" b="0" i="0" u="none" strike="noStrike" baseline="0">
              <a:solidFill>
                <a:srgbClr val="000000"/>
              </a:solidFill>
              <a:latin typeface="ＭＳ Ｐゴシック"/>
              <a:ea typeface="ＭＳ Ｐゴシック"/>
            </a:rPr>
            <a:t>すること。</a:t>
          </a:r>
        </a:p>
      </xdr:txBody>
    </xdr:sp>
    <xdr:clientData/>
  </xdr:twoCellAnchor>
  <xdr:twoCellAnchor>
    <xdr:from>
      <xdr:col>8</xdr:col>
      <xdr:colOff>552450</xdr:colOff>
      <xdr:row>0</xdr:row>
      <xdr:rowOff>85725</xdr:rowOff>
    </xdr:from>
    <xdr:to>
      <xdr:col>9</xdr:col>
      <xdr:colOff>609600</xdr:colOff>
      <xdr:row>1</xdr:row>
      <xdr:rowOff>200025</xdr:rowOff>
    </xdr:to>
    <xdr:sp macro="" textlink="">
      <xdr:nvSpPr>
        <xdr:cNvPr id="10246" name="Rectangle 6"/>
        <xdr:cNvSpPr>
          <a:spLocks noChangeArrowheads="1"/>
        </xdr:cNvSpPr>
      </xdr:nvSpPr>
      <xdr:spPr bwMode="auto">
        <a:xfrm>
          <a:off x="8705850" y="85725"/>
          <a:ext cx="714375" cy="266700"/>
        </a:xfrm>
        <a:prstGeom prst="rect">
          <a:avLst/>
        </a:prstGeom>
        <a:solidFill>
          <a:srgbClr xmlns:mc="http://schemas.openxmlformats.org/markup-compatibility/2006" xmlns:a14="http://schemas.microsoft.com/office/drawing/2010/main" val="FFFFFF" mc:Ignorable="a14" a14:legacySpreadsheetColorIndex="65"/>
        </a:solidFill>
        <a:ln w="38100" cmpd="dbl"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ja-JP" altLang="en-US" sz="1400" b="0" i="0" u="none" strike="noStrike" baseline="0">
              <a:solidFill>
                <a:srgbClr val="000000"/>
              </a:solidFill>
              <a:latin typeface="ＭＳ Ｐゴシック"/>
              <a:ea typeface="ＭＳ Ｐゴシック"/>
            </a:rPr>
            <a:t>作成例</a:t>
          </a:r>
        </a:p>
      </xdr:txBody>
    </xdr:sp>
    <xdr:clientData/>
  </xdr:twoCellAnchor>
  <xdr:twoCellAnchor>
    <xdr:from>
      <xdr:col>5</xdr:col>
      <xdr:colOff>219807</xdr:colOff>
      <xdr:row>2</xdr:row>
      <xdr:rowOff>73269</xdr:rowOff>
    </xdr:from>
    <xdr:to>
      <xdr:col>5</xdr:col>
      <xdr:colOff>2637692</xdr:colOff>
      <xdr:row>4</xdr:row>
      <xdr:rowOff>124558</xdr:rowOff>
    </xdr:to>
    <xdr:sp macro="" textlink="">
      <xdr:nvSpPr>
        <xdr:cNvPr id="2" name="角丸四角形吹き出し 1"/>
        <xdr:cNvSpPr/>
      </xdr:nvSpPr>
      <xdr:spPr bwMode="auto">
        <a:xfrm>
          <a:off x="2447192" y="490904"/>
          <a:ext cx="2417885" cy="388327"/>
        </a:xfrm>
        <a:prstGeom prst="wedgeRoundRectCallout">
          <a:avLst>
            <a:gd name="adj1" fmla="val -64055"/>
            <a:gd name="adj2" fmla="val -1651"/>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0" upright="1"/>
        <a:lstStyle/>
        <a:p>
          <a:pPr algn="l"/>
          <a:r>
            <a:rPr kumimoji="1" lang="ja-JP" altLang="en-US" sz="1100"/>
            <a:t>　オーナーが見積もりを依頼すること。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933450</xdr:colOff>
      <xdr:row>1</xdr:row>
      <xdr:rowOff>9525</xdr:rowOff>
    </xdr:from>
    <xdr:to>
      <xdr:col>6</xdr:col>
      <xdr:colOff>180975</xdr:colOff>
      <xdr:row>4</xdr:row>
      <xdr:rowOff>47625</xdr:rowOff>
    </xdr:to>
    <xdr:sp macro="" textlink="">
      <xdr:nvSpPr>
        <xdr:cNvPr id="4097" name="AutoShape 1"/>
        <xdr:cNvSpPr>
          <a:spLocks noChangeArrowheads="1"/>
        </xdr:cNvSpPr>
      </xdr:nvSpPr>
      <xdr:spPr bwMode="auto">
        <a:xfrm>
          <a:off x="4057650" y="180975"/>
          <a:ext cx="3257550" cy="647700"/>
        </a:xfrm>
        <a:prstGeom prst="wedgeRoundRectCallout">
          <a:avLst>
            <a:gd name="adj1" fmla="val -53509"/>
            <a:gd name="adj2" fmla="val 158824"/>
            <a:gd name="adj3" fmla="val 16667"/>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工事請負契約書の内訳書から、諸経費及び消費税が含まれていない金額を転記する。</a:t>
          </a:r>
        </a:p>
      </xdr:txBody>
    </xdr:sp>
    <xdr:clientData/>
  </xdr:twoCellAnchor>
  <xdr:twoCellAnchor>
    <xdr:from>
      <xdr:col>6</xdr:col>
      <xdr:colOff>323850</xdr:colOff>
      <xdr:row>1</xdr:row>
      <xdr:rowOff>85725</xdr:rowOff>
    </xdr:from>
    <xdr:to>
      <xdr:col>8</xdr:col>
      <xdr:colOff>342900</xdr:colOff>
      <xdr:row>6</xdr:row>
      <xdr:rowOff>123825</xdr:rowOff>
    </xdr:to>
    <xdr:sp macro="" textlink="">
      <xdr:nvSpPr>
        <xdr:cNvPr id="4098" name="AutoShape 2"/>
        <xdr:cNvSpPr>
          <a:spLocks noChangeArrowheads="1"/>
        </xdr:cNvSpPr>
      </xdr:nvSpPr>
      <xdr:spPr bwMode="auto">
        <a:xfrm>
          <a:off x="7458075" y="257175"/>
          <a:ext cx="2905125" cy="962025"/>
        </a:xfrm>
        <a:prstGeom prst="wedgeRoundRectCallout">
          <a:avLst>
            <a:gd name="adj1" fmla="val -61477"/>
            <a:gd name="adj2" fmla="val 143069"/>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(56,604,324÷849,076,700)×26,069,270＝1,737,927(四捨五入)　　　四捨五入した結果、全体で端数が生じた場合は、対象外工事費で調整する。</a:t>
          </a:r>
        </a:p>
      </xdr:txBody>
    </xdr:sp>
    <xdr:clientData/>
  </xdr:twoCellAnchor>
  <xdr:twoCellAnchor>
    <xdr:from>
      <xdr:col>3</xdr:col>
      <xdr:colOff>962025</xdr:colOff>
      <xdr:row>41</xdr:row>
      <xdr:rowOff>161925</xdr:rowOff>
    </xdr:from>
    <xdr:to>
      <xdr:col>5</xdr:col>
      <xdr:colOff>904875</xdr:colOff>
      <xdr:row>43</xdr:row>
      <xdr:rowOff>133350</xdr:rowOff>
    </xdr:to>
    <xdr:sp macro="" textlink="">
      <xdr:nvSpPr>
        <xdr:cNvPr id="4099" name="AutoShape 3"/>
        <xdr:cNvSpPr>
          <a:spLocks noChangeArrowheads="1"/>
        </xdr:cNvSpPr>
      </xdr:nvSpPr>
      <xdr:spPr bwMode="auto">
        <a:xfrm>
          <a:off x="4086225" y="7886700"/>
          <a:ext cx="2638425" cy="314325"/>
        </a:xfrm>
        <a:prstGeom prst="wedgeRoundRectCallout">
          <a:avLst>
            <a:gd name="adj1" fmla="val -181"/>
            <a:gd name="adj2" fmla="val -101514"/>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※２参照 (56,604,324÷849,076,700)</a:t>
          </a:r>
        </a:p>
      </xdr:txBody>
    </xdr:sp>
    <xdr:clientData/>
  </xdr:twoCellAnchor>
  <xdr:twoCellAnchor>
    <xdr:from>
      <xdr:col>6</xdr:col>
      <xdr:colOff>552450</xdr:colOff>
      <xdr:row>42</xdr:row>
      <xdr:rowOff>9525</xdr:rowOff>
    </xdr:from>
    <xdr:to>
      <xdr:col>8</xdr:col>
      <xdr:colOff>1123950</xdr:colOff>
      <xdr:row>44</xdr:row>
      <xdr:rowOff>123825</xdr:rowOff>
    </xdr:to>
    <xdr:sp macro="" textlink="">
      <xdr:nvSpPr>
        <xdr:cNvPr id="4100" name="AutoShape 4"/>
        <xdr:cNvSpPr>
          <a:spLocks noChangeArrowheads="1"/>
        </xdr:cNvSpPr>
      </xdr:nvSpPr>
      <xdr:spPr bwMode="auto">
        <a:xfrm>
          <a:off x="7686675" y="7905750"/>
          <a:ext cx="3457575" cy="457200"/>
        </a:xfrm>
        <a:prstGeom prst="wedgeRoundRectCallout">
          <a:avLst>
            <a:gd name="adj1" fmla="val 8403"/>
            <a:gd name="adj2" fmla="val -79167"/>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E欄で算出された金額を、「面積事業費按分表」の100％事業費の計欄(右端1列)に転記する。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zoomScaleNormal="100" workbookViewId="0">
      <selection activeCell="A29" sqref="A29:A32"/>
    </sheetView>
  </sheetViews>
  <sheetFormatPr defaultRowHeight="13.5" x14ac:dyDescent="0.15"/>
  <cols>
    <col min="1" max="1" width="13.875" customWidth="1"/>
    <col min="2" max="2" width="4.625" customWidth="1"/>
    <col min="3" max="3" width="21.375" bestFit="1" customWidth="1"/>
    <col min="4" max="4" width="12.875" bestFit="1" customWidth="1"/>
    <col min="5" max="6" width="12.875" customWidth="1"/>
    <col min="7" max="7" width="19.75" bestFit="1" customWidth="1"/>
    <col min="8" max="8" width="16" customWidth="1"/>
    <col min="9" max="9" width="20.625" customWidth="1"/>
    <col min="10" max="10" width="23.625" customWidth="1"/>
  </cols>
  <sheetData>
    <row r="1" spans="1:10" ht="18.75" x14ac:dyDescent="0.2">
      <c r="A1" s="1" t="s">
        <v>0</v>
      </c>
      <c r="I1" s="46"/>
      <c r="J1" s="39" t="s">
        <v>46</v>
      </c>
    </row>
    <row r="3" spans="1:10" ht="15.95" customHeight="1" x14ac:dyDescent="0.15">
      <c r="A3" t="s">
        <v>38</v>
      </c>
      <c r="D3" t="s">
        <v>37</v>
      </c>
      <c r="G3" t="s">
        <v>39</v>
      </c>
    </row>
    <row r="4" spans="1:10" ht="15" customHeight="1" x14ac:dyDescent="0.15">
      <c r="A4" s="10"/>
      <c r="B4" s="25"/>
      <c r="C4" s="11"/>
      <c r="D4" s="91" t="s">
        <v>27</v>
      </c>
      <c r="E4" s="89" t="s">
        <v>29</v>
      </c>
      <c r="F4" s="89" t="s">
        <v>27</v>
      </c>
      <c r="G4" s="89" t="s">
        <v>30</v>
      </c>
      <c r="H4" s="89" t="s">
        <v>23</v>
      </c>
      <c r="I4" s="16"/>
      <c r="J4" s="16"/>
    </row>
    <row r="5" spans="1:10" ht="15" customHeight="1" x14ac:dyDescent="0.15">
      <c r="A5" s="26" t="s">
        <v>1</v>
      </c>
      <c r="B5" s="27"/>
      <c r="C5" s="28"/>
      <c r="D5" s="92"/>
      <c r="E5" s="89"/>
      <c r="F5" s="89"/>
      <c r="G5" s="89"/>
      <c r="H5" s="89"/>
      <c r="I5" s="19" t="s">
        <v>34</v>
      </c>
      <c r="J5" s="19" t="s">
        <v>35</v>
      </c>
    </row>
    <row r="6" spans="1:10" ht="15" customHeight="1" x14ac:dyDescent="0.15">
      <c r="A6" s="14"/>
      <c r="B6" s="29"/>
      <c r="C6" s="15"/>
      <c r="D6" s="5" t="s">
        <v>28</v>
      </c>
      <c r="E6" s="5" t="s">
        <v>36</v>
      </c>
      <c r="F6" s="5" t="s">
        <v>31</v>
      </c>
      <c r="G6" s="30" t="s">
        <v>32</v>
      </c>
      <c r="H6" s="30" t="s">
        <v>33</v>
      </c>
      <c r="I6" s="22"/>
      <c r="J6" s="22"/>
    </row>
    <row r="7" spans="1:10" ht="15" customHeight="1" x14ac:dyDescent="0.15">
      <c r="A7" s="16"/>
      <c r="B7" s="5">
        <v>1</v>
      </c>
      <c r="C7" s="17" t="s">
        <v>2</v>
      </c>
      <c r="D7" s="24"/>
      <c r="E7" s="93"/>
      <c r="F7" s="31"/>
      <c r="G7" s="31"/>
      <c r="H7" s="32"/>
      <c r="I7" s="17"/>
      <c r="J7" s="17"/>
    </row>
    <row r="8" spans="1:10" ht="15" customHeight="1" x14ac:dyDescent="0.15">
      <c r="A8" s="18"/>
      <c r="B8" s="5">
        <v>2</v>
      </c>
      <c r="C8" s="17" t="s">
        <v>3</v>
      </c>
      <c r="D8" s="24"/>
      <c r="E8" s="94"/>
      <c r="F8" s="31"/>
      <c r="G8" s="31"/>
      <c r="H8" s="32"/>
      <c r="I8" s="17"/>
      <c r="J8" s="17"/>
    </row>
    <row r="9" spans="1:10" ht="15" customHeight="1" x14ac:dyDescent="0.15">
      <c r="A9" s="18"/>
      <c r="B9" s="5">
        <v>3</v>
      </c>
      <c r="C9" s="17" t="s">
        <v>4</v>
      </c>
      <c r="D9" s="24"/>
      <c r="E9" s="94"/>
      <c r="F9" s="31"/>
      <c r="G9" s="31"/>
      <c r="H9" s="32"/>
      <c r="I9" s="17"/>
      <c r="J9" s="17"/>
    </row>
    <row r="10" spans="1:10" ht="15" customHeight="1" x14ac:dyDescent="0.15">
      <c r="A10" s="19" t="s">
        <v>40</v>
      </c>
      <c r="B10" s="5">
        <v>4</v>
      </c>
      <c r="C10" s="17" t="s">
        <v>5</v>
      </c>
      <c r="D10" s="24"/>
      <c r="E10" s="94"/>
      <c r="F10" s="31"/>
      <c r="G10" s="31"/>
      <c r="H10" s="32"/>
      <c r="I10" s="17"/>
      <c r="J10" s="17"/>
    </row>
    <row r="11" spans="1:10" ht="15" customHeight="1" x14ac:dyDescent="0.15">
      <c r="A11" s="18"/>
      <c r="B11" s="5">
        <v>5</v>
      </c>
      <c r="C11" s="17" t="s">
        <v>6</v>
      </c>
      <c r="D11" s="24"/>
      <c r="E11" s="94"/>
      <c r="F11" s="31"/>
      <c r="G11" s="31"/>
      <c r="H11" s="32"/>
      <c r="I11" s="17"/>
      <c r="J11" s="17"/>
    </row>
    <row r="12" spans="1:10" ht="15" customHeight="1" x14ac:dyDescent="0.15">
      <c r="A12" s="18"/>
      <c r="B12" s="5">
        <v>6</v>
      </c>
      <c r="C12" s="17" t="s">
        <v>7</v>
      </c>
      <c r="D12" s="24"/>
      <c r="E12" s="94"/>
      <c r="F12" s="24"/>
      <c r="G12" s="24"/>
      <c r="H12" s="17"/>
      <c r="I12" s="17"/>
      <c r="J12" s="17"/>
    </row>
    <row r="13" spans="1:10" ht="15" customHeight="1" x14ac:dyDescent="0.15">
      <c r="A13" s="18"/>
      <c r="B13" s="5">
        <v>7</v>
      </c>
      <c r="C13" s="35" t="s">
        <v>42</v>
      </c>
      <c r="D13" s="24"/>
      <c r="E13" s="94"/>
      <c r="F13" s="24"/>
      <c r="G13" s="24"/>
      <c r="H13" s="17"/>
      <c r="I13" s="17"/>
      <c r="J13" s="17"/>
    </row>
    <row r="14" spans="1:10" ht="15" customHeight="1" x14ac:dyDescent="0.15">
      <c r="A14" s="22"/>
      <c r="B14" s="20" t="s">
        <v>8</v>
      </c>
      <c r="C14" s="21"/>
      <c r="D14" s="24"/>
      <c r="E14" s="94"/>
      <c r="F14" s="24"/>
      <c r="G14" s="24"/>
      <c r="H14" s="32"/>
      <c r="I14" s="17"/>
      <c r="J14" s="17"/>
    </row>
    <row r="15" spans="1:10" ht="15" customHeight="1" x14ac:dyDescent="0.15">
      <c r="A15" s="33" t="s">
        <v>9</v>
      </c>
      <c r="B15" s="34"/>
      <c r="C15" s="35"/>
      <c r="D15" s="24"/>
      <c r="E15" s="94"/>
      <c r="F15" s="31"/>
      <c r="G15" s="31"/>
      <c r="H15" s="32"/>
      <c r="I15" s="17"/>
      <c r="J15" s="17"/>
    </row>
    <row r="16" spans="1:10" ht="15" customHeight="1" x14ac:dyDescent="0.15">
      <c r="A16" s="33" t="s">
        <v>10</v>
      </c>
      <c r="B16" s="34"/>
      <c r="C16" s="35"/>
      <c r="D16" s="24"/>
      <c r="E16" s="94"/>
      <c r="F16" s="24"/>
      <c r="G16" s="24"/>
      <c r="H16" s="17"/>
      <c r="I16" s="17"/>
      <c r="J16" s="17"/>
    </row>
    <row r="17" spans="1:10" ht="15" customHeight="1" x14ac:dyDescent="0.15">
      <c r="A17" s="33" t="s">
        <v>11</v>
      </c>
      <c r="B17" s="34"/>
      <c r="C17" s="35"/>
      <c r="D17" s="24"/>
      <c r="E17" s="94"/>
      <c r="F17" s="24"/>
      <c r="G17" s="24"/>
      <c r="H17" s="17"/>
      <c r="I17" s="17"/>
      <c r="J17" s="17"/>
    </row>
    <row r="18" spans="1:10" ht="15" customHeight="1" x14ac:dyDescent="0.15">
      <c r="A18" s="10"/>
      <c r="B18" s="11"/>
      <c r="C18" s="17"/>
      <c r="D18" s="24"/>
      <c r="E18" s="94"/>
      <c r="F18" s="31"/>
      <c r="G18" s="31"/>
      <c r="H18" s="32"/>
      <c r="I18" s="17"/>
      <c r="J18" s="17"/>
    </row>
    <row r="19" spans="1:10" ht="15" customHeight="1" x14ac:dyDescent="0.15">
      <c r="A19" s="12" t="s">
        <v>12</v>
      </c>
      <c r="B19" s="13"/>
      <c r="C19" s="17"/>
      <c r="D19" s="24"/>
      <c r="E19" s="94"/>
      <c r="F19" s="24"/>
      <c r="G19" s="24"/>
      <c r="H19" s="17"/>
      <c r="I19" s="17"/>
      <c r="J19" s="17"/>
    </row>
    <row r="20" spans="1:10" ht="15" customHeight="1" x14ac:dyDescent="0.15">
      <c r="A20" s="14"/>
      <c r="B20" s="15"/>
      <c r="C20" s="5" t="s">
        <v>8</v>
      </c>
      <c r="D20" s="24"/>
      <c r="E20" s="94"/>
      <c r="F20" s="24"/>
      <c r="G20" s="24"/>
      <c r="H20" s="24"/>
      <c r="I20" s="17"/>
      <c r="J20" s="17"/>
    </row>
    <row r="21" spans="1:10" ht="15" customHeight="1" x14ac:dyDescent="0.15">
      <c r="A21" s="36" t="s">
        <v>13</v>
      </c>
      <c r="B21" s="29"/>
      <c r="C21" s="39"/>
      <c r="D21" s="24"/>
      <c r="E21" s="94"/>
      <c r="F21" s="24"/>
      <c r="G21" s="24"/>
      <c r="H21" s="24"/>
      <c r="I21" s="17"/>
      <c r="J21" s="17"/>
    </row>
    <row r="22" spans="1:10" ht="15" customHeight="1" x14ac:dyDescent="0.15">
      <c r="A22" s="10"/>
      <c r="B22" s="11"/>
      <c r="C22" s="37" t="s">
        <v>14</v>
      </c>
      <c r="D22" s="24"/>
      <c r="E22" s="94"/>
      <c r="F22" s="24"/>
      <c r="G22" s="24"/>
      <c r="H22" s="17"/>
      <c r="I22" s="17"/>
      <c r="J22" s="17"/>
    </row>
    <row r="23" spans="1:10" ht="15" customHeight="1" x14ac:dyDescent="0.15">
      <c r="A23" s="12" t="s">
        <v>16</v>
      </c>
      <c r="B23" s="13"/>
      <c r="C23" s="37" t="s">
        <v>15</v>
      </c>
      <c r="D23" s="24"/>
      <c r="E23" s="94"/>
      <c r="F23" s="24"/>
      <c r="G23" s="24"/>
      <c r="H23" s="17"/>
      <c r="I23" s="17"/>
      <c r="J23" s="17"/>
    </row>
    <row r="24" spans="1:10" ht="15" customHeight="1" x14ac:dyDescent="0.15">
      <c r="A24" s="12" t="s">
        <v>17</v>
      </c>
      <c r="B24" s="13"/>
      <c r="C24" s="17"/>
      <c r="D24" s="24"/>
      <c r="E24" s="94"/>
      <c r="F24" s="24"/>
      <c r="G24" s="24"/>
      <c r="H24" s="17"/>
      <c r="I24" s="17"/>
      <c r="J24" s="17"/>
    </row>
    <row r="25" spans="1:10" ht="15" customHeight="1" x14ac:dyDescent="0.15">
      <c r="A25" s="14"/>
      <c r="B25" s="15"/>
      <c r="C25" s="5" t="s">
        <v>8</v>
      </c>
      <c r="D25" s="24"/>
      <c r="E25" s="94"/>
      <c r="F25" s="24"/>
      <c r="G25" s="24"/>
      <c r="H25" s="17"/>
      <c r="I25" s="17"/>
      <c r="J25" s="17"/>
    </row>
    <row r="26" spans="1:10" ht="15" customHeight="1" x14ac:dyDescent="0.15">
      <c r="A26" s="33" t="s">
        <v>18</v>
      </c>
      <c r="B26" s="34"/>
      <c r="C26" s="35"/>
      <c r="D26" s="24"/>
      <c r="E26" s="94"/>
      <c r="F26" s="31"/>
      <c r="G26" s="31"/>
      <c r="H26" s="32"/>
      <c r="I26" s="17"/>
      <c r="J26" s="17"/>
    </row>
    <row r="27" spans="1:10" ht="15" customHeight="1" x14ac:dyDescent="0.15">
      <c r="A27" s="33" t="s">
        <v>55</v>
      </c>
      <c r="B27" s="34"/>
      <c r="C27" s="35"/>
      <c r="D27" s="24"/>
      <c r="E27" s="94"/>
      <c r="F27" s="24"/>
      <c r="G27" s="24"/>
      <c r="H27" s="17"/>
      <c r="I27" s="17"/>
      <c r="J27" s="17"/>
    </row>
    <row r="28" spans="1:10" ht="15" customHeight="1" x14ac:dyDescent="0.15">
      <c r="A28" s="16"/>
      <c r="B28" s="5">
        <v>1</v>
      </c>
      <c r="C28" s="17" t="s">
        <v>20</v>
      </c>
      <c r="D28" s="24"/>
      <c r="E28" s="94"/>
      <c r="F28" s="24"/>
      <c r="G28" s="24"/>
      <c r="H28" s="17"/>
      <c r="I28" s="17"/>
      <c r="J28" s="17"/>
    </row>
    <row r="29" spans="1:10" ht="15" customHeight="1" x14ac:dyDescent="0.15">
      <c r="A29" s="90" t="s">
        <v>22</v>
      </c>
      <c r="B29" s="5">
        <v>2</v>
      </c>
      <c r="C29" s="17" t="s">
        <v>21</v>
      </c>
      <c r="D29" s="24"/>
      <c r="E29" s="94"/>
      <c r="F29" s="31"/>
      <c r="G29" s="31"/>
      <c r="H29" s="32"/>
      <c r="I29" s="17"/>
      <c r="J29" s="17"/>
    </row>
    <row r="30" spans="1:10" ht="15" customHeight="1" x14ac:dyDescent="0.15">
      <c r="A30" s="90"/>
      <c r="B30" s="5">
        <v>3</v>
      </c>
      <c r="C30" s="17" t="s">
        <v>18</v>
      </c>
      <c r="D30" s="24"/>
      <c r="E30" s="94"/>
      <c r="F30" s="31"/>
      <c r="G30" s="31"/>
      <c r="H30" s="32"/>
      <c r="I30" s="17"/>
      <c r="J30" s="17"/>
    </row>
    <row r="31" spans="1:10" ht="15" customHeight="1" x14ac:dyDescent="0.15">
      <c r="A31" s="90"/>
      <c r="B31" s="5">
        <v>4</v>
      </c>
      <c r="C31" s="17" t="s">
        <v>19</v>
      </c>
      <c r="D31" s="24"/>
      <c r="E31" s="94"/>
      <c r="F31" s="31"/>
      <c r="G31" s="31"/>
      <c r="H31" s="32"/>
      <c r="I31" s="17"/>
      <c r="J31" s="17"/>
    </row>
    <row r="32" spans="1:10" ht="15" customHeight="1" x14ac:dyDescent="0.15">
      <c r="A32" s="90"/>
      <c r="B32" s="17"/>
      <c r="C32" s="17"/>
      <c r="D32" s="24"/>
      <c r="E32" s="94"/>
      <c r="F32" s="24"/>
      <c r="G32" s="24"/>
      <c r="H32" s="17"/>
      <c r="I32" s="17"/>
      <c r="J32" s="17"/>
    </row>
    <row r="33" spans="1:10" ht="15" customHeight="1" x14ac:dyDescent="0.15">
      <c r="A33" s="22"/>
      <c r="B33" s="20" t="s">
        <v>8</v>
      </c>
      <c r="C33" s="21"/>
      <c r="D33" s="24"/>
      <c r="E33" s="94"/>
      <c r="F33" s="24"/>
      <c r="G33" s="24"/>
      <c r="H33" s="24"/>
      <c r="I33" s="17"/>
      <c r="J33" s="17"/>
    </row>
    <row r="34" spans="1:10" ht="15" customHeight="1" x14ac:dyDescent="0.15">
      <c r="A34" s="20" t="s">
        <v>25</v>
      </c>
      <c r="B34" s="23"/>
      <c r="C34" s="21"/>
      <c r="D34" s="24"/>
      <c r="E34" s="94"/>
      <c r="F34" s="24"/>
      <c r="G34" s="24"/>
      <c r="H34" s="17"/>
      <c r="I34" s="17"/>
      <c r="J34" s="17"/>
    </row>
    <row r="35" spans="1:10" ht="15" customHeight="1" x14ac:dyDescent="0.15">
      <c r="A35" s="20" t="s">
        <v>24</v>
      </c>
      <c r="B35" s="23"/>
      <c r="C35" s="21"/>
      <c r="D35" s="24"/>
      <c r="E35" s="95"/>
      <c r="F35" s="24"/>
      <c r="G35" s="24"/>
      <c r="H35" s="17"/>
      <c r="I35" s="17"/>
      <c r="J35" s="17"/>
    </row>
    <row r="36" spans="1:10" ht="15" customHeight="1" x14ac:dyDescent="0.15">
      <c r="A36" s="20" t="s">
        <v>26</v>
      </c>
      <c r="B36" s="23"/>
      <c r="C36" s="21"/>
      <c r="D36" s="24"/>
      <c r="E36" s="38"/>
      <c r="F36" s="24"/>
      <c r="G36" s="24"/>
      <c r="H36" s="24"/>
      <c r="I36" s="17"/>
      <c r="J36" s="17"/>
    </row>
    <row r="38" spans="1:10" x14ac:dyDescent="0.15">
      <c r="A38" s="4" t="s">
        <v>47</v>
      </c>
    </row>
    <row r="39" spans="1:10" x14ac:dyDescent="0.15">
      <c r="A39" s="4" t="s">
        <v>48</v>
      </c>
      <c r="F39" s="3"/>
    </row>
    <row r="40" spans="1:10" x14ac:dyDescent="0.15">
      <c r="A40" s="4" t="s">
        <v>49</v>
      </c>
    </row>
    <row r="41" spans="1:10" x14ac:dyDescent="0.15">
      <c r="A41" s="4" t="s">
        <v>50</v>
      </c>
    </row>
    <row r="42" spans="1:10" x14ac:dyDescent="0.15">
      <c r="A42" s="4" t="s">
        <v>51</v>
      </c>
    </row>
    <row r="43" spans="1:10" x14ac:dyDescent="0.15">
      <c r="A43" s="4" t="s">
        <v>52</v>
      </c>
    </row>
    <row r="44" spans="1:10" x14ac:dyDescent="0.15">
      <c r="A44" s="4" t="s">
        <v>53</v>
      </c>
    </row>
    <row r="45" spans="1:10" x14ac:dyDescent="0.15">
      <c r="A45" s="45" t="s">
        <v>54</v>
      </c>
    </row>
    <row r="46" spans="1:10" x14ac:dyDescent="0.15">
      <c r="A46" s="4" t="s">
        <v>56</v>
      </c>
    </row>
  </sheetData>
  <mergeCells count="7">
    <mergeCell ref="F4:F5"/>
    <mergeCell ref="G4:G5"/>
    <mergeCell ref="H4:H5"/>
    <mergeCell ref="A29:A32"/>
    <mergeCell ref="D4:D5"/>
    <mergeCell ref="E4:E5"/>
    <mergeCell ref="E7:E35"/>
  </mergeCells>
  <phoneticPr fontId="2"/>
  <pageMargins left="0.75" right="0.75" top="0.56000000000000005" bottom="0.55000000000000004" header="0.51200000000000001" footer="0.51200000000000001"/>
  <pageSetup paperSize="9" scale="83"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showGridLines="0" tabSelected="1" zoomScale="130" zoomScaleNormal="130" workbookViewId="0"/>
  </sheetViews>
  <sheetFormatPr defaultRowHeight="13.5" x14ac:dyDescent="0.15"/>
  <cols>
    <col min="1" max="1" width="3.625" style="48" customWidth="1"/>
    <col min="2" max="2" width="14.625" style="48" customWidth="1"/>
    <col min="3" max="5" width="3.625" style="48" customWidth="1"/>
    <col min="6" max="6" width="40.625" style="48" customWidth="1"/>
    <col min="7" max="8" width="18.625" style="48" customWidth="1"/>
    <col min="9" max="9" width="8.625" style="48" customWidth="1"/>
    <col min="10" max="16384" width="9" style="48"/>
  </cols>
  <sheetData>
    <row r="1" spans="1:10" ht="12" customHeight="1" x14ac:dyDescent="0.15">
      <c r="A1" s="67"/>
      <c r="B1" s="68"/>
      <c r="C1" s="68"/>
      <c r="D1" s="68"/>
      <c r="E1" s="68"/>
      <c r="F1" s="68"/>
      <c r="G1" s="68"/>
      <c r="H1" s="68"/>
      <c r="I1" s="68"/>
      <c r="J1" s="69"/>
    </row>
    <row r="2" spans="1:10" ht="21" customHeight="1" x14ac:dyDescent="0.15">
      <c r="A2" s="96" t="s">
        <v>95</v>
      </c>
      <c r="B2" s="97"/>
      <c r="C2" s="97"/>
      <c r="D2" s="97"/>
      <c r="E2" s="97"/>
      <c r="F2" s="97"/>
      <c r="G2" s="97"/>
      <c r="H2" s="97"/>
      <c r="I2" s="97"/>
      <c r="J2" s="98"/>
    </row>
    <row r="3" spans="1:10" ht="12" customHeight="1" x14ac:dyDescent="0.15">
      <c r="A3" s="72"/>
      <c r="B3" s="70"/>
      <c r="C3" s="70"/>
      <c r="D3" s="70"/>
      <c r="E3" s="70"/>
      <c r="F3" s="70"/>
      <c r="G3" s="70"/>
      <c r="H3" s="70"/>
      <c r="I3" s="70"/>
      <c r="J3" s="71"/>
    </row>
    <row r="4" spans="1:10" ht="14.25" customHeight="1" x14ac:dyDescent="0.15">
      <c r="A4" s="72"/>
      <c r="B4" s="66" t="s">
        <v>116</v>
      </c>
      <c r="C4" s="56"/>
      <c r="D4" s="56"/>
      <c r="E4" s="56"/>
      <c r="F4" s="56"/>
      <c r="G4" s="56"/>
      <c r="H4" s="56"/>
      <c r="I4" s="56"/>
      <c r="J4" s="71"/>
    </row>
    <row r="5" spans="1:10" ht="21" customHeight="1" thickBot="1" x14ac:dyDescent="0.2">
      <c r="A5" s="72"/>
      <c r="B5" s="88" t="s">
        <v>117</v>
      </c>
      <c r="C5" s="88"/>
      <c r="D5" s="88"/>
      <c r="E5" s="60" t="s">
        <v>77</v>
      </c>
      <c r="F5" s="56"/>
      <c r="G5" s="56"/>
      <c r="H5" s="56"/>
      <c r="I5" s="56"/>
      <c r="J5" s="71"/>
    </row>
    <row r="6" spans="1:10" ht="12" customHeight="1" x14ac:dyDescent="0.15">
      <c r="A6" s="72"/>
      <c r="B6" s="56"/>
      <c r="C6" s="56"/>
      <c r="D6" s="56"/>
      <c r="E6" s="56"/>
      <c r="F6" s="56"/>
      <c r="G6" s="56"/>
      <c r="H6" s="56"/>
      <c r="I6" s="56"/>
      <c r="J6" s="71"/>
    </row>
    <row r="7" spans="1:10" ht="14.25" customHeight="1" x14ac:dyDescent="0.15">
      <c r="A7" s="72"/>
      <c r="B7" s="66" t="s">
        <v>90</v>
      </c>
      <c r="C7" s="56"/>
      <c r="D7" s="56"/>
      <c r="E7" s="56"/>
      <c r="F7" s="56"/>
      <c r="G7" s="56"/>
      <c r="H7" s="56"/>
      <c r="I7" s="56"/>
      <c r="J7" s="71"/>
    </row>
    <row r="8" spans="1:10" ht="14.25" customHeight="1" x14ac:dyDescent="0.15">
      <c r="A8" s="72"/>
      <c r="B8" s="66" t="s">
        <v>91</v>
      </c>
      <c r="C8" s="56"/>
      <c r="D8" s="56"/>
      <c r="E8" s="56"/>
      <c r="F8" s="56"/>
      <c r="G8" s="56"/>
      <c r="H8" s="56"/>
      <c r="I8" s="56"/>
      <c r="J8" s="71"/>
    </row>
    <row r="9" spans="1:10" ht="12" customHeight="1" x14ac:dyDescent="0.15">
      <c r="A9" s="72"/>
      <c r="B9" s="56"/>
      <c r="C9" s="56"/>
      <c r="D9" s="56"/>
      <c r="E9" s="56"/>
      <c r="F9" s="56"/>
      <c r="G9" s="56"/>
      <c r="H9" s="56"/>
      <c r="I9" s="56"/>
      <c r="J9" s="71"/>
    </row>
    <row r="10" spans="1:10" ht="21" customHeight="1" thickBot="1" x14ac:dyDescent="0.2">
      <c r="A10" s="72"/>
      <c r="B10" s="56"/>
      <c r="C10" s="56"/>
      <c r="D10" s="56"/>
      <c r="E10" s="56"/>
      <c r="F10" s="65" t="s">
        <v>75</v>
      </c>
      <c r="G10" s="64">
        <f>G35</f>
        <v>605000000</v>
      </c>
      <c r="H10" s="99" t="s">
        <v>89</v>
      </c>
      <c r="I10" s="99"/>
      <c r="J10" s="71"/>
    </row>
    <row r="11" spans="1:10" ht="12" customHeight="1" thickTop="1" x14ac:dyDescent="0.15">
      <c r="A11" s="72"/>
      <c r="B11" s="53"/>
      <c r="C11" s="53"/>
      <c r="D11" s="53"/>
      <c r="E11" s="53"/>
      <c r="F11" s="54"/>
      <c r="G11" s="55"/>
      <c r="H11" s="55"/>
      <c r="I11" s="56"/>
      <c r="J11" s="71"/>
    </row>
    <row r="12" spans="1:10" ht="12.75" customHeight="1" x14ac:dyDescent="0.15">
      <c r="A12" s="72"/>
      <c r="B12" s="56"/>
      <c r="C12" s="56"/>
      <c r="D12" s="56"/>
      <c r="E12" s="56"/>
      <c r="F12" s="66" t="s">
        <v>94</v>
      </c>
      <c r="G12" s="56"/>
      <c r="H12" s="56"/>
      <c r="I12" s="56"/>
      <c r="J12" s="71"/>
    </row>
    <row r="13" spans="1:10" ht="12.75" customHeight="1" x14ac:dyDescent="0.15">
      <c r="A13" s="72"/>
      <c r="B13" s="56"/>
      <c r="C13" s="56"/>
      <c r="D13" s="56"/>
      <c r="E13" s="56"/>
      <c r="F13" s="49" t="s">
        <v>76</v>
      </c>
      <c r="G13" s="50" t="s">
        <v>72</v>
      </c>
      <c r="H13" s="59"/>
      <c r="I13" s="56"/>
      <c r="J13" s="71"/>
    </row>
    <row r="14" spans="1:10" ht="12.75" customHeight="1" x14ac:dyDescent="0.15">
      <c r="A14" s="72"/>
      <c r="B14" s="56"/>
      <c r="C14" s="56"/>
      <c r="D14" s="56"/>
      <c r="E14" s="56"/>
      <c r="F14" s="52" t="s">
        <v>97</v>
      </c>
      <c r="G14" s="84">
        <f>G15+G25</f>
        <v>524000000</v>
      </c>
      <c r="H14" s="57"/>
      <c r="I14" s="56"/>
      <c r="J14" s="71"/>
    </row>
    <row r="15" spans="1:10" ht="12.75" customHeight="1" x14ac:dyDescent="0.15">
      <c r="A15" s="72"/>
      <c r="B15" s="56"/>
      <c r="C15" s="56"/>
      <c r="D15" s="56"/>
      <c r="E15" s="56"/>
      <c r="F15" s="85" t="s">
        <v>103</v>
      </c>
      <c r="G15" s="62">
        <f>SUM(G16:G24)</f>
        <v>515000000</v>
      </c>
      <c r="H15" s="58"/>
      <c r="I15" s="56"/>
      <c r="J15" s="71"/>
    </row>
    <row r="16" spans="1:10" ht="12.75" customHeight="1" x14ac:dyDescent="0.15">
      <c r="A16" s="72"/>
      <c r="B16" s="56"/>
      <c r="C16" s="56"/>
      <c r="D16" s="56"/>
      <c r="E16" s="56"/>
      <c r="F16" s="51" t="s">
        <v>65</v>
      </c>
      <c r="G16" s="62">
        <v>20000000</v>
      </c>
      <c r="H16" s="58"/>
      <c r="I16" s="56"/>
      <c r="J16" s="71"/>
    </row>
    <row r="17" spans="1:10" ht="12.75" customHeight="1" x14ac:dyDescent="0.15">
      <c r="A17" s="72"/>
      <c r="B17" s="56"/>
      <c r="C17" s="56"/>
      <c r="D17" s="56"/>
      <c r="E17" s="56"/>
      <c r="F17" s="51" t="s">
        <v>66</v>
      </c>
      <c r="G17" s="62">
        <v>400000000</v>
      </c>
      <c r="H17" s="58"/>
      <c r="I17" s="56"/>
      <c r="J17" s="71"/>
    </row>
    <row r="18" spans="1:10" ht="12.75" customHeight="1" x14ac:dyDescent="0.15">
      <c r="A18" s="72"/>
      <c r="B18" s="56"/>
      <c r="C18" s="56"/>
      <c r="D18" s="56"/>
      <c r="E18" s="56"/>
      <c r="F18" s="51" t="s">
        <v>67</v>
      </c>
      <c r="G18" s="62">
        <v>22000000</v>
      </c>
      <c r="H18" s="58"/>
      <c r="I18" s="56"/>
      <c r="J18" s="71"/>
    </row>
    <row r="19" spans="1:10" ht="12.75" customHeight="1" x14ac:dyDescent="0.15">
      <c r="A19" s="72"/>
      <c r="B19" s="56"/>
      <c r="C19" s="56"/>
      <c r="D19" s="56"/>
      <c r="E19" s="56"/>
      <c r="F19" s="51" t="s">
        <v>68</v>
      </c>
      <c r="G19" s="62">
        <v>21000000</v>
      </c>
      <c r="H19" s="58"/>
      <c r="I19" s="56"/>
      <c r="J19" s="71"/>
    </row>
    <row r="20" spans="1:10" ht="12.75" customHeight="1" x14ac:dyDescent="0.15">
      <c r="A20" s="72"/>
      <c r="B20" s="56"/>
      <c r="C20" s="56"/>
      <c r="D20" s="56"/>
      <c r="E20" s="56"/>
      <c r="F20" s="51" t="s">
        <v>69</v>
      </c>
      <c r="G20" s="62">
        <v>20000000</v>
      </c>
      <c r="H20" s="58"/>
      <c r="I20" s="56"/>
      <c r="J20" s="71"/>
    </row>
    <row r="21" spans="1:10" ht="12.75" customHeight="1" x14ac:dyDescent="0.15">
      <c r="A21" s="72"/>
      <c r="B21" s="56"/>
      <c r="C21" s="56"/>
      <c r="D21" s="56"/>
      <c r="E21" s="56"/>
      <c r="F21" s="51" t="s">
        <v>70</v>
      </c>
      <c r="G21" s="62">
        <v>12000000</v>
      </c>
      <c r="H21" s="58"/>
      <c r="I21" s="56"/>
      <c r="J21" s="71"/>
    </row>
    <row r="22" spans="1:10" ht="12.75" customHeight="1" x14ac:dyDescent="0.15">
      <c r="A22" s="72"/>
      <c r="B22" s="56"/>
      <c r="C22" s="56"/>
      <c r="D22" s="56"/>
      <c r="E22" s="56"/>
      <c r="F22" s="51" t="s">
        <v>99</v>
      </c>
      <c r="G22" s="62">
        <v>10000000</v>
      </c>
      <c r="H22" s="58"/>
      <c r="I22" s="56"/>
      <c r="J22" s="71"/>
    </row>
    <row r="23" spans="1:10" ht="12.75" customHeight="1" x14ac:dyDescent="0.15">
      <c r="A23" s="72"/>
      <c r="B23" s="56"/>
      <c r="C23" s="56"/>
      <c r="D23" s="56"/>
      <c r="E23" s="56"/>
      <c r="F23" s="51" t="s">
        <v>100</v>
      </c>
      <c r="G23" s="62">
        <v>0</v>
      </c>
      <c r="H23" s="58"/>
      <c r="I23" s="56"/>
      <c r="J23" s="71"/>
    </row>
    <row r="24" spans="1:10" ht="12.75" customHeight="1" x14ac:dyDescent="0.15">
      <c r="A24" s="72"/>
      <c r="B24" s="56"/>
      <c r="C24" s="56"/>
      <c r="D24" s="56"/>
      <c r="E24" s="56"/>
      <c r="F24" s="82" t="s">
        <v>101</v>
      </c>
      <c r="G24" s="83">
        <v>10000000</v>
      </c>
      <c r="H24" s="58"/>
      <c r="I24" s="56"/>
      <c r="J24" s="71"/>
    </row>
    <row r="25" spans="1:10" ht="12.75" customHeight="1" x14ac:dyDescent="0.15">
      <c r="A25" s="72"/>
      <c r="B25" s="56"/>
      <c r="C25" s="56"/>
      <c r="D25" s="56"/>
      <c r="E25" s="56"/>
      <c r="F25" s="80" t="s">
        <v>104</v>
      </c>
      <c r="G25" s="62">
        <f>SUM(G26:G32)</f>
        <v>9000000</v>
      </c>
      <c r="H25" s="58"/>
      <c r="I25" s="87"/>
      <c r="J25" s="71"/>
    </row>
    <row r="26" spans="1:10" ht="12.75" customHeight="1" x14ac:dyDescent="0.15">
      <c r="A26" s="72"/>
      <c r="B26" s="56"/>
      <c r="C26" s="56"/>
      <c r="D26" s="56"/>
      <c r="E26" s="56"/>
      <c r="F26" s="80" t="s">
        <v>105</v>
      </c>
      <c r="G26" s="62">
        <v>0</v>
      </c>
      <c r="H26" s="58"/>
      <c r="I26" s="56"/>
      <c r="J26" s="71"/>
    </row>
    <row r="27" spans="1:10" ht="12.75" customHeight="1" x14ac:dyDescent="0.15">
      <c r="A27" s="72"/>
      <c r="B27" s="56"/>
      <c r="C27" s="56"/>
      <c r="D27" s="56"/>
      <c r="E27" s="56"/>
      <c r="F27" s="51" t="s">
        <v>106</v>
      </c>
      <c r="G27" s="62">
        <v>9000000</v>
      </c>
      <c r="H27" s="58"/>
      <c r="I27" s="56"/>
      <c r="J27" s="71"/>
    </row>
    <row r="28" spans="1:10" ht="12.75" customHeight="1" x14ac:dyDescent="0.15">
      <c r="A28" s="72"/>
      <c r="B28" s="56"/>
      <c r="C28" s="56"/>
      <c r="D28" s="56"/>
      <c r="E28" s="56"/>
      <c r="F28" s="51" t="s">
        <v>107</v>
      </c>
      <c r="G28" s="62">
        <v>0</v>
      </c>
      <c r="H28" s="58"/>
      <c r="I28" s="56"/>
      <c r="J28" s="71"/>
    </row>
    <row r="29" spans="1:10" ht="12.75" customHeight="1" x14ac:dyDescent="0.15">
      <c r="A29" s="72"/>
      <c r="B29" s="56"/>
      <c r="C29" s="56"/>
      <c r="D29" s="56"/>
      <c r="E29" s="56"/>
      <c r="F29" s="51" t="s">
        <v>108</v>
      </c>
      <c r="G29" s="62">
        <v>0</v>
      </c>
      <c r="H29" s="58"/>
      <c r="I29" s="56"/>
      <c r="J29" s="71"/>
    </row>
    <row r="30" spans="1:10" ht="12.75" customHeight="1" x14ac:dyDescent="0.15">
      <c r="A30" s="72"/>
      <c r="B30" s="56"/>
      <c r="C30" s="56"/>
      <c r="D30" s="56"/>
      <c r="E30" s="56"/>
      <c r="F30" s="51" t="s">
        <v>109</v>
      </c>
      <c r="G30" s="62">
        <v>0</v>
      </c>
      <c r="H30" s="58"/>
      <c r="I30" s="56"/>
      <c r="J30" s="71"/>
    </row>
    <row r="31" spans="1:10" ht="12.75" customHeight="1" x14ac:dyDescent="0.15">
      <c r="A31" s="72"/>
      <c r="B31" s="56"/>
      <c r="C31" s="56"/>
      <c r="D31" s="56"/>
      <c r="E31" s="56"/>
      <c r="F31" s="51" t="s">
        <v>110</v>
      </c>
      <c r="G31" s="62">
        <v>0</v>
      </c>
      <c r="H31" s="58"/>
      <c r="I31" s="56"/>
      <c r="J31" s="71"/>
    </row>
    <row r="32" spans="1:10" ht="12.75" customHeight="1" x14ac:dyDescent="0.15">
      <c r="A32" s="72"/>
      <c r="B32" s="56"/>
      <c r="C32" s="56"/>
      <c r="D32" s="56"/>
      <c r="E32" s="56"/>
      <c r="F32" s="22"/>
      <c r="G32" s="81"/>
      <c r="H32" s="58"/>
      <c r="I32" s="56"/>
      <c r="J32" s="71"/>
    </row>
    <row r="33" spans="1:10" ht="12.75" customHeight="1" x14ac:dyDescent="0.15">
      <c r="A33" s="72"/>
      <c r="B33" s="56"/>
      <c r="C33" s="56"/>
      <c r="D33" s="56"/>
      <c r="E33" s="56"/>
      <c r="F33" s="37" t="s">
        <v>73</v>
      </c>
      <c r="G33" s="63">
        <v>26000000</v>
      </c>
      <c r="H33" s="58"/>
      <c r="I33" s="56"/>
      <c r="J33" s="71"/>
    </row>
    <row r="34" spans="1:10" ht="12.75" customHeight="1" x14ac:dyDescent="0.15">
      <c r="A34" s="72"/>
      <c r="B34" s="56"/>
      <c r="C34" s="56"/>
      <c r="D34" s="56"/>
      <c r="E34" s="56"/>
      <c r="F34" s="37" t="s">
        <v>118</v>
      </c>
      <c r="G34" s="63">
        <f>(G14+G33)*0.1</f>
        <v>55000000</v>
      </c>
      <c r="H34" s="58"/>
      <c r="I34" s="56"/>
      <c r="J34" s="71"/>
    </row>
    <row r="35" spans="1:10" ht="12.75" customHeight="1" x14ac:dyDescent="0.15">
      <c r="A35" s="72"/>
      <c r="B35" s="56"/>
      <c r="C35" s="56"/>
      <c r="D35" s="56"/>
      <c r="E35" s="56"/>
      <c r="F35" s="17" t="s">
        <v>71</v>
      </c>
      <c r="G35" s="63">
        <f>G14+G33+G34</f>
        <v>605000000</v>
      </c>
      <c r="H35" s="58"/>
      <c r="I35" s="56"/>
      <c r="J35" s="71"/>
    </row>
    <row r="36" spans="1:10" ht="13.5" customHeight="1" x14ac:dyDescent="0.15">
      <c r="A36" s="72"/>
      <c r="B36" s="56"/>
      <c r="C36" s="56"/>
      <c r="D36" s="56"/>
      <c r="E36" s="56"/>
      <c r="F36" s="56"/>
      <c r="G36" s="79"/>
      <c r="H36" s="58"/>
      <c r="I36" s="56"/>
      <c r="J36" s="71"/>
    </row>
    <row r="37" spans="1:10" ht="14.25" customHeight="1" x14ac:dyDescent="0.15">
      <c r="A37" s="72"/>
      <c r="B37" s="56"/>
      <c r="C37" s="66" t="s">
        <v>119</v>
      </c>
      <c r="D37" s="56"/>
      <c r="E37" s="56"/>
      <c r="F37" s="56"/>
      <c r="G37" s="56"/>
      <c r="H37" s="56"/>
      <c r="I37" s="56"/>
      <c r="J37" s="71"/>
    </row>
    <row r="38" spans="1:10" ht="12" customHeight="1" x14ac:dyDescent="0.15">
      <c r="A38" s="72"/>
      <c r="B38" s="56"/>
      <c r="C38" s="56"/>
      <c r="D38" s="56"/>
      <c r="E38" s="56"/>
      <c r="F38" s="56"/>
      <c r="G38" s="56"/>
      <c r="H38" s="56"/>
      <c r="I38" s="56"/>
      <c r="J38" s="71"/>
    </row>
    <row r="39" spans="1:10" ht="14.25" customHeight="1" x14ac:dyDescent="0.15">
      <c r="A39" s="72"/>
      <c r="B39" s="56"/>
      <c r="C39" s="56"/>
      <c r="D39" s="56"/>
      <c r="E39" s="56"/>
      <c r="F39" s="56"/>
      <c r="G39" s="56"/>
      <c r="H39" s="66" t="s">
        <v>74</v>
      </c>
      <c r="I39" s="56"/>
      <c r="J39" s="71"/>
    </row>
    <row r="40" spans="1:10" ht="14.25" customHeight="1" x14ac:dyDescent="0.15">
      <c r="A40" s="72"/>
      <c r="B40" s="56"/>
      <c r="C40" s="56"/>
      <c r="D40" s="56"/>
      <c r="E40" s="56"/>
      <c r="F40" s="56"/>
      <c r="G40" s="56"/>
      <c r="H40" s="73" t="s">
        <v>93</v>
      </c>
      <c r="I40" s="56"/>
      <c r="J40" s="71"/>
    </row>
    <row r="41" spans="1:10" ht="14.25" customHeight="1" x14ac:dyDescent="0.15">
      <c r="A41" s="72"/>
      <c r="B41" s="56"/>
      <c r="C41" s="56"/>
      <c r="D41" s="56"/>
      <c r="E41" s="56"/>
      <c r="F41" s="56"/>
      <c r="G41" s="56"/>
      <c r="H41" s="73" t="s">
        <v>96</v>
      </c>
      <c r="I41" s="56"/>
      <c r="J41" s="71"/>
    </row>
    <row r="42" spans="1:10" ht="14.25" customHeight="1" x14ac:dyDescent="0.15">
      <c r="A42" s="72"/>
      <c r="B42" s="56"/>
      <c r="C42" s="56"/>
      <c r="D42" s="56"/>
      <c r="E42" s="56"/>
      <c r="F42" s="56"/>
      <c r="G42" s="56"/>
      <c r="H42" s="73" t="s">
        <v>92</v>
      </c>
      <c r="I42" s="56"/>
      <c r="J42" s="71"/>
    </row>
    <row r="43" spans="1:10" ht="14.25" customHeight="1" thickBot="1" x14ac:dyDescent="0.2">
      <c r="A43" s="74"/>
      <c r="B43" s="75"/>
      <c r="C43" s="75"/>
      <c r="D43" s="75"/>
      <c r="E43" s="75"/>
      <c r="F43" s="75"/>
      <c r="G43" s="75"/>
      <c r="H43" s="75"/>
      <c r="I43" s="75"/>
      <c r="J43" s="76"/>
    </row>
    <row r="44" spans="1:10" ht="21" customHeight="1" x14ac:dyDescent="0.15">
      <c r="A44" s="67"/>
      <c r="B44" s="86"/>
      <c r="C44" s="68"/>
      <c r="D44" s="68"/>
      <c r="E44" s="68"/>
      <c r="F44" s="68"/>
      <c r="G44" s="68"/>
      <c r="H44" s="68"/>
      <c r="I44" s="68"/>
      <c r="J44" s="69"/>
    </row>
    <row r="45" spans="1:10" ht="21" customHeight="1" x14ac:dyDescent="0.15">
      <c r="A45" s="72"/>
      <c r="B45" s="77" t="s">
        <v>98</v>
      </c>
      <c r="C45" s="56"/>
      <c r="D45" s="56"/>
      <c r="E45" s="56"/>
      <c r="F45" s="56"/>
      <c r="G45" s="56"/>
      <c r="H45" s="56"/>
      <c r="I45" s="56"/>
      <c r="J45" s="71"/>
    </row>
    <row r="46" spans="1:10" ht="14.25" customHeight="1" x14ac:dyDescent="0.15">
      <c r="A46" s="72"/>
      <c r="B46" s="78"/>
      <c r="C46" s="56"/>
      <c r="D46" s="56"/>
      <c r="E46" s="56"/>
      <c r="F46" s="56"/>
      <c r="G46" s="56"/>
      <c r="H46" s="56"/>
      <c r="I46" s="56"/>
      <c r="J46" s="71"/>
    </row>
    <row r="47" spans="1:10" ht="14.25" customHeight="1" x14ac:dyDescent="0.15">
      <c r="A47" s="72"/>
      <c r="B47" s="47" t="s">
        <v>88</v>
      </c>
      <c r="C47" s="56"/>
      <c r="D47" s="56"/>
      <c r="E47" s="56"/>
      <c r="F47" s="56"/>
      <c r="G47" s="56"/>
      <c r="H47" s="56"/>
      <c r="I47" s="56"/>
      <c r="J47" s="71"/>
    </row>
    <row r="48" spans="1:10" ht="14.25" customHeight="1" x14ac:dyDescent="0.15">
      <c r="A48" s="72"/>
      <c r="B48" s="61" t="s">
        <v>103</v>
      </c>
      <c r="C48" s="61"/>
      <c r="D48" s="56"/>
      <c r="E48" s="56"/>
      <c r="F48" s="56"/>
      <c r="G48" s="56"/>
      <c r="H48" s="56"/>
      <c r="I48" s="56"/>
      <c r="J48" s="71"/>
    </row>
    <row r="49" spans="1:10" ht="14.25" customHeight="1" x14ac:dyDescent="0.15">
      <c r="A49" s="72"/>
      <c r="B49" s="56" t="s">
        <v>65</v>
      </c>
      <c r="C49" s="56"/>
      <c r="D49" s="56"/>
      <c r="E49" s="56"/>
      <c r="F49" s="56"/>
      <c r="G49" s="56"/>
      <c r="H49" s="56"/>
      <c r="I49" s="56"/>
      <c r="J49" s="71"/>
    </row>
    <row r="50" spans="1:10" ht="14.25" customHeight="1" x14ac:dyDescent="0.15">
      <c r="A50" s="72"/>
      <c r="B50" s="56" t="s">
        <v>66</v>
      </c>
      <c r="C50" s="56"/>
      <c r="D50" s="56"/>
      <c r="E50" s="56"/>
      <c r="F50" s="56"/>
      <c r="G50" s="56"/>
      <c r="H50" s="56"/>
      <c r="I50" s="56"/>
      <c r="J50" s="71"/>
    </row>
    <row r="51" spans="1:10" ht="14.25" customHeight="1" x14ac:dyDescent="0.15">
      <c r="A51" s="72"/>
      <c r="B51" s="56" t="s">
        <v>78</v>
      </c>
      <c r="C51" s="56"/>
      <c r="D51" s="56"/>
      <c r="E51" s="56"/>
      <c r="F51" s="56"/>
      <c r="G51" s="56"/>
      <c r="H51" s="56"/>
      <c r="I51" s="56"/>
      <c r="J51" s="71"/>
    </row>
    <row r="52" spans="1:10" ht="14.25" customHeight="1" x14ac:dyDescent="0.15">
      <c r="A52" s="72"/>
      <c r="B52" s="56" t="s">
        <v>79</v>
      </c>
      <c r="C52" s="56"/>
      <c r="D52" s="56"/>
      <c r="E52" s="56"/>
      <c r="F52" s="56"/>
      <c r="G52" s="56"/>
      <c r="H52" s="56"/>
      <c r="I52" s="56"/>
      <c r="J52" s="71"/>
    </row>
    <row r="53" spans="1:10" ht="14.25" customHeight="1" x14ac:dyDescent="0.15">
      <c r="A53" s="72"/>
      <c r="B53" s="56" t="s">
        <v>80</v>
      </c>
      <c r="C53" s="56"/>
      <c r="D53" s="56"/>
      <c r="E53" s="56"/>
      <c r="F53" s="56"/>
      <c r="G53" s="56"/>
      <c r="H53" s="56"/>
      <c r="I53" s="56"/>
      <c r="J53" s="71"/>
    </row>
    <row r="54" spans="1:10" ht="14.25" customHeight="1" x14ac:dyDescent="0.15">
      <c r="A54" s="72"/>
      <c r="B54" s="56" t="s">
        <v>67</v>
      </c>
      <c r="C54" s="56"/>
      <c r="D54" s="56"/>
      <c r="E54" s="56"/>
      <c r="F54" s="56"/>
      <c r="G54" s="56"/>
      <c r="H54" s="56"/>
      <c r="I54" s="56"/>
      <c r="J54" s="71"/>
    </row>
    <row r="55" spans="1:10" ht="14.25" customHeight="1" x14ac:dyDescent="0.15">
      <c r="A55" s="72"/>
      <c r="B55" s="56" t="s">
        <v>81</v>
      </c>
      <c r="C55" s="56"/>
      <c r="D55" s="56"/>
      <c r="E55" s="56"/>
      <c r="F55" s="56"/>
      <c r="G55" s="56"/>
      <c r="H55" s="56"/>
      <c r="I55" s="56"/>
      <c r="J55" s="71"/>
    </row>
    <row r="56" spans="1:10" ht="14.25" customHeight="1" x14ac:dyDescent="0.15">
      <c r="A56" s="72"/>
      <c r="B56" s="56" t="s">
        <v>82</v>
      </c>
      <c r="C56" s="56"/>
      <c r="D56" s="56"/>
      <c r="E56" s="56"/>
      <c r="F56" s="56"/>
      <c r="G56" s="56"/>
      <c r="H56" s="56"/>
      <c r="I56" s="56"/>
      <c r="J56" s="71"/>
    </row>
    <row r="57" spans="1:10" ht="14.25" customHeight="1" x14ac:dyDescent="0.15">
      <c r="A57" s="72"/>
      <c r="B57" s="56" t="s">
        <v>83</v>
      </c>
      <c r="C57" s="56"/>
      <c r="D57" s="56"/>
      <c r="E57" s="56"/>
      <c r="F57" s="56"/>
      <c r="G57" s="56"/>
      <c r="H57" s="56"/>
      <c r="I57" s="56"/>
      <c r="J57" s="71"/>
    </row>
    <row r="58" spans="1:10" ht="14.25" customHeight="1" x14ac:dyDescent="0.15">
      <c r="A58" s="72"/>
      <c r="B58" s="56" t="s">
        <v>68</v>
      </c>
      <c r="C58" s="56"/>
      <c r="D58" s="56"/>
      <c r="E58" s="56"/>
      <c r="F58" s="56"/>
      <c r="G58" s="56"/>
      <c r="H58" s="56"/>
      <c r="I58" s="56"/>
      <c r="J58" s="71"/>
    </row>
    <row r="59" spans="1:10" ht="14.25" customHeight="1" x14ac:dyDescent="0.15">
      <c r="A59" s="72"/>
      <c r="B59" s="56" t="s">
        <v>86</v>
      </c>
      <c r="C59" s="56"/>
      <c r="D59" s="56"/>
      <c r="E59" s="56"/>
      <c r="F59" s="56"/>
      <c r="G59" s="56"/>
      <c r="H59" s="56"/>
      <c r="I59" s="56"/>
      <c r="J59" s="71"/>
    </row>
    <row r="60" spans="1:10" ht="14.25" customHeight="1" x14ac:dyDescent="0.15">
      <c r="A60" s="72"/>
      <c r="B60" s="56" t="s">
        <v>69</v>
      </c>
      <c r="C60" s="56"/>
      <c r="D60" s="56"/>
      <c r="E60" s="56"/>
      <c r="F60" s="56"/>
      <c r="G60" s="56"/>
      <c r="H60" s="56"/>
      <c r="I60" s="56"/>
      <c r="J60" s="71"/>
    </row>
    <row r="61" spans="1:10" ht="14.25" customHeight="1" x14ac:dyDescent="0.15">
      <c r="A61" s="72"/>
      <c r="B61" s="56" t="s">
        <v>85</v>
      </c>
      <c r="C61" s="56"/>
      <c r="D61" s="56"/>
      <c r="E61" s="56"/>
      <c r="F61" s="56"/>
      <c r="G61" s="56"/>
      <c r="H61" s="56"/>
      <c r="I61" s="56"/>
      <c r="J61" s="71"/>
    </row>
    <row r="62" spans="1:10" ht="14.25" customHeight="1" x14ac:dyDescent="0.15">
      <c r="A62" s="72"/>
      <c r="B62" s="56" t="s">
        <v>70</v>
      </c>
      <c r="C62" s="56"/>
      <c r="D62" s="56"/>
      <c r="E62" s="56"/>
      <c r="F62" s="56"/>
      <c r="G62" s="56"/>
      <c r="H62" s="56"/>
      <c r="I62" s="56"/>
      <c r="J62" s="71"/>
    </row>
    <row r="63" spans="1:10" ht="14.25" customHeight="1" x14ac:dyDescent="0.15">
      <c r="A63" s="72"/>
      <c r="B63" s="56" t="s">
        <v>99</v>
      </c>
      <c r="C63" s="56"/>
      <c r="D63" s="56"/>
      <c r="E63" s="56"/>
      <c r="F63" s="56"/>
      <c r="G63" s="56"/>
      <c r="H63" s="56"/>
      <c r="I63" s="56"/>
      <c r="J63" s="71"/>
    </row>
    <row r="64" spans="1:10" ht="14.25" customHeight="1" x14ac:dyDescent="0.15">
      <c r="A64" s="72"/>
      <c r="B64" s="56" t="s">
        <v>102</v>
      </c>
      <c r="C64" s="56"/>
      <c r="D64" s="56"/>
      <c r="E64" s="56"/>
      <c r="F64" s="56"/>
      <c r="G64" s="56"/>
      <c r="H64" s="56"/>
      <c r="I64" s="56"/>
      <c r="J64" s="71"/>
    </row>
    <row r="65" spans="1:10" ht="14.25" customHeight="1" x14ac:dyDescent="0.15">
      <c r="A65" s="72"/>
      <c r="B65" s="56" t="s">
        <v>101</v>
      </c>
      <c r="C65" s="56"/>
      <c r="D65" s="56"/>
      <c r="E65" s="56"/>
      <c r="F65" s="56"/>
      <c r="G65" s="56"/>
      <c r="H65" s="56"/>
      <c r="I65" s="56"/>
      <c r="J65" s="71"/>
    </row>
    <row r="66" spans="1:10" ht="14.25" customHeight="1" x14ac:dyDescent="0.15">
      <c r="A66" s="72"/>
      <c r="B66" s="56" t="s">
        <v>84</v>
      </c>
      <c r="C66" s="56"/>
      <c r="D66" s="56"/>
      <c r="E66" s="56"/>
      <c r="F66" s="56"/>
      <c r="G66" s="56"/>
      <c r="H66" s="56"/>
      <c r="I66" s="56"/>
      <c r="J66" s="71"/>
    </row>
    <row r="67" spans="1:10" ht="14.25" customHeight="1" x14ac:dyDescent="0.15">
      <c r="A67" s="72"/>
      <c r="B67" s="56"/>
      <c r="C67" s="56"/>
      <c r="D67" s="56"/>
      <c r="E67" s="56"/>
      <c r="F67" s="56"/>
      <c r="G67" s="56"/>
      <c r="H67" s="56"/>
      <c r="I67" s="56"/>
      <c r="J67" s="71"/>
    </row>
    <row r="68" spans="1:10" ht="14.25" customHeight="1" x14ac:dyDescent="0.15">
      <c r="A68" s="72"/>
      <c r="B68" s="56" t="s">
        <v>113</v>
      </c>
      <c r="C68" s="56"/>
      <c r="D68" s="56"/>
      <c r="E68" s="56"/>
      <c r="F68" s="56"/>
      <c r="G68" s="56"/>
      <c r="H68" s="56"/>
      <c r="I68" s="56"/>
      <c r="J68" s="71"/>
    </row>
    <row r="69" spans="1:10" ht="14.25" customHeight="1" x14ac:dyDescent="0.15">
      <c r="A69" s="72"/>
      <c r="B69" s="56" t="s">
        <v>87</v>
      </c>
      <c r="C69" s="56"/>
      <c r="D69" s="56"/>
      <c r="E69" s="56"/>
      <c r="F69" s="56"/>
      <c r="G69" s="56"/>
      <c r="H69" s="56"/>
      <c r="I69" s="56"/>
      <c r="J69" s="71"/>
    </row>
    <row r="70" spans="1:10" ht="14.25" customHeight="1" x14ac:dyDescent="0.15">
      <c r="A70" s="72"/>
      <c r="B70" s="56" t="s">
        <v>111</v>
      </c>
      <c r="C70" s="56"/>
      <c r="D70" s="56"/>
      <c r="E70" s="56"/>
      <c r="F70" s="56"/>
      <c r="G70" s="56"/>
      <c r="H70" s="56"/>
      <c r="I70" s="56"/>
      <c r="J70" s="71"/>
    </row>
    <row r="71" spans="1:10" ht="14.25" customHeight="1" x14ac:dyDescent="0.15">
      <c r="A71" s="72"/>
      <c r="B71" s="56" t="s">
        <v>112</v>
      </c>
      <c r="C71" s="56"/>
      <c r="D71" s="56"/>
      <c r="E71" s="56"/>
      <c r="F71" s="56"/>
      <c r="G71" s="56"/>
      <c r="H71" s="56"/>
      <c r="I71" s="56"/>
      <c r="J71" s="71"/>
    </row>
    <row r="72" spans="1:10" ht="14.25" customHeight="1" x14ac:dyDescent="0.15">
      <c r="A72" s="72"/>
      <c r="B72" s="56"/>
      <c r="C72" s="56"/>
      <c r="D72" s="56"/>
      <c r="E72" s="56"/>
      <c r="F72" s="56"/>
      <c r="G72" s="56"/>
      <c r="H72" s="56"/>
      <c r="I72" s="56"/>
      <c r="J72" s="71"/>
    </row>
    <row r="73" spans="1:10" ht="14.25" customHeight="1" x14ac:dyDescent="0.15">
      <c r="A73" s="72"/>
      <c r="B73" s="56" t="s">
        <v>114</v>
      </c>
      <c r="C73" s="56"/>
      <c r="D73" s="56"/>
      <c r="E73" s="56"/>
      <c r="F73" s="56"/>
      <c r="G73" s="56"/>
      <c r="H73" s="56"/>
      <c r="I73" s="56"/>
      <c r="J73" s="71"/>
    </row>
    <row r="74" spans="1:10" ht="14.25" customHeight="1" x14ac:dyDescent="0.15">
      <c r="A74" s="72"/>
      <c r="B74" s="56" t="s">
        <v>115</v>
      </c>
      <c r="C74" s="56"/>
      <c r="D74" s="56"/>
      <c r="E74" s="56"/>
      <c r="F74" s="56"/>
      <c r="G74" s="56"/>
      <c r="H74" s="56"/>
      <c r="I74" s="56"/>
      <c r="J74" s="71"/>
    </row>
    <row r="75" spans="1:10" ht="14.25" customHeight="1" x14ac:dyDescent="0.15">
      <c r="A75" s="72"/>
      <c r="B75" s="56"/>
      <c r="C75" s="56"/>
      <c r="D75" s="56"/>
      <c r="E75" s="56"/>
      <c r="F75" s="56"/>
      <c r="G75" s="56"/>
      <c r="H75" s="56"/>
      <c r="I75" s="56"/>
      <c r="J75" s="71"/>
    </row>
    <row r="76" spans="1:10" x14ac:dyDescent="0.15">
      <c r="A76" s="72"/>
      <c r="B76" s="56"/>
      <c r="C76" s="56"/>
      <c r="D76" s="56"/>
      <c r="E76" s="56"/>
      <c r="F76" s="56"/>
      <c r="G76" s="56"/>
      <c r="H76" s="56"/>
      <c r="I76" s="56"/>
      <c r="J76" s="71"/>
    </row>
    <row r="77" spans="1:10" x14ac:dyDescent="0.15">
      <c r="A77" s="72"/>
      <c r="B77" s="56"/>
      <c r="C77" s="56"/>
      <c r="D77" s="56"/>
      <c r="E77" s="56"/>
      <c r="F77" s="56"/>
      <c r="G77" s="56"/>
      <c r="H77" s="56"/>
      <c r="I77" s="56"/>
      <c r="J77" s="71"/>
    </row>
    <row r="78" spans="1:10" x14ac:dyDescent="0.15">
      <c r="A78" s="72"/>
      <c r="B78" s="56"/>
      <c r="C78" s="56"/>
      <c r="D78" s="56"/>
      <c r="E78" s="56"/>
      <c r="F78" s="56"/>
      <c r="G78" s="56"/>
      <c r="H78" s="56"/>
      <c r="I78" s="56"/>
      <c r="J78" s="71"/>
    </row>
    <row r="79" spans="1:10" ht="14.25" thickBot="1" x14ac:dyDescent="0.2">
      <c r="A79" s="74"/>
      <c r="B79" s="75"/>
      <c r="C79" s="75"/>
      <c r="D79" s="75"/>
      <c r="E79" s="75"/>
      <c r="F79" s="75"/>
      <c r="G79" s="75"/>
      <c r="H79" s="75"/>
      <c r="I79" s="75"/>
      <c r="J79" s="76"/>
    </row>
  </sheetData>
  <mergeCells count="2">
    <mergeCell ref="A2:J2"/>
    <mergeCell ref="H10:I10"/>
  </mergeCells>
  <phoneticPr fontId="2"/>
  <pageMargins left="0.75" right="0.75" top="0.57999999999999996" bottom="0.61" header="0.39" footer="0.39"/>
  <pageSetup paperSize="9" orientation="landscape" horizont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54"/>
  <sheetViews>
    <sheetView zoomScaleNormal="100" workbookViewId="0">
      <selection activeCell="A32" sqref="A32"/>
    </sheetView>
  </sheetViews>
  <sheetFormatPr defaultRowHeight="13.5" x14ac:dyDescent="0.15"/>
  <cols>
    <col min="1" max="1" width="14.25" customWidth="1"/>
    <col min="2" max="2" width="4.625" customWidth="1"/>
    <col min="3" max="3" width="22.125" customWidth="1"/>
    <col min="4" max="4" width="20" customWidth="1"/>
    <col min="5" max="5" width="15.375" customWidth="1"/>
    <col min="6" max="6" width="17.25" customWidth="1"/>
    <col min="7" max="7" width="19.75" bestFit="1" customWidth="1"/>
    <col min="8" max="8" width="18.125" customWidth="1"/>
    <col min="9" max="9" width="19" customWidth="1"/>
    <col min="10" max="10" width="22.375" customWidth="1"/>
  </cols>
  <sheetData>
    <row r="3" spans="1:10" ht="14.25" thickBot="1" x14ac:dyDescent="0.2"/>
    <row r="4" spans="1:10" ht="20.25" customHeight="1" thickTop="1" thickBot="1" x14ac:dyDescent="0.2">
      <c r="J4" s="6" t="s">
        <v>41</v>
      </c>
    </row>
    <row r="5" spans="1:10" ht="6" customHeight="1" thickTop="1" x14ac:dyDescent="0.15">
      <c r="J5" s="44"/>
    </row>
    <row r="6" spans="1:10" ht="18.75" x14ac:dyDescent="0.2">
      <c r="A6" s="1" t="s">
        <v>0</v>
      </c>
      <c r="I6" s="46"/>
      <c r="J6" s="39" t="s">
        <v>46</v>
      </c>
    </row>
    <row r="8" spans="1:10" x14ac:dyDescent="0.15">
      <c r="A8" t="s">
        <v>38</v>
      </c>
      <c r="D8" t="s">
        <v>37</v>
      </c>
      <c r="G8" t="s">
        <v>39</v>
      </c>
    </row>
    <row r="9" spans="1:10" ht="15" customHeight="1" x14ac:dyDescent="0.15">
      <c r="A9" s="10"/>
      <c r="B9" s="25"/>
      <c r="C9" s="11"/>
      <c r="D9" s="91" t="s">
        <v>27</v>
      </c>
      <c r="E9" s="89" t="s">
        <v>29</v>
      </c>
      <c r="F9" s="89" t="s">
        <v>27</v>
      </c>
      <c r="G9" s="89" t="s">
        <v>30</v>
      </c>
      <c r="H9" s="89" t="s">
        <v>23</v>
      </c>
      <c r="I9" s="16"/>
      <c r="J9" s="16"/>
    </row>
    <row r="10" spans="1:10" ht="15" customHeight="1" x14ac:dyDescent="0.15">
      <c r="A10" s="26" t="s">
        <v>1</v>
      </c>
      <c r="B10" s="27"/>
      <c r="C10" s="28"/>
      <c r="D10" s="92"/>
      <c r="E10" s="89"/>
      <c r="F10" s="89"/>
      <c r="G10" s="89"/>
      <c r="H10" s="89"/>
      <c r="I10" s="19" t="s">
        <v>34</v>
      </c>
      <c r="J10" s="19" t="s">
        <v>35</v>
      </c>
    </row>
    <row r="11" spans="1:10" ht="15" customHeight="1" x14ac:dyDescent="0.15">
      <c r="A11" s="14"/>
      <c r="B11" s="29"/>
      <c r="C11" s="15"/>
      <c r="D11" s="5" t="s">
        <v>28</v>
      </c>
      <c r="E11" s="5" t="s">
        <v>43</v>
      </c>
      <c r="F11" s="5" t="s">
        <v>31</v>
      </c>
      <c r="G11" s="30" t="s">
        <v>32</v>
      </c>
      <c r="H11" s="30" t="s">
        <v>33</v>
      </c>
      <c r="I11" s="22"/>
      <c r="J11" s="22"/>
    </row>
    <row r="12" spans="1:10" ht="15" customHeight="1" x14ac:dyDescent="0.15">
      <c r="A12" s="16"/>
      <c r="B12" s="5">
        <v>1</v>
      </c>
      <c r="C12" s="17" t="s">
        <v>2</v>
      </c>
      <c r="D12" s="24">
        <v>26069270</v>
      </c>
      <c r="E12" s="93"/>
      <c r="F12" s="31">
        <f>ROUND(D12*E41,0)</f>
        <v>1737927</v>
      </c>
      <c r="G12" s="31">
        <f t="shared" ref="G12:G17" si="0">ROUND((D12+F12)*0.05,0)</f>
        <v>1390360</v>
      </c>
      <c r="H12" s="32">
        <f t="shared" ref="H12:H41" si="1">D12+F12+G12</f>
        <v>29197557</v>
      </c>
      <c r="I12" s="17"/>
      <c r="J12" s="17"/>
    </row>
    <row r="13" spans="1:10" ht="15" customHeight="1" x14ac:dyDescent="0.15">
      <c r="A13" s="18"/>
      <c r="B13" s="5">
        <v>2</v>
      </c>
      <c r="C13" s="17" t="s">
        <v>3</v>
      </c>
      <c r="D13" s="24">
        <v>506239610</v>
      </c>
      <c r="E13" s="94"/>
      <c r="F13" s="31">
        <f>ROUND(D13*E41,0)</f>
        <v>33748837</v>
      </c>
      <c r="G13" s="31">
        <f t="shared" si="0"/>
        <v>26999422</v>
      </c>
      <c r="H13" s="32">
        <f t="shared" si="1"/>
        <v>566987869</v>
      </c>
      <c r="I13" s="17"/>
      <c r="J13" s="17"/>
    </row>
    <row r="14" spans="1:10" ht="15" customHeight="1" x14ac:dyDescent="0.15">
      <c r="A14" s="18"/>
      <c r="B14" s="5">
        <v>3</v>
      </c>
      <c r="C14" s="17" t="s">
        <v>4</v>
      </c>
      <c r="D14" s="24">
        <v>78849900</v>
      </c>
      <c r="E14" s="94"/>
      <c r="F14" s="31">
        <f>ROUND(D14*E41,0)</f>
        <v>5256587</v>
      </c>
      <c r="G14" s="31">
        <f t="shared" si="0"/>
        <v>4205324</v>
      </c>
      <c r="H14" s="32">
        <f t="shared" si="1"/>
        <v>88311811</v>
      </c>
      <c r="I14" s="17"/>
      <c r="J14" s="17"/>
    </row>
    <row r="15" spans="1:10" ht="15" customHeight="1" x14ac:dyDescent="0.15">
      <c r="A15" s="19" t="s">
        <v>40</v>
      </c>
      <c r="B15" s="5">
        <v>4</v>
      </c>
      <c r="C15" s="17" t="s">
        <v>5</v>
      </c>
      <c r="D15" s="24">
        <v>54675000</v>
      </c>
      <c r="E15" s="94"/>
      <c r="F15" s="31">
        <f>ROUND(D15*E41,0)</f>
        <v>3644949</v>
      </c>
      <c r="G15" s="31">
        <f t="shared" si="0"/>
        <v>2915997</v>
      </c>
      <c r="H15" s="32">
        <f t="shared" si="1"/>
        <v>61235946</v>
      </c>
      <c r="I15" s="17"/>
      <c r="J15" s="17"/>
    </row>
    <row r="16" spans="1:10" ht="15" customHeight="1" x14ac:dyDescent="0.15">
      <c r="A16" s="18"/>
      <c r="B16" s="5">
        <v>5</v>
      </c>
      <c r="C16" s="17" t="s">
        <v>6</v>
      </c>
      <c r="D16" s="24">
        <v>32040000</v>
      </c>
      <c r="E16" s="94"/>
      <c r="F16" s="31">
        <f>ROUND(D16*E41,0)</f>
        <v>2135970</v>
      </c>
      <c r="G16" s="31">
        <f t="shared" si="0"/>
        <v>1708799</v>
      </c>
      <c r="H16" s="32">
        <f t="shared" si="1"/>
        <v>35884769</v>
      </c>
      <c r="I16" s="17"/>
      <c r="J16" s="17"/>
    </row>
    <row r="17" spans="1:10" ht="15" customHeight="1" x14ac:dyDescent="0.15">
      <c r="A17" s="18"/>
      <c r="B17" s="5">
        <v>6</v>
      </c>
      <c r="C17" s="17" t="s">
        <v>7</v>
      </c>
      <c r="D17" s="24">
        <v>11585520</v>
      </c>
      <c r="E17" s="94"/>
      <c r="F17" s="31">
        <f>ROUND(D17*E41,0)</f>
        <v>772357</v>
      </c>
      <c r="G17" s="31">
        <f t="shared" si="0"/>
        <v>617894</v>
      </c>
      <c r="H17" s="32">
        <f t="shared" si="1"/>
        <v>12975771</v>
      </c>
      <c r="I17" s="17"/>
      <c r="J17" s="17"/>
    </row>
    <row r="18" spans="1:10" ht="15" customHeight="1" x14ac:dyDescent="0.15">
      <c r="A18" s="18"/>
      <c r="B18" s="5">
        <v>7</v>
      </c>
      <c r="C18" s="40" t="s">
        <v>42</v>
      </c>
      <c r="D18" s="24">
        <v>45581000</v>
      </c>
      <c r="E18" s="94"/>
      <c r="F18" s="31">
        <f>ROUND(D18*E41,0)</f>
        <v>3038691</v>
      </c>
      <c r="G18" s="31">
        <f>ROUND((D18+F18)*0.05,0)</f>
        <v>2430985</v>
      </c>
      <c r="H18" s="32">
        <f>D18+F18+G18</f>
        <v>51050676</v>
      </c>
      <c r="I18" s="17"/>
      <c r="J18" s="17"/>
    </row>
    <row r="19" spans="1:10" ht="15" customHeight="1" x14ac:dyDescent="0.15">
      <c r="A19" s="22"/>
      <c r="B19" s="20" t="s">
        <v>8</v>
      </c>
      <c r="C19" s="21"/>
      <c r="D19" s="24">
        <f>SUM(D12:D18)</f>
        <v>755040300</v>
      </c>
      <c r="E19" s="94"/>
      <c r="F19" s="24">
        <f>SUM(F12:F18)</f>
        <v>50335318</v>
      </c>
      <c r="G19" s="24">
        <f>SUM(G12:G18)</f>
        <v>40268781</v>
      </c>
      <c r="H19" s="32">
        <f>SUM(H12:H18)</f>
        <v>845644399</v>
      </c>
      <c r="I19" s="17"/>
      <c r="J19" s="17"/>
    </row>
    <row r="20" spans="1:10" ht="15" customHeight="1" x14ac:dyDescent="0.15">
      <c r="A20" s="33" t="s">
        <v>9</v>
      </c>
      <c r="B20" s="34"/>
      <c r="C20" s="35"/>
      <c r="D20" s="24">
        <v>65160900</v>
      </c>
      <c r="E20" s="94"/>
      <c r="F20" s="31">
        <f>ROUND(D20*E41,0)</f>
        <v>4343999</v>
      </c>
      <c r="G20" s="31">
        <f>ROUND((D20+F20)*0.05,0)</f>
        <v>3475245</v>
      </c>
      <c r="H20" s="32">
        <f t="shared" si="1"/>
        <v>72980144</v>
      </c>
      <c r="I20" s="17"/>
      <c r="J20" s="17"/>
    </row>
    <row r="21" spans="1:10" ht="15" customHeight="1" x14ac:dyDescent="0.15">
      <c r="A21" s="33" t="s">
        <v>10</v>
      </c>
      <c r="B21" s="34"/>
      <c r="C21" s="35"/>
      <c r="D21" s="24"/>
      <c r="E21" s="94"/>
      <c r="F21" s="31">
        <f>ROUND(D21*E41,0)</f>
        <v>0</v>
      </c>
      <c r="G21" s="31">
        <f>ROUND((D21+F21)*0.05,0)</f>
        <v>0</v>
      </c>
      <c r="H21" s="32">
        <f t="shared" si="1"/>
        <v>0</v>
      </c>
      <c r="I21" s="17"/>
      <c r="J21" s="17"/>
    </row>
    <row r="22" spans="1:10" ht="15" customHeight="1" x14ac:dyDescent="0.15">
      <c r="A22" s="33" t="s">
        <v>11</v>
      </c>
      <c r="B22" s="34"/>
      <c r="C22" s="35"/>
      <c r="D22" s="24"/>
      <c r="E22" s="94"/>
      <c r="F22" s="31">
        <f>ROUND(D22*E41,0)</f>
        <v>0</v>
      </c>
      <c r="G22" s="31">
        <f>ROUND((D22+F22)*0.05,0)</f>
        <v>0</v>
      </c>
      <c r="H22" s="32">
        <f t="shared" si="1"/>
        <v>0</v>
      </c>
      <c r="I22" s="17"/>
      <c r="J22" s="17"/>
    </row>
    <row r="23" spans="1:10" ht="15" customHeight="1" x14ac:dyDescent="0.15">
      <c r="A23" s="10"/>
      <c r="B23" s="11"/>
      <c r="C23" s="17"/>
      <c r="D23" s="24">
        <v>9000000</v>
      </c>
      <c r="E23" s="94"/>
      <c r="F23" s="31">
        <f>ROUND(D23*E41,0)</f>
        <v>599992</v>
      </c>
      <c r="G23" s="31">
        <f>ROUND((D23+F23)*0.05,0)</f>
        <v>480000</v>
      </c>
      <c r="H23" s="32">
        <f t="shared" si="1"/>
        <v>10079992</v>
      </c>
      <c r="I23" s="17"/>
      <c r="J23" s="17"/>
    </row>
    <row r="24" spans="1:10" ht="15" customHeight="1" x14ac:dyDescent="0.15">
      <c r="A24" s="12" t="s">
        <v>12</v>
      </c>
      <c r="B24" s="13"/>
      <c r="C24" s="17"/>
      <c r="D24" s="24"/>
      <c r="E24" s="94"/>
      <c r="F24" s="31">
        <f>ROUND(D24*E41,0)</f>
        <v>0</v>
      </c>
      <c r="G24" s="31">
        <f>ROUND((D24+F24)*0.05,0)</f>
        <v>0</v>
      </c>
      <c r="H24" s="32">
        <f t="shared" si="1"/>
        <v>0</v>
      </c>
      <c r="I24" s="17"/>
      <c r="J24" s="17"/>
    </row>
    <row r="25" spans="1:10" ht="15" customHeight="1" x14ac:dyDescent="0.15">
      <c r="A25" s="14"/>
      <c r="B25" s="15"/>
      <c r="C25" s="5" t="s">
        <v>8</v>
      </c>
      <c r="D25" s="24">
        <f>SUM(D23:D24)</f>
        <v>9000000</v>
      </c>
      <c r="E25" s="94"/>
      <c r="F25" s="31">
        <f>SUM(F23:F24)</f>
        <v>599992</v>
      </c>
      <c r="G25" s="31">
        <f>SUM(G23:G24)</f>
        <v>480000</v>
      </c>
      <c r="H25" s="32">
        <f t="shared" si="1"/>
        <v>10079992</v>
      </c>
      <c r="I25" s="17"/>
      <c r="J25" s="17"/>
    </row>
    <row r="26" spans="1:10" ht="15" customHeight="1" x14ac:dyDescent="0.15">
      <c r="A26" s="36" t="s">
        <v>13</v>
      </c>
      <c r="B26" s="34"/>
      <c r="C26" s="35"/>
      <c r="D26" s="24"/>
      <c r="E26" s="94"/>
      <c r="F26" s="31">
        <f>ROUND(D26*E41,0)</f>
        <v>0</v>
      </c>
      <c r="G26" s="31">
        <f>ROUND((D26+F26)*0.05,0)</f>
        <v>0</v>
      </c>
      <c r="H26" s="32">
        <f t="shared" si="1"/>
        <v>0</v>
      </c>
      <c r="I26" s="17"/>
      <c r="J26" s="17"/>
    </row>
    <row r="27" spans="1:10" ht="15" customHeight="1" x14ac:dyDescent="0.15">
      <c r="A27" s="10"/>
      <c r="B27" s="11"/>
      <c r="C27" s="37" t="s">
        <v>14</v>
      </c>
      <c r="D27" s="24">
        <v>7650000</v>
      </c>
      <c r="E27" s="94"/>
      <c r="F27" s="31">
        <f>ROUND(D27*E41,0)</f>
        <v>509993</v>
      </c>
      <c r="G27" s="31">
        <f>ROUND((D27+F27)*0.05,0)</f>
        <v>408000</v>
      </c>
      <c r="H27" s="32">
        <f t="shared" si="1"/>
        <v>8567993</v>
      </c>
      <c r="I27" s="17"/>
      <c r="J27" s="17"/>
    </row>
    <row r="28" spans="1:10" ht="15" customHeight="1" x14ac:dyDescent="0.15">
      <c r="A28" s="12" t="s">
        <v>16</v>
      </c>
      <c r="B28" s="13"/>
      <c r="C28" s="37" t="s">
        <v>15</v>
      </c>
      <c r="D28" s="24"/>
      <c r="E28" s="94"/>
      <c r="F28" s="31">
        <f>ROUND(D28*E41,0)</f>
        <v>0</v>
      </c>
      <c r="G28" s="31">
        <f>ROUND((D28+F28)*0.05,0)</f>
        <v>0</v>
      </c>
      <c r="H28" s="32">
        <f t="shared" si="1"/>
        <v>0</v>
      </c>
      <c r="I28" s="17"/>
      <c r="J28" s="17"/>
    </row>
    <row r="29" spans="1:10" ht="15" customHeight="1" x14ac:dyDescent="0.15">
      <c r="A29" s="12" t="s">
        <v>17</v>
      </c>
      <c r="B29" s="13"/>
      <c r="C29" s="17"/>
      <c r="D29" s="24"/>
      <c r="E29" s="94"/>
      <c r="F29" s="31">
        <f>ROUND(D29*E41,0)</f>
        <v>0</v>
      </c>
      <c r="G29" s="31">
        <f>ROUND((D29+F29)*0.05,0)</f>
        <v>0</v>
      </c>
      <c r="H29" s="32">
        <f t="shared" si="1"/>
        <v>0</v>
      </c>
      <c r="I29" s="17"/>
      <c r="J29" s="17"/>
    </row>
    <row r="30" spans="1:10" ht="15" customHeight="1" x14ac:dyDescent="0.15">
      <c r="A30" s="14"/>
      <c r="B30" s="15"/>
      <c r="C30" s="5" t="s">
        <v>8</v>
      </c>
      <c r="D30" s="24">
        <f>SUM(D27:D29)</f>
        <v>7650000</v>
      </c>
      <c r="E30" s="94"/>
      <c r="F30" s="24">
        <f>SUM(F27:F29)</f>
        <v>509993</v>
      </c>
      <c r="G30" s="31">
        <f>SUM(G27:G29)</f>
        <v>408000</v>
      </c>
      <c r="H30" s="32">
        <f t="shared" si="1"/>
        <v>8567993</v>
      </c>
      <c r="I30" s="17"/>
      <c r="J30" s="17"/>
    </row>
    <row r="31" spans="1:10" ht="15" customHeight="1" x14ac:dyDescent="0.15">
      <c r="A31" s="33" t="s">
        <v>18</v>
      </c>
      <c r="B31" s="34"/>
      <c r="C31" s="35"/>
      <c r="D31" s="24"/>
      <c r="E31" s="94"/>
      <c r="F31" s="31">
        <f>ROUND(D31*E41,0)</f>
        <v>0</v>
      </c>
      <c r="G31" s="31">
        <f>ROUND((D31+F31)*0.05,0)</f>
        <v>0</v>
      </c>
      <c r="H31" s="32">
        <f t="shared" si="1"/>
        <v>0</v>
      </c>
      <c r="I31" s="17"/>
      <c r="J31" s="17"/>
    </row>
    <row r="32" spans="1:10" ht="15" customHeight="1" x14ac:dyDescent="0.15">
      <c r="A32" s="33" t="s">
        <v>55</v>
      </c>
      <c r="B32" s="34"/>
      <c r="C32" s="35"/>
      <c r="D32" s="24"/>
      <c r="E32" s="94"/>
      <c r="F32" s="31">
        <f>ROUND(D32*E41,0)</f>
        <v>0</v>
      </c>
      <c r="G32" s="31">
        <f>ROUND((D32+F32)*0.05,0)</f>
        <v>0</v>
      </c>
      <c r="H32" s="32">
        <f t="shared" si="1"/>
        <v>0</v>
      </c>
      <c r="I32" s="17"/>
      <c r="J32" s="17"/>
    </row>
    <row r="33" spans="1:10" ht="15" customHeight="1" x14ac:dyDescent="0.15">
      <c r="A33" s="16"/>
      <c r="B33" s="5">
        <v>1</v>
      </c>
      <c r="C33" s="17" t="s">
        <v>20</v>
      </c>
      <c r="D33" s="24">
        <v>0</v>
      </c>
      <c r="E33" s="94"/>
      <c r="F33" s="31">
        <f>ROUND(D33*E41,0)</f>
        <v>0</v>
      </c>
      <c r="G33" s="31">
        <f>ROUND((D33+F33)*0.05,0)</f>
        <v>0</v>
      </c>
      <c r="H33" s="32">
        <f t="shared" si="1"/>
        <v>0</v>
      </c>
      <c r="I33" s="17"/>
      <c r="J33" s="17"/>
    </row>
    <row r="34" spans="1:10" ht="15" customHeight="1" x14ac:dyDescent="0.15">
      <c r="A34" s="90" t="s">
        <v>22</v>
      </c>
      <c r="B34" s="5">
        <v>2</v>
      </c>
      <c r="C34" s="17" t="s">
        <v>21</v>
      </c>
      <c r="D34" s="24">
        <v>11697500</v>
      </c>
      <c r="E34" s="94"/>
      <c r="F34" s="31">
        <f>ROUND(D34*E41,0)</f>
        <v>779822</v>
      </c>
      <c r="G34" s="31">
        <f>ROUND((D34+F34)*0.05,0)-1</f>
        <v>623865</v>
      </c>
      <c r="H34" s="32">
        <f t="shared" si="1"/>
        <v>13101187</v>
      </c>
      <c r="I34" s="17"/>
      <c r="J34" s="17"/>
    </row>
    <row r="35" spans="1:10" ht="15" customHeight="1" x14ac:dyDescent="0.15">
      <c r="A35" s="90"/>
      <c r="B35" s="5">
        <v>3</v>
      </c>
      <c r="C35" s="17" t="s">
        <v>44</v>
      </c>
      <c r="D35" s="24"/>
      <c r="E35" s="94"/>
      <c r="F35" s="31">
        <f>ROUND(D35*E41,0)</f>
        <v>0</v>
      </c>
      <c r="G35" s="31">
        <f>ROUND((D35+F35)*0.05,0)</f>
        <v>0</v>
      </c>
      <c r="H35" s="32">
        <f t="shared" si="1"/>
        <v>0</v>
      </c>
      <c r="I35" s="17"/>
      <c r="J35" s="17"/>
    </row>
    <row r="36" spans="1:10" ht="15" customHeight="1" x14ac:dyDescent="0.15">
      <c r="A36" s="90"/>
      <c r="B36" s="5">
        <v>4</v>
      </c>
      <c r="C36" s="17" t="s">
        <v>45</v>
      </c>
      <c r="D36" s="24"/>
      <c r="E36" s="94"/>
      <c r="F36" s="31">
        <f>ROUND(D36*E41,0)</f>
        <v>0</v>
      </c>
      <c r="G36" s="31">
        <f>ROUND((D36+F36)*0.05,0)</f>
        <v>0</v>
      </c>
      <c r="H36" s="32">
        <f t="shared" si="1"/>
        <v>0</v>
      </c>
      <c r="I36" s="17"/>
      <c r="J36" s="17"/>
    </row>
    <row r="37" spans="1:10" ht="15" customHeight="1" x14ac:dyDescent="0.15">
      <c r="A37" s="43"/>
      <c r="B37" s="17"/>
      <c r="C37" s="35"/>
      <c r="D37" s="24"/>
      <c r="E37" s="94"/>
      <c r="F37" s="31"/>
      <c r="G37" s="31"/>
      <c r="H37" s="32"/>
      <c r="I37" s="17"/>
      <c r="J37" s="17"/>
    </row>
    <row r="38" spans="1:10" ht="15" customHeight="1" x14ac:dyDescent="0.15">
      <c r="A38" s="22"/>
      <c r="B38" s="20" t="s">
        <v>8</v>
      </c>
      <c r="C38" s="21"/>
      <c r="D38" s="24">
        <f>SUM(D33:D36)</f>
        <v>11697500</v>
      </c>
      <c r="E38" s="94"/>
      <c r="F38" s="31">
        <f>SUM(F33:F36)</f>
        <v>779822</v>
      </c>
      <c r="G38" s="31">
        <f>SUM(G33:G36)</f>
        <v>623865</v>
      </c>
      <c r="H38" s="32">
        <f t="shared" si="1"/>
        <v>13101187</v>
      </c>
      <c r="I38" s="17"/>
      <c r="J38" s="17"/>
    </row>
    <row r="39" spans="1:10" ht="15" customHeight="1" x14ac:dyDescent="0.15">
      <c r="A39" s="20" t="s">
        <v>25</v>
      </c>
      <c r="B39" s="23"/>
      <c r="C39" s="21"/>
      <c r="D39" s="24">
        <f>D19+D20+D25+D30+D31+D38</f>
        <v>848548700</v>
      </c>
      <c r="E39" s="94"/>
      <c r="F39" s="24">
        <f>F19+F20+F25+F30+F31+F38</f>
        <v>56569124</v>
      </c>
      <c r="G39" s="24">
        <f>G19+G20+G25+G30+G31+G38</f>
        <v>45255891</v>
      </c>
      <c r="H39" s="32">
        <f>H19+H20+H25+H30+H31+H38</f>
        <v>950373715</v>
      </c>
      <c r="I39" s="17"/>
      <c r="J39" s="17"/>
    </row>
    <row r="40" spans="1:10" ht="15" customHeight="1" x14ac:dyDescent="0.15">
      <c r="A40" s="20" t="s">
        <v>24</v>
      </c>
      <c r="B40" s="23"/>
      <c r="C40" s="21"/>
      <c r="D40" s="24">
        <v>528000</v>
      </c>
      <c r="E40" s="95"/>
      <c r="F40" s="31">
        <f>ROUND(D40*E41,0)</f>
        <v>35200</v>
      </c>
      <c r="G40" s="31">
        <f>ROUND((D40+F40)*0.05,0)</f>
        <v>28160</v>
      </c>
      <c r="H40" s="32">
        <f t="shared" si="1"/>
        <v>591360</v>
      </c>
      <c r="I40" s="17"/>
      <c r="J40" s="17"/>
    </row>
    <row r="41" spans="1:10" ht="15" customHeight="1" x14ac:dyDescent="0.15">
      <c r="A41" s="20" t="s">
        <v>26</v>
      </c>
      <c r="B41" s="23"/>
      <c r="C41" s="21"/>
      <c r="D41" s="24">
        <f>D39+D40</f>
        <v>849076700</v>
      </c>
      <c r="E41" s="41">
        <f>ROUND(56604324/849076700,10)</f>
        <v>6.6665737000000003E-2</v>
      </c>
      <c r="F41" s="24">
        <f>F39+F40</f>
        <v>56604324</v>
      </c>
      <c r="G41" s="24">
        <f>G39+G40</f>
        <v>45284051</v>
      </c>
      <c r="H41" s="32">
        <f t="shared" si="1"/>
        <v>950965075</v>
      </c>
      <c r="I41" s="17"/>
      <c r="J41" s="17"/>
    </row>
    <row r="42" spans="1:10" x14ac:dyDescent="0.15">
      <c r="A42" s="2"/>
      <c r="B42" s="2"/>
      <c r="C42" s="2"/>
      <c r="D42" s="7"/>
      <c r="E42" s="42"/>
      <c r="F42" s="7"/>
      <c r="G42" s="7"/>
      <c r="H42" s="8"/>
      <c r="I42" s="9"/>
      <c r="J42" s="9"/>
    </row>
    <row r="43" spans="1:10" x14ac:dyDescent="0.15">
      <c r="A43" s="2"/>
      <c r="B43" s="2"/>
      <c r="C43" s="2"/>
      <c r="D43" s="7"/>
      <c r="E43" s="42"/>
      <c r="F43" s="7"/>
      <c r="G43" s="7"/>
      <c r="H43" s="8"/>
      <c r="I43" s="9"/>
      <c r="J43" s="9"/>
    </row>
    <row r="44" spans="1:10" x14ac:dyDescent="0.15">
      <c r="A44" s="2"/>
      <c r="B44" s="2"/>
      <c r="C44" s="2"/>
      <c r="D44" s="7"/>
      <c r="E44" s="42"/>
      <c r="F44" s="7"/>
      <c r="G44" s="7"/>
      <c r="H44" s="8"/>
      <c r="I44" s="9"/>
      <c r="J44" s="9"/>
    </row>
    <row r="45" spans="1:10" x14ac:dyDescent="0.15">
      <c r="A45" s="2"/>
      <c r="B45" s="2"/>
      <c r="C45" s="2"/>
      <c r="D45" s="7"/>
      <c r="E45" s="42"/>
      <c r="F45" s="7"/>
      <c r="G45" s="7"/>
      <c r="H45" s="8"/>
      <c r="J45" s="9"/>
    </row>
    <row r="46" spans="1:10" x14ac:dyDescent="0.15">
      <c r="A46" s="4" t="s">
        <v>57</v>
      </c>
      <c r="F46" s="3"/>
      <c r="J46" s="9"/>
    </row>
    <row r="47" spans="1:10" x14ac:dyDescent="0.15">
      <c r="A47" s="4" t="s">
        <v>58</v>
      </c>
    </row>
    <row r="48" spans="1:10" x14ac:dyDescent="0.15">
      <c r="A48" s="4" t="s">
        <v>59</v>
      </c>
    </row>
    <row r="49" spans="1:1" x14ac:dyDescent="0.15">
      <c r="A49" s="4" t="s">
        <v>60</v>
      </c>
    </row>
    <row r="50" spans="1:1" x14ac:dyDescent="0.15">
      <c r="A50" s="4" t="s">
        <v>61</v>
      </c>
    </row>
    <row r="51" spans="1:1" x14ac:dyDescent="0.15">
      <c r="A51" s="4" t="s">
        <v>62</v>
      </c>
    </row>
    <row r="52" spans="1:1" x14ac:dyDescent="0.15">
      <c r="A52" s="4" t="s">
        <v>63</v>
      </c>
    </row>
    <row r="53" spans="1:1" x14ac:dyDescent="0.15">
      <c r="A53" s="45" t="s">
        <v>64</v>
      </c>
    </row>
    <row r="54" spans="1:1" x14ac:dyDescent="0.15">
      <c r="A54" s="4" t="s">
        <v>56</v>
      </c>
    </row>
  </sheetData>
  <mergeCells count="7">
    <mergeCell ref="F9:F10"/>
    <mergeCell ref="G9:G10"/>
    <mergeCell ref="H9:H10"/>
    <mergeCell ref="A34:A36"/>
    <mergeCell ref="D9:D10"/>
    <mergeCell ref="E9:E10"/>
    <mergeCell ref="E12:E40"/>
  </mergeCells>
  <phoneticPr fontId="2"/>
  <pageMargins left="1.2598425196850394" right="0.78740157480314965" top="0.62992125984251968" bottom="0.59055118110236227" header="0.51181102362204722" footer="0.51181102362204722"/>
  <pageSetup paperSize="9" scale="70"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×費目別内訳書 （その他）</vt:lpstr>
      <vt:lpstr>工事見積書（総括表）</vt:lpstr>
      <vt:lpstr>×費目別内訳書（記入例）</vt:lpstr>
      <vt:lpstr>'×費目別内訳書 （その他）'!Print_Area</vt:lpstr>
      <vt:lpstr>'×費目別内訳書（記入例）'!Print_Area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川口　格</dc:creator>
  <cp:lastModifiedBy>東京都</cp:lastModifiedBy>
  <cp:lastPrinted>2014-02-14T05:11:14Z</cp:lastPrinted>
  <dcterms:created xsi:type="dcterms:W3CDTF">1997-01-08T22:48:59Z</dcterms:created>
  <dcterms:modified xsi:type="dcterms:W3CDTF">2019-06-12T06:41:36Z</dcterms:modified>
</cp:coreProperties>
</file>