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0" windowWidth="14940" windowHeight="9210" tabRatio="708"/>
  </bookViews>
  <sheets>
    <sheet name="事業費等一覧" sheetId="23" r:id="rId1"/>
    <sheet name="事業費等一覧【例】" sheetId="19" r:id="rId2"/>
    <sheet name="事業費等一覧（事業別）" sheetId="24" r:id="rId3"/>
    <sheet name="事業費等一覧（事業別）【例】 " sheetId="22" r:id="rId4"/>
  </sheets>
  <externalReferences>
    <externalReference r:id="rId5"/>
  </externalReferences>
  <definedNames>
    <definedName name="_xlnm.Print_Area" localSheetId="0">事業費等一覧!$A$1:$F$53</definedName>
    <definedName name="_xlnm.Print_Area" localSheetId="2">'事業費等一覧（事業別）'!$A$1:$J$48</definedName>
    <definedName name="_xlnm.Print_Area" localSheetId="3">'事業費等一覧（事業別）【例】 '!$A$1:$J$48</definedName>
    <definedName name="_xlnm.Print_Area" localSheetId="1">事業費等一覧【例】!$A$1:$F$53</definedName>
  </definedNames>
  <calcPr calcId="145621"/>
</workbook>
</file>

<file path=xl/calcChain.xml><?xml version="1.0" encoding="utf-8"?>
<calcChain xmlns="http://schemas.openxmlformats.org/spreadsheetml/2006/main">
  <c r="G27" i="22" l="1"/>
  <c r="F27" i="22"/>
  <c r="G8" i="22"/>
  <c r="F8" i="22"/>
  <c r="E8" i="22" l="1"/>
  <c r="F46" i="22" l="1"/>
  <c r="G46" i="22"/>
  <c r="F46" i="24"/>
  <c r="G46" i="24"/>
  <c r="G48" i="24"/>
  <c r="E45" i="23"/>
  <c r="E47" i="23"/>
  <c r="E46" i="23"/>
  <c r="E45" i="19"/>
  <c r="E46" i="19"/>
  <c r="F22" i="24"/>
  <c r="F31" i="24"/>
  <c r="F34" i="24"/>
  <c r="F38" i="24"/>
  <c r="F50" i="24"/>
  <c r="F51" i="24"/>
  <c r="F37" i="24"/>
  <c r="J37" i="24"/>
  <c r="F11" i="24"/>
  <c r="F14" i="24"/>
  <c r="G22" i="24"/>
  <c r="G31" i="24"/>
  <c r="G34" i="24"/>
  <c r="G38" i="24"/>
  <c r="G50" i="24"/>
  <c r="G51" i="24"/>
  <c r="G37" i="24"/>
  <c r="G11" i="24"/>
  <c r="G14" i="24"/>
  <c r="E16" i="24"/>
  <c r="E22" i="24"/>
  <c r="E17" i="24"/>
  <c r="E42" i="24"/>
  <c r="E44" i="24"/>
  <c r="E18" i="24"/>
  <c r="E19" i="24"/>
  <c r="E20" i="24"/>
  <c r="E21" i="24"/>
  <c r="E23" i="24"/>
  <c r="E24" i="24"/>
  <c r="E25" i="24"/>
  <c r="E26" i="24"/>
  <c r="E27" i="24"/>
  <c r="E28" i="24"/>
  <c r="E46" i="24"/>
  <c r="E29" i="24"/>
  <c r="E47" i="24"/>
  <c r="E32" i="24"/>
  <c r="E34" i="24"/>
  <c r="I34" i="24"/>
  <c r="E33" i="24"/>
  <c r="E35" i="24"/>
  <c r="E36" i="24"/>
  <c r="E37" i="24"/>
  <c r="I37" i="24"/>
  <c r="E7" i="24"/>
  <c r="E8" i="24"/>
  <c r="E11" i="24"/>
  <c r="E14" i="24"/>
  <c r="E9" i="24"/>
  <c r="E10" i="24"/>
  <c r="E12" i="24"/>
  <c r="E13" i="24"/>
  <c r="K37" i="24"/>
  <c r="K34" i="24"/>
  <c r="J34" i="24"/>
  <c r="K31" i="24"/>
  <c r="J31" i="24"/>
  <c r="K22" i="24"/>
  <c r="J22" i="24"/>
  <c r="E6" i="24"/>
  <c r="E39" i="24"/>
  <c r="F39" i="24"/>
  <c r="G39" i="24"/>
  <c r="G41" i="24"/>
  <c r="E40" i="24"/>
  <c r="E41" i="24"/>
  <c r="F40" i="24"/>
  <c r="G40" i="24"/>
  <c r="F41" i="24"/>
  <c r="F42" i="24"/>
  <c r="F44" i="24"/>
  <c r="G42" i="24"/>
  <c r="G44" i="24"/>
  <c r="E43" i="24"/>
  <c r="F43" i="24"/>
  <c r="G43" i="24"/>
  <c r="E45" i="24"/>
  <c r="F45" i="24"/>
  <c r="F48" i="24"/>
  <c r="G45" i="24"/>
  <c r="F47" i="24"/>
  <c r="G47" i="24"/>
  <c r="E10" i="23"/>
  <c r="E13" i="23"/>
  <c r="F6" i="23"/>
  <c r="E36" i="23"/>
  <c r="E33" i="23"/>
  <c r="E30" i="23"/>
  <c r="H30" i="23"/>
  <c r="I30" i="23"/>
  <c r="E20" i="23"/>
  <c r="E21" i="23"/>
  <c r="H33" i="23"/>
  <c r="I33" i="23"/>
  <c r="H36" i="23"/>
  <c r="I36" i="23"/>
  <c r="E39" i="23"/>
  <c r="E40" i="23"/>
  <c r="E43" i="23"/>
  <c r="E50" i="23"/>
  <c r="E20" i="19"/>
  <c r="E21" i="19"/>
  <c r="E29" i="19"/>
  <c r="E30" i="19"/>
  <c r="E33" i="19"/>
  <c r="H33" i="19"/>
  <c r="I33" i="19"/>
  <c r="E36" i="19"/>
  <c r="E10" i="19"/>
  <c r="E13" i="19" s="1"/>
  <c r="H36" i="19"/>
  <c r="I36" i="19"/>
  <c r="E42" i="19"/>
  <c r="E41" i="19"/>
  <c r="E43" i="19"/>
  <c r="E50" i="19"/>
  <c r="E44" i="19"/>
  <c r="E47" i="19" s="1"/>
  <c r="E38" i="19"/>
  <c r="E40" i="19"/>
  <c r="E39" i="19"/>
  <c r="E26" i="22"/>
  <c r="E23" i="22"/>
  <c r="E25" i="22"/>
  <c r="E24" i="22"/>
  <c r="E27" i="22"/>
  <c r="E30" i="22" s="1"/>
  <c r="E31" i="22" s="1"/>
  <c r="E38" i="22" s="1"/>
  <c r="E28" i="22"/>
  <c r="E29" i="22"/>
  <c r="G30" i="22"/>
  <c r="G31" i="22" s="1"/>
  <c r="G38" i="22" s="1"/>
  <c r="F30" i="22"/>
  <c r="F31" i="22" s="1"/>
  <c r="F38" i="22" s="1"/>
  <c r="E13" i="22"/>
  <c r="E12" i="22"/>
  <c r="E7" i="22"/>
  <c r="E9" i="22"/>
  <c r="E11" i="22"/>
  <c r="E14" i="22" s="1"/>
  <c r="E10" i="22"/>
  <c r="F11" i="22"/>
  <c r="F14" i="22" s="1"/>
  <c r="G11" i="22"/>
  <c r="G14" i="22"/>
  <c r="E6" i="22"/>
  <c r="G39" i="22"/>
  <c r="G41" i="22"/>
  <c r="F39" i="22"/>
  <c r="G21" i="22"/>
  <c r="G22" i="22"/>
  <c r="F21" i="22"/>
  <c r="F22" i="22"/>
  <c r="E16" i="22"/>
  <c r="E22" i="22"/>
  <c r="E17" i="22"/>
  <c r="E42" i="22"/>
  <c r="E44" i="22"/>
  <c r="E18" i="22"/>
  <c r="E19" i="22"/>
  <c r="E20" i="22"/>
  <c r="E47" i="22"/>
  <c r="E21" i="22"/>
  <c r="E36" i="22"/>
  <c r="E35" i="22"/>
  <c r="E37" i="22"/>
  <c r="E33" i="22"/>
  <c r="E32" i="22"/>
  <c r="F34" i="22"/>
  <c r="G34" i="22"/>
  <c r="F37" i="22"/>
  <c r="G37" i="22"/>
  <c r="F40" i="22"/>
  <c r="F41" i="22"/>
  <c r="G40" i="22"/>
  <c r="F42" i="22"/>
  <c r="G42" i="22"/>
  <c r="F43" i="22"/>
  <c r="G43" i="22"/>
  <c r="G44" i="22"/>
  <c r="F44" i="22"/>
  <c r="F45" i="22"/>
  <c r="F48" i="22" s="1"/>
  <c r="G45" i="22"/>
  <c r="G48" i="22" s="1"/>
  <c r="F47" i="22"/>
  <c r="G47" i="22"/>
  <c r="E34" i="22"/>
  <c r="E40" i="22"/>
  <c r="E43" i="22"/>
  <c r="I22" i="24"/>
  <c r="E48" i="24"/>
  <c r="H21" i="19"/>
  <c r="I21" i="19"/>
  <c r="E37" i="23"/>
  <c r="H21" i="23"/>
  <c r="I21" i="23"/>
  <c r="E39" i="22"/>
  <c r="E41" i="22"/>
  <c r="E52" i="23"/>
  <c r="F53" i="23"/>
  <c r="F11" i="23"/>
  <c r="F7" i="23"/>
  <c r="F10" i="23"/>
  <c r="F13" i="23"/>
  <c r="E46" i="22"/>
  <c r="F9" i="23"/>
  <c r="F12" i="23"/>
  <c r="F8" i="23"/>
  <c r="E30" i="24"/>
  <c r="E31" i="24"/>
  <c r="I31" i="24"/>
  <c r="E38" i="24"/>
  <c r="E50" i="24"/>
  <c r="E51" i="24"/>
  <c r="F17" i="23"/>
  <c r="F42" i="23"/>
  <c r="F23" i="23"/>
  <c r="F27" i="23"/>
  <c r="F35" i="23"/>
  <c r="F15" i="23"/>
  <c r="F19" i="23"/>
  <c r="F16" i="23"/>
  <c r="F22" i="23"/>
  <c r="F26" i="23"/>
  <c r="F29" i="23"/>
  <c r="F32" i="23"/>
  <c r="E55" i="23"/>
  <c r="E56" i="23"/>
  <c r="F18" i="23"/>
  <c r="F24" i="23"/>
  <c r="F28" i="23"/>
  <c r="H37" i="23"/>
  <c r="I37" i="23"/>
  <c r="F25" i="23"/>
  <c r="F31" i="23"/>
  <c r="F33" i="23"/>
  <c r="F34" i="23"/>
  <c r="F36" i="23"/>
  <c r="F21" i="23"/>
  <c r="F37" i="23"/>
  <c r="F39" i="23"/>
  <c r="F44" i="23"/>
  <c r="F47" i="23"/>
  <c r="F20" i="23"/>
  <c r="F30" i="23"/>
  <c r="F38" i="23"/>
  <c r="F40" i="23"/>
  <c r="F41" i="23"/>
  <c r="F43" i="23"/>
  <c r="F45" i="23"/>
  <c r="F46" i="23"/>
  <c r="H30" i="19" l="1"/>
  <c r="I30" i="19" s="1"/>
  <c r="E45" i="22"/>
  <c r="E48" i="22" s="1"/>
  <c r="E37" i="19"/>
  <c r="F15" i="19"/>
  <c r="F28" i="19"/>
  <c r="F24" i="19"/>
  <c r="F35" i="19"/>
  <c r="F17" i="19"/>
  <c r="F22" i="19"/>
  <c r="F27" i="19"/>
  <c r="F34" i="19"/>
  <c r="F32" i="19"/>
  <c r="F16" i="19"/>
  <c r="F26" i="19"/>
  <c r="F12" i="19"/>
  <c r="F7" i="19"/>
  <c r="F9" i="19"/>
  <c r="F6" i="19"/>
  <c r="E52" i="19"/>
  <c r="F53" i="19" s="1"/>
  <c r="F11" i="19"/>
  <c r="F8" i="19"/>
  <c r="F33" i="19" l="1"/>
  <c r="E55" i="19"/>
  <c r="E56" i="19" s="1"/>
  <c r="F18" i="19"/>
  <c r="F44" i="19" s="1"/>
  <c r="H37" i="19"/>
  <c r="I37" i="19" s="1"/>
  <c r="F23" i="19"/>
  <c r="F39" i="19" s="1"/>
  <c r="F25" i="19"/>
  <c r="F19" i="19"/>
  <c r="F46" i="19" s="1"/>
  <c r="F47" i="19" s="1"/>
  <c r="F31" i="19"/>
  <c r="F41" i="19"/>
  <c r="F45" i="19"/>
  <c r="F29" i="19"/>
  <c r="F38" i="19"/>
  <c r="F42" i="19"/>
  <c r="F20" i="19"/>
  <c r="F21" i="19" s="1"/>
  <c r="F36" i="19"/>
  <c r="F10" i="19"/>
  <c r="F13" i="19" s="1"/>
  <c r="F40" i="19" l="1"/>
  <c r="F30" i="19"/>
  <c r="F43" i="19"/>
  <c r="F37" i="19"/>
</calcChain>
</file>

<file path=xl/sharedStrings.xml><?xml version="1.0" encoding="utf-8"?>
<sst xmlns="http://schemas.openxmlformats.org/spreadsheetml/2006/main" count="273" uniqueCount="60">
  <si>
    <t>計</t>
    <rPh sb="0" eb="1">
      <t>ケイ</t>
    </rPh>
    <phoneticPr fontId="2"/>
  </si>
  <si>
    <t>合　　　　　　　　　計</t>
    <rPh sb="0" eb="1">
      <t>ゴウ</t>
    </rPh>
    <rPh sb="10" eb="11">
      <t>ケイ</t>
    </rPh>
    <phoneticPr fontId="2"/>
  </si>
  <si>
    <t>施設名：</t>
    <rPh sb="0" eb="2">
      <t>シセツ</t>
    </rPh>
    <rPh sb="2" eb="3">
      <t>メイ</t>
    </rPh>
    <phoneticPr fontId="2"/>
  </si>
  <si>
    <t>法人名：</t>
    <rPh sb="0" eb="2">
      <t>ホウジン</t>
    </rPh>
    <rPh sb="2" eb="3">
      <t>メイ</t>
    </rPh>
    <phoneticPr fontId="2"/>
  </si>
  <si>
    <t>法人自己資金</t>
    <rPh sb="0" eb="2">
      <t>ホウジン</t>
    </rPh>
    <rPh sb="2" eb="4">
      <t>ジコ</t>
    </rPh>
    <rPh sb="4" eb="6">
      <t>シキン</t>
    </rPh>
    <phoneticPr fontId="2"/>
  </si>
  <si>
    <t>法人事務費</t>
    <rPh sb="0" eb="2">
      <t>ホウジン</t>
    </rPh>
    <rPh sb="2" eb="5">
      <t>ジムヒ</t>
    </rPh>
    <phoneticPr fontId="2"/>
  </si>
  <si>
    <t>運転資金</t>
    <rPh sb="0" eb="2">
      <t>ウンテン</t>
    </rPh>
    <rPh sb="2" eb="4">
      <t>シキン</t>
    </rPh>
    <phoneticPr fontId="2"/>
  </si>
  <si>
    <t>整備費</t>
    <rPh sb="0" eb="3">
      <t>セイビヒ</t>
    </rPh>
    <phoneticPr fontId="2"/>
  </si>
  <si>
    <t>用地費</t>
    <rPh sb="0" eb="3">
      <t>ヨウチヒ</t>
    </rPh>
    <phoneticPr fontId="2"/>
  </si>
  <si>
    <t>工事請負費</t>
    <rPh sb="0" eb="2">
      <t>コウジ</t>
    </rPh>
    <rPh sb="2" eb="4">
      <t>ウケオイ</t>
    </rPh>
    <rPh sb="4" eb="5">
      <t>ヒ</t>
    </rPh>
    <phoneticPr fontId="2"/>
  </si>
  <si>
    <t>工事事務費</t>
    <rPh sb="0" eb="2">
      <t>コウジ</t>
    </rPh>
    <rPh sb="2" eb="5">
      <t>ジムヒ</t>
    </rPh>
    <phoneticPr fontId="2"/>
  </si>
  <si>
    <t>備品</t>
    <rPh sb="0" eb="2">
      <t>ビヒン</t>
    </rPh>
    <phoneticPr fontId="2"/>
  </si>
  <si>
    <t>東京都補助金</t>
    <rPh sb="0" eb="3">
      <t>ト</t>
    </rPh>
    <rPh sb="3" eb="6">
      <t>ホジョキン</t>
    </rPh>
    <phoneticPr fontId="2"/>
  </si>
  <si>
    <t>小　　　計</t>
    <rPh sb="0" eb="1">
      <t>ショウ</t>
    </rPh>
    <rPh sb="4" eb="5">
      <t>ケイ</t>
    </rPh>
    <phoneticPr fontId="2"/>
  </si>
  <si>
    <t>自己資金</t>
    <rPh sb="0" eb="2">
      <t>ジコ</t>
    </rPh>
    <rPh sb="2" eb="4">
      <t>シキン</t>
    </rPh>
    <phoneticPr fontId="2"/>
  </si>
  <si>
    <t>東京都補助金</t>
    <rPh sb="0" eb="2">
      <t>トウキョウ</t>
    </rPh>
    <rPh sb="2" eb="3">
      <t>ト</t>
    </rPh>
    <rPh sb="3" eb="6">
      <t>ホジョキン</t>
    </rPh>
    <phoneticPr fontId="2"/>
  </si>
  <si>
    <t>比　率</t>
    <rPh sb="0" eb="1">
      <t>ヒ</t>
    </rPh>
    <rPh sb="2" eb="3">
      <t>リツ</t>
    </rPh>
    <phoneticPr fontId="2"/>
  </si>
  <si>
    <t>借入金に対する区市町村等からの償還補助額（Ｂ）</t>
    <rPh sb="0" eb="2">
      <t>カリイレ</t>
    </rPh>
    <rPh sb="2" eb="3">
      <t>キン</t>
    </rPh>
    <rPh sb="4" eb="5">
      <t>タイ</t>
    </rPh>
    <rPh sb="7" eb="8">
      <t>ク</t>
    </rPh>
    <rPh sb="8" eb="9">
      <t>シ</t>
    </rPh>
    <rPh sb="9" eb="11">
      <t>チョウソン</t>
    </rPh>
    <rPh sb="11" eb="12">
      <t>トウ</t>
    </rPh>
    <rPh sb="15" eb="17">
      <t>ショウカン</t>
    </rPh>
    <rPh sb="17" eb="19">
      <t>ホジョ</t>
    </rPh>
    <rPh sb="19" eb="20">
      <t>ガク</t>
    </rPh>
    <phoneticPr fontId="2"/>
  </si>
  <si>
    <t>借入予定額と事業費総額との割合（Ｄ＝（Ａ－Ｂ）／Ｃ）</t>
    <rPh sb="0" eb="2">
      <t>カリイレ</t>
    </rPh>
    <rPh sb="2" eb="4">
      <t>ヨテイ</t>
    </rPh>
    <rPh sb="4" eb="5">
      <t>ガク</t>
    </rPh>
    <rPh sb="6" eb="9">
      <t>ジギョウヒ</t>
    </rPh>
    <rPh sb="9" eb="11">
      <t>ソウガク</t>
    </rPh>
    <rPh sb="13" eb="15">
      <t>ワリアイ</t>
    </rPh>
    <phoneticPr fontId="2"/>
  </si>
  <si>
    <t>資金総額（＝事業費合計額）（Ｃ）</t>
    <rPh sb="0" eb="2">
      <t>シキン</t>
    </rPh>
    <rPh sb="2" eb="4">
      <t>ソウガク</t>
    </rPh>
    <rPh sb="6" eb="7">
      <t>コト</t>
    </rPh>
    <rPh sb="7" eb="8">
      <t>ギョウ</t>
    </rPh>
    <rPh sb="8" eb="9">
      <t>ヒ</t>
    </rPh>
    <rPh sb="9" eb="10">
      <t>ゴウ</t>
    </rPh>
    <rPh sb="10" eb="11">
      <t>ケイ</t>
    </rPh>
    <rPh sb="11" eb="12">
      <t>ガク</t>
    </rPh>
    <phoneticPr fontId="2"/>
  </si>
  <si>
    <t>１　事業費</t>
    <rPh sb="2" eb="5">
      <t>ジギョウヒ</t>
    </rPh>
    <phoneticPr fontId="2"/>
  </si>
  <si>
    <t>補助金内訳（再掲）</t>
    <rPh sb="0" eb="3">
      <t>ホジョキン</t>
    </rPh>
    <rPh sb="3" eb="5">
      <t>ウチワケ</t>
    </rPh>
    <rPh sb="6" eb="8">
      <t>サイケイ</t>
    </rPh>
    <phoneticPr fontId="2"/>
  </si>
  <si>
    <t>補　助　金　計</t>
    <rPh sb="0" eb="1">
      <t>タスク</t>
    </rPh>
    <rPh sb="2" eb="3">
      <t>スケ</t>
    </rPh>
    <rPh sb="4" eb="5">
      <t>カネ</t>
    </rPh>
    <rPh sb="6" eb="7">
      <t>ケイ</t>
    </rPh>
    <phoneticPr fontId="2"/>
  </si>
  <si>
    <t>借　入　金　計</t>
    <rPh sb="0" eb="1">
      <t>シャク</t>
    </rPh>
    <rPh sb="2" eb="3">
      <t>イリ</t>
    </rPh>
    <rPh sb="4" eb="5">
      <t>キン</t>
    </rPh>
    <rPh sb="6" eb="7">
      <t>ケイ</t>
    </rPh>
    <phoneticPr fontId="2"/>
  </si>
  <si>
    <t>自 己 資 金 計</t>
    <rPh sb="0" eb="1">
      <t>ジ</t>
    </rPh>
    <rPh sb="2" eb="3">
      <t>オノレ</t>
    </rPh>
    <rPh sb="4" eb="5">
      <t>シ</t>
    </rPh>
    <rPh sb="6" eb="7">
      <t>カネ</t>
    </rPh>
    <rPh sb="8" eb="9">
      <t>ケイ</t>
    </rPh>
    <phoneticPr fontId="2"/>
  </si>
  <si>
    <t>借入金内訳（再掲）</t>
    <rPh sb="0" eb="2">
      <t>カリイレ</t>
    </rPh>
    <rPh sb="2" eb="3">
      <t>キン</t>
    </rPh>
    <rPh sb="3" eb="5">
      <t>ウチワケ</t>
    </rPh>
    <rPh sb="6" eb="8">
      <t>サイケイ</t>
    </rPh>
    <phoneticPr fontId="2"/>
  </si>
  <si>
    <t>自己資金内訳（再掲）</t>
    <rPh sb="0" eb="2">
      <t>ジコ</t>
    </rPh>
    <rPh sb="2" eb="4">
      <t>シキン</t>
    </rPh>
    <rPh sb="4" eb="6">
      <t>ウチワケ</t>
    </rPh>
    <rPh sb="7" eb="9">
      <t>サイケイ</t>
    </rPh>
    <phoneticPr fontId="2"/>
  </si>
  <si>
    <t>３　借入比率算出表</t>
    <rPh sb="2" eb="4">
      <t>カリイレ</t>
    </rPh>
    <rPh sb="4" eb="6">
      <t>ヒリツ</t>
    </rPh>
    <rPh sb="6" eb="8">
      <t>サンシュツ</t>
    </rPh>
    <rPh sb="8" eb="9">
      <t>ヒョウ</t>
    </rPh>
    <phoneticPr fontId="2"/>
  </si>
  <si>
    <t>－</t>
    <phoneticPr fontId="2"/>
  </si>
  <si>
    <t>－</t>
    <phoneticPr fontId="2"/>
  </si>
  <si>
    <t>－</t>
    <phoneticPr fontId="2"/>
  </si>
  <si>
    <t>区市町村補助金</t>
    <rPh sb="0" eb="4">
      <t>クシチョウソン</t>
    </rPh>
    <rPh sb="4" eb="7">
      <t>ホジョキン</t>
    </rPh>
    <phoneticPr fontId="2"/>
  </si>
  <si>
    <t>金額（単位：円）</t>
    <rPh sb="0" eb="1">
      <t>キン</t>
    </rPh>
    <rPh sb="1" eb="2">
      <t>ガク</t>
    </rPh>
    <rPh sb="3" eb="5">
      <t>タンイ</t>
    </rPh>
    <rPh sb="6" eb="7">
      <t>エン</t>
    </rPh>
    <phoneticPr fontId="2"/>
  </si>
  <si>
    <t>寄附金（寄附者氏名）</t>
    <rPh sb="0" eb="2">
      <t>キフ</t>
    </rPh>
    <rPh sb="2" eb="3">
      <t>キン</t>
    </rPh>
    <rPh sb="4" eb="6">
      <t>キフ</t>
    </rPh>
    <rPh sb="6" eb="7">
      <t>シャ</t>
    </rPh>
    <rPh sb="7" eb="9">
      <t>シメイ</t>
    </rPh>
    <phoneticPr fontId="2"/>
  </si>
  <si>
    <t>寄附金（寄附者氏名）</t>
    <rPh sb="0" eb="2">
      <t>キフ</t>
    </rPh>
    <rPh sb="4" eb="6">
      <t>キフ</t>
    </rPh>
    <rPh sb="6" eb="7">
      <t>シャ</t>
    </rPh>
    <rPh sb="7" eb="9">
      <t>シメイ</t>
    </rPh>
    <phoneticPr fontId="2"/>
  </si>
  <si>
    <t>合計</t>
    <rPh sb="0" eb="2">
      <t>ゴウケイ</t>
    </rPh>
    <phoneticPr fontId="2"/>
  </si>
  <si>
    <t>事業費・資金調達内訳等一覧表（事業別）</t>
    <rPh sb="0" eb="3">
      <t>ジギョウヒ</t>
    </rPh>
    <rPh sb="4" eb="6">
      <t>シキン</t>
    </rPh>
    <rPh sb="6" eb="8">
      <t>チョウタツ</t>
    </rPh>
    <rPh sb="8" eb="10">
      <t>ウチワケ</t>
    </rPh>
    <rPh sb="10" eb="11">
      <t>トウ</t>
    </rPh>
    <rPh sb="11" eb="13">
      <t>イチラン</t>
    </rPh>
    <rPh sb="13" eb="14">
      <t>ヒョウ</t>
    </rPh>
    <rPh sb="15" eb="17">
      <t>ジギョウ</t>
    </rPh>
    <rPh sb="17" eb="18">
      <t>ベツ</t>
    </rPh>
    <phoneticPr fontId="2"/>
  </si>
  <si>
    <t>－</t>
    <phoneticPr fontId="2"/>
  </si>
  <si>
    <t>２　資金調達内訳</t>
    <rPh sb="2" eb="4">
      <t>シキン</t>
    </rPh>
    <rPh sb="4" eb="6">
      <t>チョウタツ</t>
    </rPh>
    <rPh sb="6" eb="8">
      <t>ウチワケ</t>
    </rPh>
    <phoneticPr fontId="2"/>
  </si>
  <si>
    <t>建設事業費・資金調達内訳等一覧表</t>
    <rPh sb="0" eb="2">
      <t>ケンセツ</t>
    </rPh>
    <rPh sb="2" eb="5">
      <t>ジギョウヒ</t>
    </rPh>
    <rPh sb="6" eb="8">
      <t>シキン</t>
    </rPh>
    <rPh sb="8" eb="10">
      <t>チョウタツ</t>
    </rPh>
    <rPh sb="10" eb="12">
      <t>ウチワケ</t>
    </rPh>
    <rPh sb="12" eb="13">
      <t>トウ</t>
    </rPh>
    <rPh sb="13" eb="15">
      <t>イチラン</t>
    </rPh>
    <rPh sb="15" eb="16">
      <t>ヒョウ</t>
    </rPh>
    <phoneticPr fontId="2"/>
  </si>
  <si>
    <t>その他（補助対象外）</t>
    <rPh sb="2" eb="3">
      <t>タ</t>
    </rPh>
    <rPh sb="4" eb="6">
      <t>ホジョ</t>
    </rPh>
    <rPh sb="6" eb="8">
      <t>タイショウ</t>
    </rPh>
    <rPh sb="8" eb="9">
      <t>ガイ</t>
    </rPh>
    <phoneticPr fontId="2"/>
  </si>
  <si>
    <t>床　面　積</t>
    <rPh sb="0" eb="1">
      <t>ユカ</t>
    </rPh>
    <rPh sb="2" eb="3">
      <t>メン</t>
    </rPh>
    <rPh sb="4" eb="5">
      <t>セキ</t>
    </rPh>
    <phoneticPr fontId="2"/>
  </si>
  <si>
    <t>種　　別</t>
    <rPh sb="0" eb="1">
      <t>タネ</t>
    </rPh>
    <rPh sb="3" eb="4">
      <t>ベツ</t>
    </rPh>
    <phoneticPr fontId="2"/>
  </si>
  <si>
    <r>
      <t>→2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.初度備品見積書から転記</t>
    </r>
    <rPh sb="4" eb="6">
      <t>ショド</t>
    </rPh>
    <rPh sb="6" eb="8">
      <t>ビヒン</t>
    </rPh>
    <rPh sb="8" eb="11">
      <t>ミツモリショ</t>
    </rPh>
    <rPh sb="13" eb="15">
      <t>テンキ</t>
    </rPh>
    <phoneticPr fontId="2"/>
  </si>
  <si>
    <t>有料老人ホーム</t>
    <phoneticPr fontId="2"/>
  </si>
  <si>
    <t>（チェック）</t>
  </si>
  <si>
    <t>－</t>
    <phoneticPr fontId="2"/>
  </si>
  <si>
    <t>有料老人ホーム</t>
    <phoneticPr fontId="2"/>
  </si>
  <si>
    <t>（チェック）</t>
    <phoneticPr fontId="2"/>
  </si>
  <si>
    <t>寄附金（寄附者氏名）</t>
    <rPh sb="0" eb="3">
      <t>キフキン</t>
    </rPh>
    <rPh sb="4" eb="7">
      <t>キフシャ</t>
    </rPh>
    <rPh sb="7" eb="9">
      <t>シメイ</t>
    </rPh>
    <phoneticPr fontId="2"/>
  </si>
  <si>
    <t>寄附金（●●　●●）</t>
    <rPh sb="0" eb="2">
      <t>キフ</t>
    </rPh>
    <phoneticPr fontId="2"/>
  </si>
  <si>
    <t>寄附金（寄附者氏名）</t>
    <phoneticPr fontId="2"/>
  </si>
  <si>
    <t>寄附金（寄附者氏名）</t>
    <phoneticPr fontId="2"/>
  </si>
  <si>
    <t>寄附金（寄附者氏名）</t>
    <phoneticPr fontId="2"/>
  </si>
  <si>
    <t>○○銀行借入</t>
    <rPh sb="2" eb="4">
      <t>ギンコウ</t>
    </rPh>
    <rPh sb="4" eb="5">
      <t>カ</t>
    </rPh>
    <rPh sb="5" eb="6">
      <t>イ</t>
    </rPh>
    <phoneticPr fontId="2"/>
  </si>
  <si>
    <t>△△銀行借入</t>
    <rPh sb="2" eb="4">
      <t>ギンコウ</t>
    </rPh>
    <rPh sb="4" eb="5">
      <t>カ</t>
    </rPh>
    <rPh sb="5" eb="6">
      <t>イ</t>
    </rPh>
    <phoneticPr fontId="2"/>
  </si>
  <si>
    <t>○○銀行借入</t>
    <rPh sb="2" eb="4">
      <t>ギンコウ</t>
    </rPh>
    <rPh sb="4" eb="6">
      <t>カリイレ</t>
    </rPh>
    <phoneticPr fontId="2"/>
  </si>
  <si>
    <t>△△銀行借入</t>
    <rPh sb="2" eb="4">
      <t>ギンコウ</t>
    </rPh>
    <rPh sb="4" eb="6">
      <t>カリイレ</t>
    </rPh>
    <phoneticPr fontId="2"/>
  </si>
  <si>
    <t>令和　　年　　月　　日　現在</t>
    <rPh sb="4" eb="5">
      <t>ネン</t>
    </rPh>
    <rPh sb="7" eb="8">
      <t>ツキ</t>
    </rPh>
    <rPh sb="10" eb="11">
      <t>ヒ</t>
    </rPh>
    <rPh sb="12" eb="14">
      <t>ゲンザイ</t>
    </rPh>
    <phoneticPr fontId="2"/>
  </si>
  <si>
    <t>令和○○年度計画案件の借入予定額（Ａ）</t>
    <rPh sb="4" eb="6">
      <t>ネンド</t>
    </rPh>
    <rPh sb="6" eb="8">
      <t>ケイカク</t>
    </rPh>
    <rPh sb="8" eb="10">
      <t>アンケン</t>
    </rPh>
    <rPh sb="11" eb="13">
      <t>カリイ</t>
    </rPh>
    <rPh sb="13" eb="15">
      <t>ヨテイ</t>
    </rPh>
    <rPh sb="15" eb="16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</si>
</sst>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&quot;㎡&quot;"/>
    <numFmt numFmtId="177" formatCode="#,##0.0;[Red]\-#,##0.0"/>
    <numFmt numFmtId="178" formatCode="#,##0;&quot;△ &quot;#,##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2">
    <xf numFmtId="0" fontId="0" fillId="0" borderId="0" xfId="0">
      <alignment vertical="center"/>
    </xf>
    <xf numFmtId="38" fontId="5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Font="1" applyAlignment="1">
      <alignment horizontal="right" vertical="center"/>
    </xf>
    <xf numFmtId="38" fontId="3" fillId="0" borderId="1" xfId="1" applyFont="1" applyBorder="1" applyAlignment="1">
      <alignment horizontal="center" vertical="center" shrinkToFit="1"/>
    </xf>
    <xf numFmtId="38" fontId="3" fillId="0" borderId="0" xfId="1" applyFont="1" applyFill="1" applyBorder="1" applyAlignment="1">
      <alignment horizontal="center" vertical="center" textRotation="255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3" fillId="0" borderId="0" xfId="1" applyFont="1" applyFill="1" applyBorder="1">
      <alignment vertical="center"/>
    </xf>
    <xf numFmtId="38" fontId="3" fillId="0" borderId="0" xfId="1" applyFont="1" applyFill="1">
      <alignment vertical="center"/>
    </xf>
    <xf numFmtId="38" fontId="3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 shrinkToFit="1"/>
    </xf>
    <xf numFmtId="38" fontId="3" fillId="0" borderId="0" xfId="1" applyFont="1" applyBorder="1">
      <alignment vertical="center"/>
    </xf>
    <xf numFmtId="38" fontId="3" fillId="0" borderId="0" xfId="1" applyFont="1" applyBorder="1" applyAlignment="1">
      <alignment horizontal="center" vertical="center" shrinkToFit="1"/>
    </xf>
    <xf numFmtId="38" fontId="3" fillId="0" borderId="0" xfId="1" applyFont="1" applyFill="1" applyBorder="1" applyAlignment="1">
      <alignment horizontal="left" vertical="center" shrinkToFit="1"/>
    </xf>
    <xf numFmtId="40" fontId="3" fillId="0" borderId="0" xfId="1" applyNumberFormat="1" applyFont="1" applyFill="1" applyBorder="1" applyAlignment="1">
      <alignment horizontal="right" vertical="center"/>
    </xf>
    <xf numFmtId="38" fontId="3" fillId="0" borderId="2" xfId="1" applyFont="1" applyBorder="1" applyAlignment="1">
      <alignment horizontal="center" vertical="center" shrinkToFit="1"/>
    </xf>
    <xf numFmtId="38" fontId="7" fillId="0" borderId="3" xfId="1" applyFont="1" applyBorder="1" applyAlignment="1">
      <alignment horizontal="right" vertical="center"/>
    </xf>
    <xf numFmtId="38" fontId="7" fillId="0" borderId="4" xfId="1" applyFont="1" applyBorder="1" applyAlignment="1">
      <alignment horizontal="right" vertical="center"/>
    </xf>
    <xf numFmtId="38" fontId="7" fillId="0" borderId="5" xfId="1" applyFont="1" applyBorder="1" applyAlignment="1">
      <alignment horizontal="right" vertical="center"/>
    </xf>
    <xf numFmtId="38" fontId="3" fillId="0" borderId="0" xfId="1" applyFont="1" applyFill="1" applyAlignment="1">
      <alignment vertical="center"/>
    </xf>
    <xf numFmtId="38" fontId="3" fillId="2" borderId="6" xfId="1" applyFont="1" applyFill="1" applyBorder="1" applyAlignment="1">
      <alignment vertical="center"/>
    </xf>
    <xf numFmtId="38" fontId="3" fillId="2" borderId="7" xfId="1" applyFont="1" applyFill="1" applyBorder="1" applyAlignment="1">
      <alignment vertical="center"/>
    </xf>
    <xf numFmtId="38" fontId="3" fillId="0" borderId="8" xfId="1" applyFont="1" applyBorder="1" applyAlignment="1">
      <alignment horizontal="left" vertical="center" shrinkToFit="1"/>
    </xf>
    <xf numFmtId="38" fontId="3" fillId="0" borderId="9" xfId="1" applyFont="1" applyBorder="1" applyAlignment="1">
      <alignment horizontal="left" vertical="center" shrinkToFit="1"/>
    </xf>
    <xf numFmtId="38" fontId="3" fillId="0" borderId="3" xfId="1" applyFont="1" applyFill="1" applyBorder="1" applyAlignment="1">
      <alignment horizontal="left" vertical="center" shrinkToFit="1"/>
    </xf>
    <xf numFmtId="38" fontId="3" fillId="0" borderId="9" xfId="1" applyFont="1" applyBorder="1" applyAlignment="1">
      <alignment horizontal="center" vertical="center"/>
    </xf>
    <xf numFmtId="38" fontId="3" fillId="0" borderId="9" xfId="1" applyFont="1" applyFill="1" applyBorder="1" applyAlignment="1">
      <alignment horizontal="left" vertical="center" shrinkToFit="1"/>
    </xf>
    <xf numFmtId="38" fontId="7" fillId="3" borderId="10" xfId="1" applyFont="1" applyFill="1" applyBorder="1" applyAlignment="1">
      <alignment horizontal="right" vertical="center"/>
    </xf>
    <xf numFmtId="10" fontId="7" fillId="3" borderId="11" xfId="1" applyNumberFormat="1" applyFont="1" applyFill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10" fontId="7" fillId="0" borderId="12" xfId="1" applyNumberFormat="1" applyFont="1" applyBorder="1" applyAlignment="1">
      <alignment horizontal="right" vertical="center"/>
    </xf>
    <xf numFmtId="10" fontId="7" fillId="0" borderId="13" xfId="1" applyNumberFormat="1" applyFont="1" applyBorder="1" applyAlignment="1">
      <alignment horizontal="right" vertical="center"/>
    </xf>
    <xf numFmtId="38" fontId="7" fillId="0" borderId="9" xfId="1" applyFont="1" applyBorder="1" applyAlignment="1">
      <alignment horizontal="right" vertical="center"/>
    </xf>
    <xf numFmtId="10" fontId="7" fillId="0" borderId="14" xfId="1" applyNumberFormat="1" applyFont="1" applyBorder="1" applyAlignment="1">
      <alignment horizontal="right" vertical="center"/>
    </xf>
    <xf numFmtId="38" fontId="7" fillId="3" borderId="15" xfId="1" applyFont="1" applyFill="1" applyBorder="1" applyAlignment="1">
      <alignment horizontal="right" vertical="center"/>
    </xf>
    <xf numFmtId="10" fontId="7" fillId="3" borderId="16" xfId="1" applyNumberFormat="1" applyFont="1" applyFill="1" applyBorder="1" applyAlignment="1">
      <alignment horizontal="right" vertical="center"/>
    </xf>
    <xf numFmtId="38" fontId="7" fillId="4" borderId="17" xfId="1" applyFont="1" applyFill="1" applyBorder="1" applyAlignment="1">
      <alignment horizontal="right" vertical="center"/>
    </xf>
    <xf numFmtId="10" fontId="7" fillId="4" borderId="18" xfId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10" fontId="7" fillId="0" borderId="19" xfId="1" applyNumberFormat="1" applyFont="1" applyBorder="1" applyAlignment="1">
      <alignment horizontal="right" vertical="center"/>
    </xf>
    <xf numFmtId="10" fontId="7" fillId="0" borderId="20" xfId="1" applyNumberFormat="1" applyFont="1" applyBorder="1" applyAlignment="1">
      <alignment horizontal="right" vertical="center"/>
    </xf>
    <xf numFmtId="38" fontId="7" fillId="0" borderId="21" xfId="1" applyFont="1" applyBorder="1" applyAlignment="1">
      <alignment horizontal="right" vertical="center" shrinkToFit="1"/>
    </xf>
    <xf numFmtId="38" fontId="7" fillId="3" borderId="22" xfId="1" applyFont="1" applyFill="1" applyBorder="1" applyAlignment="1">
      <alignment horizontal="right" vertical="center"/>
    </xf>
    <xf numFmtId="10" fontId="7" fillId="3" borderId="23" xfId="1" applyNumberFormat="1" applyFont="1" applyFill="1" applyBorder="1" applyAlignment="1">
      <alignment horizontal="right" vertical="center"/>
    </xf>
    <xf numFmtId="38" fontId="7" fillId="0" borderId="24" xfId="1" applyFont="1" applyBorder="1" applyAlignment="1">
      <alignment horizontal="right" vertical="center"/>
    </xf>
    <xf numFmtId="38" fontId="7" fillId="0" borderId="3" xfId="1" applyFont="1" applyBorder="1" applyAlignment="1">
      <alignment horizontal="right" vertical="center" shrinkToFit="1"/>
    </xf>
    <xf numFmtId="38" fontId="7" fillId="0" borderId="5" xfId="1" applyFont="1" applyBorder="1" applyAlignment="1">
      <alignment horizontal="right" vertical="center" shrinkToFit="1"/>
    </xf>
    <xf numFmtId="10" fontId="7" fillId="0" borderId="14" xfId="1" applyNumberFormat="1" applyFont="1" applyBorder="1" applyAlignment="1">
      <alignment horizontal="right" vertical="center" shrinkToFit="1"/>
    </xf>
    <xf numFmtId="38" fontId="7" fillId="2" borderId="17" xfId="1" applyFont="1" applyFill="1" applyBorder="1" applyAlignment="1">
      <alignment horizontal="right" vertical="center"/>
    </xf>
    <xf numFmtId="10" fontId="7" fillId="2" borderId="18" xfId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right" vertical="center" shrinkToFit="1"/>
    </xf>
    <xf numFmtId="10" fontId="7" fillId="0" borderId="14" xfId="1" applyNumberFormat="1" applyFont="1" applyFill="1" applyBorder="1" applyAlignment="1">
      <alignment horizontal="right" vertical="center" shrinkToFit="1"/>
    </xf>
    <xf numFmtId="38" fontId="7" fillId="0" borderId="25" xfId="1" applyFont="1" applyBorder="1" applyAlignment="1">
      <alignment horizontal="right" vertical="center" shrinkToFit="1"/>
    </xf>
    <xf numFmtId="38" fontId="7" fillId="0" borderId="8" xfId="1" applyFont="1" applyBorder="1" applyAlignment="1">
      <alignment horizontal="right" vertical="center" shrinkToFit="1"/>
    </xf>
    <xf numFmtId="38" fontId="3" fillId="0" borderId="26" xfId="1" applyFont="1" applyBorder="1" applyAlignment="1">
      <alignment horizontal="left" vertical="center" shrinkToFit="1"/>
    </xf>
    <xf numFmtId="38" fontId="7" fillId="0" borderId="26" xfId="1" applyFont="1" applyBorder="1" applyAlignment="1">
      <alignment horizontal="right" vertical="center" shrinkToFit="1"/>
    </xf>
    <xf numFmtId="10" fontId="7" fillId="0" borderId="27" xfId="1" applyNumberFormat="1" applyFont="1" applyBorder="1" applyAlignment="1">
      <alignment horizontal="right" vertical="center" shrinkToFit="1"/>
    </xf>
    <xf numFmtId="38" fontId="3" fillId="2" borderId="28" xfId="1" applyFont="1" applyFill="1" applyBorder="1" applyAlignment="1">
      <alignment vertical="center"/>
    </xf>
    <xf numFmtId="38" fontId="3" fillId="2" borderId="29" xfId="1" applyFont="1" applyFill="1" applyBorder="1" applyAlignment="1">
      <alignment vertical="center"/>
    </xf>
    <xf numFmtId="38" fontId="3" fillId="2" borderId="30" xfId="1" applyFont="1" applyFill="1" applyBorder="1" applyAlignment="1">
      <alignment vertical="center"/>
    </xf>
    <xf numFmtId="38" fontId="3" fillId="2" borderId="31" xfId="1" applyFont="1" applyFill="1" applyBorder="1" applyAlignment="1">
      <alignment vertical="center"/>
    </xf>
    <xf numFmtId="38" fontId="7" fillId="2" borderId="15" xfId="1" applyFont="1" applyFill="1" applyBorder="1" applyAlignment="1">
      <alignment horizontal="right" vertical="center"/>
    </xf>
    <xf numFmtId="38" fontId="3" fillId="2" borderId="32" xfId="1" applyFont="1" applyFill="1" applyBorder="1" applyAlignment="1">
      <alignment vertical="center"/>
    </xf>
    <xf numFmtId="38" fontId="3" fillId="2" borderId="33" xfId="1" applyFont="1" applyFill="1" applyBorder="1" applyAlignment="1">
      <alignment vertical="center"/>
    </xf>
    <xf numFmtId="38" fontId="3" fillId="2" borderId="34" xfId="1" applyFont="1" applyFill="1" applyBorder="1" applyAlignment="1">
      <alignment vertical="center"/>
    </xf>
    <xf numFmtId="38" fontId="7" fillId="2" borderId="22" xfId="1" applyFont="1" applyFill="1" applyBorder="1" applyAlignment="1">
      <alignment horizontal="right" vertical="center"/>
    </xf>
    <xf numFmtId="10" fontId="7" fillId="2" borderId="23" xfId="1" applyNumberFormat="1" applyFont="1" applyFill="1" applyBorder="1" applyAlignment="1">
      <alignment horizontal="right" vertical="center"/>
    </xf>
    <xf numFmtId="10" fontId="7" fillId="0" borderId="12" xfId="1" applyNumberFormat="1" applyFont="1" applyBorder="1" applyAlignment="1">
      <alignment horizontal="right" vertical="center" shrinkToFit="1"/>
    </xf>
    <xf numFmtId="10" fontId="7" fillId="2" borderId="16" xfId="1" applyNumberFormat="1" applyFont="1" applyFill="1" applyBorder="1" applyAlignment="1">
      <alignment horizontal="right" vertical="center"/>
    </xf>
    <xf numFmtId="38" fontId="7" fillId="0" borderId="8" xfId="1" applyFont="1" applyFill="1" applyBorder="1" applyAlignment="1">
      <alignment horizontal="right" vertical="center"/>
    </xf>
    <xf numFmtId="10" fontId="7" fillId="0" borderId="12" xfId="1" applyNumberFormat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right" vertical="center"/>
    </xf>
    <xf numFmtId="10" fontId="7" fillId="0" borderId="13" xfId="1" applyNumberFormat="1" applyFont="1" applyFill="1" applyBorder="1" applyAlignment="1">
      <alignment horizontal="center" vertical="center"/>
    </xf>
    <xf numFmtId="38" fontId="7" fillId="0" borderId="35" xfId="1" applyFont="1" applyFill="1" applyBorder="1" applyAlignment="1">
      <alignment horizontal="center" vertical="center"/>
    </xf>
    <xf numFmtId="10" fontId="7" fillId="0" borderId="36" xfId="1" applyNumberFormat="1" applyFont="1" applyFill="1" applyBorder="1" applyAlignment="1">
      <alignment horizontal="right" vertical="center"/>
    </xf>
    <xf numFmtId="38" fontId="3" fillId="3" borderId="25" xfId="1" applyFont="1" applyFill="1" applyBorder="1" applyAlignment="1">
      <alignment vertical="center"/>
    </xf>
    <xf numFmtId="38" fontId="3" fillId="3" borderId="37" xfId="1" applyFont="1" applyFill="1" applyBorder="1" applyAlignment="1">
      <alignment vertical="center"/>
    </xf>
    <xf numFmtId="38" fontId="3" fillId="3" borderId="38" xfId="1" applyFont="1" applyFill="1" applyBorder="1" applyAlignment="1">
      <alignment vertical="center"/>
    </xf>
    <xf numFmtId="38" fontId="3" fillId="3" borderId="21" xfId="1" applyFont="1" applyFill="1" applyBorder="1" applyAlignment="1">
      <alignment vertical="center"/>
    </xf>
    <xf numFmtId="38" fontId="3" fillId="3" borderId="39" xfId="1" applyFont="1" applyFill="1" applyBorder="1" applyAlignment="1">
      <alignment vertical="center"/>
    </xf>
    <xf numFmtId="38" fontId="3" fillId="3" borderId="40" xfId="1" applyFont="1" applyFill="1" applyBorder="1" applyAlignment="1">
      <alignment vertical="center"/>
    </xf>
    <xf numFmtId="38" fontId="3" fillId="3" borderId="41" xfId="1" applyFont="1" applyFill="1" applyBorder="1" applyAlignment="1">
      <alignment vertical="center"/>
    </xf>
    <xf numFmtId="38" fontId="3" fillId="3" borderId="42" xfId="1" applyFont="1" applyFill="1" applyBorder="1" applyAlignment="1">
      <alignment vertical="center"/>
    </xf>
    <xf numFmtId="38" fontId="3" fillId="3" borderId="43" xfId="1" applyFont="1" applyFill="1" applyBorder="1" applyAlignment="1">
      <alignment vertical="center"/>
    </xf>
    <xf numFmtId="38" fontId="3" fillId="4" borderId="44" xfId="1" applyFont="1" applyFill="1" applyBorder="1" applyAlignment="1">
      <alignment vertical="center"/>
    </xf>
    <xf numFmtId="38" fontId="3" fillId="4" borderId="45" xfId="1" applyFont="1" applyFill="1" applyBorder="1">
      <alignment vertical="center"/>
    </xf>
    <xf numFmtId="38" fontId="3" fillId="4" borderId="46" xfId="1" applyFont="1" applyFill="1" applyBorder="1">
      <alignment vertical="center"/>
    </xf>
    <xf numFmtId="38" fontId="3" fillId="4" borderId="47" xfId="1" applyFont="1" applyFill="1" applyBorder="1" applyAlignment="1">
      <alignment horizontal="center" vertical="center"/>
    </xf>
    <xf numFmtId="38" fontId="7" fillId="4" borderId="47" xfId="1" applyFont="1" applyFill="1" applyBorder="1" applyAlignment="1">
      <alignment horizontal="right" vertical="center"/>
    </xf>
    <xf numFmtId="10" fontId="7" fillId="4" borderId="48" xfId="1" applyNumberFormat="1" applyFont="1" applyFill="1" applyBorder="1" applyAlignment="1">
      <alignment horizontal="right" vertical="center"/>
    </xf>
    <xf numFmtId="38" fontId="3" fillId="0" borderId="0" xfId="1" applyFont="1" applyAlignment="1">
      <alignment vertical="center"/>
    </xf>
    <xf numFmtId="177" fontId="3" fillId="0" borderId="0" xfId="1" applyNumberFormat="1" applyFont="1" applyAlignment="1">
      <alignment horizontal="right" vertical="center"/>
    </xf>
    <xf numFmtId="38" fontId="3" fillId="0" borderId="0" xfId="1" applyNumberFormat="1" applyFont="1" applyFill="1" applyBorder="1" applyAlignment="1">
      <alignment horizontal="right" vertical="center"/>
    </xf>
    <xf numFmtId="38" fontId="8" fillId="0" borderId="0" xfId="1" applyFont="1" applyAlignment="1">
      <alignment horizontal="center" vertical="center"/>
    </xf>
    <xf numFmtId="38" fontId="7" fillId="0" borderId="49" xfId="1" applyFont="1" applyBorder="1" applyAlignment="1">
      <alignment horizontal="right" vertical="center"/>
    </xf>
    <xf numFmtId="10" fontId="7" fillId="0" borderId="27" xfId="1" applyNumberFormat="1" applyFont="1" applyBorder="1" applyAlignment="1">
      <alignment horizontal="right" vertical="center"/>
    </xf>
    <xf numFmtId="38" fontId="7" fillId="0" borderId="50" xfId="1" applyFont="1" applyBorder="1" applyAlignment="1">
      <alignment horizontal="right" vertical="center" shrinkToFit="1"/>
    </xf>
    <xf numFmtId="38" fontId="3" fillId="0" borderId="25" xfId="1" applyFont="1" applyBorder="1" applyAlignment="1">
      <alignment horizontal="left" vertical="center" shrinkToFit="1"/>
    </xf>
    <xf numFmtId="38" fontId="7" fillId="3" borderId="51" xfId="1" applyFont="1" applyFill="1" applyBorder="1" applyAlignment="1">
      <alignment horizontal="right" vertical="center"/>
    </xf>
    <xf numFmtId="38" fontId="7" fillId="0" borderId="52" xfId="1" applyFont="1" applyBorder="1" applyAlignment="1">
      <alignment horizontal="right" vertical="center"/>
    </xf>
    <xf numFmtId="38" fontId="7" fillId="0" borderId="53" xfId="1" applyFont="1" applyBorder="1" applyAlignment="1">
      <alignment horizontal="right" vertical="center"/>
    </xf>
    <xf numFmtId="38" fontId="7" fillId="0" borderId="54" xfId="1" applyFont="1" applyBorder="1" applyAlignment="1">
      <alignment horizontal="right" vertical="center"/>
    </xf>
    <xf numFmtId="38" fontId="7" fillId="3" borderId="55" xfId="1" applyFont="1" applyFill="1" applyBorder="1" applyAlignment="1">
      <alignment horizontal="right" vertical="center"/>
    </xf>
    <xf numFmtId="38" fontId="7" fillId="4" borderId="56" xfId="1" applyFont="1" applyFill="1" applyBorder="1" applyAlignment="1">
      <alignment horizontal="right" vertical="center"/>
    </xf>
    <xf numFmtId="38" fontId="7" fillId="3" borderId="57" xfId="1" applyFont="1" applyFill="1" applyBorder="1" applyAlignment="1">
      <alignment horizontal="right" vertical="center"/>
    </xf>
    <xf numFmtId="38" fontId="7" fillId="3" borderId="11" xfId="1" applyFont="1" applyFill="1" applyBorder="1" applyAlignment="1">
      <alignment horizontal="right" vertical="center"/>
    </xf>
    <xf numFmtId="38" fontId="7" fillId="0" borderId="58" xfId="1" applyFont="1" applyBorder="1" applyAlignment="1">
      <alignment horizontal="right" vertical="center"/>
    </xf>
    <xf numFmtId="38" fontId="7" fillId="0" borderId="12" xfId="1" applyFont="1" applyBorder="1" applyAlignment="1">
      <alignment horizontal="right" vertical="center"/>
    </xf>
    <xf numFmtId="38" fontId="7" fillId="0" borderId="59" xfId="1" applyFont="1" applyBorder="1" applyAlignment="1">
      <alignment horizontal="right" vertical="center"/>
    </xf>
    <xf numFmtId="38" fontId="7" fillId="0" borderId="13" xfId="1" applyFont="1" applyBorder="1" applyAlignment="1">
      <alignment horizontal="right" vertical="center"/>
    </xf>
    <xf numFmtId="38" fontId="7" fillId="0" borderId="60" xfId="1" applyFont="1" applyBorder="1" applyAlignment="1">
      <alignment horizontal="right" vertical="center"/>
    </xf>
    <xf numFmtId="38" fontId="7" fillId="0" borderId="14" xfId="1" applyFont="1" applyBorder="1" applyAlignment="1">
      <alignment horizontal="right" vertical="center"/>
    </xf>
    <xf numFmtId="38" fontId="7" fillId="3" borderId="61" xfId="1" applyFont="1" applyFill="1" applyBorder="1" applyAlignment="1">
      <alignment horizontal="right" vertical="center"/>
    </xf>
    <xf numFmtId="38" fontId="7" fillId="3" borderId="16" xfId="1" applyFont="1" applyFill="1" applyBorder="1" applyAlignment="1">
      <alignment horizontal="right" vertical="center"/>
    </xf>
    <xf numFmtId="38" fontId="7" fillId="4" borderId="62" xfId="1" applyFont="1" applyFill="1" applyBorder="1" applyAlignment="1">
      <alignment horizontal="right" vertical="center"/>
    </xf>
    <xf numFmtId="38" fontId="7" fillId="4" borderId="18" xfId="1" applyFont="1" applyFill="1" applyBorder="1" applyAlignment="1">
      <alignment horizontal="right" vertical="center"/>
    </xf>
    <xf numFmtId="38" fontId="3" fillId="0" borderId="21" xfId="1" applyFont="1" applyFill="1" applyBorder="1" applyAlignment="1">
      <alignment horizontal="left" vertical="center" shrinkToFit="1"/>
    </xf>
    <xf numFmtId="38" fontId="3" fillId="0" borderId="5" xfId="1" applyFont="1" applyBorder="1" applyAlignment="1">
      <alignment horizontal="center" vertical="center"/>
    </xf>
    <xf numFmtId="38" fontId="3" fillId="0" borderId="50" xfId="1" applyFont="1" applyBorder="1" applyAlignment="1">
      <alignment horizontal="left" vertical="center" shrinkToFit="1"/>
    </xf>
    <xf numFmtId="38" fontId="3" fillId="0" borderId="5" xfId="1" applyFont="1" applyFill="1" applyBorder="1" applyAlignment="1">
      <alignment horizontal="left" vertical="center" shrinkToFit="1"/>
    </xf>
    <xf numFmtId="38" fontId="7" fillId="0" borderId="63" xfId="1" applyFont="1" applyBorder="1" applyAlignment="1">
      <alignment horizontal="right" vertical="center"/>
    </xf>
    <xf numFmtId="38" fontId="7" fillId="0" borderId="52" xfId="1" applyFont="1" applyBorder="1" applyAlignment="1">
      <alignment horizontal="right" vertical="center" shrinkToFit="1"/>
    </xf>
    <xf numFmtId="38" fontId="7" fillId="0" borderId="53" xfId="1" applyFont="1" applyBorder="1" applyAlignment="1">
      <alignment horizontal="right" vertical="center" shrinkToFit="1"/>
    </xf>
    <xf numFmtId="38" fontId="7" fillId="3" borderId="64" xfId="1" applyFont="1" applyFill="1" applyBorder="1" applyAlignment="1">
      <alignment horizontal="right" vertical="center"/>
    </xf>
    <xf numFmtId="38" fontId="7" fillId="0" borderId="65" xfId="1" applyFont="1" applyBorder="1" applyAlignment="1">
      <alignment horizontal="right" vertical="center"/>
    </xf>
    <xf numFmtId="38" fontId="7" fillId="0" borderId="63" xfId="1" applyFont="1" applyBorder="1" applyAlignment="1">
      <alignment horizontal="right" vertical="center" shrinkToFit="1"/>
    </xf>
    <xf numFmtId="38" fontId="7" fillId="0" borderId="54" xfId="1" applyFont="1" applyBorder="1" applyAlignment="1">
      <alignment horizontal="right" vertical="center" shrinkToFit="1"/>
    </xf>
    <xf numFmtId="38" fontId="7" fillId="2" borderId="64" xfId="1" applyFont="1" applyFill="1" applyBorder="1" applyAlignment="1">
      <alignment horizontal="right" vertical="center"/>
    </xf>
    <xf numFmtId="38" fontId="7" fillId="2" borderId="55" xfId="1" applyFont="1" applyFill="1" applyBorder="1" applyAlignment="1">
      <alignment horizontal="right" vertical="center"/>
    </xf>
    <xf numFmtId="38" fontId="7" fillId="0" borderId="54" xfId="1" applyFont="1" applyFill="1" applyBorder="1" applyAlignment="1">
      <alignment horizontal="right" vertical="center" shrinkToFit="1"/>
    </xf>
    <xf numFmtId="38" fontId="7" fillId="2" borderId="56" xfId="1" applyFont="1" applyFill="1" applyBorder="1" applyAlignment="1">
      <alignment horizontal="right" vertical="center"/>
    </xf>
    <xf numFmtId="38" fontId="7" fillId="0" borderId="20" xfId="1" applyFont="1" applyBorder="1" applyAlignment="1">
      <alignment horizontal="right" vertical="center"/>
    </xf>
    <xf numFmtId="38" fontId="7" fillId="0" borderId="12" xfId="1" applyFont="1" applyBorder="1" applyAlignment="1">
      <alignment horizontal="right" vertical="center" shrinkToFit="1"/>
    </xf>
    <xf numFmtId="38" fontId="7" fillId="0" borderId="13" xfId="1" applyFont="1" applyBorder="1" applyAlignment="1">
      <alignment horizontal="right" vertical="center" shrinkToFit="1"/>
    </xf>
    <xf numFmtId="38" fontId="7" fillId="3" borderId="66" xfId="1" applyFont="1" applyFill="1" applyBorder="1" applyAlignment="1">
      <alignment horizontal="right" vertical="center"/>
    </xf>
    <xf numFmtId="38" fontId="7" fillId="3" borderId="23" xfId="1" applyFont="1" applyFill="1" applyBorder="1" applyAlignment="1">
      <alignment horizontal="right" vertical="center"/>
    </xf>
    <xf numFmtId="38" fontId="7" fillId="0" borderId="67" xfId="1" applyFont="1" applyBorder="1" applyAlignment="1">
      <alignment horizontal="right" vertical="center"/>
    </xf>
    <xf numFmtId="38" fontId="7" fillId="0" borderId="58" xfId="1" applyFont="1" applyBorder="1" applyAlignment="1">
      <alignment horizontal="right" vertical="center" shrinkToFit="1"/>
    </xf>
    <xf numFmtId="38" fontId="7" fillId="0" borderId="68" xfId="1" applyFont="1" applyBorder="1" applyAlignment="1">
      <alignment horizontal="right" vertical="center" shrinkToFit="1"/>
    </xf>
    <xf numFmtId="38" fontId="7" fillId="0" borderId="27" xfId="1" applyFont="1" applyBorder="1" applyAlignment="1">
      <alignment horizontal="right" vertical="center" shrinkToFit="1"/>
    </xf>
    <xf numFmtId="38" fontId="7" fillId="0" borderId="59" xfId="1" applyFont="1" applyBorder="1" applyAlignment="1">
      <alignment horizontal="right" vertical="center" shrinkToFit="1"/>
    </xf>
    <xf numFmtId="38" fontId="7" fillId="0" borderId="14" xfId="1" applyFont="1" applyBorder="1" applyAlignment="1">
      <alignment horizontal="right" vertical="center" shrinkToFit="1"/>
    </xf>
    <xf numFmtId="38" fontId="7" fillId="2" borderId="66" xfId="1" applyFont="1" applyFill="1" applyBorder="1" applyAlignment="1">
      <alignment horizontal="right" vertical="center"/>
    </xf>
    <xf numFmtId="38" fontId="7" fillId="2" borderId="23" xfId="1" applyFont="1" applyFill="1" applyBorder="1" applyAlignment="1">
      <alignment horizontal="right" vertical="center"/>
    </xf>
    <xf numFmtId="38" fontId="7" fillId="2" borderId="61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0" borderId="60" xfId="1" applyFont="1" applyFill="1" applyBorder="1" applyAlignment="1">
      <alignment horizontal="right" vertical="center" shrinkToFit="1"/>
    </xf>
    <xf numFmtId="38" fontId="7" fillId="0" borderId="14" xfId="1" applyFont="1" applyFill="1" applyBorder="1" applyAlignment="1">
      <alignment horizontal="right" vertical="center" shrinkToFit="1"/>
    </xf>
    <xf numFmtId="38" fontId="7" fillId="2" borderId="62" xfId="1" applyFont="1" applyFill="1" applyBorder="1" applyAlignment="1">
      <alignment horizontal="right" vertical="center"/>
    </xf>
    <xf numFmtId="38" fontId="7" fillId="2" borderId="18" xfId="1" applyFont="1" applyFill="1" applyBorder="1" applyAlignment="1">
      <alignment horizontal="right" vertical="center"/>
    </xf>
    <xf numFmtId="38" fontId="7" fillId="0" borderId="68" xfId="1" applyFont="1" applyBorder="1" applyAlignment="1">
      <alignment horizontal="right" vertical="center"/>
    </xf>
    <xf numFmtId="38" fontId="7" fillId="0" borderId="27" xfId="1" applyFont="1" applyBorder="1" applyAlignment="1">
      <alignment horizontal="right" vertical="center"/>
    </xf>
    <xf numFmtId="38" fontId="7" fillId="0" borderId="60" xfId="1" applyFont="1" applyBorder="1" applyAlignment="1">
      <alignment horizontal="right" vertical="center" shrinkToFit="1"/>
    </xf>
    <xf numFmtId="38" fontId="7" fillId="4" borderId="22" xfId="1" applyFont="1" applyFill="1" applyBorder="1" applyAlignment="1">
      <alignment horizontal="right" vertical="center"/>
    </xf>
    <xf numFmtId="10" fontId="7" fillId="4" borderId="23" xfId="1" applyNumberFormat="1" applyFont="1" applyFill="1" applyBorder="1" applyAlignment="1">
      <alignment horizontal="right" vertical="center"/>
    </xf>
    <xf numFmtId="38" fontId="7" fillId="0" borderId="69" xfId="1" applyFont="1" applyBorder="1" applyAlignment="1">
      <alignment horizontal="right" vertical="center"/>
    </xf>
    <xf numFmtId="38" fontId="7" fillId="4" borderId="64" xfId="1" applyFont="1" applyFill="1" applyBorder="1" applyAlignment="1">
      <alignment horizontal="right" vertical="center"/>
    </xf>
    <xf numFmtId="38" fontId="7" fillId="4" borderId="66" xfId="1" applyFont="1" applyFill="1" applyBorder="1" applyAlignment="1">
      <alignment horizontal="right" vertical="center"/>
    </xf>
    <xf numFmtId="38" fontId="7" fillId="4" borderId="23" xfId="1" applyFont="1" applyFill="1" applyBorder="1" applyAlignment="1">
      <alignment horizontal="right" vertical="center"/>
    </xf>
    <xf numFmtId="38" fontId="3" fillId="0" borderId="70" xfId="1" applyFont="1" applyFill="1" applyBorder="1" applyAlignment="1">
      <alignment horizontal="left" vertical="center" shrinkToFit="1"/>
    </xf>
    <xf numFmtId="38" fontId="7" fillId="0" borderId="71" xfId="1" applyFont="1" applyBorder="1" applyAlignment="1">
      <alignment horizontal="right" vertical="center" shrinkToFit="1"/>
    </xf>
    <xf numFmtId="38" fontId="7" fillId="0" borderId="72" xfId="1" applyFont="1" applyBorder="1" applyAlignment="1">
      <alignment horizontal="right" vertical="center" shrinkToFit="1"/>
    </xf>
    <xf numFmtId="38" fontId="7" fillId="0" borderId="73" xfId="1" applyFont="1" applyBorder="1" applyAlignment="1">
      <alignment horizontal="right" vertical="center" shrinkToFit="1"/>
    </xf>
    <xf numFmtId="38" fontId="3" fillId="0" borderId="74" xfId="1" applyFont="1" applyFill="1" applyBorder="1" applyAlignment="1">
      <alignment horizontal="left" vertical="center" shrinkToFit="1"/>
    </xf>
    <xf numFmtId="38" fontId="7" fillId="0" borderId="70" xfId="1" applyFont="1" applyBorder="1" applyAlignment="1">
      <alignment horizontal="right" vertical="center" shrinkToFit="1"/>
    </xf>
    <xf numFmtId="10" fontId="7" fillId="0" borderId="73" xfId="1" applyNumberFormat="1" applyFont="1" applyBorder="1" applyAlignment="1">
      <alignment horizontal="right" vertical="center" shrinkToFit="1"/>
    </xf>
    <xf numFmtId="38" fontId="7" fillId="0" borderId="75" xfId="1" applyFont="1" applyBorder="1" applyAlignment="1">
      <alignment horizontal="right" vertical="center"/>
    </xf>
    <xf numFmtId="38" fontId="7" fillId="0" borderId="19" xfId="1" applyFont="1" applyBorder="1" applyAlignment="1">
      <alignment horizontal="right" vertical="center"/>
    </xf>
    <xf numFmtId="38" fontId="1" fillId="0" borderId="0" xfId="1" applyFont="1">
      <alignment vertical="center"/>
    </xf>
    <xf numFmtId="38" fontId="4" fillId="0" borderId="51" xfId="1" applyFont="1" applyBorder="1" applyAlignment="1">
      <alignment horizontal="center" vertical="center" shrinkToFit="1"/>
    </xf>
    <xf numFmtId="38" fontId="4" fillId="0" borderId="76" xfId="1" applyFont="1" applyBorder="1" applyAlignment="1">
      <alignment horizontal="center" vertical="center" wrapText="1" shrinkToFit="1"/>
    </xf>
    <xf numFmtId="38" fontId="4" fillId="0" borderId="11" xfId="1" applyFont="1" applyBorder="1" applyAlignment="1">
      <alignment horizontal="center" vertical="center" shrinkToFit="1"/>
    </xf>
    <xf numFmtId="38" fontId="4" fillId="0" borderId="0" xfId="1" applyFont="1">
      <alignment vertical="center"/>
    </xf>
    <xf numFmtId="176" fontId="4" fillId="0" borderId="77" xfId="1" applyNumberFormat="1" applyFont="1" applyBorder="1" applyAlignment="1">
      <alignment vertical="center" shrinkToFit="1"/>
    </xf>
    <xf numFmtId="176" fontId="4" fillId="0" borderId="45" xfId="1" applyNumberFormat="1" applyFont="1" applyBorder="1" applyAlignment="1">
      <alignment vertical="center" wrapText="1" shrinkToFit="1"/>
    </xf>
    <xf numFmtId="176" fontId="4" fillId="0" borderId="78" xfId="1" applyNumberFormat="1" applyFont="1" applyBorder="1" applyAlignment="1">
      <alignment vertical="center" shrinkToFit="1"/>
    </xf>
    <xf numFmtId="178" fontId="6" fillId="0" borderId="0" xfId="1" applyNumberFormat="1" applyFont="1" applyFill="1" applyBorder="1" applyAlignment="1">
      <alignment horizontal="right" vertical="center" shrinkToFit="1"/>
    </xf>
    <xf numFmtId="38" fontId="6" fillId="0" borderId="0" xfId="1" applyFont="1">
      <alignment vertical="center"/>
    </xf>
    <xf numFmtId="38" fontId="3" fillId="0" borderId="0" xfId="1" applyFont="1" applyAlignment="1">
      <alignment vertical="center" shrinkToFit="1"/>
    </xf>
    <xf numFmtId="38" fontId="6" fillId="0" borderId="0" xfId="1" applyFont="1" applyAlignment="1">
      <alignment vertical="center" shrinkToFit="1"/>
    </xf>
    <xf numFmtId="38" fontId="3" fillId="0" borderId="79" xfId="1" applyFont="1" applyBorder="1" applyAlignment="1">
      <alignment horizontal="left" vertical="center" shrinkToFit="1"/>
    </xf>
    <xf numFmtId="38" fontId="7" fillId="0" borderId="79" xfId="1" applyFont="1" applyBorder="1" applyAlignment="1">
      <alignment horizontal="right" vertical="center" shrinkToFit="1"/>
    </xf>
    <xf numFmtId="38" fontId="3" fillId="0" borderId="80" xfId="1" applyFont="1" applyBorder="1" applyAlignment="1">
      <alignment horizontal="left" vertical="center" shrinkToFit="1"/>
    </xf>
    <xf numFmtId="38" fontId="7" fillId="0" borderId="77" xfId="1" applyFont="1" applyBorder="1" applyAlignment="1">
      <alignment horizontal="right" vertical="center" shrinkToFit="1"/>
    </xf>
    <xf numFmtId="38" fontId="7" fillId="0" borderId="81" xfId="1" applyFont="1" applyBorder="1" applyAlignment="1">
      <alignment horizontal="right" vertical="center" shrinkToFit="1"/>
    </xf>
    <xf numFmtId="38" fontId="3" fillId="3" borderId="32" xfId="1" applyFont="1" applyFill="1" applyBorder="1" applyAlignment="1">
      <alignment vertical="center"/>
    </xf>
    <xf numFmtId="38" fontId="3" fillId="3" borderId="34" xfId="1" applyFont="1" applyFill="1" applyBorder="1" applyAlignment="1">
      <alignment vertical="center"/>
    </xf>
    <xf numFmtId="38" fontId="3" fillId="3" borderId="82" xfId="1" applyFont="1" applyFill="1" applyBorder="1" applyAlignment="1">
      <alignment vertical="center"/>
    </xf>
    <xf numFmtId="38" fontId="3" fillId="3" borderId="83" xfId="1" applyFont="1" applyFill="1" applyBorder="1" applyAlignment="1">
      <alignment vertical="center"/>
    </xf>
    <xf numFmtId="38" fontId="3" fillId="3" borderId="80" xfId="1" applyFont="1" applyFill="1" applyBorder="1" applyAlignment="1">
      <alignment vertical="center"/>
    </xf>
    <xf numFmtId="38" fontId="3" fillId="3" borderId="84" xfId="1" applyFont="1" applyFill="1" applyBorder="1" applyAlignment="1">
      <alignment vertical="center"/>
    </xf>
    <xf numFmtId="38" fontId="3" fillId="4" borderId="85" xfId="1" applyFont="1" applyFill="1" applyBorder="1" applyAlignment="1">
      <alignment horizontal="center" vertical="center" textRotation="255"/>
    </xf>
    <xf numFmtId="38" fontId="3" fillId="4" borderId="86" xfId="1" applyFont="1" applyFill="1" applyBorder="1" applyAlignment="1">
      <alignment horizontal="center" vertical="center" textRotation="255"/>
    </xf>
    <xf numFmtId="38" fontId="3" fillId="4" borderId="87" xfId="1" applyFont="1" applyFill="1" applyBorder="1" applyAlignment="1">
      <alignment horizontal="center" vertical="center" textRotation="255"/>
    </xf>
    <xf numFmtId="38" fontId="3" fillId="0" borderId="88" xfId="1" applyFont="1" applyBorder="1" applyAlignment="1">
      <alignment horizontal="center" vertical="center" shrinkToFit="1"/>
    </xf>
    <xf numFmtId="38" fontId="3" fillId="0" borderId="89" xfId="1" applyFont="1" applyBorder="1" applyAlignment="1">
      <alignment horizontal="center" vertical="center" shrinkToFit="1"/>
    </xf>
    <xf numFmtId="38" fontId="3" fillId="0" borderId="90" xfId="1" applyFont="1" applyBorder="1" applyAlignment="1">
      <alignment horizontal="center" vertical="center" shrinkToFit="1"/>
    </xf>
    <xf numFmtId="38" fontId="3" fillId="0" borderId="15" xfId="1" applyFont="1" applyBorder="1" applyAlignment="1">
      <alignment horizontal="left" vertical="center" shrinkToFit="1"/>
    </xf>
    <xf numFmtId="38" fontId="3" fillId="0" borderId="22" xfId="1" applyFont="1" applyBorder="1" applyAlignment="1">
      <alignment horizontal="left" vertical="center" shrinkToFit="1"/>
    </xf>
    <xf numFmtId="38" fontId="3" fillId="0" borderId="79" xfId="1" applyFont="1" applyBorder="1" applyAlignment="1">
      <alignment horizontal="left" vertical="center" shrinkToFit="1"/>
    </xf>
    <xf numFmtId="38" fontId="3" fillId="0" borderId="91" xfId="1" applyFont="1" applyBorder="1" applyAlignment="1">
      <alignment horizontal="left" vertical="center" shrinkToFit="1"/>
    </xf>
    <xf numFmtId="38" fontId="3" fillId="3" borderId="29" xfId="1" applyFont="1" applyFill="1" applyBorder="1" applyAlignment="1">
      <alignment horizontal="center" vertical="center"/>
    </xf>
    <xf numFmtId="38" fontId="3" fillId="3" borderId="34" xfId="1" applyFont="1" applyFill="1" applyBorder="1" applyAlignment="1">
      <alignment horizontal="center" vertical="center"/>
    </xf>
    <xf numFmtId="38" fontId="3" fillId="3" borderId="15" xfId="1" applyFont="1" applyFill="1" applyBorder="1" applyAlignment="1">
      <alignment horizontal="left" vertical="center" shrinkToFit="1"/>
    </xf>
    <xf numFmtId="38" fontId="3" fillId="0" borderId="9" xfId="1" applyFont="1" applyBorder="1" applyAlignment="1">
      <alignment horizontal="left" vertical="center" shrinkToFit="1"/>
    </xf>
    <xf numFmtId="38" fontId="3" fillId="0" borderId="24" xfId="1" applyFont="1" applyBorder="1" applyAlignment="1">
      <alignment horizontal="left" vertical="center" shrinkToFit="1"/>
    </xf>
    <xf numFmtId="38" fontId="3" fillId="0" borderId="21" xfId="1" applyFont="1" applyBorder="1" applyAlignment="1">
      <alignment horizontal="left" vertical="center" shrinkToFit="1"/>
    </xf>
    <xf numFmtId="38" fontId="3" fillId="0" borderId="40" xfId="1" applyFont="1" applyBorder="1" applyAlignment="1">
      <alignment horizontal="left" vertical="center" shrinkToFit="1"/>
    </xf>
    <xf numFmtId="38" fontId="3" fillId="0" borderId="21" xfId="1" applyFont="1" applyBorder="1" applyAlignment="1">
      <alignment vertical="center" shrinkToFit="1"/>
    </xf>
    <xf numFmtId="38" fontId="3" fillId="0" borderId="40" xfId="1" applyFont="1" applyBorder="1" applyAlignment="1">
      <alignment vertical="center" shrinkToFit="1"/>
    </xf>
    <xf numFmtId="38" fontId="3" fillId="4" borderId="32" xfId="1" applyFont="1" applyFill="1" applyBorder="1" applyAlignment="1">
      <alignment horizontal="center" vertical="center"/>
    </xf>
    <xf numFmtId="38" fontId="3" fillId="4" borderId="33" xfId="1" applyFont="1" applyFill="1" applyBorder="1" applyAlignment="1">
      <alignment horizontal="center" vertical="center"/>
    </xf>
    <xf numFmtId="38" fontId="3" fillId="4" borderId="34" xfId="1" applyFont="1" applyFill="1" applyBorder="1" applyAlignment="1">
      <alignment horizontal="center" vertical="center"/>
    </xf>
    <xf numFmtId="38" fontId="3" fillId="3" borderId="79" xfId="1" applyFont="1" applyFill="1" applyBorder="1" applyAlignment="1">
      <alignment horizontal="left" vertical="center" shrinkToFit="1"/>
    </xf>
    <xf numFmtId="38" fontId="3" fillId="3" borderId="91" xfId="1" applyFont="1" applyFill="1" applyBorder="1" applyAlignment="1">
      <alignment horizontal="left" vertical="center" shrinkToFit="1"/>
    </xf>
    <xf numFmtId="38" fontId="3" fillId="3" borderId="31" xfId="1" applyFont="1" applyFill="1" applyBorder="1" applyAlignment="1">
      <alignment horizontal="center" vertical="center"/>
    </xf>
    <xf numFmtId="38" fontId="3" fillId="3" borderId="10" xfId="1" applyFont="1" applyFill="1" applyBorder="1" applyAlignment="1">
      <alignment horizontal="left" vertical="center" shrinkToFit="1"/>
    </xf>
    <xf numFmtId="38" fontId="3" fillId="3" borderId="92" xfId="1" applyFont="1" applyFill="1" applyBorder="1" applyAlignment="1">
      <alignment vertical="center"/>
    </xf>
    <xf numFmtId="38" fontId="3" fillId="3" borderId="93" xfId="1" applyFont="1" applyFill="1" applyBorder="1" applyAlignment="1">
      <alignment vertical="center"/>
    </xf>
    <xf numFmtId="38" fontId="3" fillId="3" borderId="29" xfId="1" applyFont="1" applyFill="1" applyBorder="1" applyAlignment="1">
      <alignment horizontal="left" vertical="center" shrinkToFit="1"/>
    </xf>
    <xf numFmtId="38" fontId="3" fillId="3" borderId="30" xfId="1" applyFont="1" applyFill="1" applyBorder="1" applyAlignment="1">
      <alignment horizontal="left" vertical="center" shrinkToFit="1"/>
    </xf>
    <xf numFmtId="38" fontId="3" fillId="3" borderId="31" xfId="1" applyFont="1" applyFill="1" applyBorder="1" applyAlignment="1">
      <alignment horizontal="left" vertical="center" shrinkToFit="1"/>
    </xf>
    <xf numFmtId="38" fontId="3" fillId="0" borderId="8" xfId="1" applyFont="1" applyBorder="1" applyAlignment="1">
      <alignment horizontal="left" vertical="center" shrinkToFit="1"/>
    </xf>
    <xf numFmtId="38" fontId="3" fillId="0" borderId="3" xfId="1" applyFont="1" applyBorder="1" applyAlignment="1">
      <alignment horizontal="left" vertical="center" shrinkToFit="1"/>
    </xf>
    <xf numFmtId="38" fontId="3" fillId="3" borderId="22" xfId="1" applyFont="1" applyFill="1" applyBorder="1" applyAlignment="1">
      <alignment horizontal="center" vertical="center"/>
    </xf>
    <xf numFmtId="38" fontId="3" fillId="0" borderId="5" xfId="1" applyFont="1" applyBorder="1" applyAlignment="1">
      <alignment horizontal="left" vertical="center" shrinkToFit="1"/>
    </xf>
    <xf numFmtId="38" fontId="3" fillId="0" borderId="94" xfId="1" applyFont="1" applyBorder="1" applyAlignment="1">
      <alignment horizontal="left" vertical="center" shrinkToFit="1"/>
    </xf>
    <xf numFmtId="38" fontId="3" fillId="4" borderId="28" xfId="1" applyFont="1" applyFill="1" applyBorder="1" applyAlignment="1">
      <alignment horizontal="center" vertical="center"/>
    </xf>
    <xf numFmtId="38" fontId="3" fillId="4" borderId="6" xfId="1" applyFont="1" applyFill="1" applyBorder="1" applyAlignment="1">
      <alignment horizontal="center" vertical="center"/>
    </xf>
    <xf numFmtId="38" fontId="3" fillId="4" borderId="7" xfId="1" applyFont="1" applyFill="1" applyBorder="1" applyAlignment="1">
      <alignment horizontal="center" vertical="center"/>
    </xf>
    <xf numFmtId="38" fontId="3" fillId="0" borderId="69" xfId="1" applyFont="1" applyBorder="1" applyAlignment="1">
      <alignment vertical="center" shrinkToFit="1"/>
    </xf>
    <xf numFmtId="38" fontId="3" fillId="0" borderId="98" xfId="1" applyFont="1" applyBorder="1" applyAlignment="1">
      <alignment vertical="center" shrinkToFit="1"/>
    </xf>
    <xf numFmtId="38" fontId="8" fillId="0" borderId="0" xfId="1" applyFont="1" applyAlignment="1">
      <alignment horizontal="center" vertical="center"/>
    </xf>
    <xf numFmtId="38" fontId="3" fillId="3" borderId="95" xfId="1" applyFont="1" applyFill="1" applyBorder="1" applyAlignment="1">
      <alignment horizontal="left" vertical="center" shrinkToFit="1"/>
    </xf>
    <xf numFmtId="38" fontId="3" fillId="3" borderId="96" xfId="1" applyFont="1" applyFill="1" applyBorder="1" applyAlignment="1">
      <alignment horizontal="left" vertical="center" shrinkToFit="1"/>
    </xf>
    <xf numFmtId="38" fontId="3" fillId="3" borderId="97" xfId="1" applyFont="1" applyFill="1" applyBorder="1" applyAlignment="1">
      <alignment horizontal="left" vertical="center" shrinkToFit="1"/>
    </xf>
    <xf numFmtId="38" fontId="3" fillId="3" borderId="22" xfId="1" applyFont="1" applyFill="1" applyBorder="1" applyAlignment="1">
      <alignment horizontal="left" vertical="center" shrinkToFit="1"/>
    </xf>
    <xf numFmtId="38" fontId="3" fillId="3" borderId="33" xfId="1" applyFont="1" applyFill="1" applyBorder="1" applyAlignment="1">
      <alignment horizontal="center" vertical="center"/>
    </xf>
    <xf numFmtId="38" fontId="3" fillId="0" borderId="99" xfId="1" applyFont="1" applyBorder="1" applyAlignment="1">
      <alignment vertical="center" shrinkToFit="1"/>
    </xf>
    <xf numFmtId="38" fontId="4" fillId="0" borderId="46" xfId="1" applyFont="1" applyBorder="1" applyAlignment="1">
      <alignment horizontal="center" vertical="center" shrinkToFit="1"/>
    </xf>
    <xf numFmtId="38" fontId="4" fillId="0" borderId="102" xfId="1" applyFont="1" applyBorder="1" applyAlignment="1">
      <alignment horizontal="center" vertical="center" shrinkToFit="1"/>
    </xf>
    <xf numFmtId="38" fontId="4" fillId="0" borderId="103" xfId="1" applyFont="1" applyBorder="1" applyAlignment="1">
      <alignment horizontal="center" vertical="center" shrinkToFit="1"/>
    </xf>
    <xf numFmtId="38" fontId="8" fillId="0" borderId="0" xfId="1" applyFont="1" applyAlignment="1">
      <alignment vertical="center"/>
    </xf>
    <xf numFmtId="38" fontId="3" fillId="0" borderId="25" xfId="1" applyFont="1" applyBorder="1" applyAlignment="1">
      <alignment horizontal="left" vertical="center" shrinkToFit="1"/>
    </xf>
    <xf numFmtId="38" fontId="3" fillId="0" borderId="100" xfId="1" applyFont="1" applyBorder="1" applyAlignment="1">
      <alignment horizontal="left" vertical="center" shrinkToFit="1"/>
    </xf>
    <xf numFmtId="38" fontId="4" fillId="0" borderId="76" xfId="1" applyFont="1" applyBorder="1" applyAlignment="1">
      <alignment horizontal="center" vertical="center" shrinkToFit="1"/>
    </xf>
    <xf numFmtId="38" fontId="4" fillId="0" borderId="96" xfId="1" applyFont="1" applyBorder="1" applyAlignment="1">
      <alignment horizontal="center" vertical="center" shrinkToFit="1"/>
    </xf>
    <xf numFmtId="38" fontId="4" fillId="0" borderId="101" xfId="1" applyFont="1" applyBorder="1" applyAlignment="1">
      <alignment horizontal="center" vertical="center" shrinkToFit="1"/>
    </xf>
    <xf numFmtId="38" fontId="3" fillId="3" borderId="30" xfId="1" applyFont="1" applyFill="1" applyBorder="1" applyAlignment="1">
      <alignment horizontal="center" vertical="center"/>
    </xf>
    <xf numFmtId="38" fontId="3" fillId="0" borderId="39" xfId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53</xdr:row>
      <xdr:rowOff>0</xdr:rowOff>
    </xdr:from>
    <xdr:to>
      <xdr:col>3</xdr:col>
      <xdr:colOff>714375</xdr:colOff>
      <xdr:row>54</xdr:row>
      <xdr:rowOff>38100</xdr:rowOff>
    </xdr:to>
    <xdr:sp macro="" textlink="">
      <xdr:nvSpPr>
        <xdr:cNvPr id="14344" name="Text Box 1"/>
        <xdr:cNvSpPr txBox="1">
          <a:spLocks noChangeArrowheads="1"/>
        </xdr:cNvSpPr>
      </xdr:nvSpPr>
      <xdr:spPr bwMode="auto">
        <a:xfrm>
          <a:off x="2990850" y="100488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53</xdr:row>
      <xdr:rowOff>0</xdr:rowOff>
    </xdr:from>
    <xdr:to>
      <xdr:col>5</xdr:col>
      <xdr:colOff>1019175</xdr:colOff>
      <xdr:row>53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152400" y="10048875"/>
          <a:ext cx="6362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53</xdr:row>
      <xdr:rowOff>0</xdr:rowOff>
    </xdr:from>
    <xdr:to>
      <xdr:col>3</xdr:col>
      <xdr:colOff>714375</xdr:colOff>
      <xdr:row>54</xdr:row>
      <xdr:rowOff>38100</xdr:rowOff>
    </xdr:to>
    <xdr:sp macro="" textlink="">
      <xdr:nvSpPr>
        <xdr:cNvPr id="9237" name="Text Box 1"/>
        <xdr:cNvSpPr txBox="1">
          <a:spLocks noChangeArrowheads="1"/>
        </xdr:cNvSpPr>
      </xdr:nvSpPr>
      <xdr:spPr bwMode="auto">
        <a:xfrm>
          <a:off x="2990850" y="100488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53</xdr:row>
      <xdr:rowOff>0</xdr:rowOff>
    </xdr:from>
    <xdr:to>
      <xdr:col>5</xdr:col>
      <xdr:colOff>1019175</xdr:colOff>
      <xdr:row>53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152400" y="10048875"/>
          <a:ext cx="6362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</xdr:col>
      <xdr:colOff>581025</xdr:colOff>
      <xdr:row>1</xdr:row>
      <xdr:rowOff>76200</xdr:rowOff>
    </xdr:from>
    <xdr:to>
      <xdr:col>5</xdr:col>
      <xdr:colOff>866775</xdr:colOff>
      <xdr:row>2</xdr:row>
      <xdr:rowOff>190500</xdr:rowOff>
    </xdr:to>
    <xdr:sp macro="" textlink="">
      <xdr:nvSpPr>
        <xdr:cNvPr id="9219" name="AutoShape 3"/>
        <xdr:cNvSpPr>
          <a:spLocks noChangeArrowheads="1"/>
        </xdr:cNvSpPr>
      </xdr:nvSpPr>
      <xdr:spPr bwMode="auto">
        <a:xfrm>
          <a:off x="4886325" y="304800"/>
          <a:ext cx="1476375" cy="342900"/>
        </a:xfrm>
        <a:prstGeom prst="wedgeRoundRectCallout">
          <a:avLst>
            <a:gd name="adj1" fmla="val 19032"/>
            <a:gd name="adj2" fmla="val 11111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合計、比率等エクセル計算式登録済</a:t>
          </a:r>
        </a:p>
      </xdr:txBody>
    </xdr:sp>
    <xdr:clientData/>
  </xdr:twoCellAnchor>
  <xdr:twoCellAnchor>
    <xdr:from>
      <xdr:col>3</xdr:col>
      <xdr:colOff>523875</xdr:colOff>
      <xdr:row>14</xdr:row>
      <xdr:rowOff>9525</xdr:rowOff>
    </xdr:from>
    <xdr:to>
      <xdr:col>4</xdr:col>
      <xdr:colOff>228600</xdr:colOff>
      <xdr:row>16</xdr:row>
      <xdr:rowOff>114300</xdr:rowOff>
    </xdr:to>
    <xdr:sp macro="" textlink="">
      <xdr:nvSpPr>
        <xdr:cNvPr id="9222" name="AutoShape 6"/>
        <xdr:cNvSpPr>
          <a:spLocks noChangeArrowheads="1"/>
        </xdr:cNvSpPr>
      </xdr:nvSpPr>
      <xdr:spPr bwMode="auto">
        <a:xfrm>
          <a:off x="2876550" y="2724150"/>
          <a:ext cx="1657350" cy="485775"/>
        </a:xfrm>
        <a:prstGeom prst="wedgeRoundRectCallout">
          <a:avLst>
            <a:gd name="adj1" fmla="val -1148"/>
            <a:gd name="adj2" fmla="val 10686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寄附者が複数いる場合、欄を増やして寄附者ごとに記載すること</a:t>
          </a:r>
        </a:p>
      </xdr:txBody>
    </xdr:sp>
    <xdr:clientData/>
  </xdr:twoCellAnchor>
  <xdr:twoCellAnchor>
    <xdr:from>
      <xdr:col>1</xdr:col>
      <xdr:colOff>685800</xdr:colOff>
      <xdr:row>4</xdr:row>
      <xdr:rowOff>85725</xdr:rowOff>
    </xdr:from>
    <xdr:to>
      <xdr:col>3</xdr:col>
      <xdr:colOff>1438275</xdr:colOff>
      <xdr:row>5</xdr:row>
      <xdr:rowOff>123825</xdr:rowOff>
    </xdr:to>
    <xdr:sp macro="" textlink="">
      <xdr:nvSpPr>
        <xdr:cNvPr id="9224" name="AutoShape 8"/>
        <xdr:cNvSpPr>
          <a:spLocks noChangeArrowheads="1"/>
        </xdr:cNvSpPr>
      </xdr:nvSpPr>
      <xdr:spPr bwMode="auto">
        <a:xfrm>
          <a:off x="962025" y="990600"/>
          <a:ext cx="2828925" cy="228600"/>
        </a:xfrm>
        <a:prstGeom prst="wedgeRoundRectCallout">
          <a:avLst>
            <a:gd name="adj1" fmla="val 43940"/>
            <a:gd name="adj2" fmla="val 17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「18初期総投資額の積算根拠」と一致</a:t>
          </a:r>
        </a:p>
      </xdr:txBody>
    </xdr:sp>
    <xdr:clientData/>
  </xdr:twoCellAnchor>
  <xdr:twoCellAnchor editAs="oneCell">
    <xdr:from>
      <xdr:col>3</xdr:col>
      <xdr:colOff>638175</xdr:colOff>
      <xdr:row>53</xdr:row>
      <xdr:rowOff>0</xdr:rowOff>
    </xdr:from>
    <xdr:to>
      <xdr:col>3</xdr:col>
      <xdr:colOff>714375</xdr:colOff>
      <xdr:row>54</xdr:row>
      <xdr:rowOff>38100</xdr:rowOff>
    </xdr:to>
    <xdr:sp macro="" textlink="">
      <xdr:nvSpPr>
        <xdr:cNvPr id="9242" name="Text Box 10"/>
        <xdr:cNvSpPr txBox="1">
          <a:spLocks noChangeArrowheads="1"/>
        </xdr:cNvSpPr>
      </xdr:nvSpPr>
      <xdr:spPr bwMode="auto">
        <a:xfrm>
          <a:off x="2990850" y="100488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485775</xdr:colOff>
      <xdr:row>27</xdr:row>
      <xdr:rowOff>47625</xdr:rowOff>
    </xdr:from>
    <xdr:to>
      <xdr:col>3</xdr:col>
      <xdr:colOff>66675</xdr:colOff>
      <xdr:row>29</xdr:row>
      <xdr:rowOff>152400</xdr:rowOff>
    </xdr:to>
    <xdr:sp macro="" textlink="">
      <xdr:nvSpPr>
        <xdr:cNvPr id="9227" name="AutoShape 11"/>
        <xdr:cNvSpPr>
          <a:spLocks noChangeArrowheads="1"/>
        </xdr:cNvSpPr>
      </xdr:nvSpPr>
      <xdr:spPr bwMode="auto">
        <a:xfrm>
          <a:off x="762000" y="5238750"/>
          <a:ext cx="1657350" cy="485775"/>
        </a:xfrm>
        <a:prstGeom prst="wedgeRoundRectCallout">
          <a:avLst>
            <a:gd name="adj1" fmla="val -41954"/>
            <a:gd name="adj2" fmla="val 2147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借入金は充当することができない</a:t>
          </a:r>
        </a:p>
      </xdr:txBody>
    </xdr:sp>
    <xdr:clientData/>
  </xdr:twoCellAnchor>
  <xdr:twoCellAnchor>
    <xdr:from>
      <xdr:col>1</xdr:col>
      <xdr:colOff>476250</xdr:colOff>
      <xdr:row>27</xdr:row>
      <xdr:rowOff>47625</xdr:rowOff>
    </xdr:from>
    <xdr:to>
      <xdr:col>3</xdr:col>
      <xdr:colOff>57150</xdr:colOff>
      <xdr:row>29</xdr:row>
      <xdr:rowOff>152400</xdr:rowOff>
    </xdr:to>
    <xdr:sp macro="" textlink="">
      <xdr:nvSpPr>
        <xdr:cNvPr id="9228" name="AutoShape 12"/>
        <xdr:cNvSpPr>
          <a:spLocks noChangeArrowheads="1"/>
        </xdr:cNvSpPr>
      </xdr:nvSpPr>
      <xdr:spPr bwMode="auto">
        <a:xfrm>
          <a:off x="752475" y="5238750"/>
          <a:ext cx="1657350" cy="485775"/>
        </a:xfrm>
        <a:prstGeom prst="wedgeRoundRectCallout">
          <a:avLst>
            <a:gd name="adj1" fmla="val -43676"/>
            <a:gd name="adj2" fmla="val 10490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借入金は充当することができない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48</xdr:row>
      <xdr:rowOff>0</xdr:rowOff>
    </xdr:from>
    <xdr:to>
      <xdr:col>3</xdr:col>
      <xdr:colOff>714375</xdr:colOff>
      <xdr:row>49</xdr:row>
      <xdr:rowOff>38100</xdr:rowOff>
    </xdr:to>
    <xdr:sp macro="" textlink="">
      <xdr:nvSpPr>
        <xdr:cNvPr id="15368" name="Text Box 1"/>
        <xdr:cNvSpPr txBox="1">
          <a:spLocks noChangeArrowheads="1"/>
        </xdr:cNvSpPr>
      </xdr:nvSpPr>
      <xdr:spPr bwMode="auto">
        <a:xfrm>
          <a:off x="2990850" y="93249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5362" name="Text Box 2"/>
        <xdr:cNvSpPr txBox="1">
          <a:spLocks noChangeArrowheads="1"/>
        </xdr:cNvSpPr>
      </xdr:nvSpPr>
      <xdr:spPr bwMode="auto">
        <a:xfrm>
          <a:off x="152400" y="9324975"/>
          <a:ext cx="6010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48</xdr:row>
      <xdr:rowOff>0</xdr:rowOff>
    </xdr:from>
    <xdr:to>
      <xdr:col>3</xdr:col>
      <xdr:colOff>714375</xdr:colOff>
      <xdr:row>49</xdr:row>
      <xdr:rowOff>38100</xdr:rowOff>
    </xdr:to>
    <xdr:sp macro="" textlink="">
      <xdr:nvSpPr>
        <xdr:cNvPr id="12312" name="Text Box 1"/>
        <xdr:cNvSpPr txBox="1">
          <a:spLocks noChangeArrowheads="1"/>
        </xdr:cNvSpPr>
      </xdr:nvSpPr>
      <xdr:spPr bwMode="auto">
        <a:xfrm>
          <a:off x="2990850" y="93249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2290" name="Text Box 2"/>
        <xdr:cNvSpPr txBox="1">
          <a:spLocks noChangeArrowheads="1"/>
        </xdr:cNvSpPr>
      </xdr:nvSpPr>
      <xdr:spPr bwMode="auto">
        <a:xfrm>
          <a:off x="152400" y="9324975"/>
          <a:ext cx="6010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7</xdr:col>
      <xdr:colOff>38100</xdr:colOff>
      <xdr:row>7</xdr:row>
      <xdr:rowOff>38100</xdr:rowOff>
    </xdr:from>
    <xdr:to>
      <xdr:col>7</xdr:col>
      <xdr:colOff>152400</xdr:colOff>
      <xdr:row>8</xdr:row>
      <xdr:rowOff>161925</xdr:rowOff>
    </xdr:to>
    <xdr:sp macro="" textlink="">
      <xdr:nvSpPr>
        <xdr:cNvPr id="12314" name="AutoShape 12"/>
        <xdr:cNvSpPr>
          <a:spLocks/>
        </xdr:cNvSpPr>
      </xdr:nvSpPr>
      <xdr:spPr bwMode="auto">
        <a:xfrm>
          <a:off x="9153525" y="1647825"/>
          <a:ext cx="114300" cy="314325"/>
        </a:xfrm>
        <a:prstGeom prst="rightBrace">
          <a:avLst>
            <a:gd name="adj1" fmla="val 2291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7</xdr:col>
      <xdr:colOff>171450</xdr:colOff>
      <xdr:row>7</xdr:row>
      <xdr:rowOff>85725</xdr:rowOff>
    </xdr:from>
    <xdr:ext cx="1923925" cy="201850"/>
    <xdr:sp macro="" textlink="">
      <xdr:nvSpPr>
        <xdr:cNvPr id="12301" name="Text Box 13"/>
        <xdr:cNvSpPr txBox="1">
          <a:spLocks noChangeArrowheads="1"/>
        </xdr:cNvSpPr>
      </xdr:nvSpPr>
      <xdr:spPr bwMode="auto">
        <a:xfrm>
          <a:off x="9286875" y="1695450"/>
          <a:ext cx="1923925" cy="201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21.面積・事業費按分表から転記</a:t>
          </a:r>
        </a:p>
      </xdr:txBody>
    </xdr:sp>
    <xdr:clientData/>
  </xdr:oneCellAnchor>
  <xdr:twoCellAnchor>
    <xdr:from>
      <xdr:col>3</xdr:col>
      <xdr:colOff>95250</xdr:colOff>
      <xdr:row>1</xdr:row>
      <xdr:rowOff>9525</xdr:rowOff>
    </xdr:from>
    <xdr:to>
      <xdr:col>7</xdr:col>
      <xdr:colOff>561975</xdr:colOff>
      <xdr:row>4</xdr:row>
      <xdr:rowOff>0</xdr:rowOff>
    </xdr:to>
    <xdr:sp macro="" textlink="">
      <xdr:nvSpPr>
        <xdr:cNvPr id="12302" name="Rectangle 14"/>
        <xdr:cNvSpPr>
          <a:spLocks noChangeArrowheads="1"/>
        </xdr:cNvSpPr>
      </xdr:nvSpPr>
      <xdr:spPr bwMode="auto">
        <a:xfrm>
          <a:off x="2447925" y="295275"/>
          <a:ext cx="7229475" cy="666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57150" cmpd="thinThick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※本計画の他に整備を計画している場合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この様式を使用して、①本計画、②他計画、③本計画(①)と他計画(②)を合計した資金計画表を作成すること。</a:t>
          </a:r>
        </a:p>
      </xdr:txBody>
    </xdr:sp>
    <xdr:clientData/>
  </xdr:twoCellAnchor>
  <xdr:twoCellAnchor>
    <xdr:from>
      <xdr:col>1</xdr:col>
      <xdr:colOff>352425</xdr:colOff>
      <xdr:row>28</xdr:row>
      <xdr:rowOff>104775</xdr:rowOff>
    </xdr:from>
    <xdr:to>
      <xdr:col>2</xdr:col>
      <xdr:colOff>819150</xdr:colOff>
      <xdr:row>31</xdr:row>
      <xdr:rowOff>19050</xdr:rowOff>
    </xdr:to>
    <xdr:sp macro="" textlink="">
      <xdr:nvSpPr>
        <xdr:cNvPr id="12303" name="AutoShape 15"/>
        <xdr:cNvSpPr>
          <a:spLocks noChangeArrowheads="1"/>
        </xdr:cNvSpPr>
      </xdr:nvSpPr>
      <xdr:spPr bwMode="auto">
        <a:xfrm>
          <a:off x="628650" y="5619750"/>
          <a:ext cx="1657350" cy="485775"/>
        </a:xfrm>
        <a:prstGeom prst="wedgeRoundRectCallout">
          <a:avLst>
            <a:gd name="adj1" fmla="val -47125"/>
            <a:gd name="adj2" fmla="val 8725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借入金は充当することができない</a:t>
          </a:r>
        </a:p>
      </xdr:txBody>
    </xdr:sp>
    <xdr:clientData/>
  </xdr:twoCellAnchor>
  <xdr:twoCellAnchor>
    <xdr:from>
      <xdr:col>1</xdr:col>
      <xdr:colOff>361950</xdr:colOff>
      <xdr:row>28</xdr:row>
      <xdr:rowOff>114300</xdr:rowOff>
    </xdr:from>
    <xdr:to>
      <xdr:col>2</xdr:col>
      <xdr:colOff>828675</xdr:colOff>
      <xdr:row>31</xdr:row>
      <xdr:rowOff>28575</xdr:rowOff>
    </xdr:to>
    <xdr:sp macro="" textlink="">
      <xdr:nvSpPr>
        <xdr:cNvPr id="12304" name="AutoShape 16"/>
        <xdr:cNvSpPr>
          <a:spLocks noChangeArrowheads="1"/>
        </xdr:cNvSpPr>
      </xdr:nvSpPr>
      <xdr:spPr bwMode="auto">
        <a:xfrm>
          <a:off x="638175" y="5629275"/>
          <a:ext cx="1657350" cy="485775"/>
        </a:xfrm>
        <a:prstGeom prst="wedgeRoundRectCallout">
          <a:avLst>
            <a:gd name="adj1" fmla="val -34481"/>
            <a:gd name="adj2" fmla="val 19901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借入金は充当することができない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y21_&#38754;&#31309;&#12539;&#20107;&#26989;&#36027;&#25353;&#2099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×費目別内訳書 （その他）"/>
      <sheetName val="×費目別内訳書（記入例）"/>
      <sheetName val="様式"/>
      <sheetName val="記入例"/>
    </sheetNames>
    <sheetDataSet>
      <sheetData sheetId="0"/>
      <sheetData sheetId="1"/>
      <sheetData sheetId="2"/>
      <sheetData sheetId="3">
        <row r="15">
          <cell r="L15">
            <v>554583333</v>
          </cell>
          <cell r="M15">
            <v>50416667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77"/>
  <sheetViews>
    <sheetView showGridLines="0" tabSelected="1" zoomScaleNormal="100" zoomScaleSheetLayoutView="100" workbookViewId="0">
      <selection sqref="A1:F1"/>
    </sheetView>
  </sheetViews>
  <sheetFormatPr defaultRowHeight="13.5"/>
  <cols>
    <col min="1" max="1" width="3.625" style="2" customWidth="1"/>
    <col min="2" max="2" width="15.625" style="2" customWidth="1"/>
    <col min="3" max="3" width="11.625" style="2" customWidth="1"/>
    <col min="4" max="4" width="25.625" style="2" customWidth="1"/>
    <col min="5" max="5" width="15.625" style="2" customWidth="1"/>
    <col min="6" max="6" width="14.625" style="2" customWidth="1"/>
    <col min="7" max="7" width="2.625" style="2" customWidth="1"/>
    <col min="8" max="8" width="12.625" style="2" customWidth="1"/>
    <col min="9" max="16384" width="9" style="2"/>
  </cols>
  <sheetData>
    <row r="1" spans="1:9" s="1" customFormat="1" ht="18" customHeight="1">
      <c r="A1" s="234" t="s">
        <v>39</v>
      </c>
      <c r="B1" s="234"/>
      <c r="C1" s="234"/>
      <c r="D1" s="234"/>
      <c r="E1" s="234"/>
      <c r="F1" s="234"/>
    </row>
    <row r="2" spans="1:9" s="1" customFormat="1" ht="18" customHeight="1">
      <c r="A2" s="95"/>
      <c r="B2" s="95"/>
      <c r="C2" s="95"/>
      <c r="D2" s="95"/>
      <c r="E2" s="95"/>
      <c r="F2" s="95"/>
    </row>
    <row r="3" spans="1:9" ht="18" customHeight="1">
      <c r="A3" s="2" t="s">
        <v>2</v>
      </c>
      <c r="B3" s="1"/>
      <c r="D3" s="3" t="s">
        <v>3</v>
      </c>
      <c r="E3" s="13"/>
      <c r="F3" s="13"/>
    </row>
    <row r="4" spans="1:9" ht="17.25" customHeight="1" thickBot="1">
      <c r="E4" s="21" t="s">
        <v>58</v>
      </c>
      <c r="H4" s="3"/>
    </row>
    <row r="5" spans="1:9" ht="15" customHeight="1" thickBot="1">
      <c r="A5" s="196"/>
      <c r="B5" s="197"/>
      <c r="C5" s="197"/>
      <c r="D5" s="198"/>
      <c r="E5" s="4" t="s">
        <v>32</v>
      </c>
      <c r="F5" s="17" t="s">
        <v>16</v>
      </c>
      <c r="G5" s="14"/>
      <c r="H5" s="14" t="s">
        <v>45</v>
      </c>
    </row>
    <row r="6" spans="1:9" ht="15" customHeight="1">
      <c r="A6" s="193" t="s">
        <v>20</v>
      </c>
      <c r="B6" s="235" t="s">
        <v>8</v>
      </c>
      <c r="C6" s="236"/>
      <c r="D6" s="237"/>
      <c r="E6" s="29">
        <v>0</v>
      </c>
      <c r="F6" s="30" t="e">
        <f>E6/E13</f>
        <v>#DIV/0!</v>
      </c>
      <c r="G6" s="15"/>
      <c r="H6" s="94"/>
      <c r="I6" s="93"/>
    </row>
    <row r="7" spans="1:9" ht="15" customHeight="1">
      <c r="A7" s="194"/>
      <c r="B7" s="238" t="s">
        <v>7</v>
      </c>
      <c r="C7" s="224" t="s">
        <v>9</v>
      </c>
      <c r="D7" s="224"/>
      <c r="E7" s="31">
        <v>0</v>
      </c>
      <c r="F7" s="32" t="e">
        <f>E7/$E$13</f>
        <v>#DIV/0!</v>
      </c>
      <c r="G7" s="15"/>
      <c r="H7" s="94"/>
      <c r="I7" s="93"/>
    </row>
    <row r="8" spans="1:9" ht="15" customHeight="1">
      <c r="A8" s="194"/>
      <c r="B8" s="215"/>
      <c r="C8" s="225" t="s">
        <v>10</v>
      </c>
      <c r="D8" s="225"/>
      <c r="E8" s="18">
        <v>0</v>
      </c>
      <c r="F8" s="33" t="e">
        <f>E8/$E$13</f>
        <v>#DIV/0!</v>
      </c>
      <c r="G8" s="15"/>
      <c r="H8" s="94"/>
      <c r="I8" s="93"/>
    </row>
    <row r="9" spans="1:9" ht="15" customHeight="1">
      <c r="A9" s="194"/>
      <c r="B9" s="215"/>
      <c r="C9" s="227" t="s">
        <v>11</v>
      </c>
      <c r="D9" s="228"/>
      <c r="E9" s="34">
        <v>0</v>
      </c>
      <c r="F9" s="35" t="e">
        <f>E9/$E$13</f>
        <v>#DIV/0!</v>
      </c>
      <c r="G9" s="15"/>
      <c r="H9" s="94"/>
      <c r="I9" s="93"/>
    </row>
    <row r="10" spans="1:9" ht="15" customHeight="1">
      <c r="A10" s="194"/>
      <c r="B10" s="216"/>
      <c r="C10" s="203" t="s">
        <v>0</v>
      </c>
      <c r="D10" s="217"/>
      <c r="E10" s="36">
        <f>SUM(E7:E9)</f>
        <v>0</v>
      </c>
      <c r="F10" s="37" t="e">
        <f>SUM(F7:F9)</f>
        <v>#DIV/0!</v>
      </c>
      <c r="G10" s="15"/>
      <c r="H10" s="94"/>
      <c r="I10" s="93"/>
    </row>
    <row r="11" spans="1:9" ht="15" customHeight="1">
      <c r="A11" s="194"/>
      <c r="B11" s="221" t="s">
        <v>6</v>
      </c>
      <c r="C11" s="222"/>
      <c r="D11" s="223"/>
      <c r="E11" s="36">
        <v>0</v>
      </c>
      <c r="F11" s="37" t="e">
        <f>E11/E13</f>
        <v>#DIV/0!</v>
      </c>
      <c r="G11" s="15"/>
      <c r="H11" s="94"/>
      <c r="I11" s="93"/>
    </row>
    <row r="12" spans="1:9" ht="15" customHeight="1">
      <c r="A12" s="194"/>
      <c r="B12" s="205" t="s">
        <v>5</v>
      </c>
      <c r="C12" s="205"/>
      <c r="D12" s="205"/>
      <c r="E12" s="36">
        <v>0</v>
      </c>
      <c r="F12" s="37" t="e">
        <f>E12/E13</f>
        <v>#DIV/0!</v>
      </c>
      <c r="G12" s="15"/>
      <c r="H12" s="94"/>
      <c r="I12" s="93"/>
    </row>
    <row r="13" spans="1:9" ht="15" customHeight="1" thickBot="1">
      <c r="A13" s="195"/>
      <c r="B13" s="229" t="s">
        <v>1</v>
      </c>
      <c r="C13" s="230"/>
      <c r="D13" s="231"/>
      <c r="E13" s="38">
        <f>E6+E10+E11+E12</f>
        <v>0</v>
      </c>
      <c r="F13" s="39" t="e">
        <f>F6+F10+F11+F12</f>
        <v>#DIV/0!</v>
      </c>
      <c r="G13" s="15"/>
      <c r="H13" s="16"/>
    </row>
    <row r="14" spans="1:9" s="9" customFormat="1" ht="7.5" customHeight="1" thickBot="1">
      <c r="A14" s="5"/>
      <c r="B14" s="6"/>
      <c r="C14" s="6"/>
      <c r="D14" s="6"/>
      <c r="E14" s="40"/>
      <c r="F14" s="40"/>
      <c r="G14" s="7"/>
      <c r="H14" s="8"/>
    </row>
    <row r="15" spans="1:9" ht="15" customHeight="1">
      <c r="A15" s="193" t="s">
        <v>38</v>
      </c>
      <c r="B15" s="218" t="s">
        <v>8</v>
      </c>
      <c r="C15" s="232" t="s">
        <v>31</v>
      </c>
      <c r="D15" s="233"/>
      <c r="E15" s="157">
        <v>0</v>
      </c>
      <c r="F15" s="41" t="e">
        <f>E15/$E$37</f>
        <v>#DIV/0!</v>
      </c>
      <c r="G15" s="10"/>
      <c r="H15" s="10"/>
    </row>
    <row r="16" spans="1:9" ht="15" customHeight="1">
      <c r="A16" s="194"/>
      <c r="B16" s="216"/>
      <c r="C16" s="210" t="s">
        <v>56</v>
      </c>
      <c r="D16" s="211"/>
      <c r="E16" s="96">
        <v>0</v>
      </c>
      <c r="F16" s="97" t="e">
        <f>E16/$E$37</f>
        <v>#DIV/0!</v>
      </c>
      <c r="G16" s="10"/>
      <c r="H16" s="10"/>
    </row>
    <row r="17" spans="1:9" ht="15" customHeight="1">
      <c r="A17" s="194"/>
      <c r="B17" s="205"/>
      <c r="C17" s="227" t="s">
        <v>57</v>
      </c>
      <c r="D17" s="228"/>
      <c r="E17" s="19">
        <v>0</v>
      </c>
      <c r="F17" s="42" t="e">
        <f>E17/$E$37</f>
        <v>#DIV/0!</v>
      </c>
      <c r="G17" s="10"/>
      <c r="H17" s="10"/>
    </row>
    <row r="18" spans="1:9" ht="15" customHeight="1">
      <c r="A18" s="194"/>
      <c r="B18" s="205"/>
      <c r="C18" s="200" t="s">
        <v>14</v>
      </c>
      <c r="D18" s="24" t="s">
        <v>4</v>
      </c>
      <c r="E18" s="54">
        <v>0</v>
      </c>
      <c r="F18" s="32" t="e">
        <f>E18/$E$37</f>
        <v>#DIV/0!</v>
      </c>
      <c r="G18" s="10"/>
      <c r="H18" s="10"/>
    </row>
    <row r="19" spans="1:9" ht="15" customHeight="1">
      <c r="A19" s="194"/>
      <c r="B19" s="205"/>
      <c r="C19" s="201"/>
      <c r="D19" s="26" t="s">
        <v>33</v>
      </c>
      <c r="E19" s="43">
        <v>0</v>
      </c>
      <c r="F19" s="33" t="e">
        <f>E19/$E$37</f>
        <v>#DIV/0!</v>
      </c>
      <c r="G19" s="10"/>
      <c r="H19" s="10"/>
    </row>
    <row r="20" spans="1:9" ht="15" customHeight="1">
      <c r="A20" s="194"/>
      <c r="B20" s="205"/>
      <c r="C20" s="202"/>
      <c r="D20" s="27" t="s">
        <v>0</v>
      </c>
      <c r="E20" s="20">
        <f>SUM(E18:E19)</f>
        <v>0</v>
      </c>
      <c r="F20" s="35" t="e">
        <f>SUM(F18:F19)</f>
        <v>#DIV/0!</v>
      </c>
      <c r="G20" s="10"/>
      <c r="H20" s="10"/>
    </row>
    <row r="21" spans="1:9" ht="15" customHeight="1">
      <c r="A21" s="194"/>
      <c r="B21" s="205"/>
      <c r="C21" s="226" t="s">
        <v>13</v>
      </c>
      <c r="D21" s="204"/>
      <c r="E21" s="44">
        <f>E15+E16+E17+E20</f>
        <v>0</v>
      </c>
      <c r="F21" s="45" t="e">
        <f>F15+F16+F17+F20</f>
        <v>#DIV/0!</v>
      </c>
      <c r="G21" s="10"/>
      <c r="H21" s="178">
        <f>E21-E6</f>
        <v>0</v>
      </c>
      <c r="I21" s="179" t="str">
        <f>IF(H21=0,"ok","事業費と調達資金が不一致")</f>
        <v>ok</v>
      </c>
    </row>
    <row r="22" spans="1:9" ht="15" customHeight="1">
      <c r="A22" s="194"/>
      <c r="B22" s="205" t="s">
        <v>7</v>
      </c>
      <c r="C22" s="224" t="s">
        <v>12</v>
      </c>
      <c r="D22" s="224"/>
      <c r="E22" s="31">
        <v>0</v>
      </c>
      <c r="F22" s="32" t="e">
        <f t="shared" ref="F22:F28" si="0">E22/$E$37</f>
        <v>#DIV/0!</v>
      </c>
      <c r="G22" s="10"/>
      <c r="H22" s="10"/>
    </row>
    <row r="23" spans="1:9" ht="15" customHeight="1">
      <c r="A23" s="194"/>
      <c r="B23" s="205"/>
      <c r="C23" s="225" t="s">
        <v>31</v>
      </c>
      <c r="D23" s="225"/>
      <c r="E23" s="18">
        <v>0</v>
      </c>
      <c r="F23" s="33" t="e">
        <f t="shared" si="0"/>
        <v>#DIV/0!</v>
      </c>
      <c r="G23" s="10"/>
      <c r="H23" s="10"/>
    </row>
    <row r="24" spans="1:9" ht="15" customHeight="1">
      <c r="A24" s="194"/>
      <c r="B24" s="205"/>
      <c r="C24" s="208" t="s">
        <v>56</v>
      </c>
      <c r="D24" s="209"/>
      <c r="E24" s="18">
        <v>0</v>
      </c>
      <c r="F24" s="33" t="e">
        <f t="shared" si="0"/>
        <v>#DIV/0!</v>
      </c>
      <c r="G24" s="10"/>
      <c r="H24" s="10"/>
    </row>
    <row r="25" spans="1:9" ht="15" customHeight="1">
      <c r="A25" s="194"/>
      <c r="B25" s="205"/>
      <c r="C25" s="206" t="s">
        <v>57</v>
      </c>
      <c r="D25" s="207"/>
      <c r="E25" s="46">
        <v>0</v>
      </c>
      <c r="F25" s="42" t="e">
        <f t="shared" si="0"/>
        <v>#DIV/0!</v>
      </c>
      <c r="G25" s="10"/>
      <c r="H25" s="10"/>
    </row>
    <row r="26" spans="1:9" ht="15" customHeight="1">
      <c r="A26" s="194"/>
      <c r="B26" s="205"/>
      <c r="C26" s="200" t="s">
        <v>14</v>
      </c>
      <c r="D26" s="24" t="s">
        <v>4</v>
      </c>
      <c r="E26" s="55">
        <v>0</v>
      </c>
      <c r="F26" s="32" t="e">
        <f t="shared" si="0"/>
        <v>#DIV/0!</v>
      </c>
      <c r="G26" s="10"/>
      <c r="H26" s="10"/>
    </row>
    <row r="27" spans="1:9" ht="15" customHeight="1">
      <c r="A27" s="194"/>
      <c r="B27" s="205"/>
      <c r="C27" s="201"/>
      <c r="D27" s="56" t="s">
        <v>49</v>
      </c>
      <c r="E27" s="57">
        <v>0</v>
      </c>
      <c r="F27" s="97" t="e">
        <f t="shared" si="0"/>
        <v>#DIV/0!</v>
      </c>
      <c r="G27" s="10"/>
      <c r="H27" s="10"/>
    </row>
    <row r="28" spans="1:9" ht="15" customHeight="1">
      <c r="A28" s="194"/>
      <c r="B28" s="205"/>
      <c r="C28" s="201"/>
      <c r="D28" s="26" t="s">
        <v>50</v>
      </c>
      <c r="E28" s="47">
        <v>0</v>
      </c>
      <c r="F28" s="33" t="e">
        <f t="shared" si="0"/>
        <v>#DIV/0!</v>
      </c>
      <c r="G28" s="10"/>
      <c r="H28" s="10"/>
    </row>
    <row r="29" spans="1:9" ht="15" customHeight="1">
      <c r="A29" s="194"/>
      <c r="B29" s="205"/>
      <c r="C29" s="202"/>
      <c r="D29" s="27" t="s">
        <v>0</v>
      </c>
      <c r="E29" s="20">
        <v>0</v>
      </c>
      <c r="F29" s="35" t="e">
        <f>SUM(F26:F28)</f>
        <v>#DIV/0!</v>
      </c>
      <c r="G29" s="10"/>
      <c r="H29" s="10"/>
    </row>
    <row r="30" spans="1:9" ht="15" customHeight="1">
      <c r="A30" s="194"/>
      <c r="B30" s="205"/>
      <c r="C30" s="203" t="s">
        <v>13</v>
      </c>
      <c r="D30" s="204"/>
      <c r="E30" s="44">
        <f>E22+E23+E24+E25+E29</f>
        <v>0</v>
      </c>
      <c r="F30" s="45" t="e">
        <f>F22+F23+F24+F25+F29</f>
        <v>#DIV/0!</v>
      </c>
      <c r="G30" s="10"/>
      <c r="H30" s="178">
        <f>E30-E10</f>
        <v>0</v>
      </c>
      <c r="I30" s="179" t="str">
        <f>IF(H30=0,"ok","事業費と調達資金が不一致")</f>
        <v>ok</v>
      </c>
    </row>
    <row r="31" spans="1:9" ht="15" customHeight="1">
      <c r="A31" s="194"/>
      <c r="B31" s="215" t="s">
        <v>6</v>
      </c>
      <c r="C31" s="199" t="s">
        <v>14</v>
      </c>
      <c r="D31" s="24" t="s">
        <v>4</v>
      </c>
      <c r="E31" s="54">
        <v>0</v>
      </c>
      <c r="F31" s="32" t="e">
        <f>E31/$E$37</f>
        <v>#DIV/0!</v>
      </c>
      <c r="G31" s="10"/>
      <c r="H31" s="10"/>
    </row>
    <row r="32" spans="1:9" ht="15" customHeight="1">
      <c r="A32" s="194"/>
      <c r="B32" s="215"/>
      <c r="C32" s="199"/>
      <c r="D32" s="28" t="s">
        <v>34</v>
      </c>
      <c r="E32" s="48">
        <v>0</v>
      </c>
      <c r="F32" s="35" t="e">
        <f>E32/$E$37</f>
        <v>#DIV/0!</v>
      </c>
      <c r="G32" s="10"/>
      <c r="H32" s="10"/>
    </row>
    <row r="33" spans="1:9" ht="15" customHeight="1">
      <c r="A33" s="194"/>
      <c r="B33" s="216"/>
      <c r="C33" s="203" t="s">
        <v>13</v>
      </c>
      <c r="D33" s="204"/>
      <c r="E33" s="44">
        <f>SUM(E31:E32)</f>
        <v>0</v>
      </c>
      <c r="F33" s="45" t="e">
        <f>SUM(F31:F32)</f>
        <v>#DIV/0!</v>
      </c>
      <c r="G33" s="10"/>
      <c r="H33" s="178">
        <f>E33-E11</f>
        <v>0</v>
      </c>
      <c r="I33" s="179" t="str">
        <f>IF(H33=0,"ok","事業費と調達資金が不一致")</f>
        <v>ok</v>
      </c>
    </row>
    <row r="34" spans="1:9" ht="15" customHeight="1">
      <c r="A34" s="194"/>
      <c r="B34" s="215" t="s">
        <v>5</v>
      </c>
      <c r="C34" s="199" t="s">
        <v>14</v>
      </c>
      <c r="D34" s="24" t="s">
        <v>4</v>
      </c>
      <c r="E34" s="54">
        <v>0</v>
      </c>
      <c r="F34" s="32" t="e">
        <f>E34/$E$37</f>
        <v>#DIV/0!</v>
      </c>
      <c r="G34" s="10"/>
      <c r="H34" s="10"/>
    </row>
    <row r="35" spans="1:9" ht="15" customHeight="1">
      <c r="A35" s="194"/>
      <c r="B35" s="215"/>
      <c r="C35" s="199"/>
      <c r="D35" s="28" t="s">
        <v>34</v>
      </c>
      <c r="E35" s="48">
        <v>0</v>
      </c>
      <c r="F35" s="35" t="e">
        <f>E35/$E$37</f>
        <v>#DIV/0!</v>
      </c>
      <c r="G35" s="10"/>
      <c r="H35" s="10"/>
    </row>
    <row r="36" spans="1:9" ht="15" customHeight="1">
      <c r="A36" s="194"/>
      <c r="B36" s="216"/>
      <c r="C36" s="203" t="s">
        <v>13</v>
      </c>
      <c r="D36" s="217"/>
      <c r="E36" s="36">
        <f>SUM(E34:E35)</f>
        <v>0</v>
      </c>
      <c r="F36" s="37" t="e">
        <f>SUM(F34:F35)</f>
        <v>#DIV/0!</v>
      </c>
      <c r="G36" s="10"/>
      <c r="H36" s="178">
        <f>E36-E12</f>
        <v>0</v>
      </c>
      <c r="I36" s="179" t="str">
        <f>IF(H36=0,"ok","事業費と調達資金が不一致")</f>
        <v>ok</v>
      </c>
    </row>
    <row r="37" spans="1:9" ht="15" customHeight="1" thickBot="1">
      <c r="A37" s="194"/>
      <c r="B37" s="212" t="s">
        <v>1</v>
      </c>
      <c r="C37" s="213"/>
      <c r="D37" s="214"/>
      <c r="E37" s="155">
        <f>E21+E30+E33+E36</f>
        <v>0</v>
      </c>
      <c r="F37" s="156" t="e">
        <f>F21+F30+F33+F36</f>
        <v>#DIV/0!</v>
      </c>
      <c r="G37" s="11"/>
      <c r="H37" s="178">
        <f>E37-E13</f>
        <v>0</v>
      </c>
      <c r="I37" s="179" t="str">
        <f>IF(H37=0,"ok","事業費と調達資金が不一致")</f>
        <v>ok</v>
      </c>
    </row>
    <row r="38" spans="1:9" ht="15" customHeight="1" thickTop="1">
      <c r="A38" s="194"/>
      <c r="B38" s="219" t="s">
        <v>21</v>
      </c>
      <c r="C38" s="220"/>
      <c r="D38" s="165" t="s">
        <v>15</v>
      </c>
      <c r="E38" s="166">
        <v>0</v>
      </c>
      <c r="F38" s="167" t="e">
        <f>F22</f>
        <v>#DIV/0!</v>
      </c>
      <c r="G38" s="8"/>
      <c r="H38" s="8"/>
    </row>
    <row r="39" spans="1:9" ht="15" customHeight="1">
      <c r="A39" s="194"/>
      <c r="B39" s="189"/>
      <c r="C39" s="190"/>
      <c r="D39" s="28" t="s">
        <v>31</v>
      </c>
      <c r="E39" s="48">
        <f>E15+E23</f>
        <v>0</v>
      </c>
      <c r="F39" s="49" t="e">
        <f>F15+F23</f>
        <v>#DIV/0!</v>
      </c>
      <c r="G39" s="8"/>
      <c r="H39" s="8"/>
    </row>
    <row r="40" spans="1:9" ht="15" customHeight="1">
      <c r="A40" s="194"/>
      <c r="B40" s="64" t="s">
        <v>22</v>
      </c>
      <c r="C40" s="65"/>
      <c r="D40" s="66"/>
      <c r="E40" s="67">
        <f>SUM(E38:E39)</f>
        <v>0</v>
      </c>
      <c r="F40" s="68" t="e">
        <f>SUM(F38:F39)</f>
        <v>#DIV/0!</v>
      </c>
      <c r="G40" s="8"/>
      <c r="H40" s="8"/>
    </row>
    <row r="41" spans="1:9" ht="15" customHeight="1">
      <c r="A41" s="194"/>
      <c r="B41" s="187" t="s">
        <v>25</v>
      </c>
      <c r="C41" s="188"/>
      <c r="D41" s="24" t="s">
        <v>56</v>
      </c>
      <c r="E41" s="55">
        <v>0</v>
      </c>
      <c r="F41" s="69" t="e">
        <f>F16+F24</f>
        <v>#DIV/0!</v>
      </c>
      <c r="G41" s="12"/>
      <c r="H41" s="12"/>
    </row>
    <row r="42" spans="1:9" ht="15" customHeight="1">
      <c r="A42" s="194"/>
      <c r="B42" s="189"/>
      <c r="C42" s="190"/>
      <c r="D42" s="25" t="s">
        <v>57</v>
      </c>
      <c r="E42" s="98">
        <v>0</v>
      </c>
      <c r="F42" s="49" t="e">
        <f>F17+F25</f>
        <v>#DIV/0!</v>
      </c>
      <c r="G42" s="12"/>
      <c r="H42" s="12"/>
    </row>
    <row r="43" spans="1:9" ht="15" customHeight="1">
      <c r="A43" s="194"/>
      <c r="B43" s="60" t="s">
        <v>23</v>
      </c>
      <c r="C43" s="61"/>
      <c r="D43" s="62"/>
      <c r="E43" s="63">
        <f>SUM(E41:E42)</f>
        <v>0</v>
      </c>
      <c r="F43" s="70" t="e">
        <f>SUM(F41:F42)</f>
        <v>#DIV/0!</v>
      </c>
      <c r="G43" s="10"/>
      <c r="H43" s="10"/>
    </row>
    <row r="44" spans="1:9" ht="15" customHeight="1">
      <c r="A44" s="194"/>
      <c r="B44" s="191" t="s">
        <v>26</v>
      </c>
      <c r="C44" s="192"/>
      <c r="D44" s="56" t="s">
        <v>4</v>
      </c>
      <c r="E44" s="57">
        <v>0</v>
      </c>
      <c r="F44" s="58" t="e">
        <f>F18+F26+F31+F34</f>
        <v>#DIV/0!</v>
      </c>
      <c r="G44" s="12"/>
      <c r="H44" s="12"/>
    </row>
    <row r="45" spans="1:9" ht="15" customHeight="1">
      <c r="A45" s="194"/>
      <c r="B45" s="191"/>
      <c r="C45" s="192"/>
      <c r="D45" s="182" t="s">
        <v>51</v>
      </c>
      <c r="E45" s="183">
        <f>SUM(E27,E32,E35)</f>
        <v>0</v>
      </c>
      <c r="F45" s="58" t="e">
        <f>F19+F27+F32+F35</f>
        <v>#DIV/0!</v>
      </c>
      <c r="G45" s="12"/>
      <c r="H45" s="12"/>
    </row>
    <row r="46" spans="1:9" ht="15" customHeight="1">
      <c r="A46" s="194"/>
      <c r="B46" s="189"/>
      <c r="C46" s="190"/>
      <c r="D46" s="28" t="s">
        <v>50</v>
      </c>
      <c r="E46" s="52">
        <f>E28</f>
        <v>0</v>
      </c>
      <c r="F46" s="53" t="e">
        <f>F19+F28+F32+F35</f>
        <v>#DIV/0!</v>
      </c>
      <c r="G46" s="12"/>
      <c r="H46" s="12"/>
    </row>
    <row r="47" spans="1:9" ht="15" customHeight="1" thickBot="1">
      <c r="A47" s="195"/>
      <c r="B47" s="59" t="s">
        <v>24</v>
      </c>
      <c r="C47" s="22"/>
      <c r="D47" s="23"/>
      <c r="E47" s="50">
        <f>SUM(E44:E46)</f>
        <v>0</v>
      </c>
      <c r="F47" s="51" t="e">
        <f>SUM(F44:F46)</f>
        <v>#DIV/0!</v>
      </c>
      <c r="G47" s="10"/>
      <c r="H47" s="10"/>
    </row>
    <row r="48" spans="1:9" s="9" customFormat="1" ht="7.5" customHeight="1" thickBot="1">
      <c r="A48" s="5"/>
      <c r="B48" s="6"/>
      <c r="C48" s="6"/>
      <c r="D48" s="6"/>
      <c r="E48" s="40"/>
      <c r="F48" s="40"/>
      <c r="G48" s="7"/>
      <c r="H48" s="8"/>
    </row>
    <row r="49" spans="1:8" s="9" customFormat="1" ht="15" customHeight="1">
      <c r="A49" s="86" t="s">
        <v>27</v>
      </c>
      <c r="B49" s="89"/>
      <c r="C49" s="89"/>
      <c r="D49" s="89"/>
      <c r="E49" s="90"/>
      <c r="F49" s="91"/>
      <c r="G49" s="10"/>
      <c r="H49" s="10"/>
    </row>
    <row r="50" spans="1:8" s="9" customFormat="1" ht="15" customHeight="1">
      <c r="A50" s="87"/>
      <c r="B50" s="77" t="s">
        <v>59</v>
      </c>
      <c r="C50" s="78"/>
      <c r="D50" s="79"/>
      <c r="E50" s="71">
        <f>E43</f>
        <v>0</v>
      </c>
      <c r="F50" s="72" t="s">
        <v>28</v>
      </c>
      <c r="G50" s="10"/>
      <c r="H50" s="10"/>
    </row>
    <row r="51" spans="1:8" s="9" customFormat="1" ht="15" customHeight="1">
      <c r="A51" s="87"/>
      <c r="B51" s="80" t="s">
        <v>17</v>
      </c>
      <c r="C51" s="81"/>
      <c r="D51" s="82"/>
      <c r="E51" s="73">
        <v>0</v>
      </c>
      <c r="F51" s="74" t="s">
        <v>29</v>
      </c>
      <c r="G51" s="10"/>
      <c r="H51" s="10"/>
    </row>
    <row r="52" spans="1:8" s="9" customFormat="1" ht="15" customHeight="1">
      <c r="A52" s="87"/>
      <c r="B52" s="80" t="s">
        <v>19</v>
      </c>
      <c r="C52" s="81"/>
      <c r="D52" s="82"/>
      <c r="E52" s="73">
        <f>E13</f>
        <v>0</v>
      </c>
      <c r="F52" s="74" t="s">
        <v>46</v>
      </c>
      <c r="G52" s="10"/>
      <c r="H52" s="10"/>
    </row>
    <row r="53" spans="1:8" s="9" customFormat="1" ht="15" customHeight="1" thickBot="1">
      <c r="A53" s="88"/>
      <c r="B53" s="83" t="s">
        <v>18</v>
      </c>
      <c r="C53" s="84"/>
      <c r="D53" s="85"/>
      <c r="E53" s="75" t="s">
        <v>30</v>
      </c>
      <c r="F53" s="76" t="e">
        <f>(E50-E51)/E52</f>
        <v>#DIV/0!</v>
      </c>
      <c r="G53" s="10"/>
      <c r="H53" s="10"/>
    </row>
    <row r="55" spans="1:8">
      <c r="D55" s="14" t="s">
        <v>45</v>
      </c>
      <c r="E55" s="181">
        <f>E37-E13</f>
        <v>0</v>
      </c>
    </row>
    <row r="56" spans="1:8">
      <c r="E56" s="180" t="str">
        <f>IF(E55=0,"ok","事業費と調達資金が不一致")</f>
        <v>ok</v>
      </c>
    </row>
    <row r="73" spans="10:12">
      <c r="J73" s="92"/>
      <c r="K73" s="92"/>
      <c r="L73" s="92"/>
    </row>
    <row r="74" spans="10:12">
      <c r="J74" s="92"/>
      <c r="K74" s="92"/>
      <c r="L74" s="92"/>
    </row>
    <row r="75" spans="10:12">
      <c r="J75" s="92"/>
      <c r="K75" s="92"/>
      <c r="L75" s="92"/>
    </row>
    <row r="76" spans="10:12">
      <c r="J76" s="92"/>
      <c r="K76" s="92"/>
      <c r="L76" s="92"/>
    </row>
    <row r="77" spans="10:12">
      <c r="J77" s="92"/>
      <c r="K77" s="92"/>
      <c r="L77" s="92"/>
    </row>
  </sheetData>
  <mergeCells count="36">
    <mergeCell ref="A1:F1"/>
    <mergeCell ref="A6:A13"/>
    <mergeCell ref="B6:D6"/>
    <mergeCell ref="C9:D9"/>
    <mergeCell ref="B7:B10"/>
    <mergeCell ref="C8:D8"/>
    <mergeCell ref="C7:D7"/>
    <mergeCell ref="C10:D10"/>
    <mergeCell ref="B38:C39"/>
    <mergeCell ref="B11:D11"/>
    <mergeCell ref="C22:D22"/>
    <mergeCell ref="C23:D23"/>
    <mergeCell ref="C21:D21"/>
    <mergeCell ref="C17:D17"/>
    <mergeCell ref="B12:D12"/>
    <mergeCell ref="B13:D13"/>
    <mergeCell ref="C33:D33"/>
    <mergeCell ref="B31:B33"/>
    <mergeCell ref="C31:C32"/>
    <mergeCell ref="C15:D15"/>
    <mergeCell ref="B41:C42"/>
    <mergeCell ref="B44:C46"/>
    <mergeCell ref="A15:A47"/>
    <mergeCell ref="A5:D5"/>
    <mergeCell ref="C34:C35"/>
    <mergeCell ref="C26:C29"/>
    <mergeCell ref="C30:D30"/>
    <mergeCell ref="B22:B30"/>
    <mergeCell ref="C25:D25"/>
    <mergeCell ref="C24:D24"/>
    <mergeCell ref="C16:D16"/>
    <mergeCell ref="B37:D37"/>
    <mergeCell ref="B34:B36"/>
    <mergeCell ref="C36:D36"/>
    <mergeCell ref="C18:C20"/>
    <mergeCell ref="B15:B21"/>
  </mergeCells>
  <phoneticPr fontId="2"/>
  <printOptions horizontalCentered="1" verticalCentered="1"/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>
    <oddHeader>&amp;R&amp;"ＭＳ ゴシック,標準"&amp;12【記載例】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77"/>
  <sheetViews>
    <sheetView showGridLines="0" zoomScaleNormal="100" zoomScaleSheetLayoutView="100" workbookViewId="0">
      <selection sqref="A1:F1"/>
    </sheetView>
  </sheetViews>
  <sheetFormatPr defaultRowHeight="13.5"/>
  <cols>
    <col min="1" max="1" width="3.625" style="2" customWidth="1"/>
    <col min="2" max="2" width="15.625" style="2" customWidth="1"/>
    <col min="3" max="3" width="11.625" style="2" customWidth="1"/>
    <col min="4" max="4" width="25.625" style="2" customWidth="1"/>
    <col min="5" max="5" width="15.625" style="2" customWidth="1"/>
    <col min="6" max="6" width="14.625" style="2" customWidth="1"/>
    <col min="7" max="7" width="2.625" style="2" customWidth="1"/>
    <col min="8" max="8" width="12.625" style="2" customWidth="1"/>
    <col min="9" max="16384" width="9" style="2"/>
  </cols>
  <sheetData>
    <row r="1" spans="1:9" s="1" customFormat="1" ht="18" customHeight="1">
      <c r="A1" s="234" t="s">
        <v>39</v>
      </c>
      <c r="B1" s="234"/>
      <c r="C1" s="234"/>
      <c r="D1" s="234"/>
      <c r="E1" s="234"/>
      <c r="F1" s="234"/>
    </row>
    <row r="2" spans="1:9" s="1" customFormat="1" ht="18" customHeight="1">
      <c r="A2" s="95"/>
      <c r="B2" s="95"/>
      <c r="C2" s="95"/>
      <c r="D2" s="95"/>
      <c r="E2" s="95"/>
      <c r="F2" s="95"/>
    </row>
    <row r="3" spans="1:9" ht="18" customHeight="1">
      <c r="A3" s="2" t="s">
        <v>2</v>
      </c>
      <c r="B3" s="1"/>
      <c r="D3" s="3" t="s">
        <v>3</v>
      </c>
      <c r="E3" s="13"/>
      <c r="F3" s="13"/>
    </row>
    <row r="4" spans="1:9" ht="17.25" customHeight="1" thickBot="1">
      <c r="E4" s="21" t="s">
        <v>58</v>
      </c>
      <c r="H4" s="3"/>
    </row>
    <row r="5" spans="1:9" ht="15" customHeight="1" thickBot="1">
      <c r="A5" s="196"/>
      <c r="B5" s="197"/>
      <c r="C5" s="197"/>
      <c r="D5" s="198"/>
      <c r="E5" s="4" t="s">
        <v>32</v>
      </c>
      <c r="F5" s="17" t="s">
        <v>16</v>
      </c>
      <c r="G5" s="14"/>
      <c r="H5" s="14" t="s">
        <v>45</v>
      </c>
    </row>
    <row r="6" spans="1:9" ht="15" customHeight="1">
      <c r="A6" s="193" t="s">
        <v>20</v>
      </c>
      <c r="B6" s="235" t="s">
        <v>8</v>
      </c>
      <c r="C6" s="236"/>
      <c r="D6" s="237"/>
      <c r="E6" s="29">
        <v>400000000</v>
      </c>
      <c r="F6" s="30">
        <f>E6/E13</f>
        <v>0.36184031986684279</v>
      </c>
      <c r="G6" s="15"/>
      <c r="H6" s="94"/>
      <c r="I6" s="93"/>
    </row>
    <row r="7" spans="1:9" ht="15" customHeight="1">
      <c r="A7" s="194"/>
      <c r="B7" s="238" t="s">
        <v>7</v>
      </c>
      <c r="C7" s="224" t="s">
        <v>9</v>
      </c>
      <c r="D7" s="224"/>
      <c r="E7" s="31">
        <v>605000000</v>
      </c>
      <c r="F7" s="32">
        <f>E7/$E$13</f>
        <v>0.5472834837985997</v>
      </c>
      <c r="G7" s="15"/>
      <c r="H7" s="94"/>
      <c r="I7" s="93"/>
    </row>
    <row r="8" spans="1:9" ht="15" customHeight="1">
      <c r="A8" s="194"/>
      <c r="B8" s="215"/>
      <c r="C8" s="225" t="s">
        <v>10</v>
      </c>
      <c r="D8" s="225"/>
      <c r="E8" s="18">
        <v>18900000</v>
      </c>
      <c r="F8" s="33">
        <f>E8/$E$13</f>
        <v>1.7096955113708321E-2</v>
      </c>
      <c r="G8" s="15"/>
      <c r="H8" s="94"/>
      <c r="I8" s="93"/>
    </row>
    <row r="9" spans="1:9" ht="15" customHeight="1">
      <c r="A9" s="194"/>
      <c r="B9" s="215"/>
      <c r="C9" s="227" t="s">
        <v>11</v>
      </c>
      <c r="D9" s="228"/>
      <c r="E9" s="34">
        <v>35000000</v>
      </c>
      <c r="F9" s="35">
        <f>E9/$E$13</f>
        <v>3.1661027988348744E-2</v>
      </c>
      <c r="G9" s="15"/>
      <c r="H9" s="94"/>
      <c r="I9" s="93"/>
    </row>
    <row r="10" spans="1:9" ht="15" customHeight="1">
      <c r="A10" s="194"/>
      <c r="B10" s="216"/>
      <c r="C10" s="203" t="s">
        <v>0</v>
      </c>
      <c r="D10" s="217"/>
      <c r="E10" s="36">
        <f>SUM(E7:E9)</f>
        <v>658900000</v>
      </c>
      <c r="F10" s="37">
        <f>SUM(F7:F9)</f>
        <v>0.59604146690065685</v>
      </c>
      <c r="G10" s="15"/>
      <c r="H10" s="94"/>
      <c r="I10" s="93"/>
    </row>
    <row r="11" spans="1:9" ht="15" customHeight="1">
      <c r="A11" s="194"/>
      <c r="B11" s="221" t="s">
        <v>6</v>
      </c>
      <c r="C11" s="222"/>
      <c r="D11" s="223"/>
      <c r="E11" s="36">
        <v>40560000</v>
      </c>
      <c r="F11" s="37">
        <f>E11/E13</f>
        <v>3.6690608434497854E-2</v>
      </c>
      <c r="G11" s="15"/>
      <c r="H11" s="94"/>
      <c r="I11" s="93"/>
    </row>
    <row r="12" spans="1:9" ht="15" customHeight="1">
      <c r="A12" s="194"/>
      <c r="B12" s="205" t="s">
        <v>5</v>
      </c>
      <c r="C12" s="205"/>
      <c r="D12" s="205"/>
      <c r="E12" s="36">
        <v>6000000</v>
      </c>
      <c r="F12" s="37">
        <f>E12/E13</f>
        <v>5.4276047980026413E-3</v>
      </c>
      <c r="G12" s="15"/>
      <c r="H12" s="94"/>
      <c r="I12" s="93"/>
    </row>
    <row r="13" spans="1:9" ht="15" customHeight="1" thickBot="1">
      <c r="A13" s="195"/>
      <c r="B13" s="229" t="s">
        <v>1</v>
      </c>
      <c r="C13" s="230"/>
      <c r="D13" s="231"/>
      <c r="E13" s="38">
        <f>E6+E10+E11+E12</f>
        <v>1105460000</v>
      </c>
      <c r="F13" s="39">
        <f>F6+F10+F11+F12</f>
        <v>1.0000000000000002</v>
      </c>
      <c r="G13" s="15"/>
      <c r="H13" s="16"/>
    </row>
    <row r="14" spans="1:9" s="9" customFormat="1" ht="7.5" customHeight="1" thickBot="1">
      <c r="A14" s="5"/>
      <c r="B14" s="6"/>
      <c r="C14" s="6"/>
      <c r="D14" s="6"/>
      <c r="E14" s="40"/>
      <c r="F14" s="40"/>
      <c r="G14" s="7"/>
      <c r="H14" s="8"/>
    </row>
    <row r="15" spans="1:9" ht="15" customHeight="1">
      <c r="A15" s="193" t="s">
        <v>38</v>
      </c>
      <c r="B15" s="218" t="s">
        <v>8</v>
      </c>
      <c r="C15" s="232" t="s">
        <v>31</v>
      </c>
      <c r="D15" s="233"/>
      <c r="E15" s="157">
        <v>0</v>
      </c>
      <c r="F15" s="41">
        <f>E15/$E$37</f>
        <v>0</v>
      </c>
      <c r="G15" s="10"/>
      <c r="H15" s="10"/>
    </row>
    <row r="16" spans="1:9" ht="15" customHeight="1">
      <c r="A16" s="194"/>
      <c r="B16" s="216"/>
      <c r="C16" s="210" t="s">
        <v>56</v>
      </c>
      <c r="D16" s="211"/>
      <c r="E16" s="96">
        <v>300000000</v>
      </c>
      <c r="F16" s="97">
        <f>E16/$E$37</f>
        <v>0.27138023990013205</v>
      </c>
      <c r="G16" s="10"/>
      <c r="H16" s="10"/>
    </row>
    <row r="17" spans="1:9" ht="15" customHeight="1">
      <c r="A17" s="194"/>
      <c r="B17" s="205"/>
      <c r="C17" s="227" t="s">
        <v>57</v>
      </c>
      <c r="D17" s="228"/>
      <c r="E17" s="19">
        <v>100000000</v>
      </c>
      <c r="F17" s="42">
        <f>E17/$E$37</f>
        <v>9.0460079966710696E-2</v>
      </c>
      <c r="G17" s="10"/>
      <c r="H17" s="10"/>
    </row>
    <row r="18" spans="1:9" ht="15" customHeight="1">
      <c r="A18" s="194"/>
      <c r="B18" s="205"/>
      <c r="C18" s="200" t="s">
        <v>14</v>
      </c>
      <c r="D18" s="24" t="s">
        <v>4</v>
      </c>
      <c r="E18" s="54">
        <v>0</v>
      </c>
      <c r="F18" s="32">
        <f>E18/$E$37</f>
        <v>0</v>
      </c>
      <c r="G18" s="10"/>
      <c r="H18" s="10"/>
    </row>
    <row r="19" spans="1:9" ht="15" customHeight="1">
      <c r="A19" s="194"/>
      <c r="B19" s="205"/>
      <c r="C19" s="201"/>
      <c r="D19" s="26" t="s">
        <v>33</v>
      </c>
      <c r="E19" s="43">
        <v>0</v>
      </c>
      <c r="F19" s="33">
        <f>E19/$E$37</f>
        <v>0</v>
      </c>
      <c r="G19" s="10"/>
      <c r="H19" s="10"/>
    </row>
    <row r="20" spans="1:9" ht="15" customHeight="1">
      <c r="A20" s="194"/>
      <c r="B20" s="205"/>
      <c r="C20" s="202"/>
      <c r="D20" s="27" t="s">
        <v>0</v>
      </c>
      <c r="E20" s="20">
        <f>SUM(E18:E19)</f>
        <v>0</v>
      </c>
      <c r="F20" s="35">
        <f>SUM(F18:F19)</f>
        <v>0</v>
      </c>
      <c r="G20" s="10"/>
      <c r="H20" s="10"/>
    </row>
    <row r="21" spans="1:9" ht="15" customHeight="1">
      <c r="A21" s="194"/>
      <c r="B21" s="205"/>
      <c r="C21" s="226" t="s">
        <v>13</v>
      </c>
      <c r="D21" s="204"/>
      <c r="E21" s="44">
        <f>E15+E16+E17+E20</f>
        <v>400000000</v>
      </c>
      <c r="F21" s="45">
        <f>F15+F16+F17+F20</f>
        <v>0.36184031986684273</v>
      </c>
      <c r="G21" s="10"/>
      <c r="H21" s="178">
        <f>E21-E6</f>
        <v>0</v>
      </c>
      <c r="I21" s="179" t="str">
        <f>IF(H21=0,"ok","事業費と調達資金が不一致")</f>
        <v>ok</v>
      </c>
    </row>
    <row r="22" spans="1:9" ht="15" customHeight="1">
      <c r="A22" s="194"/>
      <c r="B22" s="205" t="s">
        <v>7</v>
      </c>
      <c r="C22" s="224" t="s">
        <v>12</v>
      </c>
      <c r="D22" s="224"/>
      <c r="E22" s="31">
        <v>100000000</v>
      </c>
      <c r="F22" s="32">
        <f t="shared" ref="F22:F28" si="0">E22/$E$37</f>
        <v>9.0460079966710696E-2</v>
      </c>
      <c r="G22" s="10"/>
      <c r="H22" s="10"/>
    </row>
    <row r="23" spans="1:9" ht="15" customHeight="1">
      <c r="A23" s="194"/>
      <c r="B23" s="205"/>
      <c r="C23" s="225" t="s">
        <v>31</v>
      </c>
      <c r="D23" s="225"/>
      <c r="E23" s="18">
        <v>0</v>
      </c>
      <c r="F23" s="33">
        <f t="shared" si="0"/>
        <v>0</v>
      </c>
      <c r="G23" s="10"/>
      <c r="H23" s="10"/>
    </row>
    <row r="24" spans="1:9" ht="15" customHeight="1">
      <c r="A24" s="194"/>
      <c r="B24" s="205"/>
      <c r="C24" s="208" t="s">
        <v>56</v>
      </c>
      <c r="D24" s="209"/>
      <c r="E24" s="18">
        <v>193500000</v>
      </c>
      <c r="F24" s="33">
        <f t="shared" si="0"/>
        <v>0.17504025473558518</v>
      </c>
      <c r="G24" s="10"/>
      <c r="H24" s="10"/>
    </row>
    <row r="25" spans="1:9" ht="15" customHeight="1">
      <c r="A25" s="194"/>
      <c r="B25" s="205"/>
      <c r="C25" s="206" t="s">
        <v>57</v>
      </c>
      <c r="D25" s="207"/>
      <c r="E25" s="46">
        <v>261500000</v>
      </c>
      <c r="F25" s="42">
        <f t="shared" si="0"/>
        <v>0.23655310911294847</v>
      </c>
      <c r="G25" s="10"/>
      <c r="H25" s="10"/>
    </row>
    <row r="26" spans="1:9" ht="15" customHeight="1">
      <c r="A26" s="194"/>
      <c r="B26" s="205"/>
      <c r="C26" s="200" t="s">
        <v>14</v>
      </c>
      <c r="D26" s="24" t="s">
        <v>4</v>
      </c>
      <c r="E26" s="55">
        <v>103900000</v>
      </c>
      <c r="F26" s="32">
        <f t="shared" si="0"/>
        <v>9.3988023085412403E-2</v>
      </c>
      <c r="G26" s="10"/>
      <c r="H26" s="10"/>
    </row>
    <row r="27" spans="1:9" ht="15" customHeight="1">
      <c r="A27" s="194"/>
      <c r="B27" s="205"/>
      <c r="C27" s="201"/>
      <c r="D27" s="56" t="s">
        <v>49</v>
      </c>
      <c r="E27" s="57">
        <v>0</v>
      </c>
      <c r="F27" s="97">
        <f t="shared" si="0"/>
        <v>0</v>
      </c>
      <c r="G27" s="10"/>
      <c r="H27" s="10"/>
    </row>
    <row r="28" spans="1:9" ht="15" customHeight="1">
      <c r="A28" s="194"/>
      <c r="B28" s="205"/>
      <c r="C28" s="201"/>
      <c r="D28" s="26" t="s">
        <v>50</v>
      </c>
      <c r="E28" s="47">
        <v>0</v>
      </c>
      <c r="F28" s="33">
        <f t="shared" si="0"/>
        <v>0</v>
      </c>
      <c r="G28" s="10"/>
      <c r="H28" s="10"/>
    </row>
    <row r="29" spans="1:9" ht="15" customHeight="1">
      <c r="A29" s="194"/>
      <c r="B29" s="205"/>
      <c r="C29" s="202"/>
      <c r="D29" s="27" t="s">
        <v>0</v>
      </c>
      <c r="E29" s="20">
        <f>SUM(E26:E28)</f>
        <v>103900000</v>
      </c>
      <c r="F29" s="35">
        <f>SUM(F26:F28)</f>
        <v>9.3988023085412403E-2</v>
      </c>
      <c r="G29" s="10"/>
      <c r="H29" s="10"/>
    </row>
    <row r="30" spans="1:9" ht="15" customHeight="1">
      <c r="A30" s="194"/>
      <c r="B30" s="205"/>
      <c r="C30" s="203" t="s">
        <v>13</v>
      </c>
      <c r="D30" s="204"/>
      <c r="E30" s="44">
        <f>E22+E23+E24+E25+E29</f>
        <v>658900000</v>
      </c>
      <c r="F30" s="45">
        <f>F22+F23+F24+F25+F29</f>
        <v>0.59604146690065685</v>
      </c>
      <c r="G30" s="10"/>
      <c r="H30" s="178">
        <f>E30-E10</f>
        <v>0</v>
      </c>
      <c r="I30" s="179" t="str">
        <f>IF(H30=0,"ok","事業費と調達資金が不一致")</f>
        <v>ok</v>
      </c>
    </row>
    <row r="31" spans="1:9" ht="15" customHeight="1">
      <c r="A31" s="194"/>
      <c r="B31" s="215" t="s">
        <v>6</v>
      </c>
      <c r="C31" s="199" t="s">
        <v>14</v>
      </c>
      <c r="D31" s="24" t="s">
        <v>4</v>
      </c>
      <c r="E31" s="54">
        <v>40560000</v>
      </c>
      <c r="F31" s="32">
        <f>E31/$E$37</f>
        <v>3.6690608434497854E-2</v>
      </c>
      <c r="G31" s="10"/>
      <c r="H31" s="10"/>
    </row>
    <row r="32" spans="1:9" ht="15" customHeight="1">
      <c r="A32" s="194"/>
      <c r="B32" s="215"/>
      <c r="C32" s="199"/>
      <c r="D32" s="28" t="s">
        <v>34</v>
      </c>
      <c r="E32" s="48">
        <v>0</v>
      </c>
      <c r="F32" s="35">
        <f>E32/$E$37</f>
        <v>0</v>
      </c>
      <c r="G32" s="10"/>
      <c r="H32" s="10"/>
    </row>
    <row r="33" spans="1:9" ht="15" customHeight="1">
      <c r="A33" s="194"/>
      <c r="B33" s="216"/>
      <c r="C33" s="203" t="s">
        <v>13</v>
      </c>
      <c r="D33" s="204"/>
      <c r="E33" s="44">
        <f>SUM(E31:E32)</f>
        <v>40560000</v>
      </c>
      <c r="F33" s="45">
        <f>SUM(F31:F32)</f>
        <v>3.6690608434497854E-2</v>
      </c>
      <c r="G33" s="10"/>
      <c r="H33" s="178">
        <f>E33-E11</f>
        <v>0</v>
      </c>
      <c r="I33" s="179" t="str">
        <f>IF(H33=0,"ok","事業費と調達資金が不一致")</f>
        <v>ok</v>
      </c>
    </row>
    <row r="34" spans="1:9" ht="15" customHeight="1">
      <c r="A34" s="194"/>
      <c r="B34" s="215" t="s">
        <v>5</v>
      </c>
      <c r="C34" s="199" t="s">
        <v>14</v>
      </c>
      <c r="D34" s="24" t="s">
        <v>4</v>
      </c>
      <c r="E34" s="54">
        <v>6000000</v>
      </c>
      <c r="F34" s="32">
        <f>E34/$E$37</f>
        <v>5.4276047980026413E-3</v>
      </c>
      <c r="G34" s="10"/>
      <c r="H34" s="10"/>
    </row>
    <row r="35" spans="1:9" ht="15" customHeight="1">
      <c r="A35" s="194"/>
      <c r="B35" s="215"/>
      <c r="C35" s="199"/>
      <c r="D35" s="28" t="s">
        <v>34</v>
      </c>
      <c r="E35" s="48">
        <v>0</v>
      </c>
      <c r="F35" s="35">
        <f>E35/$E$37</f>
        <v>0</v>
      </c>
      <c r="G35" s="10"/>
      <c r="H35" s="10"/>
    </row>
    <row r="36" spans="1:9" ht="15" customHeight="1">
      <c r="A36" s="194"/>
      <c r="B36" s="216"/>
      <c r="C36" s="203" t="s">
        <v>13</v>
      </c>
      <c r="D36" s="217"/>
      <c r="E36" s="36">
        <f>SUM(E34:E35)</f>
        <v>6000000</v>
      </c>
      <c r="F36" s="37">
        <f>SUM(F34:F35)</f>
        <v>5.4276047980026413E-3</v>
      </c>
      <c r="G36" s="10"/>
      <c r="H36" s="178">
        <f>E36-E12</f>
        <v>0</v>
      </c>
      <c r="I36" s="179" t="str">
        <f>IF(H36=0,"ok","事業費と調達資金が不一致")</f>
        <v>ok</v>
      </c>
    </row>
    <row r="37" spans="1:9" ht="15" customHeight="1" thickBot="1">
      <c r="A37" s="194"/>
      <c r="B37" s="212" t="s">
        <v>1</v>
      </c>
      <c r="C37" s="213"/>
      <c r="D37" s="214"/>
      <c r="E37" s="155">
        <f>E21+E30+E33+E36</f>
        <v>1105460000</v>
      </c>
      <c r="F37" s="156">
        <f>F21+F30+F33+F36</f>
        <v>1.0000000000000002</v>
      </c>
      <c r="G37" s="11"/>
      <c r="H37" s="178">
        <f>E37-E13</f>
        <v>0</v>
      </c>
      <c r="I37" s="179" t="str">
        <f>IF(H37=0,"ok","事業費と調達資金が不一致")</f>
        <v>ok</v>
      </c>
    </row>
    <row r="38" spans="1:9" ht="15" customHeight="1" thickTop="1">
      <c r="A38" s="194"/>
      <c r="B38" s="219" t="s">
        <v>21</v>
      </c>
      <c r="C38" s="220"/>
      <c r="D38" s="165" t="s">
        <v>15</v>
      </c>
      <c r="E38" s="166">
        <f>E22</f>
        <v>100000000</v>
      </c>
      <c r="F38" s="167">
        <f>F22</f>
        <v>9.0460079966710696E-2</v>
      </c>
      <c r="G38" s="8"/>
      <c r="H38" s="8"/>
    </row>
    <row r="39" spans="1:9" ht="15" customHeight="1">
      <c r="A39" s="194"/>
      <c r="B39" s="189"/>
      <c r="C39" s="190"/>
      <c r="D39" s="28" t="s">
        <v>31</v>
      </c>
      <c r="E39" s="48">
        <f>E15+E23</f>
        <v>0</v>
      </c>
      <c r="F39" s="49">
        <f>F15+F23</f>
        <v>0</v>
      </c>
      <c r="G39" s="8"/>
      <c r="H39" s="8"/>
    </row>
    <row r="40" spans="1:9" ht="15" customHeight="1">
      <c r="A40" s="194"/>
      <c r="B40" s="64" t="s">
        <v>22</v>
      </c>
      <c r="C40" s="65"/>
      <c r="D40" s="66"/>
      <c r="E40" s="67">
        <f>SUM(E38:E39)</f>
        <v>100000000</v>
      </c>
      <c r="F40" s="68">
        <f>SUM(F38:F39)</f>
        <v>9.0460079966710696E-2</v>
      </c>
      <c r="G40" s="8"/>
      <c r="H40" s="8"/>
    </row>
    <row r="41" spans="1:9" ht="15" customHeight="1">
      <c r="A41" s="194"/>
      <c r="B41" s="187" t="s">
        <v>25</v>
      </c>
      <c r="C41" s="188"/>
      <c r="D41" s="24" t="s">
        <v>56</v>
      </c>
      <c r="E41" s="55">
        <f>E16+E24</f>
        <v>493500000</v>
      </c>
      <c r="F41" s="69">
        <f>F16+F24</f>
        <v>0.4464204946357172</v>
      </c>
      <c r="G41" s="12"/>
      <c r="H41" s="12"/>
    </row>
    <row r="42" spans="1:9" ht="15" customHeight="1">
      <c r="A42" s="194"/>
      <c r="B42" s="189"/>
      <c r="C42" s="190"/>
      <c r="D42" s="25" t="s">
        <v>57</v>
      </c>
      <c r="E42" s="98">
        <f>E17+E25</f>
        <v>361500000</v>
      </c>
      <c r="F42" s="49">
        <f>F17+F25</f>
        <v>0.32701318907965915</v>
      </c>
      <c r="G42" s="12"/>
      <c r="H42" s="12"/>
    </row>
    <row r="43" spans="1:9" ht="15" customHeight="1">
      <c r="A43" s="194"/>
      <c r="B43" s="60" t="s">
        <v>23</v>
      </c>
      <c r="C43" s="61"/>
      <c r="D43" s="62"/>
      <c r="E43" s="63">
        <f>SUM(E41:E42)</f>
        <v>855000000</v>
      </c>
      <c r="F43" s="70">
        <f>SUM(F41:F42)</f>
        <v>0.77343368371537635</v>
      </c>
      <c r="G43" s="10"/>
      <c r="H43" s="10"/>
    </row>
    <row r="44" spans="1:9" ht="15" customHeight="1">
      <c r="A44" s="194"/>
      <c r="B44" s="191" t="s">
        <v>26</v>
      </c>
      <c r="C44" s="192"/>
      <c r="D44" s="56" t="s">
        <v>4</v>
      </c>
      <c r="E44" s="57">
        <f>E18+E26+E31+E34</f>
        <v>150460000</v>
      </c>
      <c r="F44" s="58">
        <f>F18+F26+F31+F34</f>
        <v>0.13610623631791291</v>
      </c>
      <c r="G44" s="12"/>
      <c r="H44" s="12"/>
    </row>
    <row r="45" spans="1:9" ht="15" customHeight="1">
      <c r="A45" s="194"/>
      <c r="B45" s="191"/>
      <c r="C45" s="192"/>
      <c r="D45" s="182" t="s">
        <v>51</v>
      </c>
      <c r="E45" s="183">
        <f>SUM(E27,E32,E35)</f>
        <v>0</v>
      </c>
      <c r="F45" s="58">
        <f>F19+F27+F32+F35</f>
        <v>0</v>
      </c>
      <c r="G45" s="12"/>
      <c r="H45" s="12"/>
    </row>
    <row r="46" spans="1:9" ht="15" customHeight="1">
      <c r="A46" s="194"/>
      <c r="B46" s="189"/>
      <c r="C46" s="190"/>
      <c r="D46" s="28" t="s">
        <v>50</v>
      </c>
      <c r="E46" s="52">
        <f>E28</f>
        <v>0</v>
      </c>
      <c r="F46" s="53">
        <f>F19+F28+F32+F35</f>
        <v>0</v>
      </c>
      <c r="G46" s="12"/>
      <c r="H46" s="12"/>
    </row>
    <row r="47" spans="1:9" ht="15" customHeight="1" thickBot="1">
      <c r="A47" s="195"/>
      <c r="B47" s="59" t="s">
        <v>24</v>
      </c>
      <c r="C47" s="22"/>
      <c r="D47" s="23"/>
      <c r="E47" s="50">
        <f>SUM(E44:E46)</f>
        <v>150460000</v>
      </c>
      <c r="F47" s="51">
        <f>SUM(F44:F46)</f>
        <v>0.13610623631791291</v>
      </c>
      <c r="G47" s="10"/>
      <c r="H47" s="10"/>
    </row>
    <row r="48" spans="1:9" s="9" customFormat="1" ht="7.5" customHeight="1" thickBot="1">
      <c r="A48" s="5"/>
      <c r="B48" s="6"/>
      <c r="C48" s="6"/>
      <c r="D48" s="6"/>
      <c r="E48" s="40"/>
      <c r="F48" s="40"/>
      <c r="G48" s="7"/>
      <c r="H48" s="8"/>
    </row>
    <row r="49" spans="1:8" s="9" customFormat="1" ht="15" customHeight="1">
      <c r="A49" s="86" t="s">
        <v>27</v>
      </c>
      <c r="B49" s="89"/>
      <c r="C49" s="89"/>
      <c r="D49" s="89"/>
      <c r="E49" s="90"/>
      <c r="F49" s="91"/>
      <c r="G49" s="10"/>
      <c r="H49" s="10"/>
    </row>
    <row r="50" spans="1:8" s="9" customFormat="1" ht="15" customHeight="1">
      <c r="A50" s="87"/>
      <c r="B50" s="77" t="s">
        <v>59</v>
      </c>
      <c r="C50" s="78"/>
      <c r="D50" s="79"/>
      <c r="E50" s="71">
        <f>E43</f>
        <v>855000000</v>
      </c>
      <c r="F50" s="72" t="s">
        <v>28</v>
      </c>
      <c r="G50" s="10"/>
      <c r="H50" s="10"/>
    </row>
    <row r="51" spans="1:8" s="9" customFormat="1" ht="15" customHeight="1">
      <c r="A51" s="87"/>
      <c r="B51" s="80" t="s">
        <v>17</v>
      </c>
      <c r="C51" s="81"/>
      <c r="D51" s="82"/>
      <c r="E51" s="73">
        <v>0</v>
      </c>
      <c r="F51" s="74" t="s">
        <v>29</v>
      </c>
      <c r="G51" s="10"/>
      <c r="H51" s="10"/>
    </row>
    <row r="52" spans="1:8" s="9" customFormat="1" ht="15" customHeight="1">
      <c r="A52" s="87"/>
      <c r="B52" s="80" t="s">
        <v>19</v>
      </c>
      <c r="C52" s="81"/>
      <c r="D52" s="82"/>
      <c r="E52" s="73">
        <f>E13</f>
        <v>1105460000</v>
      </c>
      <c r="F52" s="74" t="s">
        <v>37</v>
      </c>
      <c r="G52" s="10"/>
      <c r="H52" s="10"/>
    </row>
    <row r="53" spans="1:8" s="9" customFormat="1" ht="15" customHeight="1" thickBot="1">
      <c r="A53" s="88"/>
      <c r="B53" s="83" t="s">
        <v>18</v>
      </c>
      <c r="C53" s="84"/>
      <c r="D53" s="85"/>
      <c r="E53" s="75" t="s">
        <v>30</v>
      </c>
      <c r="F53" s="76">
        <f>(E50-E51)/E52</f>
        <v>0.77343368371537635</v>
      </c>
      <c r="G53" s="10"/>
      <c r="H53" s="10"/>
    </row>
    <row r="55" spans="1:8">
      <c r="D55" s="14" t="s">
        <v>45</v>
      </c>
      <c r="E55" s="181">
        <f>E37-E13</f>
        <v>0</v>
      </c>
    </row>
    <row r="56" spans="1:8">
      <c r="E56" s="180" t="str">
        <f>IF(E55=0,"ok","事業費と調達資金が不一致")</f>
        <v>ok</v>
      </c>
    </row>
    <row r="73" spans="10:12">
      <c r="J73" s="92"/>
      <c r="K73" s="92"/>
      <c r="L73" s="92"/>
    </row>
    <row r="74" spans="10:12">
      <c r="J74" s="92"/>
      <c r="K74" s="92"/>
      <c r="L74" s="92"/>
    </row>
    <row r="75" spans="10:12">
      <c r="J75" s="92"/>
      <c r="K75" s="92"/>
      <c r="L75" s="92"/>
    </row>
    <row r="76" spans="10:12">
      <c r="J76" s="92"/>
      <c r="K76" s="92"/>
      <c r="L76" s="92"/>
    </row>
    <row r="77" spans="10:12">
      <c r="J77" s="92"/>
      <c r="K77" s="92"/>
      <c r="L77" s="92"/>
    </row>
  </sheetData>
  <mergeCells count="36">
    <mergeCell ref="B41:C42"/>
    <mergeCell ref="B44:C46"/>
    <mergeCell ref="A15:A47"/>
    <mergeCell ref="A5:D5"/>
    <mergeCell ref="C34:C35"/>
    <mergeCell ref="C26:C29"/>
    <mergeCell ref="C30:D30"/>
    <mergeCell ref="B22:B30"/>
    <mergeCell ref="C25:D25"/>
    <mergeCell ref="C24:D24"/>
    <mergeCell ref="C16:D16"/>
    <mergeCell ref="B37:D37"/>
    <mergeCell ref="B34:B36"/>
    <mergeCell ref="C36:D36"/>
    <mergeCell ref="C18:C20"/>
    <mergeCell ref="B15:B21"/>
    <mergeCell ref="B38:C39"/>
    <mergeCell ref="B11:D11"/>
    <mergeCell ref="C22:D22"/>
    <mergeCell ref="C23:D23"/>
    <mergeCell ref="C21:D21"/>
    <mergeCell ref="C17:D17"/>
    <mergeCell ref="B12:D12"/>
    <mergeCell ref="B13:D13"/>
    <mergeCell ref="C33:D33"/>
    <mergeCell ref="B31:B33"/>
    <mergeCell ref="C31:C32"/>
    <mergeCell ref="C15:D15"/>
    <mergeCell ref="A1:F1"/>
    <mergeCell ref="A6:A13"/>
    <mergeCell ref="B6:D6"/>
    <mergeCell ref="C9:D9"/>
    <mergeCell ref="B7:B10"/>
    <mergeCell ref="C8:D8"/>
    <mergeCell ref="C7:D7"/>
    <mergeCell ref="C10:D10"/>
  </mergeCells>
  <phoneticPr fontId="2"/>
  <printOptions horizontalCentered="1" verticalCentered="1"/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>
    <oddHeader>&amp;R&amp;"ＭＳ ゴシック,標準"&amp;12【記載例】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72"/>
  <sheetViews>
    <sheetView showGridLines="0" zoomScaleNormal="100" zoomScaleSheetLayoutView="100" workbookViewId="0">
      <selection sqref="A1:E1"/>
    </sheetView>
  </sheetViews>
  <sheetFormatPr defaultRowHeight="13.5"/>
  <cols>
    <col min="1" max="1" width="3.625" style="2" customWidth="1"/>
    <col min="2" max="2" width="15.625" style="2" customWidth="1"/>
    <col min="3" max="3" width="11.625" style="2" customWidth="1"/>
    <col min="4" max="4" width="30.625" style="2" customWidth="1"/>
    <col min="5" max="7" width="19.375" style="2" customWidth="1"/>
    <col min="8" max="9" width="9" style="2"/>
    <col min="10" max="10" width="13.25" style="2" customWidth="1"/>
    <col min="11" max="16384" width="9" style="2"/>
  </cols>
  <sheetData>
    <row r="1" spans="1:9" s="1" customFormat="1" ht="22.5" customHeight="1">
      <c r="A1" s="244" t="s">
        <v>36</v>
      </c>
      <c r="B1" s="244"/>
      <c r="C1" s="244"/>
      <c r="D1" s="244"/>
      <c r="E1" s="244"/>
    </row>
    <row r="2" spans="1:9" s="1" customFormat="1" ht="18" customHeight="1">
      <c r="A2" s="95"/>
      <c r="B2" s="95"/>
      <c r="C2" s="95"/>
      <c r="D2" s="95"/>
      <c r="E2" s="95"/>
    </row>
    <row r="3" spans="1:9" ht="18" customHeight="1">
      <c r="A3" s="2" t="s">
        <v>2</v>
      </c>
      <c r="B3" s="1"/>
      <c r="D3" s="3" t="s">
        <v>3</v>
      </c>
      <c r="E3" s="13"/>
    </row>
    <row r="4" spans="1:9" ht="17.25" customHeight="1" thickBot="1">
      <c r="E4" s="21"/>
      <c r="G4" s="3"/>
    </row>
    <row r="5" spans="1:9" s="174" customFormat="1" ht="18" customHeight="1">
      <c r="A5" s="247" t="s">
        <v>42</v>
      </c>
      <c r="B5" s="248"/>
      <c r="C5" s="248"/>
      <c r="D5" s="249"/>
      <c r="E5" s="171" t="s">
        <v>35</v>
      </c>
      <c r="F5" s="172" t="s">
        <v>47</v>
      </c>
      <c r="G5" s="173" t="s">
        <v>40</v>
      </c>
      <c r="I5" s="14" t="s">
        <v>45</v>
      </c>
    </row>
    <row r="6" spans="1:9" s="174" customFormat="1" ht="18" customHeight="1" thickBot="1">
      <c r="A6" s="241" t="s">
        <v>41</v>
      </c>
      <c r="B6" s="242"/>
      <c r="C6" s="242"/>
      <c r="D6" s="243"/>
      <c r="E6" s="175">
        <f>SUM(F6:G6)</f>
        <v>0</v>
      </c>
      <c r="F6" s="176"/>
      <c r="G6" s="177"/>
    </row>
    <row r="7" spans="1:9" ht="15" customHeight="1">
      <c r="A7" s="193" t="s">
        <v>20</v>
      </c>
      <c r="B7" s="235" t="s">
        <v>8</v>
      </c>
      <c r="C7" s="236"/>
      <c r="D7" s="236"/>
      <c r="E7" s="100">
        <f>SUM(F7:G7)</f>
        <v>0</v>
      </c>
      <c r="F7" s="106"/>
      <c r="G7" s="107"/>
    </row>
    <row r="8" spans="1:9" ht="15" customHeight="1">
      <c r="A8" s="194"/>
      <c r="B8" s="238" t="s">
        <v>7</v>
      </c>
      <c r="C8" s="224" t="s">
        <v>9</v>
      </c>
      <c r="D8" s="245"/>
      <c r="E8" s="101">
        <f>SUM(F8:G8)</f>
        <v>0</v>
      </c>
      <c r="F8" s="108"/>
      <c r="G8" s="109"/>
    </row>
    <row r="9" spans="1:9" ht="15" customHeight="1">
      <c r="A9" s="194"/>
      <c r="B9" s="215"/>
      <c r="C9" s="225" t="s">
        <v>10</v>
      </c>
      <c r="D9" s="208"/>
      <c r="E9" s="102">
        <f>SUM(F9:G9)</f>
        <v>0</v>
      </c>
      <c r="F9" s="110"/>
      <c r="G9" s="111"/>
    </row>
    <row r="10" spans="1:9" ht="15" customHeight="1">
      <c r="A10" s="194"/>
      <c r="B10" s="215"/>
      <c r="C10" s="227" t="s">
        <v>11</v>
      </c>
      <c r="D10" s="246"/>
      <c r="E10" s="103">
        <f>SUM(F10:G10)</f>
        <v>0</v>
      </c>
      <c r="F10" s="112"/>
      <c r="G10" s="113"/>
      <c r="H10" s="170"/>
    </row>
    <row r="11" spans="1:9" ht="15" customHeight="1">
      <c r="A11" s="194"/>
      <c r="B11" s="216"/>
      <c r="C11" s="203" t="s">
        <v>0</v>
      </c>
      <c r="D11" s="250"/>
      <c r="E11" s="104">
        <f>SUM(E8:E10)</f>
        <v>0</v>
      </c>
      <c r="F11" s="114">
        <f>SUM(F8:F10)</f>
        <v>0</v>
      </c>
      <c r="G11" s="115">
        <f>SUM(G8:G10)</f>
        <v>0</v>
      </c>
    </row>
    <row r="12" spans="1:9" ht="15" customHeight="1">
      <c r="A12" s="194"/>
      <c r="B12" s="221" t="s">
        <v>6</v>
      </c>
      <c r="C12" s="222"/>
      <c r="D12" s="222"/>
      <c r="E12" s="104">
        <f>SUM(F12:G12)</f>
        <v>0</v>
      </c>
      <c r="F12" s="114"/>
      <c r="G12" s="115"/>
    </row>
    <row r="13" spans="1:9" ht="15" customHeight="1">
      <c r="A13" s="194"/>
      <c r="B13" s="205" t="s">
        <v>5</v>
      </c>
      <c r="C13" s="205"/>
      <c r="D13" s="221"/>
      <c r="E13" s="104">
        <f>SUM(F13:G13)</f>
        <v>0</v>
      </c>
      <c r="F13" s="114"/>
      <c r="G13" s="115"/>
    </row>
    <row r="14" spans="1:9" ht="15" customHeight="1" thickBot="1">
      <c r="A14" s="195"/>
      <c r="B14" s="229" t="s">
        <v>1</v>
      </c>
      <c r="C14" s="230"/>
      <c r="D14" s="230"/>
      <c r="E14" s="105">
        <f>E7+E11+E12+E13</f>
        <v>0</v>
      </c>
      <c r="F14" s="116">
        <f>F7+F11+F12+F13</f>
        <v>0</v>
      </c>
      <c r="G14" s="117">
        <f>G7+G11+G12+G13</f>
        <v>0</v>
      </c>
    </row>
    <row r="15" spans="1:9" s="9" customFormat="1" ht="7.5" customHeight="1" thickBot="1">
      <c r="A15" s="5"/>
      <c r="B15" s="6"/>
      <c r="C15" s="6"/>
      <c r="D15" s="6"/>
      <c r="E15" s="40"/>
      <c r="F15" s="7"/>
      <c r="G15" s="8"/>
    </row>
    <row r="16" spans="1:9" ht="15" customHeight="1">
      <c r="A16" s="193" t="s">
        <v>38</v>
      </c>
      <c r="B16" s="218" t="s">
        <v>8</v>
      </c>
      <c r="C16" s="232" t="s">
        <v>31</v>
      </c>
      <c r="D16" s="240"/>
      <c r="E16" s="126">
        <f>SUM(F16:G16)</f>
        <v>0</v>
      </c>
      <c r="F16" s="168"/>
      <c r="G16" s="169"/>
    </row>
    <row r="17" spans="1:11" ht="15" customHeight="1">
      <c r="A17" s="194"/>
      <c r="B17" s="216"/>
      <c r="C17" s="210" t="s">
        <v>56</v>
      </c>
      <c r="D17" s="251"/>
      <c r="E17" s="102">
        <f>SUM(F17:G17)</f>
        <v>0</v>
      </c>
      <c r="F17" s="152"/>
      <c r="G17" s="153"/>
    </row>
    <row r="18" spans="1:11" ht="15" customHeight="1">
      <c r="A18" s="194"/>
      <c r="B18" s="205"/>
      <c r="C18" s="227" t="s">
        <v>57</v>
      </c>
      <c r="D18" s="246"/>
      <c r="E18" s="103">
        <f>SUM(F18:G18)</f>
        <v>0</v>
      </c>
      <c r="F18" s="138"/>
      <c r="G18" s="133"/>
    </row>
    <row r="19" spans="1:11" ht="15" customHeight="1">
      <c r="A19" s="194"/>
      <c r="B19" s="205"/>
      <c r="C19" s="200" t="s">
        <v>14</v>
      </c>
      <c r="D19" s="99" t="s">
        <v>4</v>
      </c>
      <c r="E19" s="123">
        <f>SUM(F19:G19)</f>
        <v>0</v>
      </c>
      <c r="F19" s="139"/>
      <c r="G19" s="134"/>
    </row>
    <row r="20" spans="1:11" ht="15" customHeight="1">
      <c r="A20" s="194"/>
      <c r="B20" s="205"/>
      <c r="C20" s="201"/>
      <c r="D20" s="118" t="s">
        <v>33</v>
      </c>
      <c r="E20" s="124">
        <f>SUM(F20:G20)</f>
        <v>0</v>
      </c>
      <c r="F20" s="142"/>
      <c r="G20" s="135"/>
    </row>
    <row r="21" spans="1:11" ht="15" customHeight="1">
      <c r="A21" s="194"/>
      <c r="B21" s="205"/>
      <c r="C21" s="202"/>
      <c r="D21" s="119" t="s">
        <v>0</v>
      </c>
      <c r="E21" s="103">
        <f>SUM(E19:E20)</f>
        <v>0</v>
      </c>
      <c r="F21" s="112"/>
      <c r="G21" s="113"/>
    </row>
    <row r="22" spans="1:11" ht="15" customHeight="1">
      <c r="A22" s="194"/>
      <c r="B22" s="205"/>
      <c r="C22" s="226" t="s">
        <v>13</v>
      </c>
      <c r="D22" s="239"/>
      <c r="E22" s="125">
        <f>E16+E17+E18+E21</f>
        <v>0</v>
      </c>
      <c r="F22" s="136">
        <f>F16+F17+F18+F21</f>
        <v>0</v>
      </c>
      <c r="G22" s="137">
        <f>G16+G17+G18+G21</f>
        <v>0</v>
      </c>
      <c r="I22" s="180">
        <f>E22-E7</f>
        <v>0</v>
      </c>
      <c r="J22" s="180">
        <f>F22-F7</f>
        <v>0</v>
      </c>
      <c r="K22" s="180">
        <f>G22-G7</f>
        <v>0</v>
      </c>
    </row>
    <row r="23" spans="1:11" ht="15" customHeight="1">
      <c r="A23" s="194"/>
      <c r="B23" s="205" t="s">
        <v>7</v>
      </c>
      <c r="C23" s="224" t="s">
        <v>12</v>
      </c>
      <c r="D23" s="245"/>
      <c r="E23" s="101">
        <f t="shared" ref="E23:E29" si="0">SUM(F23:G23)</f>
        <v>0</v>
      </c>
      <c r="F23" s="108"/>
      <c r="G23" s="109"/>
    </row>
    <row r="24" spans="1:11" ht="15" customHeight="1">
      <c r="A24" s="194"/>
      <c r="B24" s="205"/>
      <c r="C24" s="225" t="s">
        <v>31</v>
      </c>
      <c r="D24" s="208"/>
      <c r="E24" s="102">
        <f t="shared" si="0"/>
        <v>0</v>
      </c>
      <c r="F24" s="110"/>
      <c r="G24" s="111"/>
    </row>
    <row r="25" spans="1:11" ht="15" customHeight="1">
      <c r="A25" s="194"/>
      <c r="B25" s="205"/>
      <c r="C25" s="208" t="s">
        <v>56</v>
      </c>
      <c r="D25" s="209"/>
      <c r="E25" s="102">
        <f t="shared" si="0"/>
        <v>0</v>
      </c>
      <c r="F25" s="110"/>
      <c r="G25" s="111"/>
    </row>
    <row r="26" spans="1:11" ht="15" customHeight="1">
      <c r="A26" s="194"/>
      <c r="B26" s="205"/>
      <c r="C26" s="206" t="s">
        <v>57</v>
      </c>
      <c r="D26" s="207"/>
      <c r="E26" s="103">
        <f t="shared" si="0"/>
        <v>0</v>
      </c>
      <c r="F26" s="138"/>
      <c r="G26" s="133"/>
    </row>
    <row r="27" spans="1:11" ht="15" customHeight="1">
      <c r="A27" s="194"/>
      <c r="B27" s="205"/>
      <c r="C27" s="200" t="s">
        <v>14</v>
      </c>
      <c r="D27" s="99" t="s">
        <v>4</v>
      </c>
      <c r="E27" s="122">
        <f t="shared" si="0"/>
        <v>0</v>
      </c>
      <c r="F27" s="139"/>
      <c r="G27" s="134"/>
    </row>
    <row r="28" spans="1:11" ht="15" customHeight="1">
      <c r="A28" s="194"/>
      <c r="B28" s="205"/>
      <c r="C28" s="201"/>
      <c r="D28" s="120" t="s">
        <v>49</v>
      </c>
      <c r="E28" s="102">
        <f t="shared" si="0"/>
        <v>0</v>
      </c>
      <c r="F28" s="140"/>
      <c r="G28" s="141"/>
    </row>
    <row r="29" spans="1:11" ht="15" customHeight="1">
      <c r="A29" s="194"/>
      <c r="B29" s="205"/>
      <c r="C29" s="201"/>
      <c r="D29" s="118" t="s">
        <v>50</v>
      </c>
      <c r="E29" s="102">
        <f t="shared" si="0"/>
        <v>0</v>
      </c>
      <c r="F29" s="142"/>
      <c r="G29" s="135"/>
    </row>
    <row r="30" spans="1:11" ht="15" customHeight="1">
      <c r="A30" s="194"/>
      <c r="B30" s="205"/>
      <c r="C30" s="202"/>
      <c r="D30" s="119" t="s">
        <v>0</v>
      </c>
      <c r="E30" s="103">
        <f>SUM(E27:E29)</f>
        <v>0</v>
      </c>
      <c r="F30" s="112"/>
      <c r="G30" s="113"/>
    </row>
    <row r="31" spans="1:11" ht="15" customHeight="1">
      <c r="A31" s="194"/>
      <c r="B31" s="205"/>
      <c r="C31" s="203" t="s">
        <v>13</v>
      </c>
      <c r="D31" s="239"/>
      <c r="E31" s="125">
        <f>E23+E24+E25+E26+E30</f>
        <v>0</v>
      </c>
      <c r="F31" s="136">
        <f>F23+F24+F25+F26+F30</f>
        <v>0</v>
      </c>
      <c r="G31" s="137">
        <f>G23+G24+G25+G26+G30</f>
        <v>0</v>
      </c>
      <c r="I31" s="180">
        <f>E31-E11</f>
        <v>0</v>
      </c>
      <c r="J31" s="180">
        <f>F31-F11</f>
        <v>0</v>
      </c>
      <c r="K31" s="180">
        <f>G31-G11</f>
        <v>0</v>
      </c>
    </row>
    <row r="32" spans="1:11" ht="15" customHeight="1">
      <c r="A32" s="194"/>
      <c r="B32" s="215" t="s">
        <v>6</v>
      </c>
      <c r="C32" s="199" t="s">
        <v>14</v>
      </c>
      <c r="D32" s="99" t="s">
        <v>4</v>
      </c>
      <c r="E32" s="123">
        <f>SUM(F32:G32)</f>
        <v>0</v>
      </c>
      <c r="F32" s="139"/>
      <c r="G32" s="134"/>
    </row>
    <row r="33" spans="1:11" ht="15" customHeight="1">
      <c r="A33" s="194"/>
      <c r="B33" s="215"/>
      <c r="C33" s="199"/>
      <c r="D33" s="121" t="s">
        <v>34</v>
      </c>
      <c r="E33" s="128">
        <f>SUM(F33:G33)</f>
        <v>0</v>
      </c>
      <c r="F33" s="154"/>
      <c r="G33" s="143"/>
    </row>
    <row r="34" spans="1:11" ht="15" customHeight="1">
      <c r="A34" s="194"/>
      <c r="B34" s="216"/>
      <c r="C34" s="203" t="s">
        <v>13</v>
      </c>
      <c r="D34" s="239"/>
      <c r="E34" s="125">
        <f>SUM(E32:E33)</f>
        <v>0</v>
      </c>
      <c r="F34" s="136">
        <f>SUM(F32:F33)</f>
        <v>0</v>
      </c>
      <c r="G34" s="137">
        <f>SUM(G32:G33)</f>
        <v>0</v>
      </c>
      <c r="I34" s="180">
        <f>E34-E12</f>
        <v>0</v>
      </c>
      <c r="J34" s="180">
        <f>F34-F12</f>
        <v>0</v>
      </c>
      <c r="K34" s="180">
        <f>G34-G12</f>
        <v>0</v>
      </c>
    </row>
    <row r="35" spans="1:11" ht="15" customHeight="1">
      <c r="A35" s="194"/>
      <c r="B35" s="215" t="s">
        <v>5</v>
      </c>
      <c r="C35" s="199" t="s">
        <v>14</v>
      </c>
      <c r="D35" s="99" t="s">
        <v>4</v>
      </c>
      <c r="E35" s="123">
        <f>SUM(F35:G35)</f>
        <v>0</v>
      </c>
      <c r="F35" s="139"/>
      <c r="G35" s="134"/>
    </row>
    <row r="36" spans="1:11" ht="15" customHeight="1">
      <c r="A36" s="194"/>
      <c r="B36" s="215"/>
      <c r="C36" s="199"/>
      <c r="D36" s="121" t="s">
        <v>34</v>
      </c>
      <c r="E36" s="128">
        <f>SUM(F36:G36)</f>
        <v>0</v>
      </c>
      <c r="F36" s="154"/>
      <c r="G36" s="143"/>
    </row>
    <row r="37" spans="1:11" ht="15" customHeight="1">
      <c r="A37" s="194"/>
      <c r="B37" s="216"/>
      <c r="C37" s="203" t="s">
        <v>13</v>
      </c>
      <c r="D37" s="250"/>
      <c r="E37" s="104">
        <f>SUM(E35:E36)</f>
        <v>0</v>
      </c>
      <c r="F37" s="114">
        <f>SUM(F35:F36)</f>
        <v>0</v>
      </c>
      <c r="G37" s="115">
        <f>SUM(G35:G36)</f>
        <v>0</v>
      </c>
      <c r="I37" s="180">
        <f>E37-E13</f>
        <v>0</v>
      </c>
      <c r="J37" s="180">
        <f>F37-F13</f>
        <v>0</v>
      </c>
      <c r="K37" s="180">
        <f>G37-G13</f>
        <v>0</v>
      </c>
    </row>
    <row r="38" spans="1:11" ht="15" customHeight="1" thickBot="1">
      <c r="A38" s="194"/>
      <c r="B38" s="212" t="s">
        <v>1</v>
      </c>
      <c r="C38" s="213"/>
      <c r="D38" s="213"/>
      <c r="E38" s="158">
        <f>E22+E31+E34+E37</f>
        <v>0</v>
      </c>
      <c r="F38" s="159">
        <f>F22+F31+F34+F37</f>
        <v>0</v>
      </c>
      <c r="G38" s="160">
        <f>G22+G31+G34+G37</f>
        <v>0</v>
      </c>
    </row>
    <row r="39" spans="1:11" ht="15" customHeight="1" thickTop="1">
      <c r="A39" s="194"/>
      <c r="B39" s="219" t="s">
        <v>21</v>
      </c>
      <c r="C39" s="220"/>
      <c r="D39" s="161" t="s">
        <v>15</v>
      </c>
      <c r="E39" s="162">
        <f>E23</f>
        <v>0</v>
      </c>
      <c r="F39" s="163">
        <f>F23</f>
        <v>0</v>
      </c>
      <c r="G39" s="164">
        <f>G23</f>
        <v>0</v>
      </c>
    </row>
    <row r="40" spans="1:11" ht="15" customHeight="1">
      <c r="A40" s="194"/>
      <c r="B40" s="189"/>
      <c r="C40" s="190"/>
      <c r="D40" s="121" t="s">
        <v>31</v>
      </c>
      <c r="E40" s="128">
        <f>E16+E24</f>
        <v>0</v>
      </c>
      <c r="F40" s="154">
        <f>F16+F24</f>
        <v>0</v>
      </c>
      <c r="G40" s="143">
        <f>G16+G24</f>
        <v>0</v>
      </c>
    </row>
    <row r="41" spans="1:11" ht="15" customHeight="1">
      <c r="A41" s="194"/>
      <c r="B41" s="64" t="s">
        <v>22</v>
      </c>
      <c r="C41" s="65"/>
      <c r="D41" s="65"/>
      <c r="E41" s="129">
        <f>SUM(E39:E40)</f>
        <v>0</v>
      </c>
      <c r="F41" s="144">
        <f>SUM(F39:F40)</f>
        <v>0</v>
      </c>
      <c r="G41" s="145">
        <f>SUM(G39:G40)</f>
        <v>0</v>
      </c>
    </row>
    <row r="42" spans="1:11" ht="15" customHeight="1">
      <c r="A42" s="194"/>
      <c r="B42" s="187" t="s">
        <v>25</v>
      </c>
      <c r="C42" s="188"/>
      <c r="D42" s="24" t="s">
        <v>56</v>
      </c>
      <c r="E42" s="123">
        <f t="shared" ref="E42:G43" si="1">E17+E25</f>
        <v>0</v>
      </c>
      <c r="F42" s="139">
        <f t="shared" si="1"/>
        <v>0</v>
      </c>
      <c r="G42" s="134">
        <f t="shared" si="1"/>
        <v>0</v>
      </c>
    </row>
    <row r="43" spans="1:11" ht="15" customHeight="1">
      <c r="A43" s="194"/>
      <c r="B43" s="189"/>
      <c r="C43" s="190"/>
      <c r="D43" s="25" t="s">
        <v>57</v>
      </c>
      <c r="E43" s="127">
        <f t="shared" si="1"/>
        <v>0</v>
      </c>
      <c r="F43" s="140">
        <f t="shared" si="1"/>
        <v>0</v>
      </c>
      <c r="G43" s="141">
        <f t="shared" si="1"/>
        <v>0</v>
      </c>
    </row>
    <row r="44" spans="1:11" ht="15" customHeight="1">
      <c r="A44" s="194"/>
      <c r="B44" s="60" t="s">
        <v>23</v>
      </c>
      <c r="C44" s="61"/>
      <c r="D44" s="61"/>
      <c r="E44" s="130">
        <f>SUM(E42:E43)</f>
        <v>0</v>
      </c>
      <c r="F44" s="146">
        <f>SUM(F42:F43)</f>
        <v>0</v>
      </c>
      <c r="G44" s="147">
        <f>SUM(G42:G43)</f>
        <v>0</v>
      </c>
    </row>
    <row r="45" spans="1:11" ht="15" customHeight="1">
      <c r="A45" s="194"/>
      <c r="B45" s="191" t="s">
        <v>26</v>
      </c>
      <c r="C45" s="192"/>
      <c r="D45" s="120" t="s">
        <v>4</v>
      </c>
      <c r="E45" s="127">
        <f>E19+E27+E32+E35</f>
        <v>0</v>
      </c>
      <c r="F45" s="140">
        <f>F19+F27+F32+F35</f>
        <v>0</v>
      </c>
      <c r="G45" s="141">
        <f>G19+G27+G32+G35</f>
        <v>0</v>
      </c>
    </row>
    <row r="46" spans="1:11" ht="15" customHeight="1">
      <c r="A46" s="194"/>
      <c r="B46" s="191"/>
      <c r="C46" s="192"/>
      <c r="D46" s="184" t="s">
        <v>52</v>
      </c>
      <c r="E46" s="185">
        <f>SUM(E28,E33,E36)</f>
        <v>0</v>
      </c>
      <c r="F46" s="142">
        <f>SUM(F28,F33,F36)</f>
        <v>0</v>
      </c>
      <c r="G46" s="186">
        <f>SUM(G28,G33,G36)</f>
        <v>0</v>
      </c>
    </row>
    <row r="47" spans="1:11" ht="15" customHeight="1">
      <c r="A47" s="194"/>
      <c r="B47" s="189"/>
      <c r="C47" s="190"/>
      <c r="D47" s="121" t="s">
        <v>50</v>
      </c>
      <c r="E47" s="131">
        <f>E29</f>
        <v>0</v>
      </c>
      <c r="F47" s="148">
        <f>F20+F29+F33+F36</f>
        <v>0</v>
      </c>
      <c r="G47" s="149">
        <f>G20+G29+G33+G36</f>
        <v>0</v>
      </c>
    </row>
    <row r="48" spans="1:11" ht="15" customHeight="1" thickBot="1">
      <c r="A48" s="195"/>
      <c r="B48" s="59" t="s">
        <v>24</v>
      </c>
      <c r="C48" s="22"/>
      <c r="D48" s="22"/>
      <c r="E48" s="132">
        <f>SUM(E45:E47)</f>
        <v>0</v>
      </c>
      <c r="F48" s="150">
        <f>SUM(F45:F47)</f>
        <v>0</v>
      </c>
      <c r="G48" s="151">
        <f>SUM(G45:G47)</f>
        <v>0</v>
      </c>
    </row>
    <row r="50" spans="4:7">
      <c r="D50" s="179" t="s">
        <v>48</v>
      </c>
      <c r="E50" s="181">
        <f>E38-E14</f>
        <v>0</v>
      </c>
      <c r="F50" s="181">
        <f>F38-F14</f>
        <v>0</v>
      </c>
      <c r="G50" s="181">
        <f>G38-G14</f>
        <v>0</v>
      </c>
    </row>
    <row r="51" spans="4:7">
      <c r="E51" s="180" t="str">
        <f>IF(E50=0,"ok","事業費と調達資金が不一致")</f>
        <v>ok</v>
      </c>
      <c r="F51" s="180" t="str">
        <f>IF(F50=0,"ok","事業費と調達資金が不一致")</f>
        <v>ok</v>
      </c>
      <c r="G51" s="180" t="str">
        <f>IF(G50=0,"ok","事業費と調達資金が不一致")</f>
        <v>ok</v>
      </c>
    </row>
    <row r="68" spans="8:9">
      <c r="H68" s="92"/>
      <c r="I68" s="92"/>
    </row>
    <row r="69" spans="8:9">
      <c r="H69" s="92"/>
      <c r="I69" s="92"/>
    </row>
    <row r="70" spans="8:9">
      <c r="H70" s="92"/>
      <c r="I70" s="92"/>
    </row>
    <row r="71" spans="8:9">
      <c r="H71" s="92"/>
      <c r="I71" s="92"/>
    </row>
    <row r="72" spans="8:9">
      <c r="H72" s="92"/>
      <c r="I72" s="92"/>
    </row>
  </sheetData>
  <mergeCells count="37">
    <mergeCell ref="B45:C47"/>
    <mergeCell ref="A16:A48"/>
    <mergeCell ref="C9:D9"/>
    <mergeCell ref="C8:D8"/>
    <mergeCell ref="C11:D11"/>
    <mergeCell ref="C17:D17"/>
    <mergeCell ref="B38:D38"/>
    <mergeCell ref="B35:B37"/>
    <mergeCell ref="B14:D14"/>
    <mergeCell ref="C10:D10"/>
    <mergeCell ref="B8:B11"/>
    <mergeCell ref="B23:B31"/>
    <mergeCell ref="C26:D26"/>
    <mergeCell ref="C37:D37"/>
    <mergeCell ref="C19:C21"/>
    <mergeCell ref="B16:B22"/>
    <mergeCell ref="A6:D6"/>
    <mergeCell ref="B42:C43"/>
    <mergeCell ref="A1:E1"/>
    <mergeCell ref="B39:C40"/>
    <mergeCell ref="B12:D12"/>
    <mergeCell ref="C23:D23"/>
    <mergeCell ref="C24:D24"/>
    <mergeCell ref="C22:D22"/>
    <mergeCell ref="C18:D18"/>
    <mergeCell ref="A7:A14"/>
    <mergeCell ref="B7:D7"/>
    <mergeCell ref="B13:D13"/>
    <mergeCell ref="A5:D5"/>
    <mergeCell ref="C35:C36"/>
    <mergeCell ref="C27:C30"/>
    <mergeCell ref="C31:D31"/>
    <mergeCell ref="C34:D34"/>
    <mergeCell ref="B32:B34"/>
    <mergeCell ref="C32:C33"/>
    <mergeCell ref="C16:D16"/>
    <mergeCell ref="C25:D25"/>
  </mergeCells>
  <phoneticPr fontId="2"/>
  <printOptions horizontalCentered="1" verticalCentered="1"/>
  <pageMargins left="0.98425196850393704" right="0.98425196850393704" top="0.59055118110236227" bottom="0.59055118110236227" header="0.51181102362204722" footer="0.51181102362204722"/>
  <pageSetup paperSize="9" scale="74" orientation="landscape" horizontalDpi="300" r:id="rId1"/>
  <headerFooter alignWithMargins="0">
    <oddHeader>&amp;R&amp;"ＭＳ ゴシック,標準"&amp;12【記載例】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72"/>
  <sheetViews>
    <sheetView showGridLines="0" zoomScaleNormal="100" zoomScaleSheetLayoutView="100" workbookViewId="0">
      <selection sqref="A1:E1"/>
    </sheetView>
  </sheetViews>
  <sheetFormatPr defaultRowHeight="13.5"/>
  <cols>
    <col min="1" max="1" width="3.625" style="2" customWidth="1"/>
    <col min="2" max="2" width="15.625" style="2" customWidth="1"/>
    <col min="3" max="3" width="11.625" style="2" customWidth="1"/>
    <col min="4" max="4" width="30.625" style="2" customWidth="1"/>
    <col min="5" max="7" width="19.375" style="2" customWidth="1"/>
    <col min="8" max="9" width="9" style="2"/>
    <col min="10" max="10" width="13.25" style="2" customWidth="1"/>
    <col min="11" max="16384" width="9" style="2"/>
  </cols>
  <sheetData>
    <row r="1" spans="1:8" s="1" customFormat="1" ht="22.5" customHeight="1">
      <c r="A1" s="244" t="s">
        <v>36</v>
      </c>
      <c r="B1" s="244"/>
      <c r="C1" s="244"/>
      <c r="D1" s="244"/>
      <c r="E1" s="244"/>
    </row>
    <row r="2" spans="1:8" s="1" customFormat="1" ht="18" customHeight="1">
      <c r="A2" s="95"/>
      <c r="B2" s="95"/>
      <c r="C2" s="95"/>
      <c r="D2" s="95"/>
      <c r="E2" s="95"/>
    </row>
    <row r="3" spans="1:8" ht="18" customHeight="1">
      <c r="A3" s="2" t="s">
        <v>2</v>
      </c>
      <c r="B3" s="1"/>
      <c r="D3" s="3" t="s">
        <v>3</v>
      </c>
      <c r="E3" s="13"/>
    </row>
    <row r="4" spans="1:8" ht="17.25" customHeight="1" thickBot="1">
      <c r="E4" s="21"/>
      <c r="G4" s="3"/>
    </row>
    <row r="5" spans="1:8" s="174" customFormat="1" ht="18" customHeight="1">
      <c r="A5" s="247" t="s">
        <v>42</v>
      </c>
      <c r="B5" s="248"/>
      <c r="C5" s="248"/>
      <c r="D5" s="249"/>
      <c r="E5" s="171" t="s">
        <v>35</v>
      </c>
      <c r="F5" s="172" t="s">
        <v>44</v>
      </c>
      <c r="G5" s="173" t="s">
        <v>40</v>
      </c>
    </row>
    <row r="6" spans="1:8" s="174" customFormat="1" ht="18" customHeight="1" thickBot="1">
      <c r="A6" s="241" t="s">
        <v>41</v>
      </c>
      <c r="B6" s="242"/>
      <c r="C6" s="242"/>
      <c r="D6" s="243"/>
      <c r="E6" s="175">
        <f>SUM(F6:G6)</f>
        <v>2400</v>
      </c>
      <c r="F6" s="176">
        <v>2200</v>
      </c>
      <c r="G6" s="177">
        <v>200</v>
      </c>
    </row>
    <row r="7" spans="1:8" ht="15" customHeight="1">
      <c r="A7" s="193" t="s">
        <v>20</v>
      </c>
      <c r="B7" s="235" t="s">
        <v>8</v>
      </c>
      <c r="C7" s="236"/>
      <c r="D7" s="236"/>
      <c r="E7" s="100">
        <f>SUM(F7:G7)</f>
        <v>400000000</v>
      </c>
      <c r="F7" s="106">
        <v>366666667</v>
      </c>
      <c r="G7" s="107">
        <v>33333333</v>
      </c>
    </row>
    <row r="8" spans="1:8" ht="15" customHeight="1">
      <c r="A8" s="194"/>
      <c r="B8" s="238" t="s">
        <v>7</v>
      </c>
      <c r="C8" s="224" t="s">
        <v>9</v>
      </c>
      <c r="D8" s="245"/>
      <c r="E8" s="101">
        <f>SUM(F8:G8)</f>
        <v>605000000</v>
      </c>
      <c r="F8" s="108">
        <f>[1]記入例!$L$15</f>
        <v>554583333</v>
      </c>
      <c r="G8" s="109">
        <f>[1]記入例!$M$15</f>
        <v>50416667</v>
      </c>
    </row>
    <row r="9" spans="1:8" ht="15" customHeight="1">
      <c r="A9" s="194"/>
      <c r="B9" s="215"/>
      <c r="C9" s="225" t="s">
        <v>10</v>
      </c>
      <c r="D9" s="208"/>
      <c r="E9" s="102">
        <f>SUM(F9:G9)</f>
        <v>18900000</v>
      </c>
      <c r="F9" s="110">
        <v>17325000</v>
      </c>
      <c r="G9" s="111">
        <v>1575000</v>
      </c>
    </row>
    <row r="10" spans="1:8" ht="15" customHeight="1">
      <c r="A10" s="194"/>
      <c r="B10" s="215"/>
      <c r="C10" s="227" t="s">
        <v>11</v>
      </c>
      <c r="D10" s="246"/>
      <c r="E10" s="103">
        <f>SUM(F10:G10)</f>
        <v>35000000</v>
      </c>
      <c r="F10" s="112">
        <v>30000000</v>
      </c>
      <c r="G10" s="113">
        <v>5000000</v>
      </c>
      <c r="H10" s="170" t="s">
        <v>43</v>
      </c>
    </row>
    <row r="11" spans="1:8" ht="15" customHeight="1">
      <c r="A11" s="194"/>
      <c r="B11" s="216"/>
      <c r="C11" s="203" t="s">
        <v>0</v>
      </c>
      <c r="D11" s="250"/>
      <c r="E11" s="104">
        <f>SUM(E8:E10)</f>
        <v>658900000</v>
      </c>
      <c r="F11" s="114">
        <f>SUM(F8:F10)</f>
        <v>601908333</v>
      </c>
      <c r="G11" s="115">
        <f>SUM(G8:G10)</f>
        <v>56991667</v>
      </c>
    </row>
    <row r="12" spans="1:8" ht="15" customHeight="1">
      <c r="A12" s="194"/>
      <c r="B12" s="221" t="s">
        <v>6</v>
      </c>
      <c r="C12" s="222"/>
      <c r="D12" s="222"/>
      <c r="E12" s="104">
        <f>SUM(F12:G12)</f>
        <v>40560000</v>
      </c>
      <c r="F12" s="114">
        <v>39560000</v>
      </c>
      <c r="G12" s="115">
        <v>1000000</v>
      </c>
    </row>
    <row r="13" spans="1:8" ht="15" customHeight="1">
      <c r="A13" s="194"/>
      <c r="B13" s="205" t="s">
        <v>5</v>
      </c>
      <c r="C13" s="205"/>
      <c r="D13" s="221"/>
      <c r="E13" s="104">
        <f>SUM(F13:G13)</f>
        <v>6000000</v>
      </c>
      <c r="F13" s="114">
        <v>5500000</v>
      </c>
      <c r="G13" s="115">
        <v>500000</v>
      </c>
    </row>
    <row r="14" spans="1:8" ht="15" customHeight="1" thickBot="1">
      <c r="A14" s="195"/>
      <c r="B14" s="229" t="s">
        <v>1</v>
      </c>
      <c r="C14" s="230"/>
      <c r="D14" s="230"/>
      <c r="E14" s="105">
        <f>E7+E11+E12+E13</f>
        <v>1105460000</v>
      </c>
      <c r="F14" s="116">
        <f>F7+F11+F12+F13</f>
        <v>1013635000</v>
      </c>
      <c r="G14" s="117">
        <f>G7+G11+G12+G13</f>
        <v>91825000</v>
      </c>
    </row>
    <row r="15" spans="1:8" s="9" customFormat="1" ht="7.5" customHeight="1" thickBot="1">
      <c r="A15" s="5"/>
      <c r="B15" s="6"/>
      <c r="C15" s="6"/>
      <c r="D15" s="6"/>
      <c r="E15" s="40"/>
      <c r="F15" s="7"/>
      <c r="G15" s="8"/>
    </row>
    <row r="16" spans="1:8" ht="15" customHeight="1">
      <c r="A16" s="193" t="s">
        <v>38</v>
      </c>
      <c r="B16" s="218" t="s">
        <v>8</v>
      </c>
      <c r="C16" s="232" t="s">
        <v>31</v>
      </c>
      <c r="D16" s="240"/>
      <c r="E16" s="126">
        <f>SUM(F16:G16)</f>
        <v>0</v>
      </c>
      <c r="F16" s="168">
        <v>0</v>
      </c>
      <c r="G16" s="169">
        <v>0</v>
      </c>
    </row>
    <row r="17" spans="1:7" ht="15" customHeight="1">
      <c r="A17" s="194"/>
      <c r="B17" s="216"/>
      <c r="C17" s="210" t="s">
        <v>54</v>
      </c>
      <c r="D17" s="251"/>
      <c r="E17" s="102">
        <f>SUM(F17:G17)</f>
        <v>300000000</v>
      </c>
      <c r="F17" s="152">
        <v>275000000</v>
      </c>
      <c r="G17" s="153">
        <v>25000000</v>
      </c>
    </row>
    <row r="18" spans="1:7" ht="15" customHeight="1">
      <c r="A18" s="194"/>
      <c r="B18" s="205"/>
      <c r="C18" s="227" t="s">
        <v>55</v>
      </c>
      <c r="D18" s="246"/>
      <c r="E18" s="103">
        <f>SUM(F18:G18)</f>
        <v>100000000</v>
      </c>
      <c r="F18" s="138">
        <v>91666667</v>
      </c>
      <c r="G18" s="133">
        <v>8333333</v>
      </c>
    </row>
    <row r="19" spans="1:7" ht="15" customHeight="1">
      <c r="A19" s="194"/>
      <c r="B19" s="205"/>
      <c r="C19" s="200" t="s">
        <v>14</v>
      </c>
      <c r="D19" s="99" t="s">
        <v>4</v>
      </c>
      <c r="E19" s="123">
        <f>SUM(F19:G19)</f>
        <v>0</v>
      </c>
      <c r="F19" s="139">
        <v>0</v>
      </c>
      <c r="G19" s="134">
        <v>0</v>
      </c>
    </row>
    <row r="20" spans="1:7" ht="15" customHeight="1">
      <c r="A20" s="194"/>
      <c r="B20" s="205"/>
      <c r="C20" s="201"/>
      <c r="D20" s="118" t="s">
        <v>33</v>
      </c>
      <c r="E20" s="124">
        <f>SUM(F20:G20)</f>
        <v>0</v>
      </c>
      <c r="F20" s="142">
        <v>0</v>
      </c>
      <c r="G20" s="135">
        <v>0</v>
      </c>
    </row>
    <row r="21" spans="1:7" ht="15" customHeight="1">
      <c r="A21" s="194"/>
      <c r="B21" s="205"/>
      <c r="C21" s="202"/>
      <c r="D21" s="119" t="s">
        <v>0</v>
      </c>
      <c r="E21" s="103">
        <f>SUM(E19:E20)</f>
        <v>0</v>
      </c>
      <c r="F21" s="112">
        <f>SUM(F19:F20)</f>
        <v>0</v>
      </c>
      <c r="G21" s="113">
        <f>SUM(G19:G20)</f>
        <v>0</v>
      </c>
    </row>
    <row r="22" spans="1:7" ht="15" customHeight="1">
      <c r="A22" s="194"/>
      <c r="B22" s="205"/>
      <c r="C22" s="226" t="s">
        <v>13</v>
      </c>
      <c r="D22" s="239"/>
      <c r="E22" s="125">
        <f>E16+E17+E18+E21</f>
        <v>400000000</v>
      </c>
      <c r="F22" s="136">
        <f>F16+F17+F18+F21</f>
        <v>366666667</v>
      </c>
      <c r="G22" s="137">
        <f>G16+G17+G18+G21</f>
        <v>33333333</v>
      </c>
    </row>
    <row r="23" spans="1:7" ht="15" customHeight="1">
      <c r="A23" s="194"/>
      <c r="B23" s="205" t="s">
        <v>7</v>
      </c>
      <c r="C23" s="224" t="s">
        <v>12</v>
      </c>
      <c r="D23" s="245"/>
      <c r="E23" s="101">
        <f t="shared" ref="E23:E29" si="0">SUM(F23:G23)</f>
        <v>100000000</v>
      </c>
      <c r="F23" s="108">
        <v>100000000</v>
      </c>
      <c r="G23" s="109">
        <v>0</v>
      </c>
    </row>
    <row r="24" spans="1:7" ht="15" customHeight="1">
      <c r="A24" s="194"/>
      <c r="B24" s="205"/>
      <c r="C24" s="225" t="s">
        <v>31</v>
      </c>
      <c r="D24" s="208"/>
      <c r="E24" s="102">
        <f t="shared" si="0"/>
        <v>0</v>
      </c>
      <c r="F24" s="110">
        <v>0</v>
      </c>
      <c r="G24" s="111">
        <v>0</v>
      </c>
    </row>
    <row r="25" spans="1:7" ht="15" customHeight="1">
      <c r="A25" s="194"/>
      <c r="B25" s="205"/>
      <c r="C25" s="208" t="s">
        <v>56</v>
      </c>
      <c r="D25" s="209"/>
      <c r="E25" s="102">
        <f t="shared" si="0"/>
        <v>193500000</v>
      </c>
      <c r="F25" s="110">
        <v>193500000</v>
      </c>
      <c r="G25" s="111">
        <v>0</v>
      </c>
    </row>
    <row r="26" spans="1:7" ht="15" customHeight="1">
      <c r="A26" s="194"/>
      <c r="B26" s="205"/>
      <c r="C26" s="206" t="s">
        <v>57</v>
      </c>
      <c r="D26" s="207"/>
      <c r="E26" s="103">
        <f t="shared" si="0"/>
        <v>261500000</v>
      </c>
      <c r="F26" s="138">
        <v>206500000</v>
      </c>
      <c r="G26" s="133">
        <v>55000000</v>
      </c>
    </row>
    <row r="27" spans="1:7" ht="15" customHeight="1">
      <c r="A27" s="194"/>
      <c r="B27" s="205"/>
      <c r="C27" s="200" t="s">
        <v>14</v>
      </c>
      <c r="D27" s="99" t="s">
        <v>4</v>
      </c>
      <c r="E27" s="122">
        <f t="shared" si="0"/>
        <v>103900000</v>
      </c>
      <c r="F27" s="139">
        <f>事業費等一覧【例】!E26*'事業費等一覧（事業別）【例】 '!F6/'事業費等一覧（事業別）【例】 '!E6</f>
        <v>95241666.666666672</v>
      </c>
      <c r="G27" s="134">
        <f>事業費等一覧【例】!E26*G6/'事業費等一覧（事業別）【例】 '!E6</f>
        <v>8658333.333333334</v>
      </c>
    </row>
    <row r="28" spans="1:7" ht="15" customHeight="1">
      <c r="A28" s="194"/>
      <c r="B28" s="205"/>
      <c r="C28" s="201"/>
      <c r="D28" s="120" t="s">
        <v>49</v>
      </c>
      <c r="E28" s="102">
        <f t="shared" si="0"/>
        <v>0</v>
      </c>
      <c r="F28" s="140">
        <v>0</v>
      </c>
      <c r="G28" s="141">
        <v>0</v>
      </c>
    </row>
    <row r="29" spans="1:7" ht="15" customHeight="1">
      <c r="A29" s="194"/>
      <c r="B29" s="205"/>
      <c r="C29" s="201"/>
      <c r="D29" s="118" t="s">
        <v>50</v>
      </c>
      <c r="E29" s="102">
        <f t="shared" si="0"/>
        <v>0</v>
      </c>
      <c r="F29" s="142">
        <v>0</v>
      </c>
      <c r="G29" s="135">
        <v>0</v>
      </c>
    </row>
    <row r="30" spans="1:7" ht="15" customHeight="1">
      <c r="A30" s="194"/>
      <c r="B30" s="205"/>
      <c r="C30" s="202"/>
      <c r="D30" s="119" t="s">
        <v>0</v>
      </c>
      <c r="E30" s="103">
        <f>SUM(E27:E29)</f>
        <v>103900000</v>
      </c>
      <c r="F30" s="112">
        <f>SUM(F27:F29)</f>
        <v>95241666.666666672</v>
      </c>
      <c r="G30" s="113">
        <f>SUM(G27:G29)</f>
        <v>8658333.333333334</v>
      </c>
    </row>
    <row r="31" spans="1:7" ht="15" customHeight="1">
      <c r="A31" s="194"/>
      <c r="B31" s="205"/>
      <c r="C31" s="203" t="s">
        <v>13</v>
      </c>
      <c r="D31" s="239"/>
      <c r="E31" s="125">
        <f>E23+E24+E25+E26+E30</f>
        <v>658900000</v>
      </c>
      <c r="F31" s="136">
        <f>F23+F24+F25+F26+F30</f>
        <v>595241666.66666663</v>
      </c>
      <c r="G31" s="137">
        <f>G23+G24+G25+G26+G30</f>
        <v>63658333.333333336</v>
      </c>
    </row>
    <row r="32" spans="1:7" ht="15" customHeight="1">
      <c r="A32" s="194"/>
      <c r="B32" s="215" t="s">
        <v>6</v>
      </c>
      <c r="C32" s="199" t="s">
        <v>14</v>
      </c>
      <c r="D32" s="99" t="s">
        <v>4</v>
      </c>
      <c r="E32" s="123">
        <f>SUM(F32:G32)</f>
        <v>40560000</v>
      </c>
      <c r="F32" s="139">
        <v>39560000</v>
      </c>
      <c r="G32" s="134">
        <v>1000000</v>
      </c>
    </row>
    <row r="33" spans="1:7" ht="15" customHeight="1">
      <c r="A33" s="194"/>
      <c r="B33" s="215"/>
      <c r="C33" s="199"/>
      <c r="D33" s="121" t="s">
        <v>34</v>
      </c>
      <c r="E33" s="128">
        <f>SUM(F33:G33)</f>
        <v>0</v>
      </c>
      <c r="F33" s="154">
        <v>0</v>
      </c>
      <c r="G33" s="143">
        <v>0</v>
      </c>
    </row>
    <row r="34" spans="1:7" ht="15" customHeight="1">
      <c r="A34" s="194"/>
      <c r="B34" s="216"/>
      <c r="C34" s="203" t="s">
        <v>13</v>
      </c>
      <c r="D34" s="239"/>
      <c r="E34" s="125">
        <f>SUM(E32:E33)</f>
        <v>40560000</v>
      </c>
      <c r="F34" s="136">
        <f>SUM(F32:F33)</f>
        <v>39560000</v>
      </c>
      <c r="G34" s="137">
        <f>SUM(G32:G33)</f>
        <v>1000000</v>
      </c>
    </row>
    <row r="35" spans="1:7" ht="15" customHeight="1">
      <c r="A35" s="194"/>
      <c r="B35" s="215" t="s">
        <v>5</v>
      </c>
      <c r="C35" s="199" t="s">
        <v>14</v>
      </c>
      <c r="D35" s="99" t="s">
        <v>4</v>
      </c>
      <c r="E35" s="123">
        <f>SUM(F35:G35)</f>
        <v>6000000</v>
      </c>
      <c r="F35" s="139">
        <v>5500000</v>
      </c>
      <c r="G35" s="134">
        <v>500000</v>
      </c>
    </row>
    <row r="36" spans="1:7" ht="15" customHeight="1">
      <c r="A36" s="194"/>
      <c r="B36" s="215"/>
      <c r="C36" s="199"/>
      <c r="D36" s="121" t="s">
        <v>34</v>
      </c>
      <c r="E36" s="128">
        <f>SUM(F36:G36)</f>
        <v>0</v>
      </c>
      <c r="F36" s="154">
        <v>0</v>
      </c>
      <c r="G36" s="143">
        <v>0</v>
      </c>
    </row>
    <row r="37" spans="1:7" ht="15" customHeight="1">
      <c r="A37" s="194"/>
      <c r="B37" s="216"/>
      <c r="C37" s="203" t="s">
        <v>13</v>
      </c>
      <c r="D37" s="250"/>
      <c r="E37" s="104">
        <f>SUM(E35:E36)</f>
        <v>6000000</v>
      </c>
      <c r="F37" s="114">
        <f>SUM(F35:F36)</f>
        <v>5500000</v>
      </c>
      <c r="G37" s="115">
        <f>SUM(G35:G36)</f>
        <v>500000</v>
      </c>
    </row>
    <row r="38" spans="1:7" ht="15" customHeight="1" thickBot="1">
      <c r="A38" s="194"/>
      <c r="B38" s="212" t="s">
        <v>1</v>
      </c>
      <c r="C38" s="213"/>
      <c r="D38" s="213"/>
      <c r="E38" s="158">
        <f>E22+E31+E34+E37</f>
        <v>1105460000</v>
      </c>
      <c r="F38" s="159">
        <f>F22+F31+F34+F37</f>
        <v>1006968333.6666666</v>
      </c>
      <c r="G38" s="160">
        <f>G22+G31+G34+G37</f>
        <v>98491666.333333343</v>
      </c>
    </row>
    <row r="39" spans="1:7" ht="15" customHeight="1" thickTop="1">
      <c r="A39" s="194"/>
      <c r="B39" s="219" t="s">
        <v>21</v>
      </c>
      <c r="C39" s="220"/>
      <c r="D39" s="161" t="s">
        <v>15</v>
      </c>
      <c r="E39" s="162">
        <f>E23</f>
        <v>100000000</v>
      </c>
      <c r="F39" s="163">
        <f>F23</f>
        <v>100000000</v>
      </c>
      <c r="G39" s="164">
        <f>G23</f>
        <v>0</v>
      </c>
    </row>
    <row r="40" spans="1:7" ht="15" customHeight="1">
      <c r="A40" s="194"/>
      <c r="B40" s="189"/>
      <c r="C40" s="190"/>
      <c r="D40" s="121" t="s">
        <v>31</v>
      </c>
      <c r="E40" s="128">
        <f>E16+E24</f>
        <v>0</v>
      </c>
      <c r="F40" s="154">
        <f>F16+F24</f>
        <v>0</v>
      </c>
      <c r="G40" s="143">
        <f>G16+G24</f>
        <v>0</v>
      </c>
    </row>
    <row r="41" spans="1:7" ht="15" customHeight="1">
      <c r="A41" s="194"/>
      <c r="B41" s="64" t="s">
        <v>22</v>
      </c>
      <c r="C41" s="65"/>
      <c r="D41" s="65"/>
      <c r="E41" s="129">
        <f>SUM(E39:E40)</f>
        <v>100000000</v>
      </c>
      <c r="F41" s="144">
        <f>SUM(F39:F40)</f>
        <v>100000000</v>
      </c>
      <c r="G41" s="145">
        <f>SUM(G39:G40)</f>
        <v>0</v>
      </c>
    </row>
    <row r="42" spans="1:7" ht="15" customHeight="1">
      <c r="A42" s="194"/>
      <c r="B42" s="187" t="s">
        <v>25</v>
      </c>
      <c r="C42" s="188"/>
      <c r="D42" s="24" t="s">
        <v>56</v>
      </c>
      <c r="E42" s="123">
        <f t="shared" ref="E42:G43" si="1">E17+E25</f>
        <v>493500000</v>
      </c>
      <c r="F42" s="139">
        <f t="shared" si="1"/>
        <v>468500000</v>
      </c>
      <c r="G42" s="134">
        <f t="shared" si="1"/>
        <v>25000000</v>
      </c>
    </row>
    <row r="43" spans="1:7" ht="15" customHeight="1">
      <c r="A43" s="194"/>
      <c r="B43" s="189"/>
      <c r="C43" s="190"/>
      <c r="D43" s="25" t="s">
        <v>57</v>
      </c>
      <c r="E43" s="127">
        <f t="shared" si="1"/>
        <v>361500000</v>
      </c>
      <c r="F43" s="140">
        <f t="shared" si="1"/>
        <v>298166667</v>
      </c>
      <c r="G43" s="141">
        <f t="shared" si="1"/>
        <v>63333333</v>
      </c>
    </row>
    <row r="44" spans="1:7" ht="15" customHeight="1">
      <c r="A44" s="194"/>
      <c r="B44" s="60" t="s">
        <v>23</v>
      </c>
      <c r="C44" s="61"/>
      <c r="D44" s="61"/>
      <c r="E44" s="130">
        <f>SUM(E42:E43)</f>
        <v>855000000</v>
      </c>
      <c r="F44" s="146">
        <f>SUM(F42:F43)</f>
        <v>766666667</v>
      </c>
      <c r="G44" s="147">
        <f>SUM(G42:G43)</f>
        <v>88333333</v>
      </c>
    </row>
    <row r="45" spans="1:7" ht="15" customHeight="1">
      <c r="A45" s="194"/>
      <c r="B45" s="191" t="s">
        <v>26</v>
      </c>
      <c r="C45" s="192"/>
      <c r="D45" s="120" t="s">
        <v>4</v>
      </c>
      <c r="E45" s="127">
        <f>E19+E27+E32+E35</f>
        <v>150460000</v>
      </c>
      <c r="F45" s="140">
        <f>F19+F27+F32+F35</f>
        <v>140301666.66666669</v>
      </c>
      <c r="G45" s="141">
        <f>G19+G27+G32+G35</f>
        <v>10158333.333333334</v>
      </c>
    </row>
    <row r="46" spans="1:7" ht="15" customHeight="1">
      <c r="A46" s="194"/>
      <c r="B46" s="191"/>
      <c r="C46" s="192"/>
      <c r="D46" s="184" t="s">
        <v>53</v>
      </c>
      <c r="E46" s="185">
        <f>E28</f>
        <v>0</v>
      </c>
      <c r="F46" s="142">
        <f>F28</f>
        <v>0</v>
      </c>
      <c r="G46" s="186">
        <f>G28</f>
        <v>0</v>
      </c>
    </row>
    <row r="47" spans="1:7" ht="15" customHeight="1">
      <c r="A47" s="194"/>
      <c r="B47" s="189"/>
      <c r="C47" s="190"/>
      <c r="D47" s="121" t="s">
        <v>50</v>
      </c>
      <c r="E47" s="131">
        <f>E20+E29+E33+E36</f>
        <v>0</v>
      </c>
      <c r="F47" s="148">
        <f>F20+F29+F33+F36</f>
        <v>0</v>
      </c>
      <c r="G47" s="149">
        <f>G20+G29+G33+G36</f>
        <v>0</v>
      </c>
    </row>
    <row r="48" spans="1:7" ht="15" customHeight="1" thickBot="1">
      <c r="A48" s="195"/>
      <c r="B48" s="59" t="s">
        <v>24</v>
      </c>
      <c r="C48" s="22"/>
      <c r="D48" s="22"/>
      <c r="E48" s="132">
        <f>SUM(E45:E47)</f>
        <v>150460000</v>
      </c>
      <c r="F48" s="150">
        <f>SUM(F45:F47)</f>
        <v>140301666.66666669</v>
      </c>
      <c r="G48" s="151">
        <f>SUM(G45:G47)</f>
        <v>10158333.333333334</v>
      </c>
    </row>
    <row r="68" spans="8:9">
      <c r="H68" s="92"/>
      <c r="I68" s="92"/>
    </row>
    <row r="69" spans="8:9">
      <c r="H69" s="92"/>
      <c r="I69" s="92"/>
    </row>
    <row r="70" spans="8:9">
      <c r="H70" s="92"/>
      <c r="I70" s="92"/>
    </row>
    <row r="71" spans="8:9">
      <c r="H71" s="92"/>
      <c r="I71" s="92"/>
    </row>
    <row r="72" spans="8:9">
      <c r="H72" s="92"/>
      <c r="I72" s="92"/>
    </row>
  </sheetData>
  <mergeCells count="37">
    <mergeCell ref="A1:E1"/>
    <mergeCell ref="B39:C40"/>
    <mergeCell ref="B12:D12"/>
    <mergeCell ref="C23:D23"/>
    <mergeCell ref="C24:D24"/>
    <mergeCell ref="C22:D22"/>
    <mergeCell ref="C18:D18"/>
    <mergeCell ref="A7:A14"/>
    <mergeCell ref="B7:D7"/>
    <mergeCell ref="B13:D13"/>
    <mergeCell ref="C37:D37"/>
    <mergeCell ref="C19:C21"/>
    <mergeCell ref="B16:B22"/>
    <mergeCell ref="C34:D34"/>
    <mergeCell ref="B32:B34"/>
    <mergeCell ref="C32:C33"/>
    <mergeCell ref="A5:D5"/>
    <mergeCell ref="C35:C36"/>
    <mergeCell ref="C27:C30"/>
    <mergeCell ref="C31:D31"/>
    <mergeCell ref="B23:B31"/>
    <mergeCell ref="C26:D26"/>
    <mergeCell ref="C25:D25"/>
    <mergeCell ref="B14:D14"/>
    <mergeCell ref="C10:D10"/>
    <mergeCell ref="B8:B11"/>
    <mergeCell ref="C16:D16"/>
    <mergeCell ref="A6:D6"/>
    <mergeCell ref="B42:C43"/>
    <mergeCell ref="B45:C47"/>
    <mergeCell ref="A16:A48"/>
    <mergeCell ref="C9:D9"/>
    <mergeCell ref="C8:D8"/>
    <mergeCell ref="C11:D11"/>
    <mergeCell ref="C17:D17"/>
    <mergeCell ref="B38:D38"/>
    <mergeCell ref="B35:B37"/>
  </mergeCells>
  <phoneticPr fontId="2"/>
  <printOptions horizontalCentered="1" verticalCentered="1"/>
  <pageMargins left="0.98425196850393704" right="0.98425196850393704" top="0.59055118110236227" bottom="0.59055118110236227" header="0.51181102362204722" footer="0.51181102362204722"/>
  <pageSetup paperSize="9" scale="74" orientation="landscape" horizontalDpi="300" r:id="rId1"/>
  <headerFooter alignWithMargins="0">
    <oddHeader>&amp;R&amp;"ＭＳ ゴシック,標準"&amp;12【記載例】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事業費等一覧</vt:lpstr>
      <vt:lpstr>事業費等一覧【例】</vt:lpstr>
      <vt:lpstr>事業費等一覧（事業別）</vt:lpstr>
      <vt:lpstr>事業費等一覧（事業別）【例】 </vt:lpstr>
      <vt:lpstr>事業費等一覧!Print_Area</vt:lpstr>
      <vt:lpstr>'事業費等一覧（事業別）'!Print_Area</vt:lpstr>
      <vt:lpstr>'事業費等一覧（事業別）【例】 '!Print_Area</vt:lpstr>
      <vt:lpstr>事業費等一覧【例】!Print_Area</vt:lpstr>
    </vt:vector>
  </TitlesOfParts>
  <Company>東京都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2019-06-12T01:04:47Z</cp:lastPrinted>
  <dcterms:created xsi:type="dcterms:W3CDTF">2002-06-29T06:21:07Z</dcterms:created>
  <dcterms:modified xsi:type="dcterms:W3CDTF">2019-06-12T01:04:53Z</dcterms:modified>
</cp:coreProperties>
</file>