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18_令和5年度\06_令和5年度分当初評価加算\08_起案\"/>
    </mc:Choice>
  </mc:AlternateContent>
  <bookViews>
    <workbookView xWindow="0" yWindow="0" windowWidth="28800" windowHeight="12360" tabRatio="943"/>
  </bookViews>
  <sheets>
    <sheet name="評価加算様式２" sheetId="83" r:id="rId1"/>
    <sheet name="施設区分" sheetId="47" r:id="rId2"/>
    <sheet name="2-1" sheetId="31" r:id="rId3"/>
    <sheet name="2-1別添1" sheetId="41" r:id="rId4"/>
    <sheet name="2-2" sheetId="8" r:id="rId5"/>
    <sheet name="2-2別添1" sheetId="48" r:id="rId6"/>
    <sheet name="2-3" sheetId="9" r:id="rId7"/>
    <sheet name="2-3別添1" sheetId="42" r:id="rId8"/>
    <sheet name="2-4" sheetId="99" r:id="rId9"/>
    <sheet name="2-4別添1" sheetId="100" r:id="rId10"/>
    <sheet name="2-5" sheetId="91" r:id="rId11"/>
    <sheet name="2-5別添1" sheetId="92" state="hidden" r:id="rId12"/>
    <sheet name="2-6" sheetId="19" r:id="rId13"/>
    <sheet name="2-6別添1" sheetId="50" state="hidden" r:id="rId14"/>
    <sheet name="2-7" sheetId="44" r:id="rId15"/>
    <sheet name="2-7別添1" sheetId="52" r:id="rId16"/>
    <sheet name="2-8" sheetId="40" r:id="rId17"/>
    <sheet name="2-8別添1" sheetId="81" state="hidden" r:id="rId18"/>
    <sheet name="2-9" sheetId="75" r:id="rId19"/>
    <sheet name="2-9別添1" sheetId="82" state="hidden" r:id="rId20"/>
    <sheet name="2-10" sheetId="97" r:id="rId21"/>
    <sheet name="2-10別添1" sheetId="76" state="hidden" r:id="rId22"/>
    <sheet name="2-11" sheetId="87" r:id="rId23"/>
    <sheet name="2-11別添1" sheetId="59" state="hidden" r:id="rId24"/>
    <sheet name="2-12" sheetId="27" r:id="rId25"/>
    <sheet name="2-12別添1" sheetId="60" state="hidden" r:id="rId26"/>
    <sheet name="2-13" sheetId="12" r:id="rId27"/>
    <sheet name="2-13別添1" sheetId="53" r:id="rId28"/>
    <sheet name="2-14" sheetId="18" r:id="rId29"/>
    <sheet name="2-15" sheetId="62" r:id="rId30"/>
    <sheet name="2-15別添1" sheetId="63" state="hidden" r:id="rId31"/>
    <sheet name="2-16" sheetId="101" r:id="rId32"/>
    <sheet name="2-16別添1" sheetId="102" state="hidden" r:id="rId33"/>
    <sheet name="2-17" sheetId="88" r:id="rId34"/>
    <sheet name="2-17別添1" sheetId="89" state="hidden" r:id="rId35"/>
    <sheet name="2-18" sheetId="64" r:id="rId36"/>
    <sheet name="2-18別添1" sheetId="65" state="hidden" r:id="rId37"/>
    <sheet name="2-19" sheetId="20" r:id="rId38"/>
    <sheet name="2-19別添1" sheetId="61" state="hidden" r:id="rId39"/>
    <sheet name="2-20" sheetId="66" r:id="rId40"/>
    <sheet name="2-20別添1" sheetId="67" state="hidden" r:id="rId41"/>
  </sheets>
  <definedNames>
    <definedName name="_xlnm._FilterDatabase" localSheetId="22" hidden="1">'2-11'!#REF!</definedName>
    <definedName name="_xlnm._FilterDatabase" localSheetId="24" hidden="1">'2-12'!#REF!</definedName>
    <definedName name="_xlnm._FilterDatabase" localSheetId="26" hidden="1">'2-13'!#REF!</definedName>
    <definedName name="_xlnm._FilterDatabase" localSheetId="28" hidden="1">'2-14'!$T$28:$U$28</definedName>
    <definedName name="_xlnm._FilterDatabase" localSheetId="37" hidden="1">'2-19'!$Y$30:$Z$30</definedName>
    <definedName name="_xlnm._FilterDatabase" localSheetId="10" hidden="1">'2-5'!#REF!</definedName>
    <definedName name="_xlnm._FilterDatabase" localSheetId="12" hidden="1">'2-6'!$Y$33:$Z$33</definedName>
    <definedName name="_xlnm._FilterDatabase" localSheetId="16" hidden="1">'2-8'!$AJ$10:$AK$10</definedName>
    <definedName name="_xlnm._FilterDatabase" localSheetId="17" hidden="1">'2-8別添1'!$B$11:$F$11</definedName>
    <definedName name="_xlnm._FilterDatabase" localSheetId="18" hidden="1">'2-9'!#REF!</definedName>
    <definedName name="_xlnm.Print_Area" localSheetId="2">'2-1'!$A$1:$AH$27</definedName>
    <definedName name="_xlnm.Print_Area" localSheetId="20">'2-10'!$A$1:$AI$23</definedName>
    <definedName name="_xlnm.Print_Area" localSheetId="21">'2-10別添1'!$B$1:$I$32</definedName>
    <definedName name="_xlnm.Print_Area" localSheetId="22">'2-11'!$A$1:$AH$21</definedName>
    <definedName name="_xlnm.Print_Area" localSheetId="23">'2-11別添1'!$A$1:$F$16</definedName>
    <definedName name="_xlnm.Print_Area" localSheetId="24">'2-12'!$A$1:$AH$22</definedName>
    <definedName name="_xlnm.Print_Area" localSheetId="25">'2-12別添1'!$A$1:$E$15</definedName>
    <definedName name="_xlnm.Print_Area" localSheetId="26">'2-13'!$A$1:$AI$24</definedName>
    <definedName name="_xlnm.Print_Area" localSheetId="27">'2-13別添1'!$A$1:$C$24</definedName>
    <definedName name="_xlnm.Print_Area" localSheetId="28">'2-14'!$A$1:$AH$23</definedName>
    <definedName name="_xlnm.Print_Area" localSheetId="30">'2-15別添1'!$A$1:$D$10</definedName>
    <definedName name="_xlnm.Print_Area" localSheetId="32">'2-16別添1'!$A$1:$D$18</definedName>
    <definedName name="_xlnm.Print_Area" localSheetId="33">'2-17'!$A$1:$AH$20</definedName>
    <definedName name="_xlnm.Print_Area" localSheetId="34">'2-17別添1'!$A$1:$D$10</definedName>
    <definedName name="_xlnm.Print_Area" localSheetId="35">'2-18'!$A$1:$AI$20</definedName>
    <definedName name="_xlnm.Print_Area" localSheetId="36">'2-18別添1'!$A$1:$G$14</definedName>
    <definedName name="_xlnm.Print_Area" localSheetId="37">'2-19'!$A$1:$AH$23</definedName>
    <definedName name="_xlnm.Print_Area" localSheetId="38">'2-19別添1'!$A$1:$F$9</definedName>
    <definedName name="_xlnm.Print_Area" localSheetId="3">'2-1別添1'!$A$1:$G$47</definedName>
    <definedName name="_xlnm.Print_Area" localSheetId="4">'2-2'!$A$1:$AH$36</definedName>
    <definedName name="_xlnm.Print_Area" localSheetId="39">'2-20'!$A$1:$AH$21</definedName>
    <definedName name="_xlnm.Print_Area" localSheetId="40">'2-20別添1'!$A$1:$G$37</definedName>
    <definedName name="_xlnm.Print_Area" localSheetId="5">'2-2別添1'!$A$1:$D$38</definedName>
    <definedName name="_xlnm.Print_Area" localSheetId="6">'2-3'!$A$1:$AH$23</definedName>
    <definedName name="_xlnm.Print_Area" localSheetId="7">'2-3別添1'!$A$1:$D$39</definedName>
    <definedName name="_xlnm.Print_Area" localSheetId="8">'2-4'!$A$1:$AJ$20</definedName>
    <definedName name="_xlnm.Print_Area" localSheetId="9">'2-4別添1'!$B$1:$I$32</definedName>
    <definedName name="_xlnm.Print_Area" localSheetId="10">'2-5'!$A$1:$AH$26</definedName>
    <definedName name="_xlnm.Print_Area" localSheetId="11">'2-5別添1'!$A$1:$C$10</definedName>
    <definedName name="_xlnm.Print_Area" localSheetId="12">'2-6'!$A$1:$AJ$29</definedName>
    <definedName name="_xlnm.Print_Area" localSheetId="13">'2-6別添1'!$B$2:$I$46</definedName>
    <definedName name="_xlnm.Print_Area" localSheetId="14">'2-7'!$A$1:$AI$21</definedName>
    <definedName name="_xlnm.Print_Area" localSheetId="15">'2-7別添1'!$A$1:$D$17</definedName>
    <definedName name="_xlnm.Print_Area" localSheetId="16">'2-8'!$A$1:$AI$26</definedName>
    <definedName name="_xlnm.Print_Area" localSheetId="17">'2-8別添1'!$B$1:$I$32</definedName>
    <definedName name="_xlnm.Print_Area" localSheetId="18">'2-9'!$A$1:$AH$23</definedName>
    <definedName name="_xlnm.Print_Area" localSheetId="19">'2-9別添1'!$B$1:$I$20</definedName>
    <definedName name="_xlnm.Print_Area" localSheetId="1">施設区分!$A$1:$Z$61</definedName>
    <definedName name="_xlnm.Print_Area" localSheetId="0">評価加算様式２!$B$1:$H$35</definedName>
    <definedName name="_xlnm.Print_Titles" localSheetId="40">'2-20別添1'!$27:$28</definedName>
    <definedName name="_xlnm.Print_Titles" localSheetId="13">'2-6別添1'!$9:$9</definedName>
  </definedNames>
  <calcPr calcId="162913"/>
</workbook>
</file>

<file path=xl/calcChain.xml><?xml version="1.0" encoding="utf-8"?>
<calcChain xmlns="http://schemas.openxmlformats.org/spreadsheetml/2006/main">
  <c r="H33" i="83" l="1"/>
  <c r="X13" i="64"/>
  <c r="H26" i="83" s="1"/>
  <c r="C25" i="67"/>
  <c r="C6" i="67"/>
  <c r="X13" i="66"/>
  <c r="X12" i="88"/>
  <c r="X13" i="88"/>
  <c r="H25" i="83" s="1"/>
  <c r="X13" i="101" l="1"/>
  <c r="X14" i="101" s="1"/>
  <c r="H24" i="83" s="1"/>
  <c r="B3" i="52" l="1"/>
  <c r="H14" i="83"/>
  <c r="X12" i="99" l="1"/>
  <c r="X13" i="99" s="1"/>
  <c r="H12" i="83" s="1"/>
  <c r="H9" i="83" l="1"/>
  <c r="C40" i="42"/>
  <c r="D44" i="42"/>
  <c r="D41" i="42"/>
  <c r="D40" i="42"/>
  <c r="C43" i="42"/>
  <c r="G10" i="41"/>
  <c r="C45" i="41"/>
  <c r="G33" i="41"/>
  <c r="G34" i="41"/>
  <c r="G35" i="41"/>
  <c r="X12" i="18" l="1"/>
  <c r="X12" i="91" l="1"/>
  <c r="X13" i="91" s="1"/>
  <c r="H13" i="83" s="1"/>
  <c r="X13" i="87"/>
  <c r="X14" i="87" s="1"/>
  <c r="H19" i="83" s="1"/>
  <c r="X12" i="97"/>
  <c r="K13" i="97" s="1"/>
  <c r="H18" i="83" s="1"/>
  <c r="X11" i="75"/>
  <c r="X12" i="40"/>
  <c r="K13" i="40" s="1"/>
  <c r="H16" i="83" s="1"/>
  <c r="X13" i="27"/>
  <c r="X14" i="27" s="1"/>
  <c r="H20" i="83" s="1"/>
  <c r="X12" i="20"/>
  <c r="H29" i="83" s="1"/>
  <c r="X12" i="64"/>
  <c r="C25" i="53"/>
  <c r="X12" i="12" s="1"/>
  <c r="X13" i="12" s="1"/>
  <c r="X14" i="12" s="1"/>
  <c r="X15" i="12" s="1"/>
  <c r="H21" i="83" s="1"/>
  <c r="X13" i="18"/>
  <c r="H22" i="83" s="1"/>
  <c r="X12" i="44"/>
  <c r="X13" i="44" s="1"/>
  <c r="X14" i="44" s="1"/>
  <c r="H15" i="83" s="1"/>
  <c r="D5" i="42"/>
  <c r="X11" i="9" s="1"/>
  <c r="E5" i="50"/>
  <c r="D38" i="48"/>
  <c r="R13" i="8" s="1"/>
  <c r="D21" i="48"/>
  <c r="K13" i="8" s="1"/>
  <c r="V35" i="48"/>
  <c r="G3" i="83"/>
  <c r="X11" i="20"/>
  <c r="G42" i="41"/>
  <c r="G31" i="41"/>
  <c r="G30" i="41"/>
  <c r="G29" i="41"/>
  <c r="G28" i="41"/>
  <c r="G27" i="41"/>
  <c r="G38" i="41"/>
  <c r="G37" i="41"/>
  <c r="G36" i="41"/>
  <c r="G32" i="41"/>
  <c r="G22" i="41"/>
  <c r="G23" i="41"/>
  <c r="G24" i="41"/>
  <c r="G25" i="41"/>
  <c r="G26" i="41"/>
  <c r="G39" i="41"/>
  <c r="X13" i="62"/>
  <c r="X14" i="62" s="1"/>
  <c r="H23" i="83" s="1"/>
  <c r="U12" i="53"/>
  <c r="V18" i="48"/>
  <c r="G11" i="41"/>
  <c r="G14" i="41"/>
  <c r="G15" i="41"/>
  <c r="G12" i="41"/>
  <c r="G16" i="41"/>
  <c r="G17" i="41"/>
  <c r="G18" i="41"/>
  <c r="Y18" i="41"/>
  <c r="G19" i="41"/>
  <c r="G13" i="41"/>
  <c r="G20" i="41"/>
  <c r="G21" i="41"/>
  <c r="G40" i="41"/>
  <c r="G41" i="41"/>
  <c r="G43" i="41"/>
  <c r="G44" i="41"/>
  <c r="D5" i="41"/>
  <c r="K11" i="31" s="1"/>
  <c r="X14" i="66"/>
  <c r="H30" i="83" s="1"/>
  <c r="X14" i="19"/>
  <c r="X15" i="19" s="1"/>
  <c r="X12" i="75" l="1"/>
  <c r="H17" i="83" s="1"/>
  <c r="G45" i="41"/>
  <c r="D6" i="41" s="1"/>
  <c r="R11" i="31" s="1"/>
  <c r="Y11" i="31" s="1"/>
  <c r="G13" i="83"/>
  <c r="G27" i="83"/>
  <c r="G25" i="83"/>
  <c r="G26" i="83"/>
  <c r="G24" i="83"/>
  <c r="G17" i="83"/>
  <c r="G12" i="83"/>
  <c r="G9" i="83"/>
  <c r="Y13" i="8"/>
  <c r="C5" i="48"/>
  <c r="G32" i="83"/>
  <c r="G29" i="83"/>
  <c r="G21" i="83"/>
  <c r="G16" i="83"/>
  <c r="Y12" i="8"/>
  <c r="G11" i="83"/>
  <c r="G22" i="83"/>
  <c r="G20" i="83"/>
  <c r="G19" i="83"/>
  <c r="G15" i="83"/>
  <c r="G14" i="83"/>
  <c r="G30" i="83"/>
  <c r="G28" i="83"/>
  <c r="G10" i="83"/>
  <c r="G18" i="83"/>
  <c r="G31" i="83"/>
  <c r="G23" i="83"/>
  <c r="D6" i="42"/>
  <c r="X12" i="9" s="1"/>
  <c r="X13" i="9" s="1"/>
  <c r="Y14" i="8" l="1"/>
  <c r="O22" i="8" s="1"/>
  <c r="O23" i="8" s="1"/>
  <c r="O24" i="8" s="1"/>
  <c r="H10" i="83" s="1"/>
  <c r="K12" i="31"/>
  <c r="X14" i="9"/>
  <c r="X15" i="9" s="1"/>
  <c r="H11" i="83" s="1"/>
  <c r="K16" i="31" l="1"/>
  <c r="H34" i="83" s="1"/>
</calcChain>
</file>

<file path=xl/sharedStrings.xml><?xml version="1.0" encoding="utf-8"?>
<sst xmlns="http://schemas.openxmlformats.org/spreadsheetml/2006/main" count="811" uniqueCount="541">
  <si>
    <t>○</t>
    <phoneticPr fontId="2"/>
  </si>
  <si>
    <t>①</t>
    <phoneticPr fontId="2"/>
  </si>
  <si>
    <t>②</t>
    <phoneticPr fontId="2"/>
  </si>
  <si>
    <t>日</t>
    <rPh sb="0" eb="1">
      <t>ニチ</t>
    </rPh>
    <phoneticPr fontId="2"/>
  </si>
  <si>
    <t>太枠部分を入力すること（その他は自動計算）。</t>
    <rPh sb="0" eb="2">
      <t>フトワク</t>
    </rPh>
    <rPh sb="2" eb="4">
      <t>ブブン</t>
    </rPh>
    <rPh sb="5" eb="7">
      <t>ニュウリョク</t>
    </rPh>
    <rPh sb="14" eb="15">
      <t>タ</t>
    </rPh>
    <rPh sb="16" eb="20">
      <t>ジドウケイサン</t>
    </rPh>
    <phoneticPr fontId="2"/>
  </si>
  <si>
    <t>太枠部分をプルダウンメニューから選択すること（その他は自動計算）。</t>
    <rPh sb="0" eb="2">
      <t>フトワク</t>
    </rPh>
    <rPh sb="2" eb="4">
      <t>ブブン</t>
    </rPh>
    <rPh sb="16" eb="18">
      <t>センタク</t>
    </rPh>
    <rPh sb="25" eb="26">
      <t>タ</t>
    </rPh>
    <rPh sb="27" eb="31">
      <t>ジドウケイサン</t>
    </rPh>
    <phoneticPr fontId="2"/>
  </si>
  <si>
    <t>太枠部分を入力すること（その他は自動計算）。</t>
    <rPh sb="0" eb="2">
      <t>フトワク</t>
    </rPh>
    <rPh sb="2" eb="4">
      <t>ブブン</t>
    </rPh>
    <rPh sb="5" eb="7">
      <t>ニュウリョク</t>
    </rPh>
    <rPh sb="14" eb="15">
      <t>タ</t>
    </rPh>
    <rPh sb="16" eb="18">
      <t>ジドウ</t>
    </rPh>
    <rPh sb="18" eb="20">
      <t>ケイサン</t>
    </rPh>
    <phoneticPr fontId="2"/>
  </si>
  <si>
    <t>人</t>
    <rPh sb="0" eb="1">
      <t>ヒト</t>
    </rPh>
    <phoneticPr fontId="2"/>
  </si>
  <si>
    <t>①</t>
    <phoneticPr fontId="2"/>
  </si>
  <si>
    <t>％</t>
    <phoneticPr fontId="2"/>
  </si>
  <si>
    <t>項目</t>
    <rPh sb="0" eb="2">
      <t>コウモク</t>
    </rPh>
    <phoneticPr fontId="2"/>
  </si>
  <si>
    <t>サービス提供体制等</t>
    <rPh sb="4" eb="6">
      <t>テイキョウ</t>
    </rPh>
    <rPh sb="6" eb="8">
      <t>タイセイ</t>
    </rPh>
    <rPh sb="8" eb="9">
      <t>トウ</t>
    </rPh>
    <phoneticPr fontId="2"/>
  </si>
  <si>
    <t>有資格者の割合</t>
    <rPh sb="0" eb="4">
      <t>ユウシカクシャ</t>
    </rPh>
    <rPh sb="5" eb="7">
      <t>ワリアイ</t>
    </rPh>
    <phoneticPr fontId="2"/>
  </si>
  <si>
    <t>指標数字</t>
    <rPh sb="0" eb="2">
      <t>シヒョウ</t>
    </rPh>
    <rPh sb="2" eb="4">
      <t>スウジ</t>
    </rPh>
    <phoneticPr fontId="2"/>
  </si>
  <si>
    <t>社福軽減の実施</t>
    <rPh sb="0" eb="2">
      <t>シャフク</t>
    </rPh>
    <rPh sb="2" eb="4">
      <t>ケイゲン</t>
    </rPh>
    <rPh sb="5" eb="7">
      <t>ジッシ</t>
    </rPh>
    <phoneticPr fontId="2"/>
  </si>
  <si>
    <t>ボランティアコーディネーターの配置</t>
    <rPh sb="15" eb="17">
      <t>ハイチ</t>
    </rPh>
    <phoneticPr fontId="2"/>
  </si>
  <si>
    <t>合計</t>
    <rPh sb="0" eb="2">
      <t>ゴウケイ</t>
    </rPh>
    <phoneticPr fontId="2"/>
  </si>
  <si>
    <t>有資格者数の割合</t>
    <rPh sb="0" eb="4">
      <t>ユウシカクシャ</t>
    </rPh>
    <rPh sb="4" eb="5">
      <t>スウ</t>
    </rPh>
    <rPh sb="6" eb="8">
      <t>ワリアイ</t>
    </rPh>
    <phoneticPr fontId="2"/>
  </si>
  <si>
    <t>算定の可否</t>
    <rPh sb="0" eb="2">
      <t>サンテイ</t>
    </rPh>
    <rPh sb="3" eb="5">
      <t>カヒ</t>
    </rPh>
    <phoneticPr fontId="2"/>
  </si>
  <si>
    <t>獲得ポイント数</t>
    <rPh sb="0" eb="2">
      <t>カクトク</t>
    </rPh>
    <rPh sb="6" eb="7">
      <t>スウ</t>
    </rPh>
    <phoneticPr fontId="2"/>
  </si>
  <si>
    <t>介護・看護職員の増配置</t>
    <rPh sb="0" eb="2">
      <t>カイゴ</t>
    </rPh>
    <rPh sb="3" eb="5">
      <t>カンゴ</t>
    </rPh>
    <rPh sb="5" eb="7">
      <t>ショクイン</t>
    </rPh>
    <rPh sb="8" eb="9">
      <t>ゾウ</t>
    </rPh>
    <rPh sb="9" eb="11">
      <t>ハイチ</t>
    </rPh>
    <phoneticPr fontId="2"/>
  </si>
  <si>
    <t>介護職員</t>
    <rPh sb="0" eb="2">
      <t>カイゴ</t>
    </rPh>
    <rPh sb="2" eb="4">
      <t>ショクイン</t>
    </rPh>
    <phoneticPr fontId="2"/>
  </si>
  <si>
    <t>看護職員</t>
    <rPh sb="0" eb="2">
      <t>カンゴ</t>
    </rPh>
    <rPh sb="2" eb="4">
      <t>ショクイン</t>
    </rPh>
    <phoneticPr fontId="2"/>
  </si>
  <si>
    <t>老人福祉施設の人員、設備及び運営に関する基準について」（平成１２年３月１７</t>
    <rPh sb="0" eb="2">
      <t>ロウジン</t>
    </rPh>
    <rPh sb="2" eb="4">
      <t>フクシ</t>
    </rPh>
    <rPh sb="4" eb="6">
      <t>シセツ</t>
    </rPh>
    <rPh sb="7" eb="9">
      <t>ジンイン</t>
    </rPh>
    <rPh sb="10" eb="12">
      <t>セツビ</t>
    </rPh>
    <rPh sb="12" eb="13">
      <t>オヨ</t>
    </rPh>
    <rPh sb="14" eb="16">
      <t>ウンエイ</t>
    </rPh>
    <rPh sb="17" eb="18">
      <t>カン</t>
    </rPh>
    <rPh sb="20" eb="22">
      <t>キジュン</t>
    </rPh>
    <rPh sb="28" eb="30">
      <t>ヘイセイ</t>
    </rPh>
    <rPh sb="32" eb="33">
      <t>ネン</t>
    </rPh>
    <rPh sb="34" eb="35">
      <t>ガツ</t>
    </rPh>
    <phoneticPr fontId="2"/>
  </si>
  <si>
    <t>日付老企第４３号）、「指定居宅サービス等の事業の人員、設備及び運営に関する</t>
    <rPh sb="0" eb="1">
      <t>ニチ</t>
    </rPh>
    <rPh sb="1" eb="2">
      <t>ヅ</t>
    </rPh>
    <rPh sb="2" eb="4">
      <t>ロウキ</t>
    </rPh>
    <rPh sb="4" eb="5">
      <t>ダイ</t>
    </rPh>
    <rPh sb="7" eb="8">
      <t>ゴウ</t>
    </rPh>
    <rPh sb="11" eb="13">
      <t>シテイ</t>
    </rPh>
    <rPh sb="13" eb="15">
      <t>キョタク</t>
    </rPh>
    <rPh sb="19" eb="20">
      <t>トウ</t>
    </rPh>
    <rPh sb="21" eb="23">
      <t>ジギョウ</t>
    </rPh>
    <rPh sb="24" eb="26">
      <t>ジンイン</t>
    </rPh>
    <rPh sb="27" eb="29">
      <t>セツビ</t>
    </rPh>
    <rPh sb="29" eb="30">
      <t>オヨ</t>
    </rPh>
    <rPh sb="31" eb="33">
      <t>ウンエイ</t>
    </rPh>
    <rPh sb="34" eb="35">
      <t>カン</t>
    </rPh>
    <phoneticPr fontId="2"/>
  </si>
  <si>
    <t>人員、設備及び運営に関する基準」（平成１１年厚生省令第３９号）、「指定介護</t>
    <rPh sb="0" eb="2">
      <t>ジンイン</t>
    </rPh>
    <rPh sb="3" eb="5">
      <t>セツビ</t>
    </rPh>
    <rPh sb="5" eb="6">
      <t>オヨ</t>
    </rPh>
    <rPh sb="7" eb="9">
      <t>ウンエイ</t>
    </rPh>
    <rPh sb="10" eb="11">
      <t>カン</t>
    </rPh>
    <rPh sb="13" eb="15">
      <t>キジュン</t>
    </rPh>
    <rPh sb="17" eb="19">
      <t>ヘイセイ</t>
    </rPh>
    <rPh sb="21" eb="22">
      <t>ネン</t>
    </rPh>
    <rPh sb="22" eb="25">
      <t>コウセイショウ</t>
    </rPh>
    <rPh sb="25" eb="26">
      <t>レイ</t>
    </rPh>
    <rPh sb="26" eb="27">
      <t>ダイ</t>
    </rPh>
    <rPh sb="29" eb="30">
      <t>ゴウ</t>
    </rPh>
    <rPh sb="33" eb="35">
      <t>シテイ</t>
    </rPh>
    <rPh sb="35" eb="37">
      <t>カイゴ</t>
    </rPh>
    <phoneticPr fontId="2"/>
  </si>
  <si>
    <t>基準」（平成１１年厚生省令第３７号）及び「指定居宅サービス等及び指定介護予</t>
    <rPh sb="0" eb="2">
      <t>キジュン</t>
    </rPh>
    <rPh sb="4" eb="6">
      <t>ヘイセイ</t>
    </rPh>
    <rPh sb="8" eb="9">
      <t>ネン</t>
    </rPh>
    <rPh sb="9" eb="12">
      <t>コウセイショウ</t>
    </rPh>
    <rPh sb="12" eb="13">
      <t>レイ</t>
    </rPh>
    <rPh sb="13" eb="14">
      <t>ダイ</t>
    </rPh>
    <rPh sb="16" eb="17">
      <t>ゴウ</t>
    </rPh>
    <rPh sb="18" eb="19">
      <t>オヨ</t>
    </rPh>
    <rPh sb="21" eb="23">
      <t>シテイ</t>
    </rPh>
    <rPh sb="23" eb="25">
      <t>キョタク</t>
    </rPh>
    <rPh sb="29" eb="30">
      <t>トウ</t>
    </rPh>
    <rPh sb="30" eb="31">
      <t>オヨ</t>
    </rPh>
    <rPh sb="32" eb="34">
      <t>シテイ</t>
    </rPh>
    <rPh sb="34" eb="36">
      <t>カイゴ</t>
    </rPh>
    <rPh sb="36" eb="37">
      <t>ヨ</t>
    </rPh>
    <phoneticPr fontId="2"/>
  </si>
  <si>
    <t>防サービス等に関する基準について」（平成１１年９月１７日付老企第２５号）の</t>
    <rPh sb="0" eb="1">
      <t>ボウ</t>
    </rPh>
    <rPh sb="5" eb="6">
      <t>トウ</t>
    </rPh>
    <rPh sb="7" eb="8">
      <t>カン</t>
    </rPh>
    <rPh sb="10" eb="12">
      <t>キジュン</t>
    </rPh>
    <rPh sb="18" eb="20">
      <t>ヘイセイ</t>
    </rPh>
    <rPh sb="22" eb="23">
      <t>ネン</t>
    </rPh>
    <rPh sb="24" eb="25">
      <t>ガツ</t>
    </rPh>
    <rPh sb="27" eb="29">
      <t>ニチヅケ</t>
    </rPh>
    <rPh sb="29" eb="31">
      <t>ロウキ</t>
    </rPh>
    <rPh sb="31" eb="32">
      <t>ダイ</t>
    </rPh>
    <rPh sb="34" eb="35">
      <t>ゴウ</t>
    </rPh>
    <phoneticPr fontId="2"/>
  </si>
  <si>
    <t>規定に従うものとする。</t>
    <rPh sb="0" eb="2">
      <t>キテイ</t>
    </rPh>
    <rPh sb="3" eb="4">
      <t>シタガ</t>
    </rPh>
    <phoneticPr fontId="2"/>
  </si>
  <si>
    <t>②</t>
    <phoneticPr fontId="2"/>
  </si>
  <si>
    <t>４　記入に当たっての注意事項</t>
    <rPh sb="2" eb="4">
      <t>キニュウ</t>
    </rPh>
    <rPh sb="5" eb="6">
      <t>ア</t>
    </rPh>
    <rPh sb="10" eb="12">
      <t>チュウイ</t>
    </rPh>
    <rPh sb="12" eb="14">
      <t>ジコウ</t>
    </rPh>
    <phoneticPr fontId="2"/>
  </si>
  <si>
    <t>２　記入に当たっての注意事項</t>
    <rPh sb="2" eb="4">
      <t>キニュウ</t>
    </rPh>
    <rPh sb="5" eb="6">
      <t>ア</t>
    </rPh>
    <rPh sb="10" eb="12">
      <t>チュウイ</t>
    </rPh>
    <rPh sb="12" eb="14">
      <t>ジコウ</t>
    </rPh>
    <phoneticPr fontId="2"/>
  </si>
  <si>
    <t>３　記入に当たっての注意事項</t>
    <rPh sb="2" eb="4">
      <t>キニュウ</t>
    </rPh>
    <rPh sb="5" eb="6">
      <t>ア</t>
    </rPh>
    <rPh sb="10" eb="12">
      <t>チュウイ</t>
    </rPh>
    <rPh sb="12" eb="14">
      <t>ジコウ</t>
    </rPh>
    <phoneticPr fontId="2"/>
  </si>
  <si>
    <t>②</t>
    <phoneticPr fontId="2"/>
  </si>
  <si>
    <t>①</t>
    <phoneticPr fontId="2"/>
  </si>
  <si>
    <t>１　身寄りのない高齢者の受入人数（特養入所者のみ）</t>
    <rPh sb="2" eb="4">
      <t>ミヨ</t>
    </rPh>
    <rPh sb="8" eb="11">
      <t>コウレイシャ</t>
    </rPh>
    <rPh sb="12" eb="14">
      <t>ウケイ</t>
    </rPh>
    <rPh sb="14" eb="16">
      <t>ニンズウ</t>
    </rPh>
    <rPh sb="17" eb="19">
      <t>トクヨウ</t>
    </rPh>
    <rPh sb="19" eb="22">
      <t>ニュウショシャ</t>
    </rPh>
    <phoneticPr fontId="2"/>
  </si>
  <si>
    <t>③</t>
    <phoneticPr fontId="2"/>
  </si>
  <si>
    <t>身寄りのない高齢者の受入割合（小数点第２位以下切捨て）</t>
    <rPh sb="0" eb="2">
      <t>ミヨ</t>
    </rPh>
    <rPh sb="6" eb="9">
      <t>コウレイシャ</t>
    </rPh>
    <rPh sb="10" eb="12">
      <t>ウケイ</t>
    </rPh>
    <rPh sb="12" eb="14">
      <t>ワリアイ</t>
    </rPh>
    <phoneticPr fontId="2"/>
  </si>
  <si>
    <t>行っている。</t>
    <rPh sb="0" eb="1">
      <t>オコナ</t>
    </rPh>
    <phoneticPr fontId="2"/>
  </si>
  <si>
    <t>行っていない。</t>
    <rPh sb="0" eb="1">
      <t>オコナ</t>
    </rPh>
    <phoneticPr fontId="2"/>
  </si>
  <si>
    <t>防災協定等に期間の定めがない場合や年度ごとの自動更新となっている場合は、</t>
    <rPh sb="0" eb="2">
      <t>ボウサイ</t>
    </rPh>
    <rPh sb="2" eb="4">
      <t>キョウテイ</t>
    </rPh>
    <rPh sb="4" eb="5">
      <t>トウ</t>
    </rPh>
    <rPh sb="6" eb="8">
      <t>キカン</t>
    </rPh>
    <rPh sb="9" eb="10">
      <t>サダ</t>
    </rPh>
    <rPh sb="14" eb="16">
      <t>バアイ</t>
    </rPh>
    <rPh sb="17" eb="19">
      <t>ネンド</t>
    </rPh>
    <rPh sb="22" eb="24">
      <t>ジドウ</t>
    </rPh>
    <rPh sb="24" eb="26">
      <t>コウシン</t>
    </rPh>
    <rPh sb="32" eb="34">
      <t>バアイ</t>
    </rPh>
    <phoneticPr fontId="2"/>
  </si>
  <si>
    <t>協定に定める受入体制等の内容は、できるだけ具体的なものであることが望ま</t>
    <rPh sb="0" eb="2">
      <t>キョウテイ</t>
    </rPh>
    <rPh sb="3" eb="4">
      <t>サダ</t>
    </rPh>
    <rPh sb="6" eb="8">
      <t>ウケイ</t>
    </rPh>
    <rPh sb="8" eb="10">
      <t>タイセイ</t>
    </rPh>
    <rPh sb="10" eb="11">
      <t>トウ</t>
    </rPh>
    <rPh sb="12" eb="14">
      <t>ナイヨウ</t>
    </rPh>
    <rPh sb="21" eb="24">
      <t>グタイテキ</t>
    </rPh>
    <rPh sb="33" eb="34">
      <t>ノゾ</t>
    </rPh>
    <phoneticPr fontId="2"/>
  </si>
  <si>
    <t>回</t>
    <rPh sb="0" eb="1">
      <t>カイ</t>
    </rPh>
    <phoneticPr fontId="2"/>
  </si>
  <si>
    <t>配置している。</t>
    <rPh sb="0" eb="2">
      <t>ハイチ</t>
    </rPh>
    <phoneticPr fontId="2"/>
  </si>
  <si>
    <t>配置していない。</t>
    <rPh sb="0" eb="2">
      <t>ハイチ</t>
    </rPh>
    <phoneticPr fontId="2"/>
  </si>
  <si>
    <t>身寄りのない高齢者の受入れ</t>
    <rPh sb="0" eb="2">
      <t>ミヨ</t>
    </rPh>
    <rPh sb="6" eb="9">
      <t>コウレイシャ</t>
    </rPh>
    <rPh sb="10" eb="11">
      <t>ウ</t>
    </rPh>
    <rPh sb="11" eb="12">
      <t>イ</t>
    </rPh>
    <phoneticPr fontId="2"/>
  </si>
  <si>
    <t>努力・実績加算の獲得ポイント数</t>
    <rPh sb="0" eb="2">
      <t>ドリョク</t>
    </rPh>
    <rPh sb="3" eb="5">
      <t>ジッセキ</t>
    </rPh>
    <rPh sb="5" eb="7">
      <t>カサン</t>
    </rPh>
    <rPh sb="8" eb="10">
      <t>カクトク</t>
    </rPh>
    <rPh sb="14" eb="15">
      <t>スウ</t>
    </rPh>
    <phoneticPr fontId="2"/>
  </si>
  <si>
    <t>○</t>
    <phoneticPr fontId="2"/>
  </si>
  <si>
    <t>○</t>
    <phoneticPr fontId="2"/>
  </si>
  <si>
    <t>②</t>
    <phoneticPr fontId="2"/>
  </si>
  <si>
    <t>しい。</t>
    <phoneticPr fontId="2"/>
  </si>
  <si>
    <t>①</t>
    <phoneticPr fontId="2"/>
  </si>
  <si>
    <t>○</t>
    <phoneticPr fontId="2"/>
  </si>
  <si>
    <t>○</t>
    <phoneticPr fontId="2"/>
  </si>
  <si>
    <t>○</t>
    <phoneticPr fontId="2"/>
  </si>
  <si>
    <t>ること。</t>
    <phoneticPr fontId="2"/>
  </si>
  <si>
    <t>氏名</t>
    <rPh sb="0" eb="2">
      <t>シメイ</t>
    </rPh>
    <phoneticPr fontId="2"/>
  </si>
  <si>
    <t>介護福祉士</t>
    <rPh sb="0" eb="2">
      <t>カイゴ</t>
    </rPh>
    <rPh sb="2" eb="4">
      <t>フクシ</t>
    </rPh>
    <rPh sb="4" eb="5">
      <t>シ</t>
    </rPh>
    <phoneticPr fontId="2"/>
  </si>
  <si>
    <t>有資格者</t>
    <rPh sb="0" eb="1">
      <t>ユウ</t>
    </rPh>
    <rPh sb="1" eb="3">
      <t>シカク</t>
    </rPh>
    <rPh sb="3" eb="4">
      <t>シャ</t>
    </rPh>
    <phoneticPr fontId="2"/>
  </si>
  <si>
    <t>合計</t>
    <rPh sb="0" eb="1">
      <t>ゴウ</t>
    </rPh>
    <rPh sb="1" eb="2">
      <t>ケイ</t>
    </rPh>
    <phoneticPr fontId="2"/>
  </si>
  <si>
    <t>サービスの向上</t>
    <rPh sb="5" eb="7">
      <t>コウジョウ</t>
    </rPh>
    <phoneticPr fontId="2"/>
  </si>
  <si>
    <t>実務者研修
修了者</t>
    <rPh sb="0" eb="3">
      <t>ジツムシャ</t>
    </rPh>
    <rPh sb="3" eb="5">
      <t>ケンシュウ</t>
    </rPh>
    <rPh sb="6" eb="9">
      <t>シュウリョウシャ</t>
    </rPh>
    <phoneticPr fontId="2"/>
  </si>
  <si>
    <t>介護職員初任者
研修有資格者※</t>
    <rPh sb="0" eb="2">
      <t>カイゴ</t>
    </rPh>
    <rPh sb="2" eb="4">
      <t>ショクイン</t>
    </rPh>
    <rPh sb="4" eb="7">
      <t>ショニンシャ</t>
    </rPh>
    <rPh sb="8" eb="10">
      <t>ケンシュウ</t>
    </rPh>
    <rPh sb="10" eb="14">
      <t>ユウシカクシャ</t>
    </rPh>
    <phoneticPr fontId="2"/>
  </si>
  <si>
    <t>※平成２５年３月３１日以前に訪問介護員養成（ヘルパー）研修１級と２級を修了した者、平成２４年３月３１日以前に介護職員基礎研修を修了した者を含む。</t>
    <rPh sb="1" eb="3">
      <t>ヘイセイ</t>
    </rPh>
    <rPh sb="5" eb="6">
      <t>ネン</t>
    </rPh>
    <rPh sb="7" eb="8">
      <t>ガツ</t>
    </rPh>
    <rPh sb="10" eb="11">
      <t>ニチ</t>
    </rPh>
    <rPh sb="11" eb="13">
      <t>イゼン</t>
    </rPh>
    <rPh sb="14" eb="16">
      <t>ホウモン</t>
    </rPh>
    <rPh sb="16" eb="18">
      <t>カイゴ</t>
    </rPh>
    <rPh sb="18" eb="19">
      <t>イン</t>
    </rPh>
    <rPh sb="19" eb="21">
      <t>ヨウセイ</t>
    </rPh>
    <rPh sb="27" eb="29">
      <t>ケンシュウ</t>
    </rPh>
    <rPh sb="30" eb="31">
      <t>キュウ</t>
    </rPh>
    <rPh sb="33" eb="34">
      <t>キュウ</t>
    </rPh>
    <rPh sb="35" eb="37">
      <t>シュウリョウ</t>
    </rPh>
    <rPh sb="39" eb="40">
      <t>モノ</t>
    </rPh>
    <rPh sb="41" eb="43">
      <t>ヘイセイ</t>
    </rPh>
    <rPh sb="45" eb="46">
      <t>ネン</t>
    </rPh>
    <rPh sb="47" eb="48">
      <t>ガツ</t>
    </rPh>
    <rPh sb="50" eb="51">
      <t>ニチ</t>
    </rPh>
    <rPh sb="51" eb="53">
      <t>イゼン</t>
    </rPh>
    <rPh sb="54" eb="56">
      <t>カイゴ</t>
    </rPh>
    <rPh sb="56" eb="58">
      <t>ショクイン</t>
    </rPh>
    <rPh sb="58" eb="60">
      <t>キソ</t>
    </rPh>
    <rPh sb="60" eb="62">
      <t>ケンシュウ</t>
    </rPh>
    <rPh sb="63" eb="65">
      <t>シュウリョウ</t>
    </rPh>
    <rPh sb="67" eb="68">
      <t>モノ</t>
    </rPh>
    <rPh sb="69" eb="70">
      <t>フク</t>
    </rPh>
    <phoneticPr fontId="2"/>
  </si>
  <si>
    <t>②については日数を入力すること（その他は自動計算）。</t>
    <rPh sb="6" eb="8">
      <t>ニッスウ</t>
    </rPh>
    <rPh sb="9" eb="11">
      <t>ニュウリョク</t>
    </rPh>
    <rPh sb="18" eb="19">
      <t>タ</t>
    </rPh>
    <rPh sb="20" eb="22">
      <t>ジドウ</t>
    </rPh>
    <rPh sb="22" eb="24">
      <t>ケイサン</t>
    </rPh>
    <phoneticPr fontId="2"/>
  </si>
  <si>
    <t>３　介護・看護職員１人当たりの入所者の数</t>
    <rPh sb="10" eb="11">
      <t>ニン</t>
    </rPh>
    <rPh sb="11" eb="12">
      <t>ア</t>
    </rPh>
    <rPh sb="19" eb="20">
      <t>カズ</t>
    </rPh>
    <phoneticPr fontId="2"/>
  </si>
  <si>
    <t>介護・看護職員１人
当たりの入所者の数</t>
    <rPh sb="8" eb="9">
      <t>ニン</t>
    </rPh>
    <rPh sb="10" eb="11">
      <t>ア</t>
    </rPh>
    <rPh sb="18" eb="19">
      <t>カズ</t>
    </rPh>
    <phoneticPr fontId="2"/>
  </si>
  <si>
    <t>２　獲得ポイント数</t>
    <rPh sb="2" eb="4">
      <t>カクトク</t>
    </rPh>
    <rPh sb="8" eb="9">
      <t>カズ</t>
    </rPh>
    <phoneticPr fontId="2"/>
  </si>
  <si>
    <t>有資格者の割合</t>
    <phoneticPr fontId="2"/>
  </si>
  <si>
    <r>
      <t>所者数の算出に限り、</t>
    </r>
    <r>
      <rPr>
        <u/>
        <sz val="11"/>
        <color indexed="10"/>
        <rFont val="HGｺﾞｼｯｸM"/>
        <family val="3"/>
        <charset val="128"/>
      </rPr>
      <t>小数点第２位以下を切り上げる。</t>
    </r>
    <rPh sb="0" eb="1">
      <t>ショ</t>
    </rPh>
    <rPh sb="1" eb="2">
      <t>シャ</t>
    </rPh>
    <rPh sb="2" eb="3">
      <t>スウ</t>
    </rPh>
    <rPh sb="4" eb="6">
      <t>サンシュツ</t>
    </rPh>
    <rPh sb="7" eb="8">
      <t>カギ</t>
    </rPh>
    <rPh sb="10" eb="13">
      <t>ショウスウテン</t>
    </rPh>
    <rPh sb="13" eb="14">
      <t>ダイ</t>
    </rPh>
    <rPh sb="15" eb="16">
      <t>イ</t>
    </rPh>
    <rPh sb="16" eb="18">
      <t>イカ</t>
    </rPh>
    <rPh sb="19" eb="20">
      <t>キ</t>
    </rPh>
    <rPh sb="21" eb="22">
      <t>ア</t>
    </rPh>
    <phoneticPr fontId="2"/>
  </si>
  <si>
    <t>価加算の申請の際には当該防災協定等が有効であることについて確認しておくこと。</t>
    <rPh sb="10" eb="12">
      <t>トウガイ</t>
    </rPh>
    <rPh sb="29" eb="31">
      <t>カクニン</t>
    </rPh>
    <phoneticPr fontId="2"/>
  </si>
  <si>
    <t>防災協定の締結</t>
    <phoneticPr fontId="2"/>
  </si>
  <si>
    <t>http://www.bousai.go.jp/kyoiku/kigyou/keizoku/kk.html</t>
    <phoneticPr fontId="2"/>
  </si>
  <si>
    <r>
      <t>事業継続訓練の内容については、</t>
    </r>
    <r>
      <rPr>
        <u/>
        <sz val="11"/>
        <color indexed="10"/>
        <rFont val="HGｺﾞｼｯｸM"/>
        <family val="3"/>
        <charset val="128"/>
      </rPr>
      <t>内閣府の防災情報のページを参照</t>
    </r>
    <r>
      <rPr>
        <sz val="11"/>
        <rFont val="HGｺﾞｼｯｸM"/>
        <family val="3"/>
        <charset val="128"/>
      </rPr>
      <t>のこと。</t>
    </r>
    <rPh sb="7" eb="9">
      <t>ナイヨウ</t>
    </rPh>
    <rPh sb="15" eb="17">
      <t>ナイカク</t>
    </rPh>
    <rPh sb="17" eb="18">
      <t>フ</t>
    </rPh>
    <rPh sb="19" eb="21">
      <t>ボウサイ</t>
    </rPh>
    <rPh sb="21" eb="23">
      <t>ジョウホウ</t>
    </rPh>
    <rPh sb="28" eb="30">
      <t>サンショウ</t>
    </rPh>
    <phoneticPr fontId="2"/>
  </si>
  <si>
    <t>適宜、当該区市町村、自治会又は近隣の特養と必要な見直し等を行うとともに、評</t>
    <rPh sb="0" eb="2">
      <t>テキギ</t>
    </rPh>
    <rPh sb="3" eb="5">
      <t>トウガイ</t>
    </rPh>
    <rPh sb="5" eb="9">
      <t>クシチョウソン</t>
    </rPh>
    <rPh sb="13" eb="14">
      <t>マタ</t>
    </rPh>
    <rPh sb="21" eb="23">
      <t>ヒツヨウ</t>
    </rPh>
    <rPh sb="24" eb="26">
      <t>ミナオ</t>
    </rPh>
    <rPh sb="27" eb="28">
      <t>トウ</t>
    </rPh>
    <rPh sb="29" eb="30">
      <t>オコナ</t>
    </rPh>
    <rPh sb="36" eb="37">
      <t>ヒョウ</t>
    </rPh>
    <phoneticPr fontId="2"/>
  </si>
  <si>
    <t>地域社会への貢献等</t>
    <phoneticPr fontId="2"/>
  </si>
  <si>
    <t>○</t>
    <phoneticPr fontId="2"/>
  </si>
  <si>
    <t>職員定着率</t>
    <rPh sb="0" eb="2">
      <t>ショクイン</t>
    </rPh>
    <rPh sb="2" eb="5">
      <t>テイチャクリツ</t>
    </rPh>
    <phoneticPr fontId="2"/>
  </si>
  <si>
    <t>○</t>
    <phoneticPr fontId="2"/>
  </si>
  <si>
    <r>
      <t>常勤換算ではなく</t>
    </r>
    <r>
      <rPr>
        <sz val="11"/>
        <color indexed="10"/>
        <rFont val="HGｺﾞｼｯｸM"/>
        <family val="3"/>
        <charset val="128"/>
      </rPr>
      <t>実人数で</t>
    </r>
    <r>
      <rPr>
        <sz val="11"/>
        <rFont val="HGｺﾞｼｯｸM"/>
        <family val="3"/>
        <charset val="128"/>
      </rPr>
      <t>算定すること。</t>
    </r>
    <rPh sb="0" eb="2">
      <t>ジョウキン</t>
    </rPh>
    <rPh sb="2" eb="4">
      <t>カンサン</t>
    </rPh>
    <rPh sb="8" eb="9">
      <t>ジツ</t>
    </rPh>
    <rPh sb="9" eb="11">
      <t>ニンズウ</t>
    </rPh>
    <rPh sb="12" eb="14">
      <t>サンテイ</t>
    </rPh>
    <phoneticPr fontId="2"/>
  </si>
  <si>
    <t>施設が直接雇用していない職員（派遣職員や委託業務従事者など）は含まない。</t>
    <rPh sb="0" eb="2">
      <t>シセツ</t>
    </rPh>
    <rPh sb="3" eb="5">
      <t>チョクセツ</t>
    </rPh>
    <rPh sb="5" eb="7">
      <t>コヨウ</t>
    </rPh>
    <rPh sb="12" eb="14">
      <t>ショクイン</t>
    </rPh>
    <rPh sb="15" eb="17">
      <t>ハケン</t>
    </rPh>
    <rPh sb="17" eb="19">
      <t>ショクイン</t>
    </rPh>
    <rPh sb="20" eb="22">
      <t>イタク</t>
    </rPh>
    <rPh sb="22" eb="24">
      <t>ギョウム</t>
    </rPh>
    <rPh sb="24" eb="27">
      <t>ジュウジシャ</t>
    </rPh>
    <rPh sb="31" eb="32">
      <t>フク</t>
    </rPh>
    <phoneticPr fontId="2"/>
  </si>
  <si>
    <t>○</t>
    <phoneticPr fontId="2"/>
  </si>
  <si>
    <r>
      <t>身寄りのない高齢者とは、</t>
    </r>
    <r>
      <rPr>
        <u/>
        <sz val="11"/>
        <color indexed="10"/>
        <rFont val="HGｺﾞｼｯｸM"/>
        <family val="3"/>
        <charset val="128"/>
      </rPr>
      <t>親族で</t>
    </r>
    <r>
      <rPr>
        <sz val="11"/>
        <rFont val="HGｺﾞｼｯｸM"/>
        <family val="3"/>
        <charset val="128"/>
      </rPr>
      <t>保証人、身元引受人、契約代理人となる者がいな</t>
    </r>
    <rPh sb="0" eb="2">
      <t>ミヨ</t>
    </rPh>
    <rPh sb="6" eb="9">
      <t>コウレイシャ</t>
    </rPh>
    <rPh sb="12" eb="14">
      <t>シンゾク</t>
    </rPh>
    <rPh sb="15" eb="18">
      <t>ホショウニン</t>
    </rPh>
    <rPh sb="19" eb="21">
      <t>ミモト</t>
    </rPh>
    <rPh sb="21" eb="23">
      <t>ヒキウケ</t>
    </rPh>
    <rPh sb="23" eb="24">
      <t>ニン</t>
    </rPh>
    <rPh sb="25" eb="27">
      <t>ケイヤク</t>
    </rPh>
    <rPh sb="27" eb="30">
      <t>ダイリニン</t>
    </rPh>
    <rPh sb="33" eb="34">
      <t>モノ</t>
    </rPh>
    <phoneticPr fontId="2"/>
  </si>
  <si>
    <t>い高齢者をいう。</t>
    <rPh sb="1" eb="4">
      <t>コウレイシャ</t>
    </rPh>
    <phoneticPr fontId="2"/>
  </si>
  <si>
    <t>○</t>
    <phoneticPr fontId="2"/>
  </si>
  <si>
    <t>親族以外の成年後見人が選任されている場合は、身寄りのない高齢者とみなす。</t>
    <rPh sb="0" eb="2">
      <t>シンゾク</t>
    </rPh>
    <rPh sb="2" eb="4">
      <t>イガイ</t>
    </rPh>
    <rPh sb="5" eb="7">
      <t>セイネン</t>
    </rPh>
    <rPh sb="7" eb="10">
      <t>コウケンニン</t>
    </rPh>
    <rPh sb="11" eb="13">
      <t>センニン</t>
    </rPh>
    <rPh sb="18" eb="20">
      <t>バアイ</t>
    </rPh>
    <rPh sb="22" eb="24">
      <t>ミヨ</t>
    </rPh>
    <rPh sb="28" eb="31">
      <t>コウレイシャ</t>
    </rPh>
    <phoneticPr fontId="2"/>
  </si>
  <si>
    <t>○</t>
    <phoneticPr fontId="2"/>
  </si>
  <si>
    <t>№</t>
    <phoneticPr fontId="2"/>
  </si>
  <si>
    <t>職種</t>
    <rPh sb="0" eb="2">
      <t>ショクシュ</t>
    </rPh>
    <phoneticPr fontId="2"/>
  </si>
  <si>
    <t>継続して勤務</t>
    <rPh sb="0" eb="2">
      <t>ケイゾク</t>
    </rPh>
    <rPh sb="4" eb="6">
      <t>キンム</t>
    </rPh>
    <phoneticPr fontId="2"/>
  </si>
  <si>
    <t>退職</t>
    <rPh sb="0" eb="2">
      <t>タイショク</t>
    </rPh>
    <phoneticPr fontId="2"/>
  </si>
  <si>
    <t>職員定着率の割合</t>
    <rPh sb="0" eb="2">
      <t>ショクイン</t>
    </rPh>
    <rPh sb="2" eb="4">
      <t>テイチャク</t>
    </rPh>
    <rPh sb="4" eb="5">
      <t>リツ</t>
    </rPh>
    <phoneticPr fontId="19"/>
  </si>
  <si>
    <t>№</t>
    <phoneticPr fontId="19"/>
  </si>
  <si>
    <t>ポイント数</t>
    <rPh sb="4" eb="5">
      <t>スウ</t>
    </rPh>
    <phoneticPr fontId="2"/>
  </si>
  <si>
    <t>1</t>
    <phoneticPr fontId="2"/>
  </si>
  <si>
    <t>有資格者の割合</t>
    <rPh sb="0" eb="1">
      <t>ユウ</t>
    </rPh>
    <rPh sb="1" eb="3">
      <t>シカク</t>
    </rPh>
    <rPh sb="3" eb="4">
      <t>シャ</t>
    </rPh>
    <rPh sb="5" eb="7">
      <t>ワリアイ</t>
    </rPh>
    <phoneticPr fontId="2"/>
  </si>
  <si>
    <t>2</t>
    <phoneticPr fontId="2"/>
  </si>
  <si>
    <t>3</t>
    <phoneticPr fontId="2"/>
  </si>
  <si>
    <t>身寄りのない高齢者の受入れ</t>
    <rPh sb="0" eb="2">
      <t>ミヨ</t>
    </rPh>
    <rPh sb="6" eb="8">
      <t>コウレイ</t>
    </rPh>
    <rPh sb="8" eb="9">
      <t>シャ</t>
    </rPh>
    <rPh sb="10" eb="12">
      <t>ウケイ</t>
    </rPh>
    <phoneticPr fontId="2"/>
  </si>
  <si>
    <t>13</t>
    <phoneticPr fontId="2"/>
  </si>
  <si>
    <t>14</t>
    <phoneticPr fontId="2"/>
  </si>
  <si>
    <t>15</t>
    <phoneticPr fontId="2"/>
  </si>
  <si>
    <t>次世代への介護の魅力発信</t>
    <rPh sb="0" eb="3">
      <t>ジセダイ</t>
    </rPh>
    <rPh sb="5" eb="7">
      <t>カイゴ</t>
    </rPh>
    <rPh sb="8" eb="10">
      <t>ミリョク</t>
    </rPh>
    <rPh sb="10" eb="12">
      <t>ハッシン</t>
    </rPh>
    <phoneticPr fontId="2"/>
  </si>
  <si>
    <t>18</t>
    <phoneticPr fontId="2"/>
  </si>
  <si>
    <t>19</t>
    <phoneticPr fontId="2"/>
  </si>
  <si>
    <t>※年度途中に開設した施設は、開設日を基準日とする。（ただし、補助対象年度の１月１日までに開設した施設のみ）</t>
    <rPh sb="1" eb="3">
      <t>ネンド</t>
    </rPh>
    <rPh sb="3" eb="5">
      <t>トチュウ</t>
    </rPh>
    <rPh sb="6" eb="8">
      <t>カイセツ</t>
    </rPh>
    <rPh sb="10" eb="12">
      <t>シセツ</t>
    </rPh>
    <rPh sb="14" eb="17">
      <t>カイセツビ</t>
    </rPh>
    <rPh sb="18" eb="21">
      <t>キジュンビ</t>
    </rPh>
    <rPh sb="30" eb="32">
      <t>ホジョ</t>
    </rPh>
    <rPh sb="32" eb="34">
      <t>タイショウ</t>
    </rPh>
    <rPh sb="34" eb="36">
      <t>ネンド</t>
    </rPh>
    <rPh sb="36" eb="38">
      <t>トウネンド</t>
    </rPh>
    <rPh sb="38" eb="39">
      <t>ガツ</t>
    </rPh>
    <rPh sb="40" eb="41">
      <t>ニチ</t>
    </rPh>
    <rPh sb="44" eb="46">
      <t>カイセツ</t>
    </rPh>
    <rPh sb="48" eb="50">
      <t>シセツ</t>
    </rPh>
    <phoneticPr fontId="2"/>
  </si>
  <si>
    <t>次世代への
介護の魅力発信</t>
    <rPh sb="0" eb="3">
      <t>ジセダイ</t>
    </rPh>
    <rPh sb="6" eb="8">
      <t>カイゴ</t>
    </rPh>
    <rPh sb="9" eb="11">
      <t>ミリョク</t>
    </rPh>
    <rPh sb="11" eb="13">
      <t>ハッシン</t>
    </rPh>
    <phoneticPr fontId="2"/>
  </si>
  <si>
    <t>第三者評価未受審による減額</t>
    <rPh sb="0" eb="1">
      <t>ダイ</t>
    </rPh>
    <rPh sb="1" eb="3">
      <t>サンシャ</t>
    </rPh>
    <rPh sb="3" eb="5">
      <t>ヒョウカ</t>
    </rPh>
    <rPh sb="5" eb="6">
      <t>ミ</t>
    </rPh>
    <rPh sb="6" eb="7">
      <t>ウケ</t>
    </rPh>
    <rPh sb="7" eb="8">
      <t>シン</t>
    </rPh>
    <rPh sb="11" eb="13">
      <t>ゲンガク</t>
    </rPh>
    <phoneticPr fontId="2"/>
  </si>
  <si>
    <t>施設名</t>
    <rPh sb="0" eb="2">
      <t>シセツ</t>
    </rPh>
    <rPh sb="2" eb="3">
      <t>メイ</t>
    </rPh>
    <phoneticPr fontId="2"/>
  </si>
  <si>
    <t>所在地</t>
    <rPh sb="0" eb="3">
      <t>ショザイチ</t>
    </rPh>
    <phoneticPr fontId="2"/>
  </si>
  <si>
    <t>定員</t>
    <rPh sb="0" eb="2">
      <t>テイイン</t>
    </rPh>
    <phoneticPr fontId="2"/>
  </si>
  <si>
    <t>１．特別区・市・西多摩</t>
    <rPh sb="2" eb="5">
      <t>トクベツク</t>
    </rPh>
    <rPh sb="6" eb="7">
      <t>シ</t>
    </rPh>
    <rPh sb="8" eb="11">
      <t>ニシタマ</t>
    </rPh>
    <phoneticPr fontId="2"/>
  </si>
  <si>
    <t>２．島しょ地域</t>
    <rPh sb="2" eb="3">
      <t>トウ</t>
    </rPh>
    <rPh sb="5" eb="7">
      <t>チイキ</t>
    </rPh>
    <phoneticPr fontId="2"/>
  </si>
  <si>
    <t>名</t>
    <rPh sb="0" eb="1">
      <t>メイ</t>
    </rPh>
    <phoneticPr fontId="2"/>
  </si>
  <si>
    <t>パターン（上記の選択後、自動的にパターンa-dが入るように）</t>
    <rPh sb="5" eb="7">
      <t>ジョウキ</t>
    </rPh>
    <rPh sb="8" eb="10">
      <t>センタク</t>
    </rPh>
    <rPh sb="10" eb="11">
      <t>ゴ</t>
    </rPh>
    <rPh sb="12" eb="15">
      <t>ジドウテキ</t>
    </rPh>
    <rPh sb="24" eb="25">
      <t>ハイ</t>
    </rPh>
    <phoneticPr fontId="2"/>
  </si>
  <si>
    <t>※パターンに応じて、集計する様式の箇所を変えて、施設規模を変える</t>
    <rPh sb="6" eb="7">
      <t>オウ</t>
    </rPh>
    <rPh sb="10" eb="12">
      <t>シュウケイ</t>
    </rPh>
    <rPh sb="14" eb="16">
      <t>ヨウシキ</t>
    </rPh>
    <rPh sb="17" eb="19">
      <t>カショ</t>
    </rPh>
    <rPh sb="20" eb="21">
      <t>カ</t>
    </rPh>
    <rPh sb="24" eb="26">
      <t>シセツ</t>
    </rPh>
    <rPh sb="26" eb="28">
      <t>キボ</t>
    </rPh>
    <rPh sb="29" eb="30">
      <t>カ</t>
    </rPh>
    <phoneticPr fontId="2"/>
  </si>
  <si>
    <t>獲得
ポイント</t>
    <rPh sb="0" eb="2">
      <t>カクトク</t>
    </rPh>
    <phoneticPr fontId="2"/>
  </si>
  <si>
    <t>施設区分</t>
    <rPh sb="0" eb="2">
      <t>シセツ</t>
    </rPh>
    <rPh sb="2" eb="4">
      <t>クブン</t>
    </rPh>
    <phoneticPr fontId="2"/>
  </si>
  <si>
    <t>１　施設の概要</t>
    <rPh sb="2" eb="4">
      <t>シセツ</t>
    </rPh>
    <rPh sb="5" eb="7">
      <t>ガイヨウ</t>
    </rPh>
    <phoneticPr fontId="2"/>
  </si>
  <si>
    <t>【有資格者の割合】</t>
    <rPh sb="1" eb="5">
      <t>ユウシカクシャ</t>
    </rPh>
    <rPh sb="6" eb="8">
      <t>ワリアイ</t>
    </rPh>
    <phoneticPr fontId="2"/>
  </si>
  <si>
    <t>【介護・看護職員の増配置】</t>
    <rPh sb="1" eb="3">
      <t>カイゴ</t>
    </rPh>
    <rPh sb="4" eb="6">
      <t>カンゴ</t>
    </rPh>
    <rPh sb="6" eb="8">
      <t>ショクイン</t>
    </rPh>
    <rPh sb="9" eb="10">
      <t>ゾウ</t>
    </rPh>
    <rPh sb="10" eb="12">
      <t>ハイチ</t>
    </rPh>
    <phoneticPr fontId="2"/>
  </si>
  <si>
    <t>ボランティア内容</t>
    <rPh sb="6" eb="8">
      <t>ナイヨウ</t>
    </rPh>
    <phoneticPr fontId="19"/>
  </si>
  <si>
    <t>【ボランティアコーディネーターの配置】</t>
    <rPh sb="16" eb="18">
      <t>ハイチ</t>
    </rPh>
    <phoneticPr fontId="2"/>
  </si>
  <si>
    <t>障害者の雇用</t>
    <rPh sb="0" eb="3">
      <t>ショウガイシャ</t>
    </rPh>
    <rPh sb="4" eb="6">
      <t>コヨウ</t>
    </rPh>
    <phoneticPr fontId="2"/>
  </si>
  <si>
    <t>１　障害者の雇用状況</t>
    <rPh sb="2" eb="5">
      <t>ショウガイシャ</t>
    </rPh>
    <rPh sb="6" eb="8">
      <t>コヨウ</t>
    </rPh>
    <rPh sb="8" eb="10">
      <t>ジョウキョウ</t>
    </rPh>
    <phoneticPr fontId="2"/>
  </si>
  <si>
    <t>〇　</t>
    <phoneticPr fontId="2"/>
  </si>
  <si>
    <t>当該加算要件における障害者とは、次のいずれかの手帳を取得しているもの。</t>
    <rPh sb="0" eb="2">
      <t>トウガイ</t>
    </rPh>
    <rPh sb="2" eb="4">
      <t>カサン</t>
    </rPh>
    <rPh sb="4" eb="6">
      <t>ヨウケン</t>
    </rPh>
    <rPh sb="10" eb="13">
      <t>ショウガイシャ</t>
    </rPh>
    <rPh sb="16" eb="17">
      <t>ツギ</t>
    </rPh>
    <rPh sb="23" eb="25">
      <t>テチョウ</t>
    </rPh>
    <rPh sb="26" eb="28">
      <t>シュトク</t>
    </rPh>
    <phoneticPr fontId="2"/>
  </si>
  <si>
    <t>（「身体障害者手帳」「精神障害者保健福祉手帳」「療育手帳」のいずれか。）</t>
    <rPh sb="11" eb="13">
      <t>セイシン</t>
    </rPh>
    <rPh sb="13" eb="16">
      <t>ショウガイシャ</t>
    </rPh>
    <rPh sb="16" eb="18">
      <t>ホケン</t>
    </rPh>
    <rPh sb="18" eb="20">
      <t>フクシ</t>
    </rPh>
    <rPh sb="20" eb="22">
      <t>テチョウ</t>
    </rPh>
    <rPh sb="24" eb="26">
      <t>リョウイク</t>
    </rPh>
    <rPh sb="26" eb="28">
      <t>テチョウ</t>
    </rPh>
    <phoneticPr fontId="2"/>
  </si>
  <si>
    <t>【障害者の雇用】</t>
    <rPh sb="1" eb="4">
      <t>ショウガイシャ</t>
    </rPh>
    <rPh sb="5" eb="7">
      <t>コヨウ</t>
    </rPh>
    <phoneticPr fontId="2"/>
  </si>
  <si>
    <t>手帳（種類）</t>
    <rPh sb="0" eb="2">
      <t>テチョウ</t>
    </rPh>
    <rPh sb="3" eb="5">
      <t>シュルイ</t>
    </rPh>
    <phoneticPr fontId="2"/>
  </si>
  <si>
    <t>身体障害者手帳</t>
    <rPh sb="0" eb="2">
      <t>シンタイ</t>
    </rPh>
    <rPh sb="2" eb="4">
      <t>ショウガイ</t>
    </rPh>
    <rPh sb="4" eb="5">
      <t>シャ</t>
    </rPh>
    <rPh sb="5" eb="7">
      <t>テチョウ</t>
    </rPh>
    <phoneticPr fontId="2"/>
  </si>
  <si>
    <t>精神障害者保健福祉手帳</t>
    <rPh sb="0" eb="2">
      <t>セイシン</t>
    </rPh>
    <rPh sb="2" eb="5">
      <t>ショウガイシャ</t>
    </rPh>
    <rPh sb="5" eb="7">
      <t>ホケン</t>
    </rPh>
    <rPh sb="7" eb="9">
      <t>フクシ</t>
    </rPh>
    <rPh sb="9" eb="11">
      <t>テチョウ</t>
    </rPh>
    <phoneticPr fontId="2"/>
  </si>
  <si>
    <t>療育手帳</t>
    <rPh sb="0" eb="2">
      <t>リョウイク</t>
    </rPh>
    <rPh sb="2" eb="4">
      <t>テチョウ</t>
    </rPh>
    <phoneticPr fontId="2"/>
  </si>
  <si>
    <t>　</t>
    <phoneticPr fontId="2"/>
  </si>
  <si>
    <t>〇 当該加算要件における障害者とは、次のいずれかの手帳を取得しているもの。　</t>
    <phoneticPr fontId="2"/>
  </si>
  <si>
    <t>（「身体障害者手帳」「精神障害者保健福祉手帳」「療育手帳」のいずれか。）</t>
    <phoneticPr fontId="2"/>
  </si>
  <si>
    <t>【身寄りのない高齢者の受入れ】</t>
    <rPh sb="1" eb="3">
      <t>ミヨ</t>
    </rPh>
    <rPh sb="7" eb="10">
      <t>コウレイシャ</t>
    </rPh>
    <rPh sb="11" eb="13">
      <t>ウケイレ</t>
    </rPh>
    <phoneticPr fontId="2"/>
  </si>
  <si>
    <t>性別</t>
    <rPh sb="0" eb="2">
      <t>セイベツ</t>
    </rPh>
    <phoneticPr fontId="2"/>
  </si>
  <si>
    <t>男性</t>
    <rPh sb="0" eb="2">
      <t>ダンセイ</t>
    </rPh>
    <phoneticPr fontId="2"/>
  </si>
  <si>
    <t>女性</t>
    <rPh sb="0" eb="2">
      <t>ジョセイ</t>
    </rPh>
    <phoneticPr fontId="2"/>
  </si>
  <si>
    <t>締結日</t>
    <rPh sb="0" eb="2">
      <t>テイケツ</t>
    </rPh>
    <rPh sb="2" eb="3">
      <t>ビ</t>
    </rPh>
    <phoneticPr fontId="2"/>
  </si>
  <si>
    <t>その他</t>
    <rPh sb="2" eb="3">
      <t>タ</t>
    </rPh>
    <phoneticPr fontId="2"/>
  </si>
  <si>
    <t>島しょにおける人材確保</t>
    <rPh sb="0" eb="1">
      <t>トウ</t>
    </rPh>
    <rPh sb="7" eb="9">
      <t>ジンザイ</t>
    </rPh>
    <rPh sb="9" eb="11">
      <t>カクホ</t>
    </rPh>
    <phoneticPr fontId="2"/>
  </si>
  <si>
    <t>【島しょにおける人材確保】</t>
    <rPh sb="1" eb="2">
      <t>トウ</t>
    </rPh>
    <rPh sb="8" eb="10">
      <t>ジンザイ</t>
    </rPh>
    <rPh sb="10" eb="12">
      <t>カクホ</t>
    </rPh>
    <phoneticPr fontId="2"/>
  </si>
  <si>
    <t>職員氏名</t>
    <rPh sb="0" eb="2">
      <t>ショクイン</t>
    </rPh>
    <rPh sb="2" eb="4">
      <t>シメイ</t>
    </rPh>
    <phoneticPr fontId="2"/>
  </si>
  <si>
    <t>研修年月日</t>
    <rPh sb="0" eb="2">
      <t>ケンシュウ</t>
    </rPh>
    <rPh sb="2" eb="5">
      <t>ネンガッピ</t>
    </rPh>
    <phoneticPr fontId="2"/>
  </si>
  <si>
    <t>校</t>
    <rPh sb="0" eb="1">
      <t>コウ</t>
    </rPh>
    <phoneticPr fontId="2"/>
  </si>
  <si>
    <t>【次世代への介護の魅力発信】</t>
    <rPh sb="1" eb="4">
      <t>ジセダイ</t>
    </rPh>
    <rPh sb="6" eb="8">
      <t>カイゴ</t>
    </rPh>
    <rPh sb="9" eb="11">
      <t>ミリョク</t>
    </rPh>
    <rPh sb="11" eb="13">
      <t>ハッシン</t>
    </rPh>
    <phoneticPr fontId="2"/>
  </si>
  <si>
    <t>期間</t>
    <rPh sb="0" eb="2">
      <t>キカン</t>
    </rPh>
    <phoneticPr fontId="2"/>
  </si>
  <si>
    <t>団体名</t>
    <rPh sb="0" eb="2">
      <t>ダンタイ</t>
    </rPh>
    <rPh sb="2" eb="3">
      <t>メイ</t>
    </rPh>
    <phoneticPr fontId="2"/>
  </si>
  <si>
    <t>人数</t>
    <rPh sb="0" eb="2">
      <t>ニンズウ</t>
    </rPh>
    <phoneticPr fontId="2"/>
  </si>
  <si>
    <t>【他の社会福祉法人等との連携による人材育成】</t>
    <rPh sb="1" eb="2">
      <t>タ</t>
    </rPh>
    <rPh sb="3" eb="5">
      <t>シャカイ</t>
    </rPh>
    <rPh sb="5" eb="7">
      <t>フクシ</t>
    </rPh>
    <rPh sb="7" eb="9">
      <t>ホウジン</t>
    </rPh>
    <rPh sb="9" eb="10">
      <t>トウ</t>
    </rPh>
    <rPh sb="12" eb="14">
      <t>レンケイ</t>
    </rPh>
    <rPh sb="17" eb="19">
      <t>ジンザイ</t>
    </rPh>
    <rPh sb="19" eb="21">
      <t>イクセイ</t>
    </rPh>
    <phoneticPr fontId="2"/>
  </si>
  <si>
    <t>実施年月日</t>
    <rPh sb="0" eb="2">
      <t>ジッシ</t>
    </rPh>
    <rPh sb="2" eb="5">
      <t>ネンガッピ</t>
    </rPh>
    <phoneticPr fontId="2"/>
  </si>
  <si>
    <t>連携先</t>
    <rPh sb="0" eb="2">
      <t>レンケイ</t>
    </rPh>
    <rPh sb="2" eb="3">
      <t>サキ</t>
    </rPh>
    <phoneticPr fontId="2"/>
  </si>
  <si>
    <t>内容</t>
    <rPh sb="0" eb="2">
      <t>ナイヨウ</t>
    </rPh>
    <phoneticPr fontId="2"/>
  </si>
  <si>
    <t>研修</t>
    <rPh sb="0" eb="2">
      <t>ケンシュウ</t>
    </rPh>
    <phoneticPr fontId="2"/>
  </si>
  <si>
    <t>人材交流</t>
    <rPh sb="0" eb="2">
      <t>ジンザイ</t>
    </rPh>
    <rPh sb="2" eb="4">
      <t>コウリュウ</t>
    </rPh>
    <phoneticPr fontId="2"/>
  </si>
  <si>
    <t>【講座・サロン等の開催】</t>
    <rPh sb="1" eb="3">
      <t>コウザ</t>
    </rPh>
    <rPh sb="7" eb="8">
      <t>トウ</t>
    </rPh>
    <rPh sb="9" eb="11">
      <t>カイサイ</t>
    </rPh>
    <phoneticPr fontId="2"/>
  </si>
  <si>
    <t>講座・サロン等の詳細</t>
    <rPh sb="0" eb="2">
      <t>コウザ</t>
    </rPh>
    <rPh sb="6" eb="7">
      <t>トウ</t>
    </rPh>
    <rPh sb="8" eb="10">
      <t>ショウサイ</t>
    </rPh>
    <phoneticPr fontId="2"/>
  </si>
  <si>
    <t>補助の有無</t>
    <rPh sb="0" eb="2">
      <t>ホジョ</t>
    </rPh>
    <rPh sb="3" eb="5">
      <t>ウム</t>
    </rPh>
    <phoneticPr fontId="2"/>
  </si>
  <si>
    <t>介護予防教室</t>
    <rPh sb="0" eb="6">
      <t>カイゴヨボウキョウシツ</t>
    </rPh>
    <phoneticPr fontId="2"/>
  </si>
  <si>
    <t>地域サロン</t>
    <rPh sb="0" eb="2">
      <t>チイキ</t>
    </rPh>
    <phoneticPr fontId="2"/>
  </si>
  <si>
    <t>家族介護教室</t>
    <rPh sb="0" eb="6">
      <t>カゾクカイゴキョウシツ</t>
    </rPh>
    <phoneticPr fontId="2"/>
  </si>
  <si>
    <t>認知症カフェ</t>
    <rPh sb="0" eb="3">
      <t>ニンチショウ</t>
    </rPh>
    <phoneticPr fontId="2"/>
  </si>
  <si>
    <t>子供食堂</t>
    <rPh sb="0" eb="2">
      <t>コドモ</t>
    </rPh>
    <rPh sb="2" eb="4">
      <t>ショクドウ</t>
    </rPh>
    <phoneticPr fontId="2"/>
  </si>
  <si>
    <t>会食サービス</t>
    <rPh sb="0" eb="2">
      <t>カイショク</t>
    </rPh>
    <phoneticPr fontId="2"/>
  </si>
  <si>
    <t>無</t>
    <rPh sb="0" eb="1">
      <t>ナシ</t>
    </rPh>
    <phoneticPr fontId="2"/>
  </si>
  <si>
    <t>有</t>
    <rPh sb="0" eb="1">
      <t>アリ</t>
    </rPh>
    <phoneticPr fontId="2"/>
  </si>
  <si>
    <t>施設所在地</t>
    <rPh sb="0" eb="2">
      <t>シセツ</t>
    </rPh>
    <rPh sb="2" eb="5">
      <t>ショザイチ</t>
    </rPh>
    <phoneticPr fontId="2"/>
  </si>
  <si>
    <t>パターン（自動入力）</t>
    <rPh sb="5" eb="7">
      <t>ジドウ</t>
    </rPh>
    <rPh sb="7" eb="9">
      <t>ニュウリョク</t>
    </rPh>
    <phoneticPr fontId="2"/>
  </si>
  <si>
    <t>○</t>
    <phoneticPr fontId="2"/>
  </si>
  <si>
    <t>パターンは、「施設所在地」と「定員」を入力することにより自動的に入力される。</t>
    <rPh sb="7" eb="9">
      <t>シセツ</t>
    </rPh>
    <rPh sb="9" eb="12">
      <t>ショザイチ</t>
    </rPh>
    <rPh sb="15" eb="17">
      <t>テイイン</t>
    </rPh>
    <rPh sb="19" eb="21">
      <t>ニュウリョク</t>
    </rPh>
    <rPh sb="28" eb="31">
      <t>ジドウテキ</t>
    </rPh>
    <rPh sb="32" eb="34">
      <t>ニュウリョク</t>
    </rPh>
    <phoneticPr fontId="2"/>
  </si>
  <si>
    <t>３　【凡例】パターンについて</t>
    <rPh sb="3" eb="5">
      <t>ハンレイ</t>
    </rPh>
    <phoneticPr fontId="2"/>
  </si>
  <si>
    <t>〇</t>
    <phoneticPr fontId="2"/>
  </si>
  <si>
    <t>①については回数を入力すること（その他は自動計算）。</t>
    <rPh sb="6" eb="8">
      <t>カイスウ</t>
    </rPh>
    <rPh sb="9" eb="11">
      <t>ニュウリョク</t>
    </rPh>
    <rPh sb="18" eb="19">
      <t>タ</t>
    </rPh>
    <rPh sb="20" eb="22">
      <t>ジドウ</t>
    </rPh>
    <rPh sb="22" eb="24">
      <t>ケイサン</t>
    </rPh>
    <phoneticPr fontId="2"/>
  </si>
  <si>
    <t>適否</t>
    <rPh sb="0" eb="2">
      <t>テキヒ</t>
    </rPh>
    <phoneticPr fontId="2"/>
  </si>
  <si>
    <t>①、②については回数を入力すること（その他は自動計算）。</t>
    <rPh sb="8" eb="10">
      <t>カイスウ</t>
    </rPh>
    <rPh sb="11" eb="13">
      <t>ニュウリョク</t>
    </rPh>
    <rPh sb="20" eb="21">
      <t>タ</t>
    </rPh>
    <rPh sb="22" eb="24">
      <t>ジドウ</t>
    </rPh>
    <rPh sb="24" eb="26">
      <t>ケイサン</t>
    </rPh>
    <phoneticPr fontId="2"/>
  </si>
  <si>
    <t>講座・サロン等の開催</t>
    <rPh sb="0" eb="2">
      <t>コウザサ</t>
    </rPh>
    <rPh sb="4" eb="10">
      <t>イ</t>
    </rPh>
    <phoneticPr fontId="2"/>
  </si>
  <si>
    <t>主な対象者</t>
    <rPh sb="0" eb="1">
      <t>オモ</t>
    </rPh>
    <rPh sb="2" eb="4">
      <t>タイショウ</t>
    </rPh>
    <rPh sb="4" eb="5">
      <t>シャ</t>
    </rPh>
    <phoneticPr fontId="2"/>
  </si>
  <si>
    <t>１．配食サービスの実施について</t>
    <rPh sb="2" eb="4">
      <t>ハイショク</t>
    </rPh>
    <rPh sb="9" eb="11">
      <t>ジッシ</t>
    </rPh>
    <phoneticPr fontId="2"/>
  </si>
  <si>
    <t>実施月</t>
    <rPh sb="0" eb="2">
      <t>ジッシ</t>
    </rPh>
    <rPh sb="2" eb="3">
      <t>ツキ</t>
    </rPh>
    <phoneticPr fontId="2"/>
  </si>
  <si>
    <t>４月</t>
    <rPh sb="1" eb="2">
      <t>ガツ</t>
    </rPh>
    <phoneticPr fontId="2"/>
  </si>
  <si>
    <t>５月</t>
  </si>
  <si>
    <t>６月</t>
  </si>
  <si>
    <t>７月</t>
  </si>
  <si>
    <t>８月</t>
  </si>
  <si>
    <t>９月</t>
  </si>
  <si>
    <t>１０月</t>
  </si>
  <si>
    <t>１１月</t>
  </si>
  <si>
    <t>１２月</t>
  </si>
  <si>
    <t>１月</t>
  </si>
  <si>
    <t>２月</t>
  </si>
  <si>
    <t>３月</t>
  </si>
  <si>
    <t>延べ人数</t>
    <rPh sb="0" eb="1">
      <t>ノ</t>
    </rPh>
    <rPh sb="2" eb="4">
      <t>ニンズウ</t>
    </rPh>
    <phoneticPr fontId="2"/>
  </si>
  <si>
    <t>（内訳）</t>
    <rPh sb="1" eb="3">
      <t>ウチワケ</t>
    </rPh>
    <phoneticPr fontId="2"/>
  </si>
  <si>
    <t>開催回数</t>
    <rPh sb="0" eb="2">
      <t>カイサイ</t>
    </rPh>
    <rPh sb="2" eb="4">
      <t>カイスウ</t>
    </rPh>
    <phoneticPr fontId="2"/>
  </si>
  <si>
    <t>実施主体</t>
    <rPh sb="0" eb="2">
      <t>ジッシ</t>
    </rPh>
    <rPh sb="2" eb="4">
      <t>シュタイ</t>
    </rPh>
    <phoneticPr fontId="2"/>
  </si>
  <si>
    <t>研修名・内容（※）</t>
    <rPh sb="0" eb="2">
      <t>ケンシュウ</t>
    </rPh>
    <rPh sb="2" eb="3">
      <t>メイ</t>
    </rPh>
    <rPh sb="4" eb="6">
      <t>ナイヨウ</t>
    </rPh>
    <phoneticPr fontId="2"/>
  </si>
  <si>
    <t>（※）研修名から内容を推測できない場合は、内容を記載してください。</t>
    <rPh sb="3" eb="5">
      <t>ケンシュウ</t>
    </rPh>
    <rPh sb="5" eb="6">
      <t>メイ</t>
    </rPh>
    <rPh sb="8" eb="10">
      <t>ナイヨウ</t>
    </rPh>
    <rPh sb="11" eb="13">
      <t>スイソク</t>
    </rPh>
    <rPh sb="17" eb="19">
      <t>バアイ</t>
    </rPh>
    <rPh sb="21" eb="23">
      <t>ナイヨウ</t>
    </rPh>
    <rPh sb="24" eb="26">
      <t>キサイ</t>
    </rPh>
    <phoneticPr fontId="2"/>
  </si>
  <si>
    <t>受講者数</t>
    <rPh sb="0" eb="3">
      <t>ジュコウシャ</t>
    </rPh>
    <rPh sb="3" eb="4">
      <t>スウ</t>
    </rPh>
    <phoneticPr fontId="2"/>
  </si>
  <si>
    <t>生年月日</t>
    <rPh sb="0" eb="2">
      <t>セイネン</t>
    </rPh>
    <rPh sb="2" eb="4">
      <t>ガッピ</t>
    </rPh>
    <phoneticPr fontId="2"/>
  </si>
  <si>
    <t>１．赴任旅費の支給及び住宅手当の支給等状況について</t>
    <rPh sb="2" eb="6">
      <t>フニンリョヒ</t>
    </rPh>
    <rPh sb="7" eb="9">
      <t>シキュウ</t>
    </rPh>
    <rPh sb="9" eb="10">
      <t>オヨ</t>
    </rPh>
    <rPh sb="11" eb="13">
      <t>ジュウタク</t>
    </rPh>
    <rPh sb="13" eb="15">
      <t>テアテ</t>
    </rPh>
    <rPh sb="16" eb="18">
      <t>シキュウ</t>
    </rPh>
    <rPh sb="18" eb="19">
      <t>トウ</t>
    </rPh>
    <rPh sb="19" eb="21">
      <t>ジョウキョウ</t>
    </rPh>
    <phoneticPr fontId="2"/>
  </si>
  <si>
    <t>赴任旅費</t>
    <rPh sb="0" eb="2">
      <t>フニン</t>
    </rPh>
    <rPh sb="2" eb="4">
      <t>リョヒ</t>
    </rPh>
    <phoneticPr fontId="2"/>
  </si>
  <si>
    <t>住居手当</t>
    <phoneticPr fontId="2"/>
  </si>
  <si>
    <t>その他
（取組み内容を記載）</t>
    <rPh sb="2" eb="3">
      <t>タ</t>
    </rPh>
    <rPh sb="5" eb="6">
      <t>ト</t>
    </rPh>
    <rPh sb="6" eb="7">
      <t>ク</t>
    </rPh>
    <rPh sb="8" eb="10">
      <t>ナイヨウ</t>
    </rPh>
    <rPh sb="11" eb="13">
      <t>キサイ</t>
    </rPh>
    <phoneticPr fontId="2"/>
  </si>
  <si>
    <t>研修年月日または期間</t>
    <rPh sb="0" eb="2">
      <t>ケンシュウ</t>
    </rPh>
    <rPh sb="2" eb="5">
      <t>ネンガッピ</t>
    </rPh>
    <rPh sb="8" eb="10">
      <t>キカン</t>
    </rPh>
    <phoneticPr fontId="2"/>
  </si>
  <si>
    <t>研修名（※）</t>
    <rPh sb="0" eb="2">
      <t>ケンシュウ</t>
    </rPh>
    <rPh sb="2" eb="3">
      <t>メイ</t>
    </rPh>
    <phoneticPr fontId="2"/>
  </si>
  <si>
    <t>受講者氏名</t>
    <rPh sb="0" eb="3">
      <t>ジュコウシャ</t>
    </rPh>
    <rPh sb="3" eb="5">
      <t>シメイ</t>
    </rPh>
    <phoneticPr fontId="2"/>
  </si>
  <si>
    <t>（※）研修名から内容が推測出来ない場合は、内容を記載してください。</t>
    <rPh sb="3" eb="6">
      <t>ケンシュウメイ</t>
    </rPh>
    <rPh sb="8" eb="10">
      <t>ナイヨウ</t>
    </rPh>
    <rPh sb="11" eb="13">
      <t>スイソク</t>
    </rPh>
    <rPh sb="13" eb="15">
      <t>デキ</t>
    </rPh>
    <rPh sb="17" eb="19">
      <t>バアイ</t>
    </rPh>
    <rPh sb="21" eb="23">
      <t>ナイヨウ</t>
    </rPh>
    <rPh sb="24" eb="26">
      <t>キサイ</t>
    </rPh>
    <phoneticPr fontId="2"/>
  </si>
  <si>
    <t>評価加算様式２－１</t>
    <rPh sb="0" eb="2">
      <t>ヒョウカ</t>
    </rPh>
    <rPh sb="2" eb="4">
      <t>カサン</t>
    </rPh>
    <rPh sb="4" eb="6">
      <t>ヨウシキ</t>
    </rPh>
    <phoneticPr fontId="2"/>
  </si>
  <si>
    <t>常勤換算後職員数</t>
    <rPh sb="0" eb="2">
      <t>ジョウキン</t>
    </rPh>
    <rPh sb="2" eb="4">
      <t>カンサン</t>
    </rPh>
    <rPh sb="4" eb="5">
      <t>ゴ</t>
    </rPh>
    <rPh sb="5" eb="7">
      <t>ショクイン</t>
    </rPh>
    <rPh sb="7" eb="8">
      <t>スウ</t>
    </rPh>
    <phoneticPr fontId="2"/>
  </si>
  <si>
    <t>上記のうち、有資格者数</t>
    <rPh sb="0" eb="2">
      <t>ジョウキ</t>
    </rPh>
    <rPh sb="6" eb="10">
      <t>ユウシカクシャ</t>
    </rPh>
    <rPh sb="10" eb="11">
      <t>スウ</t>
    </rPh>
    <phoneticPr fontId="2"/>
  </si>
  <si>
    <t>《内訳》</t>
    <rPh sb="1" eb="3">
      <t>ウチワケ</t>
    </rPh>
    <phoneticPr fontId="2"/>
  </si>
  <si>
    <t>①については氏名を入力すること。</t>
    <rPh sb="6" eb="8">
      <t>シメイ</t>
    </rPh>
    <rPh sb="9" eb="11">
      <t>ニュウリョク</t>
    </rPh>
    <phoneticPr fontId="2"/>
  </si>
  <si>
    <t>協定書に記載がある場合は、〇を記入→</t>
    <phoneticPr fontId="2"/>
  </si>
  <si>
    <t>地震災害</t>
    <rPh sb="0" eb="2">
      <t>ジシン</t>
    </rPh>
    <rPh sb="2" eb="4">
      <t>サイガイ</t>
    </rPh>
    <phoneticPr fontId="2"/>
  </si>
  <si>
    <t>風水害</t>
    <rPh sb="0" eb="3">
      <t>フウスイガイ</t>
    </rPh>
    <phoneticPr fontId="2"/>
  </si>
  <si>
    <t>火災</t>
    <rPh sb="0" eb="2">
      <t>カサイ</t>
    </rPh>
    <phoneticPr fontId="2"/>
  </si>
  <si>
    <t>避難所の開設マニュアルの有無</t>
    <rPh sb="0" eb="3">
      <t>ヒナンジョ</t>
    </rPh>
    <rPh sb="4" eb="6">
      <t>カイセツ</t>
    </rPh>
    <rPh sb="12" eb="14">
      <t>ウム</t>
    </rPh>
    <phoneticPr fontId="2"/>
  </si>
  <si>
    <t>人</t>
    <rPh sb="0" eb="1">
      <t>ニン</t>
    </rPh>
    <phoneticPr fontId="2"/>
  </si>
  <si>
    <t>①については人数を記入すること。</t>
    <rPh sb="6" eb="8">
      <t>ニンズウ</t>
    </rPh>
    <rPh sb="9" eb="11">
      <t>キニュウ</t>
    </rPh>
    <phoneticPr fontId="2"/>
  </si>
  <si>
    <t>《注意事項》　施設において保管すべき書類</t>
    <rPh sb="1" eb="5">
      <t>チュウイジコウ</t>
    </rPh>
    <rPh sb="7" eb="9">
      <t>シセツ</t>
    </rPh>
    <rPh sb="13" eb="15">
      <t>ホカン</t>
    </rPh>
    <rPh sb="18" eb="20">
      <t>ショルイ</t>
    </rPh>
    <phoneticPr fontId="2"/>
  </si>
  <si>
    <t>看護職員の常勤換算数</t>
    <rPh sb="0" eb="2">
      <t>カンゴ</t>
    </rPh>
    <rPh sb="2" eb="4">
      <t>ショクイン</t>
    </rPh>
    <rPh sb="5" eb="7">
      <t>ジョウキン</t>
    </rPh>
    <rPh sb="7" eb="9">
      <t>カンサン</t>
    </rPh>
    <rPh sb="9" eb="10">
      <t>スウ</t>
    </rPh>
    <phoneticPr fontId="2"/>
  </si>
  <si>
    <t>延べ</t>
    <rPh sb="0" eb="1">
      <t>ノ</t>
    </rPh>
    <phoneticPr fontId="2"/>
  </si>
  <si>
    <t>日付</t>
    <rPh sb="0" eb="2">
      <t>ヒヅケ</t>
    </rPh>
    <phoneticPr fontId="19"/>
  </si>
  <si>
    <t>　〇</t>
    <phoneticPr fontId="2"/>
  </si>
  <si>
    <t>１．福祉避難所としての指定等</t>
    <rPh sb="2" eb="7">
      <t>フクシヒナンジョ</t>
    </rPh>
    <rPh sb="11" eb="13">
      <t>シテイ</t>
    </rPh>
    <rPh sb="13" eb="14">
      <t>トウ</t>
    </rPh>
    <phoneticPr fontId="2"/>
  </si>
  <si>
    <t>協定等で想定されている災害</t>
    <rPh sb="0" eb="2">
      <t>キョウテイ</t>
    </rPh>
    <rPh sb="2" eb="3">
      <t>トウ</t>
    </rPh>
    <rPh sb="4" eb="6">
      <t>ソウテイ</t>
    </rPh>
    <rPh sb="11" eb="13">
      <t>サイガイ</t>
    </rPh>
    <phoneticPr fontId="2"/>
  </si>
  <si>
    <t>２．避難所を運営するための態勢整備</t>
    <rPh sb="2" eb="5">
      <t>ヒナンジョ</t>
    </rPh>
    <rPh sb="6" eb="8">
      <t>ウンエイ</t>
    </rPh>
    <rPh sb="13" eb="15">
      <t>タイセイ</t>
    </rPh>
    <rPh sb="15" eb="17">
      <t>セイビ</t>
    </rPh>
    <phoneticPr fontId="2"/>
  </si>
  <si>
    <t>・実施している取組みの該当欄にその内容を記入してください。</t>
    <rPh sb="1" eb="3">
      <t>ジッシ</t>
    </rPh>
    <rPh sb="7" eb="8">
      <t>ト</t>
    </rPh>
    <rPh sb="8" eb="9">
      <t>ク</t>
    </rPh>
    <rPh sb="11" eb="13">
      <t>ガイトウ</t>
    </rPh>
    <rPh sb="13" eb="14">
      <t>ラン</t>
    </rPh>
    <rPh sb="17" eb="19">
      <t>ナイヨウ</t>
    </rPh>
    <rPh sb="20" eb="22">
      <t>キニュウ</t>
    </rPh>
    <phoneticPr fontId="2"/>
  </si>
  <si>
    <t>（１）避難者を受入れるための備蓄</t>
    <rPh sb="3" eb="6">
      <t>ヒナンシャ</t>
    </rPh>
    <rPh sb="7" eb="9">
      <t>ウケイ</t>
    </rPh>
    <rPh sb="14" eb="16">
      <t>ビチク</t>
    </rPh>
    <phoneticPr fontId="2"/>
  </si>
  <si>
    <t>災害発生時の支援マニュアル等の有無</t>
    <rPh sb="0" eb="2">
      <t>サイガイ</t>
    </rPh>
    <rPh sb="2" eb="4">
      <t>ハッセイ</t>
    </rPh>
    <rPh sb="4" eb="5">
      <t>ジ</t>
    </rPh>
    <rPh sb="6" eb="8">
      <t>シエン</t>
    </rPh>
    <rPh sb="13" eb="14">
      <t>トウ</t>
    </rPh>
    <rPh sb="15" eb="17">
      <t>ウム</t>
    </rPh>
    <phoneticPr fontId="2"/>
  </si>
  <si>
    <t>２．災害発生時の態勢整備</t>
    <rPh sb="2" eb="4">
      <t>サイガイ</t>
    </rPh>
    <rPh sb="4" eb="6">
      <t>ハッセイ</t>
    </rPh>
    <rPh sb="6" eb="7">
      <t>ジ</t>
    </rPh>
    <rPh sb="8" eb="10">
      <t>タイセイ</t>
    </rPh>
    <rPh sb="10" eb="12">
      <t>セイビ</t>
    </rPh>
    <phoneticPr fontId="2"/>
  </si>
  <si>
    <t>策定日</t>
    <rPh sb="0" eb="2">
      <t>サクテイ</t>
    </rPh>
    <rPh sb="2" eb="3">
      <t>ヒ</t>
    </rPh>
    <phoneticPr fontId="2"/>
  </si>
  <si>
    <t>計画で想定されている災害</t>
    <rPh sb="0" eb="2">
      <t>ケイカク</t>
    </rPh>
    <rPh sb="3" eb="5">
      <t>ソウテイ</t>
    </rPh>
    <rPh sb="10" eb="12">
      <t>サイガイ</t>
    </rPh>
    <phoneticPr fontId="2"/>
  </si>
  <si>
    <t>計画書に記載がある場合は、〇を記入→</t>
    <rPh sb="0" eb="2">
      <t>ケイカク</t>
    </rPh>
    <rPh sb="2" eb="3">
      <t>ショ</t>
    </rPh>
    <phoneticPr fontId="2"/>
  </si>
  <si>
    <t>事業継続計画の有無</t>
    <rPh sb="0" eb="6">
      <t>ジギョウケイゾクケイカク</t>
    </rPh>
    <rPh sb="7" eb="9">
      <t>ウム</t>
    </rPh>
    <phoneticPr fontId="2"/>
  </si>
  <si>
    <t>種別</t>
    <rPh sb="0" eb="2">
      <t>シュベツ</t>
    </rPh>
    <phoneticPr fontId="2"/>
  </si>
  <si>
    <t>実施日数</t>
    <rPh sb="0" eb="2">
      <t>ジッシ</t>
    </rPh>
    <rPh sb="2" eb="4">
      <t>ニッスウ</t>
    </rPh>
    <phoneticPr fontId="2"/>
  </si>
  <si>
    <t>補助の
有無</t>
    <rPh sb="0" eb="2">
      <t>ホジョ</t>
    </rPh>
    <rPh sb="4" eb="6">
      <t>ウム</t>
    </rPh>
    <phoneticPr fontId="2"/>
  </si>
  <si>
    <t>《注意事項》　施設で保管すべき書類</t>
    <rPh sb="1" eb="3">
      <t>チュウイ</t>
    </rPh>
    <rPh sb="3" eb="5">
      <t>ジコウ</t>
    </rPh>
    <rPh sb="7" eb="9">
      <t>シセツ</t>
    </rPh>
    <rPh sb="10" eb="12">
      <t>ホカン</t>
    </rPh>
    <rPh sb="15" eb="17">
      <t>ショルイ</t>
    </rPh>
    <phoneticPr fontId="2"/>
  </si>
  <si>
    <t>《注意事項》施設において保管すべき書類</t>
    <rPh sb="1" eb="5">
      <t>チュウイジコウ</t>
    </rPh>
    <rPh sb="6" eb="8">
      <t>シセツ</t>
    </rPh>
    <rPh sb="12" eb="14">
      <t>ホカン</t>
    </rPh>
    <rPh sb="17" eb="19">
      <t>ショルイ</t>
    </rPh>
    <phoneticPr fontId="2"/>
  </si>
  <si>
    <t>島しょ地域外における研修へ参加したことがわかるもの</t>
    <rPh sb="0" eb="1">
      <t>トウ</t>
    </rPh>
    <rPh sb="3" eb="6">
      <t>チイキガイ</t>
    </rPh>
    <rPh sb="10" eb="12">
      <t>ケンシュウ</t>
    </rPh>
    <rPh sb="13" eb="15">
      <t>サンカ</t>
    </rPh>
    <phoneticPr fontId="2"/>
  </si>
  <si>
    <t>旅費や住居手当の一部負担実績がわかるもの</t>
    <rPh sb="0" eb="2">
      <t>リョヒ</t>
    </rPh>
    <rPh sb="3" eb="5">
      <t>ジュウキョ</t>
    </rPh>
    <rPh sb="5" eb="7">
      <t>テアテ</t>
    </rPh>
    <rPh sb="8" eb="10">
      <t>イチブ</t>
    </rPh>
    <rPh sb="10" eb="12">
      <t>フタン</t>
    </rPh>
    <rPh sb="12" eb="14">
      <t>ジッセキ</t>
    </rPh>
    <phoneticPr fontId="2"/>
  </si>
  <si>
    <t>防災訓練の実施記録</t>
    <rPh sb="0" eb="4">
      <t>ボウサイクンレン</t>
    </rPh>
    <rPh sb="5" eb="7">
      <t>ジッシ</t>
    </rPh>
    <rPh sb="7" eb="9">
      <t>キロク</t>
    </rPh>
    <phoneticPr fontId="2"/>
  </si>
  <si>
    <t>研修会場が所在する区市町村</t>
    <rPh sb="0" eb="2">
      <t>ケンシュウ</t>
    </rPh>
    <rPh sb="2" eb="4">
      <t>カイジョウ</t>
    </rPh>
    <rPh sb="5" eb="7">
      <t>ショザイ</t>
    </rPh>
    <rPh sb="9" eb="10">
      <t>ク</t>
    </rPh>
    <rPh sb="10" eb="13">
      <t>シチョウソン</t>
    </rPh>
    <phoneticPr fontId="2"/>
  </si>
  <si>
    <t>身寄りのない高齢者の受入れの実績がわかる資料</t>
    <rPh sb="0" eb="2">
      <t>ミヨ</t>
    </rPh>
    <rPh sb="6" eb="9">
      <t>コウレイシャ</t>
    </rPh>
    <rPh sb="10" eb="12">
      <t>ウケイ</t>
    </rPh>
    <rPh sb="14" eb="16">
      <t>ジッセキ</t>
    </rPh>
    <rPh sb="20" eb="22">
      <t>シリョウ</t>
    </rPh>
    <phoneticPr fontId="2"/>
  </si>
  <si>
    <t>看取り介護にかかる研修の実施記録</t>
    <rPh sb="0" eb="2">
      <t>ミト</t>
    </rPh>
    <rPh sb="3" eb="5">
      <t>カイゴ</t>
    </rPh>
    <rPh sb="9" eb="11">
      <t>ケンシュウ</t>
    </rPh>
    <rPh sb="12" eb="14">
      <t>ジッシ</t>
    </rPh>
    <rPh sb="14" eb="16">
      <t>キロク</t>
    </rPh>
    <phoneticPr fontId="2"/>
  </si>
  <si>
    <t>研修や人材交流の実施記録</t>
    <rPh sb="0" eb="2">
      <t>ケンシュウ</t>
    </rPh>
    <rPh sb="3" eb="5">
      <t>ジンザイ</t>
    </rPh>
    <rPh sb="5" eb="7">
      <t>コウリュウ</t>
    </rPh>
    <rPh sb="8" eb="10">
      <t>ジッシ</t>
    </rPh>
    <rPh sb="10" eb="12">
      <t>キロク</t>
    </rPh>
    <phoneticPr fontId="2"/>
  </si>
  <si>
    <t>受入れの実績がわかる資料</t>
    <rPh sb="0" eb="2">
      <t>ウケイ</t>
    </rPh>
    <rPh sb="4" eb="6">
      <t>ジッセキ</t>
    </rPh>
    <rPh sb="10" eb="12">
      <t>シリョウ</t>
    </rPh>
    <phoneticPr fontId="2"/>
  </si>
  <si>
    <t>有資格者の資格証の写し</t>
    <phoneticPr fontId="2"/>
  </si>
  <si>
    <t>新たに当該加算を取得した場合は、コーディネーターの辞令（写）</t>
    <phoneticPr fontId="2"/>
  </si>
  <si>
    <t>〇　在籍</t>
    <rPh sb="2" eb="4">
      <t>ザイセキ</t>
    </rPh>
    <phoneticPr fontId="2"/>
  </si>
  <si>
    <t>×　退職</t>
    <rPh sb="2" eb="4">
      <t>タイショク</t>
    </rPh>
    <phoneticPr fontId="2"/>
  </si>
  <si>
    <t>講座・サロン等の開催</t>
    <rPh sb="0" eb="2">
      <t>コウザ</t>
    </rPh>
    <rPh sb="6" eb="7">
      <t>トウ</t>
    </rPh>
    <rPh sb="8" eb="10">
      <t>カイサイ</t>
    </rPh>
    <phoneticPr fontId="2"/>
  </si>
  <si>
    <t>福祉避難所としての訓練等の実施</t>
    <rPh sb="0" eb="2">
      <t>フクシ</t>
    </rPh>
    <rPh sb="2" eb="5">
      <t>ヒナンジョ</t>
    </rPh>
    <rPh sb="9" eb="11">
      <t>クンレン</t>
    </rPh>
    <rPh sb="11" eb="12">
      <t>トウ</t>
    </rPh>
    <rPh sb="13" eb="15">
      <t>ジッシ</t>
    </rPh>
    <phoneticPr fontId="2"/>
  </si>
  <si>
    <t>事業継続計画に基づく訓練の実施</t>
    <phoneticPr fontId="2"/>
  </si>
  <si>
    <t>自治会等との
防災訓練の実施</t>
    <rPh sb="0" eb="3">
      <t>ジチカイ</t>
    </rPh>
    <rPh sb="3" eb="4">
      <t>トウ</t>
    </rPh>
    <rPh sb="7" eb="9">
      <t>ボウサイ</t>
    </rPh>
    <rPh sb="9" eb="11">
      <t>クンレン</t>
    </rPh>
    <rPh sb="12" eb="14">
      <t>ジッシ</t>
    </rPh>
    <phoneticPr fontId="2"/>
  </si>
  <si>
    <t>〇　当該法人の他施設に異動</t>
    <rPh sb="2" eb="4">
      <t>トウガイ</t>
    </rPh>
    <rPh sb="4" eb="6">
      <t>ホウジン</t>
    </rPh>
    <rPh sb="7" eb="8">
      <t>タ</t>
    </rPh>
    <rPh sb="8" eb="10">
      <t>シセツ</t>
    </rPh>
    <rPh sb="11" eb="13">
      <t>イドウ</t>
    </rPh>
    <phoneticPr fontId="2"/>
  </si>
  <si>
    <t>【福祉避難所としての訓練等の実施】</t>
    <rPh sb="1" eb="6">
      <t>フクシヒナンジョ</t>
    </rPh>
    <rPh sb="10" eb="12">
      <t>クンレン</t>
    </rPh>
    <rPh sb="12" eb="13">
      <t>トウ</t>
    </rPh>
    <rPh sb="14" eb="16">
      <t>ジッシ</t>
    </rPh>
    <phoneticPr fontId="2"/>
  </si>
  <si>
    <t>自治会等との防災訓練の実施</t>
    <rPh sb="0" eb="3">
      <t>ジチカイ</t>
    </rPh>
    <rPh sb="3" eb="4">
      <t>トウ</t>
    </rPh>
    <rPh sb="6" eb="8">
      <t>ボウサイ</t>
    </rPh>
    <rPh sb="8" eb="10">
      <t>クンレン</t>
    </rPh>
    <rPh sb="11" eb="13">
      <t>ジッシ</t>
    </rPh>
    <phoneticPr fontId="2"/>
  </si>
  <si>
    <t>事業継続計画に基づく訓練の実施</t>
    <rPh sb="0" eb="2">
      <t>ジギョウ</t>
    </rPh>
    <rPh sb="2" eb="4">
      <t>ケイゾク</t>
    </rPh>
    <rPh sb="4" eb="6">
      <t>ケイカク</t>
    </rPh>
    <rPh sb="7" eb="8">
      <t>モト</t>
    </rPh>
    <rPh sb="10" eb="12">
      <t>クンレン</t>
    </rPh>
    <rPh sb="13" eb="15">
      <t>ジッシ</t>
    </rPh>
    <phoneticPr fontId="2"/>
  </si>
  <si>
    <t>【事業継続計画に基づく訓練の実施】</t>
    <rPh sb="1" eb="3">
      <t>ジギョウ</t>
    </rPh>
    <rPh sb="3" eb="5">
      <t>ケイゾク</t>
    </rPh>
    <rPh sb="5" eb="7">
      <t>ケイカク</t>
    </rPh>
    <rPh sb="8" eb="9">
      <t>モト</t>
    </rPh>
    <rPh sb="11" eb="13">
      <t>クンレン</t>
    </rPh>
    <rPh sb="14" eb="16">
      <t>ジッシ</t>
    </rPh>
    <phoneticPr fontId="2"/>
  </si>
  <si>
    <t>常勤換算後
介護職員数</t>
    <rPh sb="0" eb="2">
      <t>ジョウキン</t>
    </rPh>
    <rPh sb="2" eb="4">
      <t>カンサン</t>
    </rPh>
    <rPh sb="4" eb="5">
      <t>ゴ</t>
    </rPh>
    <rPh sb="6" eb="8">
      <t>カイゴ</t>
    </rPh>
    <rPh sb="8" eb="10">
      <t>ショクイン</t>
    </rPh>
    <rPh sb="10" eb="11">
      <t>スウ</t>
    </rPh>
    <phoneticPr fontId="2"/>
  </si>
  <si>
    <t>うち有資格者数</t>
    <rPh sb="2" eb="6">
      <t>ユウシカクシャ</t>
    </rPh>
    <rPh sb="6" eb="7">
      <t>スウ</t>
    </rPh>
    <phoneticPr fontId="2"/>
  </si>
  <si>
    <t>常勤職員数</t>
    <rPh sb="0" eb="2">
      <t>ジョウキン</t>
    </rPh>
    <rPh sb="2" eb="4">
      <t>ショクイン</t>
    </rPh>
    <rPh sb="4" eb="5">
      <t>スウ</t>
    </rPh>
    <phoneticPr fontId="2"/>
  </si>
  <si>
    <t>非常勤職員
（常勤換算後）</t>
    <rPh sb="0" eb="3">
      <t>ヒジョウキン</t>
    </rPh>
    <rPh sb="3" eb="5">
      <t>ショクイン</t>
    </rPh>
    <rPh sb="7" eb="9">
      <t>ジョウキン</t>
    </rPh>
    <rPh sb="9" eb="11">
      <t>カンサン</t>
    </rPh>
    <rPh sb="11" eb="12">
      <t>ゴ</t>
    </rPh>
    <phoneticPr fontId="2"/>
  </si>
  <si>
    <t>ボランティアコーディネーターの氏名</t>
    <rPh sb="15" eb="17">
      <t>シメイ</t>
    </rPh>
    <phoneticPr fontId="2"/>
  </si>
  <si>
    <t>（その他は自動計算）。</t>
    <phoneticPr fontId="2"/>
  </si>
  <si>
    <t>※記入に当たっての注意事項</t>
    <phoneticPr fontId="2"/>
  </si>
  <si>
    <t>〇</t>
    <phoneticPr fontId="2"/>
  </si>
  <si>
    <t>福祉避難所を運営するために実施した備えに関する資料</t>
    <phoneticPr fontId="2"/>
  </si>
  <si>
    <t>（訓練の実施記録や備蓄物資のリストなど）</t>
    <phoneticPr fontId="2"/>
  </si>
  <si>
    <t>（３）その他</t>
    <rPh sb="5" eb="6">
      <t>タ</t>
    </rPh>
    <phoneticPr fontId="2"/>
  </si>
  <si>
    <t>事業継続計画</t>
    <rPh sb="0" eb="6">
      <t>ジギョウケイゾクケイカク</t>
    </rPh>
    <phoneticPr fontId="2"/>
  </si>
  <si>
    <t>事業継続訓練の実施記録</t>
    <rPh sb="0" eb="4">
      <t>ジギョウケイゾク</t>
    </rPh>
    <rPh sb="4" eb="6">
      <t>クンレン</t>
    </rPh>
    <rPh sb="7" eb="9">
      <t>ジッシ</t>
    </rPh>
    <rPh sb="9" eb="11">
      <t>キロク</t>
    </rPh>
    <phoneticPr fontId="2"/>
  </si>
  <si>
    <t>１．事業継続計画の策定</t>
    <rPh sb="2" eb="8">
      <t>ジギョウケイゾクケイカク</t>
    </rPh>
    <rPh sb="9" eb="11">
      <t>サクテイ</t>
    </rPh>
    <phoneticPr fontId="2"/>
  </si>
  <si>
    <t>２．事業継続計画に基づく訓練</t>
    <rPh sb="2" eb="8">
      <t>ジギョウケイゾクケイカク</t>
    </rPh>
    <rPh sb="9" eb="10">
      <t>モト</t>
    </rPh>
    <rPh sb="12" eb="14">
      <t>クンレン</t>
    </rPh>
    <phoneticPr fontId="2"/>
  </si>
  <si>
    <t>・訓練の内容を記入してください。（日時、主な参加者及び人数、内容等）</t>
    <rPh sb="1" eb="3">
      <t>クンレン</t>
    </rPh>
    <rPh sb="4" eb="6">
      <t>ナイヨウ</t>
    </rPh>
    <rPh sb="7" eb="9">
      <t>キニュウ</t>
    </rPh>
    <rPh sb="17" eb="19">
      <t>ニチジ</t>
    </rPh>
    <rPh sb="20" eb="21">
      <t>オモ</t>
    </rPh>
    <rPh sb="22" eb="25">
      <t>サンカシャ</t>
    </rPh>
    <rPh sb="25" eb="26">
      <t>オヨ</t>
    </rPh>
    <rPh sb="27" eb="29">
      <t>ニンズウ</t>
    </rPh>
    <rPh sb="30" eb="32">
      <t>ナイヨウ</t>
    </rPh>
    <rPh sb="32" eb="33">
      <t>トウ</t>
    </rPh>
    <phoneticPr fontId="2"/>
  </si>
  <si>
    <t>１．災害時の支援に関する協定</t>
    <rPh sb="2" eb="4">
      <t>サイガイ</t>
    </rPh>
    <rPh sb="4" eb="5">
      <t>ジ</t>
    </rPh>
    <rPh sb="6" eb="8">
      <t>シエン</t>
    </rPh>
    <rPh sb="9" eb="10">
      <t>カン</t>
    </rPh>
    <rPh sb="12" eb="14">
      <t>キョウテイ</t>
    </rPh>
    <phoneticPr fontId="2"/>
  </si>
  <si>
    <t>協定で想定されている災害</t>
    <rPh sb="0" eb="2">
      <t>キョウテイ</t>
    </rPh>
    <rPh sb="3" eb="5">
      <t>ソウテイ</t>
    </rPh>
    <rPh sb="10" eb="12">
      <t>サイガイ</t>
    </rPh>
    <phoneticPr fontId="2"/>
  </si>
  <si>
    <t>（１）区市町村、自治会又は近隣の特養等との支援体制</t>
    <rPh sb="3" eb="4">
      <t>ク</t>
    </rPh>
    <rPh sb="4" eb="7">
      <t>シチョウソン</t>
    </rPh>
    <rPh sb="8" eb="11">
      <t>ジチカイ</t>
    </rPh>
    <rPh sb="11" eb="12">
      <t>マタ</t>
    </rPh>
    <rPh sb="13" eb="15">
      <t>キンリン</t>
    </rPh>
    <rPh sb="16" eb="18">
      <t>トクヨウ</t>
    </rPh>
    <rPh sb="18" eb="19">
      <t>トウ</t>
    </rPh>
    <rPh sb="21" eb="23">
      <t>シエン</t>
    </rPh>
    <rPh sb="23" eb="25">
      <t>タイセイ</t>
    </rPh>
    <phoneticPr fontId="2"/>
  </si>
  <si>
    <t>（２）防災訓練の実施（日時、主な参加者及び人数、内容等）</t>
    <rPh sb="3" eb="5">
      <t>ボウサイ</t>
    </rPh>
    <rPh sb="5" eb="7">
      <t>クンレン</t>
    </rPh>
    <rPh sb="8" eb="10">
      <t>ジッシ</t>
    </rPh>
    <rPh sb="11" eb="13">
      <t>ニチジ</t>
    </rPh>
    <rPh sb="14" eb="15">
      <t>オモ</t>
    </rPh>
    <rPh sb="16" eb="19">
      <t>サンカシャ</t>
    </rPh>
    <rPh sb="19" eb="20">
      <t>オヨ</t>
    </rPh>
    <rPh sb="21" eb="23">
      <t>ニンズウ</t>
    </rPh>
    <rPh sb="24" eb="26">
      <t>ナイヨウ</t>
    </rPh>
    <rPh sb="26" eb="27">
      <t>トウ</t>
    </rPh>
    <phoneticPr fontId="2"/>
  </si>
  <si>
    <t>①のうち身寄りのない高齢者の人数</t>
    <rPh sb="4" eb="6">
      <t>ミヨ</t>
    </rPh>
    <rPh sb="10" eb="13">
      <t>コウレイシャ</t>
    </rPh>
    <rPh sb="14" eb="16">
      <t>ニンズウ</t>
    </rPh>
    <phoneticPr fontId="2"/>
  </si>
  <si>
    <r>
      <t>軽減実施の旨が記載されているので、</t>
    </r>
    <r>
      <rPr>
        <u/>
        <sz val="11"/>
        <color indexed="10"/>
        <rFont val="HGｺﾞｼｯｸM"/>
        <family val="3"/>
        <charset val="128"/>
      </rPr>
      <t>協議する際は必ず確認すること。</t>
    </r>
    <rPh sb="17" eb="19">
      <t>キョウギ</t>
    </rPh>
    <rPh sb="21" eb="22">
      <t>サイ</t>
    </rPh>
    <rPh sb="23" eb="24">
      <t>カナラ</t>
    </rPh>
    <rPh sb="25" eb="27">
      <t>カクニン</t>
    </rPh>
    <phoneticPr fontId="2"/>
  </si>
  <si>
    <t>看取り介護研修の実施</t>
    <rPh sb="0" eb="2">
      <t>ミト</t>
    </rPh>
    <rPh sb="3" eb="5">
      <t>カイゴ</t>
    </rPh>
    <rPh sb="5" eb="7">
      <t>ケンシュウ</t>
    </rPh>
    <rPh sb="8" eb="10">
      <t>ジッシ</t>
    </rPh>
    <phoneticPr fontId="2"/>
  </si>
  <si>
    <t>【看取り介護研修の実施】</t>
    <rPh sb="1" eb="3">
      <t>ミト</t>
    </rPh>
    <rPh sb="4" eb="6">
      <t>カイゴ</t>
    </rPh>
    <rPh sb="6" eb="8">
      <t>ケンシュウ</t>
    </rPh>
    <rPh sb="9" eb="11">
      <t>ジッシ</t>
    </rPh>
    <phoneticPr fontId="2"/>
  </si>
  <si>
    <t>１．看取り介護に関する研修実施（３回以上実施した場合は、そのうちの２回分を記載してください。）</t>
    <rPh sb="2" eb="4">
      <t>ミト</t>
    </rPh>
    <rPh sb="5" eb="7">
      <t>カイゴ</t>
    </rPh>
    <rPh sb="8" eb="9">
      <t>カン</t>
    </rPh>
    <rPh sb="11" eb="13">
      <t>ケンシュウ</t>
    </rPh>
    <rPh sb="13" eb="15">
      <t>ジッシ</t>
    </rPh>
    <rPh sb="17" eb="18">
      <t>カイ</t>
    </rPh>
    <rPh sb="18" eb="20">
      <t>イジョウ</t>
    </rPh>
    <rPh sb="20" eb="22">
      <t>ジッシ</t>
    </rPh>
    <phoneticPr fontId="2"/>
  </si>
  <si>
    <t>他の社会福祉法人等との連携による人材育成</t>
    <rPh sb="0" eb="1">
      <t>タ</t>
    </rPh>
    <rPh sb="2" eb="4">
      <t>シャカイ</t>
    </rPh>
    <rPh sb="4" eb="6">
      <t>フクシ</t>
    </rPh>
    <rPh sb="6" eb="7">
      <t>ホウ</t>
    </rPh>
    <rPh sb="7" eb="8">
      <t>ジン</t>
    </rPh>
    <rPh sb="8" eb="9">
      <t>トウ</t>
    </rPh>
    <rPh sb="11" eb="13">
      <t>レンケイ</t>
    </rPh>
    <rPh sb="16" eb="18">
      <t>ジンザイ</t>
    </rPh>
    <rPh sb="18" eb="20">
      <t>イクセイ</t>
    </rPh>
    <phoneticPr fontId="2"/>
  </si>
  <si>
    <t xml:space="preserve"> 〇  配食サービスや講座・サロン等の実施記録</t>
    <phoneticPr fontId="2"/>
  </si>
  <si>
    <t>→　１日に複数のボランティアを受け入れた場合でも、１日とカウント。</t>
    <rPh sb="3" eb="4">
      <t>ニチ</t>
    </rPh>
    <rPh sb="5" eb="7">
      <t>フクスウ</t>
    </rPh>
    <rPh sb="15" eb="16">
      <t>ウ</t>
    </rPh>
    <rPh sb="17" eb="18">
      <t>イ</t>
    </rPh>
    <rPh sb="20" eb="22">
      <t>バアイ</t>
    </rPh>
    <rPh sb="26" eb="27">
      <t>ニチ</t>
    </rPh>
    <phoneticPr fontId="2"/>
  </si>
  <si>
    <t>→　同じボランティアを２日受け入れた場合、２日とカウント。</t>
    <rPh sb="2" eb="3">
      <t>オナ</t>
    </rPh>
    <rPh sb="12" eb="13">
      <t>ニチ</t>
    </rPh>
    <rPh sb="13" eb="14">
      <t>ウ</t>
    </rPh>
    <rPh sb="15" eb="16">
      <t>イ</t>
    </rPh>
    <rPh sb="18" eb="20">
      <t>バアイ</t>
    </rPh>
    <rPh sb="22" eb="23">
      <t>ニチ</t>
    </rPh>
    <phoneticPr fontId="2"/>
  </si>
  <si>
    <r>
      <rPr>
        <u/>
        <sz val="11"/>
        <color indexed="10"/>
        <rFont val="HGｺﾞｼｯｸM"/>
        <family val="3"/>
        <charset val="128"/>
      </rPr>
      <t>延べ日数ではなく実日数で入力する。</t>
    </r>
    <r>
      <rPr>
        <sz val="11"/>
        <rFont val="HGｺﾞｼｯｸM"/>
        <family val="3"/>
        <charset val="128"/>
      </rPr>
      <t xml:space="preserve"> </t>
    </r>
    <rPh sb="0" eb="1">
      <t>ノ</t>
    </rPh>
    <rPh sb="2" eb="4">
      <t>ニッスウ</t>
    </rPh>
    <rPh sb="8" eb="9">
      <t>ジツ</t>
    </rPh>
    <rPh sb="9" eb="11">
      <t>ニッスウ</t>
    </rPh>
    <rPh sb="12" eb="14">
      <t>ニュウリョク</t>
    </rPh>
    <phoneticPr fontId="2"/>
  </si>
  <si>
    <r>
      <t>（内訳）</t>
    </r>
    <r>
      <rPr>
        <sz val="11"/>
        <rFont val="HGｺﾞｼｯｸM"/>
        <family val="3"/>
        <charset val="128"/>
      </rPr>
      <t>　※日付ごとに１行で記載する。（１日に複数受け入れた場合も１行とする。）</t>
    </r>
    <rPh sb="1" eb="3">
      <t>ウチワケ</t>
    </rPh>
    <rPh sb="6" eb="8">
      <t>ヒヅケ</t>
    </rPh>
    <rPh sb="12" eb="13">
      <t>ギョウ</t>
    </rPh>
    <rPh sb="14" eb="16">
      <t>キサイ</t>
    </rPh>
    <rPh sb="21" eb="22">
      <t>ニチ</t>
    </rPh>
    <rPh sb="23" eb="25">
      <t>フクスウ</t>
    </rPh>
    <rPh sb="25" eb="26">
      <t>ウ</t>
    </rPh>
    <rPh sb="27" eb="28">
      <t>イ</t>
    </rPh>
    <rPh sb="30" eb="32">
      <t>バアイ</t>
    </rPh>
    <rPh sb="34" eb="35">
      <t>ギョウ</t>
    </rPh>
    <phoneticPr fontId="2"/>
  </si>
  <si>
    <t>１．特別区・市・西多摩</t>
    <phoneticPr fontId="2"/>
  </si>
  <si>
    <t>２．島しょ地域</t>
    <phoneticPr fontId="2"/>
  </si>
  <si>
    <t>感染症対策の徹底</t>
    <rPh sb="0" eb="3">
      <t>カンセンショウ</t>
    </rPh>
    <rPh sb="3" eb="5">
      <t>タイサク</t>
    </rPh>
    <rPh sb="6" eb="8">
      <t>テッテイ</t>
    </rPh>
    <phoneticPr fontId="2"/>
  </si>
  <si>
    <t>20</t>
    <phoneticPr fontId="2"/>
  </si>
  <si>
    <t>介護職員のメンタルケア対策の強化</t>
    <rPh sb="0" eb="2">
      <t>カイゴ</t>
    </rPh>
    <rPh sb="2" eb="4">
      <t>ショクイン</t>
    </rPh>
    <rPh sb="11" eb="13">
      <t>タイサク</t>
    </rPh>
    <rPh sb="14" eb="16">
      <t>キョウカ</t>
    </rPh>
    <phoneticPr fontId="2"/>
  </si>
  <si>
    <t>21</t>
    <phoneticPr fontId="2"/>
  </si>
  <si>
    <t>〇 感染症に関する研修を実施したことがわかる資料</t>
    <rPh sb="2" eb="5">
      <t>カンセンショウ</t>
    </rPh>
    <rPh sb="6" eb="7">
      <t>カン</t>
    </rPh>
    <rPh sb="9" eb="11">
      <t>ケンシュウ</t>
    </rPh>
    <rPh sb="12" eb="14">
      <t>ジッシ</t>
    </rPh>
    <rPh sb="22" eb="24">
      <t>シリョウ</t>
    </rPh>
    <phoneticPr fontId="2"/>
  </si>
  <si>
    <t>【感染症対策の徹底】</t>
    <rPh sb="1" eb="4">
      <t>カンセンショウ</t>
    </rPh>
    <rPh sb="4" eb="6">
      <t>タイサク</t>
    </rPh>
    <rPh sb="7" eb="9">
      <t>テッテイ</t>
    </rPh>
    <phoneticPr fontId="2"/>
  </si>
  <si>
    <t>メンタルケア対策を強化し、実施したことがわかる資料</t>
    <rPh sb="6" eb="8">
      <t>タイサク</t>
    </rPh>
    <rPh sb="9" eb="11">
      <t>キョウカ</t>
    </rPh>
    <rPh sb="13" eb="15">
      <t>ジッシ</t>
    </rPh>
    <rPh sb="23" eb="25">
      <t>シリョウ</t>
    </rPh>
    <phoneticPr fontId="2"/>
  </si>
  <si>
    <t>メンタルケア対策の実施記録</t>
    <rPh sb="6" eb="8">
      <t>タイサク</t>
    </rPh>
    <rPh sb="9" eb="11">
      <t>ジッシ</t>
    </rPh>
    <rPh sb="11" eb="13">
      <t>キロク</t>
    </rPh>
    <phoneticPr fontId="2"/>
  </si>
  <si>
    <t>【介護職員のメンタルケア対策の強化】</t>
    <rPh sb="1" eb="5">
      <t>カイゴショクイン</t>
    </rPh>
    <rPh sb="12" eb="14">
      <t>タイサク</t>
    </rPh>
    <rPh sb="15" eb="17">
      <t>キョウカ</t>
    </rPh>
    <phoneticPr fontId="2"/>
  </si>
  <si>
    <t>概要</t>
    <rPh sb="0" eb="2">
      <t>ガイヨウ</t>
    </rPh>
    <phoneticPr fontId="2"/>
  </si>
  <si>
    <t>メンタルケア対策</t>
    <rPh sb="6" eb="8">
      <t>タイサク</t>
    </rPh>
    <phoneticPr fontId="2"/>
  </si>
  <si>
    <t>１．介護職員のメンタルケア対策の強化について</t>
    <rPh sb="2" eb="4">
      <t>カイゴシ</t>
    </rPh>
    <rPh sb="4" eb="18">
      <t>ョクインノメンタルケアタイサクノキョウカ</t>
    </rPh>
    <phoneticPr fontId="2"/>
  </si>
  <si>
    <t>研修名又は内容（※）</t>
    <rPh sb="0" eb="2">
      <t>ケンシュウ</t>
    </rPh>
    <rPh sb="2" eb="3">
      <t>メイ</t>
    </rPh>
    <rPh sb="3" eb="4">
      <t>マタ</t>
    </rPh>
    <rPh sb="5" eb="7">
      <t>ナイヨウ</t>
    </rPh>
    <phoneticPr fontId="2"/>
  </si>
  <si>
    <t>島しょ地域外</t>
    <rPh sb="0" eb="1">
      <t>トウ</t>
    </rPh>
    <rPh sb="3" eb="5">
      <t>チイキ</t>
    </rPh>
    <rPh sb="5" eb="6">
      <t>ガイ</t>
    </rPh>
    <phoneticPr fontId="2"/>
  </si>
  <si>
    <t>常勤換算後介護職員数
（常勤・非常勤）</t>
    <rPh sb="0" eb="2">
      <t>ジョウキン</t>
    </rPh>
    <rPh sb="2" eb="4">
      <t>カンサン</t>
    </rPh>
    <rPh sb="4" eb="5">
      <t>ゴ</t>
    </rPh>
    <rPh sb="5" eb="7">
      <t>カイゴ</t>
    </rPh>
    <rPh sb="7" eb="9">
      <t>ショクイン</t>
    </rPh>
    <rPh sb="9" eb="10">
      <t>スウ</t>
    </rPh>
    <rPh sb="12" eb="14">
      <t>ジョウキン</t>
    </rPh>
    <rPh sb="15" eb="18">
      <t>ヒジョウキン</t>
    </rPh>
    <phoneticPr fontId="2"/>
  </si>
  <si>
    <r>
      <t xml:space="preserve">常勤換算数
</t>
    </r>
    <r>
      <rPr>
        <sz val="8"/>
        <rFont val="HGｺﾞｼｯｸM"/>
        <family val="3"/>
        <charset val="128"/>
      </rPr>
      <t>（プルダウンメニューから選択）</t>
    </r>
    <rPh sb="0" eb="2">
      <t>ジョウキン</t>
    </rPh>
    <rPh sb="2" eb="4">
      <t>カンサン</t>
    </rPh>
    <rPh sb="4" eb="5">
      <t>スウ</t>
    </rPh>
    <rPh sb="18" eb="20">
      <t>センタク</t>
    </rPh>
    <phoneticPr fontId="2"/>
  </si>
  <si>
    <t>常勤換算数
（手入力）</t>
    <rPh sb="0" eb="2">
      <t>ジョウキン</t>
    </rPh>
    <rPh sb="2" eb="4">
      <t>カンサン</t>
    </rPh>
    <rPh sb="4" eb="5">
      <t>スウ</t>
    </rPh>
    <rPh sb="7" eb="8">
      <t>テ</t>
    </rPh>
    <rPh sb="8" eb="10">
      <t>ニュウリョク</t>
    </rPh>
    <phoneticPr fontId="2"/>
  </si>
  <si>
    <t>年度途中で就職・離職した職員は含まない。</t>
    <rPh sb="0" eb="2">
      <t>ネンド</t>
    </rPh>
    <rPh sb="2" eb="4">
      <t>トチュウ</t>
    </rPh>
    <rPh sb="5" eb="7">
      <t>シュウショク</t>
    </rPh>
    <rPh sb="8" eb="10">
      <t>リショク</t>
    </rPh>
    <rPh sb="12" eb="14">
      <t>ショクイン</t>
    </rPh>
    <rPh sb="15" eb="16">
      <t>フク</t>
    </rPh>
    <phoneticPr fontId="2"/>
  </si>
  <si>
    <t>（２）福祉避難所を運営するための訓練（日時、主な参加者及び人数、内容等）</t>
    <rPh sb="3" eb="5">
      <t>フクシ</t>
    </rPh>
    <rPh sb="5" eb="8">
      <t>ヒナンジョ</t>
    </rPh>
    <rPh sb="9" eb="11">
      <t>ウンエイ</t>
    </rPh>
    <rPh sb="16" eb="18">
      <t>クンレン</t>
    </rPh>
    <rPh sb="19" eb="21">
      <t>ニチジ</t>
    </rPh>
    <rPh sb="22" eb="23">
      <t>オモ</t>
    </rPh>
    <rPh sb="24" eb="27">
      <t>サンカシャ</t>
    </rPh>
    <rPh sb="27" eb="28">
      <t>オヨ</t>
    </rPh>
    <rPh sb="29" eb="31">
      <t>ニンズウ</t>
    </rPh>
    <rPh sb="32" eb="34">
      <t>ナイヨウ</t>
    </rPh>
    <rPh sb="34" eb="35">
      <t>トウ</t>
    </rPh>
    <phoneticPr fontId="2"/>
  </si>
  <si>
    <t xml:space="preserve">〇日時
〇主な参加者及び人数
〇内容
</t>
    <rPh sb="1" eb="3">
      <t>ニチジ</t>
    </rPh>
    <rPh sb="7" eb="8">
      <t>オモ</t>
    </rPh>
    <rPh sb="9" eb="12">
      <t>サンカシャ</t>
    </rPh>
    <rPh sb="12" eb="13">
      <t>オヨ</t>
    </rPh>
    <rPh sb="14" eb="15">
      <t>ニン</t>
    </rPh>
    <rPh sb="15" eb="16">
      <t>スウ</t>
    </rPh>
    <rPh sb="20" eb="22">
      <t>ナイヨウ</t>
    </rPh>
    <phoneticPr fontId="2"/>
  </si>
  <si>
    <t xml:space="preserve">〇日時
〇主な参加者及び人数
〇内容
</t>
    <phoneticPr fontId="2"/>
  </si>
  <si>
    <t>主催して実施/他機関が開催し、参加</t>
    <rPh sb="0" eb="2">
      <t>シュサイ</t>
    </rPh>
    <rPh sb="4" eb="6">
      <t>ジッシ</t>
    </rPh>
    <phoneticPr fontId="2"/>
  </si>
  <si>
    <t>実施していない</t>
    <phoneticPr fontId="2"/>
  </si>
  <si>
    <t>「社会福祉法人等による生計困難者に対する介護保険サービスに係る利用者負担額軽減制度事業実施要綱」（平成１２年５月１日付老発第４７４号の別添３）に基づき、利用者負担額の軽減を実施している。</t>
    <phoneticPr fontId="2"/>
  </si>
  <si>
    <t>適</t>
    <rPh sb="0" eb="1">
      <t>テキ</t>
    </rPh>
    <phoneticPr fontId="2"/>
  </si>
  <si>
    <t>実施している</t>
    <rPh sb="0" eb="2">
      <t>ジッシ</t>
    </rPh>
    <phoneticPr fontId="2"/>
  </si>
  <si>
    <t>実施していない</t>
    <rPh sb="0" eb="2">
      <t>ジッシ</t>
    </rPh>
    <phoneticPr fontId="2"/>
  </si>
  <si>
    <t>評価加算様式２－２</t>
    <rPh sb="0" eb="2">
      <t>ヒョウカ</t>
    </rPh>
    <rPh sb="2" eb="4">
      <t>カサン</t>
    </rPh>
    <rPh sb="4" eb="6">
      <t>ヨウシキ</t>
    </rPh>
    <phoneticPr fontId="2"/>
  </si>
  <si>
    <t>１．ボランティアの実施について（38日以上実施した場合は、37日分を記載してください。）</t>
    <rPh sb="9" eb="11">
      <t>ジッシ</t>
    </rPh>
    <rPh sb="18" eb="19">
      <t>ニチ</t>
    </rPh>
    <rPh sb="31" eb="32">
      <t>ニチ</t>
    </rPh>
    <phoneticPr fontId="2"/>
  </si>
  <si>
    <t>【自治会等との防災訓練の実施】</t>
    <rPh sb="1" eb="4">
      <t>ジチカイ</t>
    </rPh>
    <rPh sb="4" eb="5">
      <t>トウ</t>
    </rPh>
    <rPh sb="7" eb="11">
      <t>ボウサイクンレン</t>
    </rPh>
    <rPh sb="12" eb="14">
      <t>ジッシ</t>
    </rPh>
    <phoneticPr fontId="2"/>
  </si>
  <si>
    <t>※添付する挙証資料なし</t>
    <phoneticPr fontId="2"/>
  </si>
  <si>
    <t>備蓄している/訓練を実施している</t>
    <rPh sb="0" eb="2">
      <t>ビチク</t>
    </rPh>
    <phoneticPr fontId="2"/>
  </si>
  <si>
    <t>どちらも実施していない</t>
    <phoneticPr fontId="2"/>
  </si>
  <si>
    <t>受けている</t>
    <rPh sb="0" eb="1">
      <t>ウ</t>
    </rPh>
    <phoneticPr fontId="2"/>
  </si>
  <si>
    <t>受けていない</t>
    <rPh sb="0" eb="1">
      <t>ウ</t>
    </rPh>
    <phoneticPr fontId="2"/>
  </si>
  <si>
    <t>整えていない</t>
    <rPh sb="0" eb="1">
      <t>トトノ</t>
    </rPh>
    <phoneticPr fontId="2"/>
  </si>
  <si>
    <t>整えている</t>
    <rPh sb="0" eb="1">
      <t>トトノ</t>
    </rPh>
    <phoneticPr fontId="2"/>
  </si>
  <si>
    <t>策定した上で実施している</t>
    <rPh sb="0" eb="2">
      <t>サクテイ</t>
    </rPh>
    <rPh sb="4" eb="5">
      <t>ウエ</t>
    </rPh>
    <rPh sb="6" eb="8">
      <t>ジッシ</t>
    </rPh>
    <phoneticPr fontId="2"/>
  </si>
  <si>
    <t>策定していない・
実施していない</t>
    <rPh sb="0" eb="2">
      <t>サクテイ</t>
    </rPh>
    <rPh sb="9" eb="11">
      <t>ジッシ</t>
    </rPh>
    <phoneticPr fontId="2"/>
  </si>
  <si>
    <t>締結している</t>
    <rPh sb="0" eb="2">
      <t>テイケツ</t>
    </rPh>
    <phoneticPr fontId="2"/>
  </si>
  <si>
    <t>締結していない</t>
    <rPh sb="0" eb="2">
      <t>テイケツ</t>
    </rPh>
    <phoneticPr fontId="2"/>
  </si>
  <si>
    <t>行っている</t>
    <rPh sb="0" eb="1">
      <t>オコナ</t>
    </rPh>
    <phoneticPr fontId="2"/>
  </si>
  <si>
    <t>行っていない</t>
    <rPh sb="0" eb="1">
      <t>オコナ</t>
    </rPh>
    <phoneticPr fontId="2"/>
  </si>
  <si>
    <t>強化している</t>
    <rPh sb="0" eb="2">
      <t>キョウカ</t>
    </rPh>
    <phoneticPr fontId="2"/>
  </si>
  <si>
    <t>強化していない</t>
    <rPh sb="0" eb="2">
      <t>キョウカ</t>
    </rPh>
    <phoneticPr fontId="2"/>
  </si>
  <si>
    <t>他の法人が運営する福祉施設や介護保険事業所と連携した研修や人材交流を企画して実施した回数（予定を含む）。
※ただし、他の研修機関が企画して実施する研修等への参加を除く。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3">
      <t>ジンザイコウリュウ</t>
    </rPh>
    <rPh sb="34" eb="36">
      <t>キカク</t>
    </rPh>
    <rPh sb="38" eb="40">
      <t>ジッシ</t>
    </rPh>
    <rPh sb="42" eb="44">
      <t>カイスウ</t>
    </rPh>
    <rPh sb="45" eb="47">
      <t>ヨテイ</t>
    </rPh>
    <rPh sb="48" eb="49">
      <t>フク</t>
    </rPh>
    <rPh sb="59" eb="60">
      <t>タ</t>
    </rPh>
    <rPh sb="61" eb="63">
      <t>ケンシュウ</t>
    </rPh>
    <rPh sb="63" eb="65">
      <t>キカン</t>
    </rPh>
    <rPh sb="66" eb="68">
      <t>キカク</t>
    </rPh>
    <rPh sb="70" eb="72">
      <t>ジッシ</t>
    </rPh>
    <rPh sb="74" eb="76">
      <t>ケンシュウ</t>
    </rPh>
    <rPh sb="76" eb="77">
      <t>トウ</t>
    </rPh>
    <rPh sb="79" eb="81">
      <t>サンカ</t>
    </rPh>
    <rPh sb="82" eb="83">
      <t>ノゾ</t>
    </rPh>
    <phoneticPr fontId="2"/>
  </si>
  <si>
    <t>職場体験等による小学校・中学校・高校の
児童・生徒の受入れ実績（予定を含む）</t>
    <rPh sb="0" eb="2">
      <t>ショクバ</t>
    </rPh>
    <rPh sb="2" eb="4">
      <t>タイケン</t>
    </rPh>
    <rPh sb="4" eb="5">
      <t>トウ</t>
    </rPh>
    <rPh sb="8" eb="11">
      <t>ショウガッコウ</t>
    </rPh>
    <rPh sb="12" eb="15">
      <t>チュウガッコウ</t>
    </rPh>
    <rPh sb="16" eb="18">
      <t>コウコウ</t>
    </rPh>
    <rPh sb="20" eb="22">
      <t>ジドウ</t>
    </rPh>
    <rPh sb="23" eb="25">
      <t>セイト</t>
    </rPh>
    <rPh sb="26" eb="28">
      <t>ウケイ</t>
    </rPh>
    <rPh sb="29" eb="31">
      <t>ジッセキ</t>
    </rPh>
    <rPh sb="32" eb="34">
      <t>ヨテイ</t>
    </rPh>
    <rPh sb="35" eb="36">
      <t>フク</t>
    </rPh>
    <phoneticPr fontId="2"/>
  </si>
  <si>
    <t>施設の職員が主体となり、近隣の高齢者に対する配食サービスを実施する回数（予定を含む）　
※ただし、他の事業や制度に補助されている場合や併設している地域包括支援センターが主催している場合を除く。</t>
    <rPh sb="0" eb="2">
      <t>シセツ</t>
    </rPh>
    <rPh sb="3" eb="5">
      <t>ショクイン</t>
    </rPh>
    <rPh sb="6" eb="8">
      <t>シュタイ</t>
    </rPh>
    <rPh sb="12" eb="14">
      <t>キンリン</t>
    </rPh>
    <rPh sb="15" eb="18">
      <t>コウレイシャ</t>
    </rPh>
    <rPh sb="19" eb="20">
      <t>タイ</t>
    </rPh>
    <rPh sb="22" eb="24">
      <t>ハイショク</t>
    </rPh>
    <rPh sb="29" eb="31">
      <t>ジッシ</t>
    </rPh>
    <rPh sb="33" eb="35">
      <t>カイスウ</t>
    </rPh>
    <rPh sb="36" eb="38">
      <t>ヨテイ</t>
    </rPh>
    <rPh sb="39" eb="40">
      <t>フク</t>
    </rPh>
    <phoneticPr fontId="2"/>
  </si>
  <si>
    <t>施設の職員が主体となり、介護予防教室・地域サロン・家族介護教室・認知症カフェ・子供食堂・会食サービス等を主催する回数（予定を含む）
※ただし、他の事業や制度に補助されている場合や併設している地域包括支援センターが主催している場合を除く。</t>
    <rPh sb="56" eb="58">
      <t>カイスウ</t>
    </rPh>
    <rPh sb="59" eb="61">
      <t>ヨテイ</t>
    </rPh>
    <rPh sb="62" eb="63">
      <t>フク</t>
    </rPh>
    <rPh sb="90" eb="92">
      <t>ヘイセツ</t>
    </rPh>
    <rPh sb="96" eb="98">
      <t>チイキ</t>
    </rPh>
    <rPh sb="98" eb="100">
      <t>ホウカツ</t>
    </rPh>
    <rPh sb="100" eb="102">
      <t>シエン</t>
    </rPh>
    <rPh sb="107" eb="109">
      <t>シュサイ</t>
    </rPh>
    <rPh sb="113" eb="115">
      <t>バアイ</t>
    </rPh>
    <phoneticPr fontId="2"/>
  </si>
  <si>
    <t>感染症予防・感染症拡大予防に関する研修を実施する回数（予定を含む）　</t>
    <rPh sb="0" eb="3">
      <t>カンセンショウ</t>
    </rPh>
    <rPh sb="3" eb="5">
      <t>ヨボウ</t>
    </rPh>
    <rPh sb="6" eb="9">
      <t>カンセンショウ</t>
    </rPh>
    <rPh sb="9" eb="11">
      <t>カクダイ</t>
    </rPh>
    <rPh sb="11" eb="13">
      <t>ヨボウ</t>
    </rPh>
    <rPh sb="14" eb="15">
      <t>カン</t>
    </rPh>
    <rPh sb="17" eb="19">
      <t>ケンシュウ</t>
    </rPh>
    <rPh sb="20" eb="22">
      <t>ジッシ</t>
    </rPh>
    <rPh sb="24" eb="26">
      <t>カイスウ</t>
    </rPh>
    <rPh sb="27" eb="29">
      <t>ヨテイ</t>
    </rPh>
    <rPh sb="30" eb="31">
      <t>フク</t>
    </rPh>
    <phoneticPr fontId="2"/>
  </si>
  <si>
    <t>職員定着率の向上①</t>
    <rPh sb="0" eb="2">
      <t>ショクイン</t>
    </rPh>
    <rPh sb="2" eb="5">
      <t>テイチャクリツ</t>
    </rPh>
    <rPh sb="6" eb="8">
      <t>コウジョウ</t>
    </rPh>
    <phoneticPr fontId="2"/>
  </si>
  <si>
    <t>職員定着率の向上②</t>
    <rPh sb="0" eb="2">
      <t>ショクイン</t>
    </rPh>
    <rPh sb="2" eb="5">
      <t>テイチャクリツ</t>
    </rPh>
    <rPh sb="6" eb="8">
      <t>コウジョウ</t>
    </rPh>
    <phoneticPr fontId="2"/>
  </si>
  <si>
    <t>精神的負荷が高まっていることを鑑み、介護職員のメンタルケア対策を強化している。</t>
    <phoneticPr fontId="2"/>
  </si>
  <si>
    <t>令和５年４月１日時点（※）において、介護職員における介護福祉士、実務者研修修了者、介護職員初任者研修（平成２５年３月３１日以前に訪問介護員養成研修１級と２級を修了した者、平成２４年３月３１日以前に介護職員基礎研修を修了した者を含む)の資格を有する職員の占める割合が、常勤換算で７０％以上</t>
    <rPh sb="3" eb="4">
      <t>ネン</t>
    </rPh>
    <rPh sb="5" eb="6">
      <t>ガツ</t>
    </rPh>
    <rPh sb="7" eb="8">
      <t>ニチ</t>
    </rPh>
    <rPh sb="55" eb="56">
      <t>ネン</t>
    </rPh>
    <rPh sb="57" eb="58">
      <t>ガツ</t>
    </rPh>
    <rPh sb="60" eb="61">
      <t>ニチ</t>
    </rPh>
    <rPh sb="89" eb="90">
      <t>ネン</t>
    </rPh>
    <rPh sb="91" eb="92">
      <t>ガツ</t>
    </rPh>
    <rPh sb="94" eb="95">
      <t>ニチ</t>
    </rPh>
    <phoneticPr fontId="1"/>
  </si>
  <si>
    <t>令和５年４月時点（※）において、介護･看護職員の配置が、入所者２人に対して常勤換算で１以上配置している。
（２：１以上配置→入所者１００名の場合５０名以上を配置)</t>
    <rPh sb="0" eb="2">
      <t>レイワ</t>
    </rPh>
    <rPh sb="3" eb="4">
      <t>ネン</t>
    </rPh>
    <rPh sb="5" eb="6">
      <t>ガツ</t>
    </rPh>
    <rPh sb="6" eb="8">
      <t>ジテン</t>
    </rPh>
    <rPh sb="16" eb="18">
      <t>カイゴ</t>
    </rPh>
    <rPh sb="19" eb="21">
      <t>カンゴ</t>
    </rPh>
    <rPh sb="21" eb="23">
      <t>ショクイン</t>
    </rPh>
    <rPh sb="24" eb="26">
      <t>ハイチ</t>
    </rPh>
    <rPh sb="28" eb="31">
      <t>ニュウショシャ</t>
    </rPh>
    <rPh sb="32" eb="33">
      <t>ニン</t>
    </rPh>
    <rPh sb="34" eb="35">
      <t>タイ</t>
    </rPh>
    <rPh sb="37" eb="39">
      <t>ジョウキン</t>
    </rPh>
    <rPh sb="39" eb="41">
      <t>カンサン</t>
    </rPh>
    <rPh sb="43" eb="45">
      <t>イジョウ</t>
    </rPh>
    <rPh sb="45" eb="47">
      <t>ハイチ</t>
    </rPh>
    <rPh sb="57" eb="59">
      <t>イジョウ</t>
    </rPh>
    <rPh sb="59" eb="61">
      <t>ハイチ</t>
    </rPh>
    <rPh sb="62" eb="65">
      <t>ニュウショシャ</t>
    </rPh>
    <rPh sb="68" eb="69">
      <t>メイ</t>
    </rPh>
    <rPh sb="70" eb="72">
      <t>バアイ</t>
    </rPh>
    <rPh sb="74" eb="75">
      <t>メイ</t>
    </rPh>
    <rPh sb="75" eb="77">
      <t>イジョウ</t>
    </rPh>
    <rPh sb="78" eb="80">
      <t>ハイチ</t>
    </rPh>
    <phoneticPr fontId="1"/>
  </si>
  <si>
    <t>令和５年４月１日時点において、令和４年４月１日時点に在籍していた介護職員の定着率が８５％以上（離職率が１５％以下）</t>
    <rPh sb="0" eb="2">
      <t>レイワ</t>
    </rPh>
    <rPh sb="3" eb="4">
      <t>ネン</t>
    </rPh>
    <rPh sb="5" eb="6">
      <t>ガツ</t>
    </rPh>
    <rPh sb="7" eb="8">
      <t>ニチ</t>
    </rPh>
    <rPh sb="8" eb="10">
      <t>ジテン</t>
    </rPh>
    <rPh sb="15" eb="17">
      <t>レイワ</t>
    </rPh>
    <rPh sb="18" eb="19">
      <t>ネン</t>
    </rPh>
    <rPh sb="20" eb="21">
      <t>ガツ</t>
    </rPh>
    <rPh sb="22" eb="23">
      <t>ニチ</t>
    </rPh>
    <rPh sb="23" eb="25">
      <t>ジテン</t>
    </rPh>
    <rPh sb="26" eb="28">
      <t>ザイセキ</t>
    </rPh>
    <rPh sb="32" eb="34">
      <t>カイゴ</t>
    </rPh>
    <rPh sb="34" eb="36">
      <t>ショクイン</t>
    </rPh>
    <rPh sb="37" eb="39">
      <t>テイチャク</t>
    </rPh>
    <rPh sb="39" eb="40">
      <t>リツ</t>
    </rPh>
    <rPh sb="44" eb="46">
      <t>イジョウ</t>
    </rPh>
    <rPh sb="47" eb="50">
      <t>リショクリツ</t>
    </rPh>
    <rPh sb="54" eb="56">
      <t>イカ</t>
    </rPh>
    <phoneticPr fontId="1"/>
  </si>
  <si>
    <t>チューター制度を導入した上で、新規採用職員向けの教育プログラム（施設内研修）を構築している。
ただし、令和５年４月１日～令和６年３月３１日までの間に職員を採用した施設は、教育プログラム（施設内研修）を実施していること。</t>
    <rPh sb="58" eb="59">
      <t>ニチ</t>
    </rPh>
    <rPh sb="65" eb="66">
      <t>ガツ</t>
    </rPh>
    <rPh sb="68" eb="69">
      <t>ニチ</t>
    </rPh>
    <phoneticPr fontId="1"/>
  </si>
  <si>
    <t>ボランティアコーディネーターを配置した上で、年間３７日以上ボランティアを受け入れている。</t>
    <rPh sb="26" eb="27">
      <t>ニチ</t>
    </rPh>
    <phoneticPr fontId="1"/>
  </si>
  <si>
    <t>令和５年４月１日時点（※）において、障害者（身体障害者手帳、精神障害者保健福祉手帳、療育手帳を取得されている方）を雇用している。
ただし、あん摩マッサージ指圧師加算の対象者は除く。</t>
    <rPh sb="0" eb="2">
      <t>レイワ</t>
    </rPh>
    <rPh sb="3" eb="4">
      <t>ネン</t>
    </rPh>
    <rPh sb="5" eb="6">
      <t>ガツ</t>
    </rPh>
    <rPh sb="7" eb="8">
      <t>ニチ</t>
    </rPh>
    <rPh sb="8" eb="10">
      <t>ジテン</t>
    </rPh>
    <rPh sb="18" eb="21">
      <t>ショウガイシャ</t>
    </rPh>
    <rPh sb="22" eb="24">
      <t>シンタイ</t>
    </rPh>
    <rPh sb="24" eb="27">
      <t>ショウガイシャ</t>
    </rPh>
    <rPh sb="27" eb="29">
      <t>テチョウ</t>
    </rPh>
    <rPh sb="30" eb="32">
      <t>セイシン</t>
    </rPh>
    <rPh sb="32" eb="35">
      <t>ショウガイシャ</t>
    </rPh>
    <rPh sb="35" eb="37">
      <t>ホケン</t>
    </rPh>
    <rPh sb="37" eb="39">
      <t>フクシ</t>
    </rPh>
    <rPh sb="39" eb="41">
      <t>テチョウ</t>
    </rPh>
    <rPh sb="42" eb="44">
      <t>リョウイク</t>
    </rPh>
    <rPh sb="44" eb="46">
      <t>テチョウ</t>
    </rPh>
    <rPh sb="47" eb="49">
      <t>シュトク</t>
    </rPh>
    <rPh sb="54" eb="55">
      <t>カタ</t>
    </rPh>
    <rPh sb="57" eb="59">
      <t>コヨウ</t>
    </rPh>
    <rPh sb="71" eb="72">
      <t>マ</t>
    </rPh>
    <rPh sb="77" eb="80">
      <t>シアツシ</t>
    </rPh>
    <rPh sb="80" eb="82">
      <t>カサン</t>
    </rPh>
    <rPh sb="83" eb="86">
      <t>タイショウシャ</t>
    </rPh>
    <rPh sb="87" eb="88">
      <t>ノゾ</t>
    </rPh>
    <phoneticPr fontId="1"/>
  </si>
  <si>
    <t>区市町村から福祉避難所としての指定を受けている施設で福祉避難所を運営するための訓練や備蓄等を行っている。
ただし、「事業継続計画に基づく訓練の実施」及び「自治会等との防災訓練の実施」の項目を兼ねる訓練は除く。</t>
    <phoneticPr fontId="1"/>
  </si>
  <si>
    <t>災害時及び感染症発生時における事業継続計画（ＢＣＰ）を策定した上で、事業継続訓練（集合研修、実動訓練、机上訓練等）を実施している。
ただし、「福祉避難所としての訓練等の実施」及び「自治会等との防災訓練の実施」の項目を兼ねる訓練は除く。</t>
    <phoneticPr fontId="1"/>
  </si>
  <si>
    <t>福祉避難所以外で、災害時の支援に関する協定を区市町村、自治会又は近隣の特養等と締結した上、施設が主催する防災訓練を連携して実施している。
ただし、「福祉避難所としての訓練等の実施」及び「事業継続計画に基づく訓練の実施」の項目を兼ねる訓練は除く。</t>
    <phoneticPr fontId="1"/>
  </si>
  <si>
    <t>島しょにおける人材確保
（島しょ地域の施設のみ対象）</t>
    <rPh sb="0" eb="1">
      <t>トウ</t>
    </rPh>
    <rPh sb="7" eb="9">
      <t>ジンザイ</t>
    </rPh>
    <rPh sb="9" eb="11">
      <t>カクホ</t>
    </rPh>
    <rPh sb="13" eb="14">
      <t>トウ</t>
    </rPh>
    <rPh sb="16" eb="18">
      <t>チイキ</t>
    </rPh>
    <rPh sb="19" eb="21">
      <t>シセツ</t>
    </rPh>
    <rPh sb="23" eb="25">
      <t>タイショウ</t>
    </rPh>
    <phoneticPr fontId="2"/>
  </si>
  <si>
    <t>島しょ地域外に住所を有している職員を採用するとともに、赴任時の旅費や住居手当の一部を負担するなど、職員の定着を図っている。
（令和２年４月１日～令和６年３月３１日の期間に採用した職員）</t>
    <phoneticPr fontId="1"/>
  </si>
  <si>
    <t>島しょ地域外における資格取得及び技術向上のための研修に年に延べ７日以上参加している。</t>
    <rPh sb="32" eb="33">
      <t>ニチ</t>
    </rPh>
    <phoneticPr fontId="2"/>
  </si>
  <si>
    <t>4</t>
  </si>
  <si>
    <t>5</t>
  </si>
  <si>
    <t>6</t>
  </si>
  <si>
    <t>7</t>
  </si>
  <si>
    <t>8</t>
  </si>
  <si>
    <t>9</t>
  </si>
  <si>
    <t>10</t>
  </si>
  <si>
    <t>11</t>
  </si>
  <si>
    <t>12</t>
  </si>
  <si>
    <t>令和５年４月１日時点（※）において、身寄りのない高齢者（保証人、身元引受人、契約代理人となる親族等がいない等）を入所者の５％以上受け入れている。</t>
    <phoneticPr fontId="1"/>
  </si>
  <si>
    <t>令和５年４月１日（※）時点において、「社会福祉法人等による生計困難者に対する介護保険サービスに係る利用者負担額軽減制度事業実施要綱」（平成１２年５月１日付老発第４７４号の別添２）に基づき、利用者負担額の軽減を実施している。</t>
    <phoneticPr fontId="1"/>
  </si>
  <si>
    <t>看取り介護に関する研修を年２回以上行っている。</t>
    <rPh sb="0" eb="2">
      <t>ミト</t>
    </rPh>
    <rPh sb="3" eb="5">
      <t>カイゴ</t>
    </rPh>
    <rPh sb="6" eb="7">
      <t>カン</t>
    </rPh>
    <rPh sb="9" eb="11">
      <t>ケンシュウ</t>
    </rPh>
    <rPh sb="12" eb="13">
      <t>ネン</t>
    </rPh>
    <rPh sb="14" eb="17">
      <t>カイイジョウ</t>
    </rPh>
    <rPh sb="17" eb="18">
      <t>オコナ</t>
    </rPh>
    <phoneticPr fontId="1"/>
  </si>
  <si>
    <t>施設の指針に基づいた研修プログラムを作成し、定期的な研修を年間２回以上行っている。
ただし、新規職員採用時の研修は除く。</t>
    <phoneticPr fontId="1"/>
  </si>
  <si>
    <t>虐待防止に関する研修</t>
    <phoneticPr fontId="2"/>
  </si>
  <si>
    <t>感染症予防・感染症拡大防止に関する研修を年２回以上行っている。</t>
    <rPh sb="0" eb="3">
      <t>カンセンショウ</t>
    </rPh>
    <rPh sb="3" eb="5">
      <t>ヨボウ</t>
    </rPh>
    <rPh sb="6" eb="9">
      <t>カンセンショウ</t>
    </rPh>
    <rPh sb="9" eb="11">
      <t>カクダイ</t>
    </rPh>
    <rPh sb="11" eb="13">
      <t>ボウシ</t>
    </rPh>
    <rPh sb="14" eb="15">
      <t>カン</t>
    </rPh>
    <rPh sb="17" eb="19">
      <t>ケンシュウ</t>
    </rPh>
    <rPh sb="20" eb="21">
      <t>ネン</t>
    </rPh>
    <rPh sb="22" eb="23">
      <t>カイ</t>
    </rPh>
    <rPh sb="23" eb="25">
      <t>イジョウ</t>
    </rPh>
    <rPh sb="25" eb="26">
      <t>オコナ</t>
    </rPh>
    <phoneticPr fontId="2"/>
  </si>
  <si>
    <t>他の社会福祉法人等との連携による人材育成</t>
    <rPh sb="0" eb="1">
      <t>ホカ</t>
    </rPh>
    <rPh sb="2" eb="4">
      <t>シャカイ</t>
    </rPh>
    <rPh sb="4" eb="6">
      <t>フクシ</t>
    </rPh>
    <rPh sb="6" eb="8">
      <t>ホウジン</t>
    </rPh>
    <rPh sb="8" eb="9">
      <t>トウ</t>
    </rPh>
    <rPh sb="11" eb="13">
      <t>レンケイ</t>
    </rPh>
    <rPh sb="16" eb="18">
      <t>ジンザイ</t>
    </rPh>
    <rPh sb="18" eb="20">
      <t>イクセイ</t>
    </rPh>
    <phoneticPr fontId="2"/>
  </si>
  <si>
    <t>16</t>
  </si>
  <si>
    <t>17</t>
  </si>
  <si>
    <t>他の法人が運営する福祉施設や介護保険事業所と連携した研修や人材交流を年間７回以上又は延べ７日間以上企画して実施している。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2"/>
  </si>
  <si>
    <t>他の法人が運営する福祉施設や介護保険事業所と連携した研修や人材交流を年間４回以上又は延べ４日間以上企画して実施している。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9">
      <t>ニチカンイジョウ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2"/>
  </si>
  <si>
    <t>他の法人が運営する福祉施設や介護保険事業所と連携した研修や人材交流を年間１回以上又は延べ１日間以上企画して実施している。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9">
      <t>ニチカンイジョウ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2"/>
  </si>
  <si>
    <t>職場体験等により小学校・中学校・高校の児童・生徒を受け入れている。</t>
    <phoneticPr fontId="2"/>
  </si>
  <si>
    <t>介護予防教室・地域サロン・家族介護教室・認知症カフェ・子供食堂・会食サービス等を年3回以上主催している。　
ただし、他の事業や制度により補助されている場合や併設している地域包括支援センターが主催している場合等を除く。</t>
    <rPh sb="40" eb="41">
      <t>ネン</t>
    </rPh>
    <rPh sb="42" eb="43">
      <t>カイ</t>
    </rPh>
    <phoneticPr fontId="2"/>
  </si>
  <si>
    <t>介護予防教室・地域サロン・家族介護教室・認知症カフェ・子供食堂・会食サービス等を年1回以上主催している。　
ただし、他の事業や制度により補助されている場合や併設している地域包括支援センターが主催している場合等を除く。</t>
    <rPh sb="40" eb="41">
      <t>ネン</t>
    </rPh>
    <rPh sb="42" eb="43">
      <t>カイ</t>
    </rPh>
    <phoneticPr fontId="2"/>
  </si>
  <si>
    <t>施設の職員が主体となり、近隣の高齢者に対する年間３７日以上の配食サービスを実施している。または、介護予防教室・地域サロン・家族介護教室・認知症カフェ・子供食堂・会食サービス等を年９回以上主催している。　
ただし、他の事業や制度により補助されている場合や併設している地域包括支援センターが主催している場合等を除く。</t>
    <rPh sb="22" eb="24">
      <t>ネンカン</t>
    </rPh>
    <rPh sb="26" eb="27">
      <t>ニチ</t>
    </rPh>
    <rPh sb="88" eb="89">
      <t>ネン</t>
    </rPh>
    <rPh sb="90" eb="91">
      <t>カイ</t>
    </rPh>
    <phoneticPr fontId="2"/>
  </si>
  <si>
    <r>
      <t>令和５年度東京都特別養護老人ホーム経営支援補助金の減額に関する事務処理要綱に定める減額事由に該当したもの</t>
    </r>
    <r>
      <rPr>
        <u/>
        <sz val="9"/>
        <rFont val="HGｺﾞｼｯｸM"/>
        <family val="3"/>
        <charset val="128"/>
      </rPr>
      <t>（※該当の場合は、</t>
    </r>
    <r>
      <rPr>
        <u/>
        <sz val="9"/>
        <color indexed="10"/>
        <rFont val="HGｺﾞｼｯｸM"/>
        <family val="3"/>
        <charset val="128"/>
      </rPr>
      <t>ポイント数の欄に「ー８」とプルダウンにて入力</t>
    </r>
    <r>
      <rPr>
        <u/>
        <sz val="9"/>
        <rFont val="HGｺﾞｼｯｸM"/>
        <family val="3"/>
        <charset val="128"/>
      </rPr>
      <t>願います。）</t>
    </r>
    <rPh sb="54" eb="56">
      <t>ガイトウ</t>
    </rPh>
    <rPh sb="57" eb="59">
      <t>バアイ</t>
    </rPh>
    <rPh sb="65" eb="66">
      <t>スウ</t>
    </rPh>
    <rPh sb="67" eb="68">
      <t>ラン</t>
    </rPh>
    <rPh sb="81" eb="83">
      <t>ニュウリョク</t>
    </rPh>
    <rPh sb="83" eb="84">
      <t>ネガ</t>
    </rPh>
    <phoneticPr fontId="1"/>
  </si>
  <si>
    <t>介護・看護職員の増配置（２：１）</t>
    <phoneticPr fontId="2"/>
  </si>
  <si>
    <t>１　令和５年４月の職員数（特養及び併設短期入所の合計）に占める有資格者の割合</t>
    <rPh sb="2" eb="4">
      <t>レイワ</t>
    </rPh>
    <rPh sb="5" eb="6">
      <t>ネン</t>
    </rPh>
    <rPh sb="7" eb="8">
      <t>ガツ</t>
    </rPh>
    <rPh sb="9" eb="12">
      <t>ショクインスウ</t>
    </rPh>
    <rPh sb="13" eb="15">
      <t>トクヨウ</t>
    </rPh>
    <rPh sb="15" eb="16">
      <t>オヨ</t>
    </rPh>
    <rPh sb="17" eb="19">
      <t>ヘイセツ</t>
    </rPh>
    <rPh sb="19" eb="21">
      <t>タンキ</t>
    </rPh>
    <rPh sb="21" eb="23">
      <t>ニュウショ</t>
    </rPh>
    <rPh sb="24" eb="26">
      <t>ゴウケイ</t>
    </rPh>
    <rPh sb="28" eb="29">
      <t>シ</t>
    </rPh>
    <rPh sb="31" eb="35">
      <t>ユウシカクシャ</t>
    </rPh>
    <rPh sb="36" eb="38">
      <t>ワリアイ</t>
    </rPh>
    <phoneticPr fontId="2"/>
  </si>
  <si>
    <t>合計（令和５年４月末時点）</t>
    <rPh sb="0" eb="2">
      <t>ゴウケイ</t>
    </rPh>
    <rPh sb="3" eb="5">
      <t>レイワ</t>
    </rPh>
    <rPh sb="6" eb="7">
      <t>ネン</t>
    </rPh>
    <rPh sb="8" eb="9">
      <t>ガツ</t>
    </rPh>
    <rPh sb="9" eb="10">
      <t>マツ</t>
    </rPh>
    <rPh sb="10" eb="12">
      <t>ジテン</t>
    </rPh>
    <phoneticPr fontId="2"/>
  </si>
  <si>
    <t>※添付する挙証資料（令和５年度評価加算協議時）</t>
    <rPh sb="15" eb="17">
      <t>ヒョウカ</t>
    </rPh>
    <rPh sb="17" eb="19">
      <t>カサン</t>
    </rPh>
    <rPh sb="19" eb="21">
      <t>キョウギ</t>
    </rPh>
    <rPh sb="21" eb="22">
      <t>ジ</t>
    </rPh>
    <phoneticPr fontId="2"/>
  </si>
  <si>
    <t>※添付する挙証資料（令和５年度評価加算協議時）</t>
    <rPh sb="10" eb="12">
      <t>レイワ</t>
    </rPh>
    <rPh sb="13" eb="14">
      <t>ネン</t>
    </rPh>
    <rPh sb="14" eb="15">
      <t>ド</t>
    </rPh>
    <rPh sb="15" eb="17">
      <t>ヒョウカ</t>
    </rPh>
    <rPh sb="17" eb="19">
      <t>カサン</t>
    </rPh>
    <rPh sb="19" eb="21">
      <t>キョウギ</t>
    </rPh>
    <rPh sb="21" eb="22">
      <t>ジ</t>
    </rPh>
    <phoneticPr fontId="2"/>
  </si>
  <si>
    <t>１　令和５年４月の介護・看護職員の数（特養及び併設短期入所の合計）</t>
    <rPh sb="2" eb="4">
      <t>レイワ</t>
    </rPh>
    <rPh sb="5" eb="6">
      <t>ネン</t>
    </rPh>
    <rPh sb="7" eb="8">
      <t>ガツ</t>
    </rPh>
    <rPh sb="9" eb="11">
      <t>カイゴ</t>
    </rPh>
    <rPh sb="12" eb="14">
      <t>カンゴ</t>
    </rPh>
    <rPh sb="14" eb="16">
      <t>ショクイン</t>
    </rPh>
    <rPh sb="17" eb="18">
      <t>カズ</t>
    </rPh>
    <rPh sb="19" eb="21">
      <t>トクヨウ</t>
    </rPh>
    <rPh sb="21" eb="22">
      <t>オヨ</t>
    </rPh>
    <rPh sb="23" eb="25">
      <t>ヘイセツ</t>
    </rPh>
    <rPh sb="25" eb="27">
      <t>タンキ</t>
    </rPh>
    <rPh sb="27" eb="29">
      <t>ニュウショ</t>
    </rPh>
    <rPh sb="30" eb="32">
      <t>ゴウケイ</t>
    </rPh>
    <phoneticPr fontId="2"/>
  </si>
  <si>
    <t>２　令和４年度の平均入所者数（特養及び併設短期入所の合計）</t>
    <rPh sb="2" eb="4">
      <t>レイワ</t>
    </rPh>
    <rPh sb="5" eb="7">
      <t>ネンド</t>
    </rPh>
    <rPh sb="6" eb="7">
      <t>ド</t>
    </rPh>
    <rPh sb="7" eb="9">
      <t>ヘイネンド</t>
    </rPh>
    <rPh sb="8" eb="10">
      <t>ヘイキン</t>
    </rPh>
    <rPh sb="10" eb="13">
      <t>ニュウショシャ</t>
    </rPh>
    <rPh sb="13" eb="14">
      <t>スウ</t>
    </rPh>
    <rPh sb="15" eb="17">
      <t>トクヨウ</t>
    </rPh>
    <rPh sb="17" eb="18">
      <t>オヨ</t>
    </rPh>
    <rPh sb="19" eb="21">
      <t>ヘイセツ</t>
    </rPh>
    <rPh sb="21" eb="23">
      <t>タンキ</t>
    </rPh>
    <rPh sb="23" eb="25">
      <t>ニュウショ</t>
    </rPh>
    <rPh sb="26" eb="28">
      <t>ゴウケイ</t>
    </rPh>
    <phoneticPr fontId="2"/>
  </si>
  <si>
    <t>令和４年度の平均入所者数</t>
    <rPh sb="0" eb="2">
      <t>レイワ</t>
    </rPh>
    <rPh sb="3" eb="5">
      <t>ネンド</t>
    </rPh>
    <rPh sb="4" eb="5">
      <t>ド</t>
    </rPh>
    <rPh sb="5" eb="7">
      <t>ヘイネンド</t>
    </rPh>
    <rPh sb="6" eb="8">
      <t>ヘイキン</t>
    </rPh>
    <rPh sb="8" eb="11">
      <t>ニュウショシャ</t>
    </rPh>
    <rPh sb="11" eb="12">
      <t>スウ</t>
    </rPh>
    <phoneticPr fontId="2"/>
  </si>
  <si>
    <r>
      <rPr>
        <u/>
        <sz val="11"/>
        <color indexed="10"/>
        <rFont val="HGｺﾞｼｯｸM"/>
        <family val="3"/>
        <charset val="128"/>
      </rPr>
      <t>小数点第２位以下は、計算の都度、切り捨てる。</t>
    </r>
    <r>
      <rPr>
        <sz val="11"/>
        <rFont val="HGｺﾞｼｯｸM"/>
        <family val="3"/>
        <charset val="128"/>
      </rPr>
      <t>ただし、令和４年度の平均入</t>
    </r>
    <rPh sb="26" eb="28">
      <t>レイワ</t>
    </rPh>
    <rPh sb="29" eb="31">
      <t>ネンド</t>
    </rPh>
    <rPh sb="30" eb="31">
      <t>ド</t>
    </rPh>
    <rPh sb="31" eb="33">
      <t>ヘイネンド</t>
    </rPh>
    <rPh sb="32" eb="34">
      <t>ヘイキン</t>
    </rPh>
    <rPh sb="34" eb="35">
      <t>ニュウ</t>
    </rPh>
    <phoneticPr fontId="2"/>
  </si>
  <si>
    <t>令和４年度の平均入所者数の算定に当たっては、「指定介護老人福祉施設の</t>
    <rPh sb="0" eb="2">
      <t>レイワ</t>
    </rPh>
    <rPh sb="3" eb="5">
      <t>ネンド</t>
    </rPh>
    <rPh sb="4" eb="5">
      <t>ド</t>
    </rPh>
    <rPh sb="5" eb="7">
      <t>ヘイネンド</t>
    </rPh>
    <rPh sb="6" eb="8">
      <t>ヘイキン</t>
    </rPh>
    <rPh sb="8" eb="11">
      <t>ニュウショシャ</t>
    </rPh>
    <rPh sb="11" eb="12">
      <t>スウ</t>
    </rPh>
    <rPh sb="13" eb="15">
      <t>サンテイ</t>
    </rPh>
    <rPh sb="16" eb="17">
      <t>ア</t>
    </rPh>
    <rPh sb="23" eb="25">
      <t>シテイ</t>
    </rPh>
    <rPh sb="25" eb="27">
      <t>カイゴ</t>
    </rPh>
    <rPh sb="27" eb="29">
      <t>ロウジン</t>
    </rPh>
    <rPh sb="29" eb="31">
      <t>フクシ</t>
    </rPh>
    <rPh sb="31" eb="33">
      <t>シセツ</t>
    </rPh>
    <phoneticPr fontId="2"/>
  </si>
  <si>
    <t>《令和５年度４月の看護職員名簿》※介護職員の記載は不要です。</t>
    <rPh sb="1" eb="3">
      <t>レイワ</t>
    </rPh>
    <rPh sb="4" eb="6">
      <t>ネンド</t>
    </rPh>
    <rPh sb="7" eb="8">
      <t>ガツ</t>
    </rPh>
    <rPh sb="9" eb="11">
      <t>カンゴ</t>
    </rPh>
    <rPh sb="11" eb="13">
      <t>ショクイン</t>
    </rPh>
    <rPh sb="13" eb="15">
      <t>メイボ</t>
    </rPh>
    <rPh sb="17" eb="19">
      <t>カイゴ</t>
    </rPh>
    <rPh sb="19" eb="21">
      <t>ショクイン</t>
    </rPh>
    <rPh sb="22" eb="24">
      <t>キサイ</t>
    </rPh>
    <rPh sb="25" eb="27">
      <t>フヨウ</t>
    </rPh>
    <phoneticPr fontId="2"/>
  </si>
  <si>
    <t>１　令和４年度に勤務していた介護職員の数（常勤・非常勤合算で）</t>
    <rPh sb="2" eb="4">
      <t>レイワ</t>
    </rPh>
    <rPh sb="5" eb="7">
      <t>ネンド</t>
    </rPh>
    <rPh sb="6" eb="7">
      <t>ド</t>
    </rPh>
    <rPh sb="7" eb="9">
      <t>ヘイネンド</t>
    </rPh>
    <rPh sb="8" eb="10">
      <t>キンム</t>
    </rPh>
    <rPh sb="14" eb="16">
      <t>カイゴ</t>
    </rPh>
    <rPh sb="16" eb="18">
      <t>ショクイン</t>
    </rPh>
    <rPh sb="19" eb="20">
      <t>カズ</t>
    </rPh>
    <rPh sb="21" eb="23">
      <t>ジョウキン</t>
    </rPh>
    <rPh sb="24" eb="27">
      <t>ヒジョウキン</t>
    </rPh>
    <rPh sb="27" eb="29">
      <t>ガッサン</t>
    </rPh>
    <phoneticPr fontId="2"/>
  </si>
  <si>
    <t>令和４年４月１日時点での在籍職員数</t>
    <rPh sb="0" eb="2">
      <t>レイワ</t>
    </rPh>
    <rPh sb="3" eb="4">
      <t>ネン</t>
    </rPh>
    <rPh sb="4" eb="5">
      <t>ヘイネン</t>
    </rPh>
    <rPh sb="5" eb="6">
      <t>ガツ</t>
    </rPh>
    <rPh sb="7" eb="8">
      <t>ニチ</t>
    </rPh>
    <rPh sb="8" eb="10">
      <t>ジテン</t>
    </rPh>
    <rPh sb="12" eb="14">
      <t>ザイセキ</t>
    </rPh>
    <rPh sb="14" eb="17">
      <t>ショクインスウ</t>
    </rPh>
    <phoneticPr fontId="2"/>
  </si>
  <si>
    <t>令和４年４月１日の職員数</t>
    <rPh sb="0" eb="2">
      <t>レイワ</t>
    </rPh>
    <rPh sb="3" eb="4">
      <t>ネン</t>
    </rPh>
    <rPh sb="4" eb="5">
      <t>ヘイネン</t>
    </rPh>
    <rPh sb="5" eb="6">
      <t>ガツ</t>
    </rPh>
    <rPh sb="7" eb="8">
      <t>ニチ</t>
    </rPh>
    <rPh sb="9" eb="11">
      <t>ショクイン</t>
    </rPh>
    <rPh sb="11" eb="12">
      <t>スウ</t>
    </rPh>
    <phoneticPr fontId="2"/>
  </si>
  <si>
    <t>上記のうち、令和５年４月１日に
在籍している職員数</t>
    <rPh sb="0" eb="2">
      <t>ジョウキ</t>
    </rPh>
    <rPh sb="6" eb="8">
      <t>レイワ</t>
    </rPh>
    <rPh sb="9" eb="10">
      <t>ネン</t>
    </rPh>
    <rPh sb="11" eb="12">
      <t>ガツ</t>
    </rPh>
    <rPh sb="13" eb="14">
      <t>ニチ</t>
    </rPh>
    <rPh sb="16" eb="18">
      <t>ザイセキ</t>
    </rPh>
    <rPh sb="22" eb="25">
      <t>ショクインスウ</t>
    </rPh>
    <phoneticPr fontId="2"/>
  </si>
  <si>
    <t>令和５年４月1日に在籍</t>
    <rPh sb="0" eb="2">
      <t>レイワ</t>
    </rPh>
    <rPh sb="3" eb="4">
      <t>ネン</t>
    </rPh>
    <rPh sb="5" eb="6">
      <t>ガツ</t>
    </rPh>
    <rPh sb="7" eb="8">
      <t>ニチ</t>
    </rPh>
    <rPh sb="9" eb="11">
      <t>ザイセキ</t>
    </rPh>
    <phoneticPr fontId="2"/>
  </si>
  <si>
    <t>《令和４年４月１日現在の職員名簿》</t>
    <rPh sb="1" eb="3">
      <t>レイワ</t>
    </rPh>
    <rPh sb="4" eb="5">
      <t>ネン</t>
    </rPh>
    <rPh sb="5" eb="6">
      <t>ヘイネン</t>
    </rPh>
    <rPh sb="6" eb="7">
      <t>ガツ</t>
    </rPh>
    <rPh sb="8" eb="9">
      <t>ニチ</t>
    </rPh>
    <rPh sb="9" eb="11">
      <t>ゲンザイ</t>
    </rPh>
    <rPh sb="12" eb="14">
      <t>ショクイン</t>
    </rPh>
    <rPh sb="14" eb="16">
      <t>メイボ</t>
    </rPh>
    <phoneticPr fontId="2"/>
  </si>
  <si>
    <r>
      <t>※添付する挙証資料（令和５年度</t>
    </r>
    <r>
      <rPr>
        <u/>
        <sz val="11"/>
        <color indexed="10"/>
        <rFont val="HGP創英角ﾎﾟｯﾌﾟ体"/>
        <family val="3"/>
        <charset val="128"/>
      </rPr>
      <t>実績報告時</t>
    </r>
    <r>
      <rPr>
        <sz val="11"/>
        <color indexed="10"/>
        <rFont val="HGP創英角ﾎﾟｯﾌﾟ体"/>
        <family val="3"/>
        <charset val="128"/>
      </rPr>
      <t>）</t>
    </r>
    <rPh sb="15" eb="17">
      <t>ジッセキ</t>
    </rPh>
    <rPh sb="17" eb="19">
      <t>ホウコク</t>
    </rPh>
    <phoneticPr fontId="2"/>
  </si>
  <si>
    <t>評価加算様式２－６別添１</t>
    <rPh sb="0" eb="2">
      <t>ヒョウカ</t>
    </rPh>
    <rPh sb="2" eb="4">
      <t>カサン</t>
    </rPh>
    <rPh sb="4" eb="6">
      <t>ヨウシキ</t>
    </rPh>
    <rPh sb="9" eb="11">
      <t>ベッテン</t>
    </rPh>
    <phoneticPr fontId="2"/>
  </si>
  <si>
    <t>評価加算様式２</t>
    <rPh sb="0" eb="2">
      <t>ヒョウカ</t>
    </rPh>
    <rPh sb="2" eb="4">
      <t>カサン</t>
    </rPh>
    <rPh sb="4" eb="6">
      <t>ヨウシキ</t>
    </rPh>
    <phoneticPr fontId="2"/>
  </si>
  <si>
    <t>努力・実績加算協議</t>
    <rPh sb="0" eb="2">
      <t>ドリョク</t>
    </rPh>
    <rPh sb="3" eb="5">
      <t>ジッセキ</t>
    </rPh>
    <rPh sb="5" eb="7">
      <t>カサン</t>
    </rPh>
    <rPh sb="7" eb="9">
      <t>キョウギ</t>
    </rPh>
    <phoneticPr fontId="2"/>
  </si>
  <si>
    <t>・評価加算様式２－１別添１</t>
    <rPh sb="1" eb="3">
      <t>ヒョウカ</t>
    </rPh>
    <rPh sb="3" eb="5">
      <t>カサン</t>
    </rPh>
    <rPh sb="5" eb="7">
      <t>ヨウシキ</t>
    </rPh>
    <rPh sb="10" eb="12">
      <t>ベッテン</t>
    </rPh>
    <phoneticPr fontId="2"/>
  </si>
  <si>
    <t>評価加算様式２－１別添１</t>
    <phoneticPr fontId="2"/>
  </si>
  <si>
    <t>・評価加算様式２－２別添１</t>
    <rPh sb="1" eb="3">
      <t>ヒョウカ</t>
    </rPh>
    <rPh sb="3" eb="5">
      <t>カサン</t>
    </rPh>
    <rPh sb="5" eb="7">
      <t>ヨウシキ</t>
    </rPh>
    <rPh sb="10" eb="12">
      <t>ベッテン</t>
    </rPh>
    <phoneticPr fontId="2"/>
  </si>
  <si>
    <t>評価加算様式２－２別添１</t>
    <phoneticPr fontId="2"/>
  </si>
  <si>
    <t>評価加算様式２－３</t>
    <rPh sb="0" eb="2">
      <t>ヒョウカ</t>
    </rPh>
    <rPh sb="2" eb="4">
      <t>カサン</t>
    </rPh>
    <rPh sb="4" eb="6">
      <t>ヨウシキ</t>
    </rPh>
    <phoneticPr fontId="2"/>
  </si>
  <si>
    <t>・評価加算様式２－３別添１</t>
    <rPh sb="1" eb="3">
      <t>ヒョウカ</t>
    </rPh>
    <rPh sb="3" eb="5">
      <t>カサン</t>
    </rPh>
    <rPh sb="5" eb="7">
      <t>ヨウシキ</t>
    </rPh>
    <rPh sb="10" eb="12">
      <t>ベッテン</t>
    </rPh>
    <phoneticPr fontId="2"/>
  </si>
  <si>
    <t>評価加算様式２－３別添１</t>
    <rPh sb="0" eb="2">
      <t>ヒョウカ</t>
    </rPh>
    <rPh sb="2" eb="4">
      <t>カサン</t>
    </rPh>
    <rPh sb="4" eb="6">
      <t>ヨウシキ</t>
    </rPh>
    <rPh sb="9" eb="11">
      <t>ベッテン</t>
    </rPh>
    <phoneticPr fontId="2"/>
  </si>
  <si>
    <t>評価加算様式２－６</t>
    <rPh sb="0" eb="2">
      <t>ヒョウカ</t>
    </rPh>
    <rPh sb="2" eb="4">
      <t>カサン</t>
    </rPh>
    <rPh sb="4" eb="6">
      <t>ヨウシキ</t>
    </rPh>
    <phoneticPr fontId="2"/>
  </si>
  <si>
    <t>・評価加算様式２－６別添１</t>
    <phoneticPr fontId="2"/>
  </si>
  <si>
    <t>数値は「評価加算様式２－１別添１」を入力することにより自動的に入力される。</t>
    <rPh sb="0" eb="2">
      <t>スウチ</t>
    </rPh>
    <rPh sb="4" eb="6">
      <t>ヒョウカ</t>
    </rPh>
    <rPh sb="6" eb="8">
      <t>カサン</t>
    </rPh>
    <rPh sb="8" eb="10">
      <t>ヨウシキ</t>
    </rPh>
    <rPh sb="13" eb="15">
      <t>ベッテン</t>
    </rPh>
    <rPh sb="18" eb="20">
      <t>ニュウリョク</t>
    </rPh>
    <rPh sb="27" eb="30">
      <t>ジドウテキ</t>
    </rPh>
    <rPh sb="31" eb="33">
      <t>ニュウリョク</t>
    </rPh>
    <phoneticPr fontId="2"/>
  </si>
  <si>
    <t>有資格者及び介護福祉士については、令和５年４月１日時点で資格を取得している</t>
    <rPh sb="0" eb="4">
      <t>ユウシカクシャ</t>
    </rPh>
    <rPh sb="4" eb="5">
      <t>オヨ</t>
    </rPh>
    <rPh sb="6" eb="8">
      <t>カイゴ</t>
    </rPh>
    <rPh sb="8" eb="11">
      <t>フクシシ</t>
    </rPh>
    <rPh sb="17" eb="19">
      <t>レイワ</t>
    </rPh>
    <rPh sb="20" eb="21">
      <t>ネン</t>
    </rPh>
    <rPh sb="22" eb="23">
      <t>ガツ</t>
    </rPh>
    <rPh sb="24" eb="25">
      <t>ニチ</t>
    </rPh>
    <rPh sb="25" eb="27">
      <t>ジテン</t>
    </rPh>
    <rPh sb="28" eb="30">
      <t>シカク</t>
    </rPh>
    <rPh sb="31" eb="33">
      <t>シュトク</t>
    </rPh>
    <phoneticPr fontId="2"/>
  </si>
  <si>
    <t>者とすること。</t>
    <rPh sb="0" eb="1">
      <t>モノ</t>
    </rPh>
    <phoneticPr fontId="2"/>
  </si>
  <si>
    <t>「有資格者」は、介護福祉士、介護職員基礎研修修了者、介護職員初任者研修の</t>
    <rPh sb="1" eb="5">
      <t>ユウシカクシャ</t>
    </rPh>
    <rPh sb="8" eb="10">
      <t>カイゴ</t>
    </rPh>
    <rPh sb="10" eb="13">
      <t>フクシシ</t>
    </rPh>
    <rPh sb="14" eb="16">
      <t>カイゴ</t>
    </rPh>
    <rPh sb="16" eb="18">
      <t>ショクイン</t>
    </rPh>
    <rPh sb="18" eb="20">
      <t>キソ</t>
    </rPh>
    <rPh sb="20" eb="22">
      <t>ケンシュウ</t>
    </rPh>
    <rPh sb="22" eb="25">
      <t>シュウリョウシャ</t>
    </rPh>
    <rPh sb="26" eb="28">
      <t>カイゴ</t>
    </rPh>
    <rPh sb="28" eb="30">
      <t>ショクイン</t>
    </rPh>
    <rPh sb="30" eb="33">
      <t>ショニンシャ</t>
    </rPh>
    <rPh sb="33" eb="35">
      <t>ケンシュウ</t>
    </rPh>
    <phoneticPr fontId="2"/>
  </si>
  <si>
    <t>資格を有する者とする。</t>
    <rPh sb="0" eb="2">
      <t>シカク</t>
    </rPh>
    <rPh sb="3" eb="4">
      <t>ユウ</t>
    </rPh>
    <rPh sb="6" eb="7">
      <t>モノ</t>
    </rPh>
    <phoneticPr fontId="2"/>
  </si>
  <si>
    <t>①、②は「評価加算様式２－３別添１」を入力することで自動入力されます。</t>
    <rPh sb="5" eb="7">
      <t>ヒョウカ</t>
    </rPh>
    <rPh sb="7" eb="9">
      <t>カサン</t>
    </rPh>
    <rPh sb="9" eb="11">
      <t>ヨウシキ</t>
    </rPh>
    <rPh sb="14" eb="16">
      <t>ベッテン</t>
    </rPh>
    <rPh sb="19" eb="21">
      <t>ニュウリョク</t>
    </rPh>
    <rPh sb="26" eb="28">
      <t>ジドウ</t>
    </rPh>
    <rPh sb="28" eb="30">
      <t>ニュウリョク</t>
    </rPh>
    <phoneticPr fontId="2"/>
  </si>
  <si>
    <t>【職員定着率の向上①】</t>
    <rPh sb="1" eb="3">
      <t>ショクイン</t>
    </rPh>
    <rPh sb="3" eb="5">
      <t>テイチャク</t>
    </rPh>
    <rPh sb="5" eb="6">
      <t>リツ</t>
    </rPh>
    <rPh sb="7" eb="9">
      <t>コウジョウ</t>
    </rPh>
    <phoneticPr fontId="2"/>
  </si>
  <si>
    <t>No.</t>
    <phoneticPr fontId="2"/>
  </si>
  <si>
    <t>①のうち、令和５年４月１日時点で
引き続き在籍している職員数</t>
    <rPh sb="5" eb="7">
      <t>レイワ</t>
    </rPh>
    <rPh sb="8" eb="9">
      <t>ネン</t>
    </rPh>
    <rPh sb="10" eb="11">
      <t>ガツ</t>
    </rPh>
    <rPh sb="12" eb="13">
      <t>ニチ</t>
    </rPh>
    <rPh sb="13" eb="15">
      <t>ジテン</t>
    </rPh>
    <rPh sb="17" eb="18">
      <t>ヒ</t>
    </rPh>
    <rPh sb="19" eb="20">
      <t>ツヅ</t>
    </rPh>
    <rPh sb="21" eb="23">
      <t>ザイセキ</t>
    </rPh>
    <rPh sb="27" eb="29">
      <t>ショクイン</t>
    </rPh>
    <rPh sb="29" eb="30">
      <t>スウ</t>
    </rPh>
    <phoneticPr fontId="2"/>
  </si>
  <si>
    <t>評価加算様式２－８</t>
    <rPh sb="0" eb="2">
      <t>ヒョウカ</t>
    </rPh>
    <rPh sb="2" eb="4">
      <t>カサン</t>
    </rPh>
    <rPh sb="4" eb="6">
      <t>ヨウシキ</t>
    </rPh>
    <phoneticPr fontId="2"/>
  </si>
  <si>
    <t>評価加算様式２－４</t>
    <rPh sb="0" eb="2">
      <t>ヒョウカ</t>
    </rPh>
    <rPh sb="2" eb="4">
      <t>カサン</t>
    </rPh>
    <rPh sb="4" eb="6">
      <t>ヨウシキ</t>
    </rPh>
    <phoneticPr fontId="2"/>
  </si>
  <si>
    <t>・評価加算様式２－４別添１</t>
    <rPh sb="1" eb="3">
      <t>ヒョウカ</t>
    </rPh>
    <rPh sb="3" eb="5">
      <t>カサン</t>
    </rPh>
    <rPh sb="5" eb="7">
      <t>ヨウシキ</t>
    </rPh>
    <rPh sb="10" eb="12">
      <t>ベッテン</t>
    </rPh>
    <phoneticPr fontId="2"/>
  </si>
  <si>
    <t>※添付する挙証資料（令和５年度実績報告時）</t>
    <rPh sb="10" eb="12">
      <t>レイワ</t>
    </rPh>
    <rPh sb="13" eb="14">
      <t>ネン</t>
    </rPh>
    <rPh sb="14" eb="15">
      <t>ド</t>
    </rPh>
    <rPh sb="15" eb="17">
      <t>ジッセキ</t>
    </rPh>
    <rPh sb="17" eb="19">
      <t>ホウコク</t>
    </rPh>
    <rPh sb="19" eb="20">
      <t>ジ</t>
    </rPh>
    <phoneticPr fontId="2"/>
  </si>
  <si>
    <t>評価加算様式２－４別添１</t>
    <rPh sb="0" eb="2">
      <t>ヒョウカ</t>
    </rPh>
    <rPh sb="2" eb="4">
      <t>カサン</t>
    </rPh>
    <rPh sb="4" eb="6">
      <t>ヨウシキ</t>
    </rPh>
    <rPh sb="9" eb="11">
      <t>ベッテン</t>
    </rPh>
    <phoneticPr fontId="2"/>
  </si>
  <si>
    <t>【職員定着率の向上②】</t>
    <rPh sb="1" eb="3">
      <t>ショクイン</t>
    </rPh>
    <rPh sb="3" eb="6">
      <t>テイチャクリツ</t>
    </rPh>
    <rPh sb="7" eb="9">
      <t>コウジョウ</t>
    </rPh>
    <phoneticPr fontId="2"/>
  </si>
  <si>
    <t>実施した/実施予定</t>
    <rPh sb="0" eb="2">
      <t>ジッシ</t>
    </rPh>
    <rPh sb="5" eb="7">
      <t>ジッシ</t>
    </rPh>
    <rPh sb="7" eb="9">
      <t>ヨテイ</t>
    </rPh>
    <phoneticPr fontId="2"/>
  </si>
  <si>
    <t>チューター制度を導入した上で、新規採用職員向けの教育プログラム（施設内研修）を構築している。</t>
    <rPh sb="5" eb="7">
      <t>セイド</t>
    </rPh>
    <rPh sb="8" eb="10">
      <t>ドウニュウ</t>
    </rPh>
    <rPh sb="12" eb="13">
      <t>ウエ</t>
    </rPh>
    <rPh sb="15" eb="17">
      <t>シンキ</t>
    </rPh>
    <rPh sb="17" eb="19">
      <t>サイヨウ</t>
    </rPh>
    <rPh sb="19" eb="21">
      <t>ショクイン</t>
    </rPh>
    <rPh sb="21" eb="22">
      <t>ム</t>
    </rPh>
    <rPh sb="24" eb="26">
      <t>キョウイク</t>
    </rPh>
    <rPh sb="32" eb="34">
      <t>シセツ</t>
    </rPh>
    <rPh sb="34" eb="35">
      <t>ナイ</t>
    </rPh>
    <rPh sb="35" eb="37">
      <t>ケンシュウ</t>
    </rPh>
    <rPh sb="39" eb="41">
      <t>コウチク</t>
    </rPh>
    <phoneticPr fontId="2"/>
  </si>
  <si>
    <t>構築している</t>
    <rPh sb="0" eb="2">
      <t>コウチク</t>
    </rPh>
    <phoneticPr fontId="2"/>
  </si>
  <si>
    <t>構築していない</t>
    <rPh sb="0" eb="2">
      <t>コウチク</t>
    </rPh>
    <phoneticPr fontId="2"/>
  </si>
  <si>
    <t>令和５年４月１日～令和６年３月３１日までの間に職員を採用した施設は、教育プログラム（施設内研修）を実施していること。</t>
    <rPh sb="0" eb="2">
      <t>レイワ</t>
    </rPh>
    <rPh sb="3" eb="4">
      <t>ネン</t>
    </rPh>
    <rPh sb="5" eb="6">
      <t>ガツ</t>
    </rPh>
    <rPh sb="7" eb="8">
      <t>ニチ</t>
    </rPh>
    <rPh sb="9" eb="11">
      <t>レイワ</t>
    </rPh>
    <rPh sb="12" eb="13">
      <t>ネン</t>
    </rPh>
    <rPh sb="14" eb="15">
      <t>ガツ</t>
    </rPh>
    <rPh sb="17" eb="18">
      <t>ニチ</t>
    </rPh>
    <rPh sb="21" eb="22">
      <t>アイダ</t>
    </rPh>
    <rPh sb="23" eb="25">
      <t>ショクイン</t>
    </rPh>
    <rPh sb="26" eb="28">
      <t>サイヨウ</t>
    </rPh>
    <rPh sb="30" eb="32">
      <t>シセツ</t>
    </rPh>
    <rPh sb="34" eb="36">
      <t>キョウイク</t>
    </rPh>
    <rPh sb="42" eb="44">
      <t>シセツ</t>
    </rPh>
    <rPh sb="44" eb="45">
      <t>ナイ</t>
    </rPh>
    <rPh sb="45" eb="47">
      <t>ケンシュウ</t>
    </rPh>
    <rPh sb="49" eb="51">
      <t>ジッシ</t>
    </rPh>
    <phoneticPr fontId="2"/>
  </si>
  <si>
    <t>チューター制度を導入した新規採用職員向けの教育プログラムの構築及び実施</t>
    <rPh sb="5" eb="7">
      <t>セイド</t>
    </rPh>
    <rPh sb="8" eb="10">
      <t>ドウニュウ</t>
    </rPh>
    <phoneticPr fontId="2"/>
  </si>
  <si>
    <t>新規の職員採用がなく実施していない</t>
    <phoneticPr fontId="2"/>
  </si>
  <si>
    <t>チューター氏名</t>
    <rPh sb="5" eb="7">
      <t>シメイ</t>
    </rPh>
    <phoneticPr fontId="2"/>
  </si>
  <si>
    <t>担当した新規採用職員氏名</t>
    <rPh sb="0" eb="2">
      <t>タントウ</t>
    </rPh>
    <rPh sb="4" eb="6">
      <t>シンキ</t>
    </rPh>
    <rPh sb="6" eb="8">
      <t>サイヨウ</t>
    </rPh>
    <rPh sb="8" eb="10">
      <t>ショクイン</t>
    </rPh>
    <rPh sb="10" eb="12">
      <t>シメイ</t>
    </rPh>
    <phoneticPr fontId="2"/>
  </si>
  <si>
    <t>採用年月日</t>
    <rPh sb="0" eb="2">
      <t>サイヨウ</t>
    </rPh>
    <rPh sb="2" eb="5">
      <t>ネンガッピ</t>
    </rPh>
    <phoneticPr fontId="2"/>
  </si>
  <si>
    <t>備考</t>
    <rPh sb="0" eb="2">
      <t>ビコウ</t>
    </rPh>
    <phoneticPr fontId="2"/>
  </si>
  <si>
    <t>２．新規採用職員向けの教育プログラム（施設内研修）の概要</t>
    <rPh sb="2" eb="4">
      <t>シンキ</t>
    </rPh>
    <rPh sb="4" eb="6">
      <t>サイヨウ</t>
    </rPh>
    <rPh sb="6" eb="8">
      <t>ショクイン</t>
    </rPh>
    <rPh sb="8" eb="9">
      <t>ム</t>
    </rPh>
    <rPh sb="11" eb="13">
      <t>キョウイク</t>
    </rPh>
    <rPh sb="19" eb="21">
      <t>シセツ</t>
    </rPh>
    <rPh sb="21" eb="22">
      <t>ナイ</t>
    </rPh>
    <rPh sb="22" eb="24">
      <t>ケンシュウ</t>
    </rPh>
    <rPh sb="26" eb="28">
      <t>ガイヨウ</t>
    </rPh>
    <phoneticPr fontId="2"/>
  </si>
  <si>
    <t>１．チューターの配置状況</t>
    <rPh sb="8" eb="10">
      <t>ハイチ</t>
    </rPh>
    <rPh sb="10" eb="12">
      <t>ジョウキョウ</t>
    </rPh>
    <phoneticPr fontId="2"/>
  </si>
  <si>
    <t>３．実施した又は実施予定の研修の概要（日時、参加者及び人数、カリキュラム等）</t>
    <rPh sb="2" eb="4">
      <t>ジッシ</t>
    </rPh>
    <rPh sb="6" eb="7">
      <t>マタ</t>
    </rPh>
    <rPh sb="8" eb="10">
      <t>ジッシ</t>
    </rPh>
    <rPh sb="10" eb="12">
      <t>ヨテイ</t>
    </rPh>
    <rPh sb="13" eb="15">
      <t>ケンシュウ</t>
    </rPh>
    <rPh sb="16" eb="18">
      <t>ガイヨウ</t>
    </rPh>
    <rPh sb="19" eb="21">
      <t>ニチジ</t>
    </rPh>
    <rPh sb="22" eb="25">
      <t>サンカシャ</t>
    </rPh>
    <rPh sb="25" eb="26">
      <t>オヨ</t>
    </rPh>
    <rPh sb="27" eb="29">
      <t>ニンズウ</t>
    </rPh>
    <rPh sb="36" eb="37">
      <t>トウ</t>
    </rPh>
    <phoneticPr fontId="2"/>
  </si>
  <si>
    <t xml:space="preserve">〇日時
〇参加者
〇カリキュラム等
</t>
    <rPh sb="20" eb="21">
      <t>トウ</t>
    </rPh>
    <phoneticPr fontId="2"/>
  </si>
  <si>
    <t>新規採用職員向けの教育プログラム及び研修実施記録等（チューター職員及び施設長との意見交換の記録を含む）</t>
    <rPh sb="0" eb="2">
      <t>シンキ</t>
    </rPh>
    <rPh sb="2" eb="4">
      <t>サイヨウ</t>
    </rPh>
    <rPh sb="4" eb="6">
      <t>ショクイン</t>
    </rPh>
    <rPh sb="6" eb="7">
      <t>ム</t>
    </rPh>
    <rPh sb="9" eb="11">
      <t>キョウイク</t>
    </rPh>
    <rPh sb="16" eb="17">
      <t>オヨ</t>
    </rPh>
    <rPh sb="18" eb="20">
      <t>ケンシュウ</t>
    </rPh>
    <rPh sb="20" eb="22">
      <t>ジッシ</t>
    </rPh>
    <rPh sb="22" eb="24">
      <t>キロク</t>
    </rPh>
    <rPh sb="24" eb="25">
      <t>トウ</t>
    </rPh>
    <rPh sb="31" eb="33">
      <t>ショクイン</t>
    </rPh>
    <rPh sb="33" eb="34">
      <t>オヨ</t>
    </rPh>
    <rPh sb="42" eb="44">
      <t>コウカン</t>
    </rPh>
    <rPh sb="45" eb="47">
      <t>キロク</t>
    </rPh>
    <rPh sb="48" eb="49">
      <t>フク</t>
    </rPh>
    <phoneticPr fontId="2"/>
  </si>
  <si>
    <t>１　チューター制度を導入した新規採用職員向けの教育プログラムの構築及び実施状況</t>
    <rPh sb="33" eb="34">
      <t>オヨ</t>
    </rPh>
    <rPh sb="35" eb="37">
      <t>ジッシ</t>
    </rPh>
    <rPh sb="37" eb="39">
      <t>ジョウキョウ</t>
    </rPh>
    <phoneticPr fontId="2"/>
  </si>
  <si>
    <t>評価加算様式２－５</t>
    <rPh sb="0" eb="2">
      <t>ヒョウカ</t>
    </rPh>
    <rPh sb="2" eb="4">
      <t>カサン</t>
    </rPh>
    <rPh sb="4" eb="6">
      <t>ヨウシキ</t>
    </rPh>
    <phoneticPr fontId="2"/>
  </si>
  <si>
    <t>・評価加算様式２－５別添１</t>
    <rPh sb="1" eb="3">
      <t>ヒョウカ</t>
    </rPh>
    <rPh sb="3" eb="5">
      <t>カサン</t>
    </rPh>
    <rPh sb="5" eb="7">
      <t>ヨウシキ</t>
    </rPh>
    <rPh sb="10" eb="12">
      <t>ベッテン</t>
    </rPh>
    <phoneticPr fontId="2"/>
  </si>
  <si>
    <r>
      <t>１　介護職員へのメンタルケア対策強化の実施（</t>
    </r>
    <r>
      <rPr>
        <u/>
        <sz val="11"/>
        <color indexed="10"/>
        <rFont val="HGｺﾞｼｯｸM"/>
        <family val="3"/>
        <charset val="128"/>
      </rPr>
      <t>令和６年３月末時点</t>
    </r>
    <r>
      <rPr>
        <sz val="11"/>
        <rFont val="HGｺﾞｼｯｸM"/>
        <family val="3"/>
        <charset val="128"/>
      </rPr>
      <t>）</t>
    </r>
    <rPh sb="2" eb="4">
      <t>カイゴ</t>
    </rPh>
    <rPh sb="4" eb="6">
      <t>ショクイン</t>
    </rPh>
    <rPh sb="14" eb="16">
      <t>タイサク</t>
    </rPh>
    <rPh sb="16" eb="18">
      <t>キョウカ</t>
    </rPh>
    <rPh sb="19" eb="21">
      <t>ジッシ</t>
    </rPh>
    <rPh sb="22" eb="24">
      <t>レイワ</t>
    </rPh>
    <rPh sb="25" eb="26">
      <t>ネン</t>
    </rPh>
    <rPh sb="26" eb="27">
      <t>ヘイネン</t>
    </rPh>
    <rPh sb="27" eb="29">
      <t>ガツマツ</t>
    </rPh>
    <rPh sb="29" eb="31">
      <t>ジテン</t>
    </rPh>
    <phoneticPr fontId="2"/>
  </si>
  <si>
    <t>精神的負担が高まっていることを鑑み、介護職員のメンタルケア対策を強化している（予定を含む）。</t>
    <rPh sb="0" eb="3">
      <t>セイシンテキ</t>
    </rPh>
    <rPh sb="3" eb="5">
      <t>フタン</t>
    </rPh>
    <rPh sb="6" eb="7">
      <t>タカ</t>
    </rPh>
    <rPh sb="15" eb="16">
      <t>カンガ</t>
    </rPh>
    <rPh sb="18" eb="20">
      <t>カイゴ</t>
    </rPh>
    <rPh sb="20" eb="22">
      <t>ショクイン</t>
    </rPh>
    <rPh sb="29" eb="31">
      <t>タイサク</t>
    </rPh>
    <rPh sb="32" eb="34">
      <t>キョウカ</t>
    </rPh>
    <rPh sb="39" eb="41">
      <t>ヨテイ</t>
    </rPh>
    <rPh sb="42" eb="43">
      <t>フク</t>
    </rPh>
    <phoneticPr fontId="2"/>
  </si>
  <si>
    <t>評価加算様式２－５別添１</t>
    <rPh sb="0" eb="2">
      <t>ヒョウカ</t>
    </rPh>
    <rPh sb="2" eb="4">
      <t>カサン</t>
    </rPh>
    <rPh sb="4" eb="6">
      <t>ヨウシキ</t>
    </rPh>
    <rPh sb="9" eb="11">
      <t>ベッテン</t>
    </rPh>
    <phoneticPr fontId="2"/>
  </si>
  <si>
    <t>１　ボランティアコーディネーターの配置等の状況（令和６年３月末時点）</t>
    <rPh sb="17" eb="19">
      <t>ハイチ</t>
    </rPh>
    <rPh sb="19" eb="20">
      <t>トウ</t>
    </rPh>
    <rPh sb="21" eb="23">
      <t>ジョウキョウ</t>
    </rPh>
    <rPh sb="29" eb="30">
      <t>ガツ</t>
    </rPh>
    <rPh sb="30" eb="31">
      <t>マツ</t>
    </rPh>
    <phoneticPr fontId="2"/>
  </si>
  <si>
    <t>令和５年４月１日から令和６年３月３１日までのボランティアの受入日数（予定を含む）</t>
    <rPh sb="0" eb="2">
      <t>レイワ</t>
    </rPh>
    <rPh sb="3" eb="4">
      <t>ネン</t>
    </rPh>
    <rPh sb="4" eb="5">
      <t>ヘイネン</t>
    </rPh>
    <rPh sb="5" eb="6">
      <t>ガツ</t>
    </rPh>
    <rPh sb="7" eb="8">
      <t>ニチ</t>
    </rPh>
    <rPh sb="10" eb="12">
      <t>レイワ</t>
    </rPh>
    <rPh sb="13" eb="14">
      <t>ネン</t>
    </rPh>
    <rPh sb="15" eb="16">
      <t>ガツ</t>
    </rPh>
    <rPh sb="18" eb="19">
      <t>ニチ</t>
    </rPh>
    <rPh sb="29" eb="31">
      <t>ウケイ</t>
    </rPh>
    <rPh sb="31" eb="33">
      <t>ニッスウ</t>
    </rPh>
    <rPh sb="34" eb="36">
      <t>ヨテイ</t>
    </rPh>
    <rPh sb="37" eb="38">
      <t>フク</t>
    </rPh>
    <phoneticPr fontId="2"/>
  </si>
  <si>
    <t>令和５年４月１日～令和６年３月３１日までの受入日数</t>
    <rPh sb="0" eb="2">
      <t>レイワ</t>
    </rPh>
    <rPh sb="3" eb="4">
      <t>ネン</t>
    </rPh>
    <rPh sb="5" eb="6">
      <t>ガツ</t>
    </rPh>
    <rPh sb="7" eb="8">
      <t>ニチ</t>
    </rPh>
    <rPh sb="9" eb="11">
      <t>レイワ</t>
    </rPh>
    <rPh sb="12" eb="13">
      <t>ネン</t>
    </rPh>
    <rPh sb="14" eb="15">
      <t>ガツ</t>
    </rPh>
    <rPh sb="17" eb="18">
      <t>ニチ</t>
    </rPh>
    <rPh sb="21" eb="23">
      <t>ウケイレ</t>
    </rPh>
    <rPh sb="23" eb="25">
      <t>ニッスウ</t>
    </rPh>
    <phoneticPr fontId="2"/>
  </si>
  <si>
    <t>評価加算様式２－7</t>
    <rPh sb="0" eb="2">
      <t>ヒョウカ</t>
    </rPh>
    <rPh sb="2" eb="4">
      <t>カサン</t>
    </rPh>
    <rPh sb="4" eb="6">
      <t>ヨウシキ</t>
    </rPh>
    <phoneticPr fontId="2"/>
  </si>
  <si>
    <t>障害者の雇用人数（令和５年４月１日時点）</t>
    <rPh sb="0" eb="3">
      <t>ショウガイシャ</t>
    </rPh>
    <rPh sb="4" eb="6">
      <t>コヨウ</t>
    </rPh>
    <rPh sb="6" eb="7">
      <t>ニン</t>
    </rPh>
    <rPh sb="7" eb="8">
      <t>スウ</t>
    </rPh>
    <rPh sb="9" eb="11">
      <t>レイワ</t>
    </rPh>
    <rPh sb="12" eb="13">
      <t>ネン</t>
    </rPh>
    <rPh sb="14" eb="15">
      <t>ガツ</t>
    </rPh>
    <rPh sb="16" eb="17">
      <t>ニチ</t>
    </rPh>
    <rPh sb="17" eb="19">
      <t>ジテン</t>
    </rPh>
    <phoneticPr fontId="2"/>
  </si>
  <si>
    <t>・評価加算様式２－7別添1</t>
    <rPh sb="1" eb="3">
      <t>ヒョウカ</t>
    </rPh>
    <rPh sb="3" eb="5">
      <t>カサン</t>
    </rPh>
    <rPh sb="5" eb="7">
      <t>ヨウシキ</t>
    </rPh>
    <rPh sb="10" eb="12">
      <t>ベッテン</t>
    </rPh>
    <phoneticPr fontId="2"/>
  </si>
  <si>
    <t>評価加算様式２－7別添１</t>
    <phoneticPr fontId="2"/>
  </si>
  <si>
    <t>採用日
（令和５年４月１日以前）</t>
    <rPh sb="0" eb="2">
      <t>サイヨウ</t>
    </rPh>
    <rPh sb="2" eb="3">
      <t>ヒ</t>
    </rPh>
    <rPh sb="5" eb="7">
      <t>レイワ</t>
    </rPh>
    <rPh sb="8" eb="9">
      <t>ネン</t>
    </rPh>
    <rPh sb="9" eb="10">
      <t>ヘイネン</t>
    </rPh>
    <rPh sb="10" eb="11">
      <t>ガツ</t>
    </rPh>
    <rPh sb="12" eb="13">
      <t>ニチ</t>
    </rPh>
    <rPh sb="13" eb="15">
      <t>イゼン</t>
    </rPh>
    <phoneticPr fontId="2"/>
  </si>
  <si>
    <t>・評価加算様式２－８別添１</t>
    <rPh sb="1" eb="3">
      <t>ヒョウカ</t>
    </rPh>
    <rPh sb="3" eb="5">
      <t>カサン</t>
    </rPh>
    <rPh sb="5" eb="7">
      <t>ヨウシキ</t>
    </rPh>
    <rPh sb="10" eb="12">
      <t>ベッテン</t>
    </rPh>
    <phoneticPr fontId="2"/>
  </si>
  <si>
    <t>※添付する挙証資料(令和５年度実績報告時）</t>
    <rPh sb="10" eb="12">
      <t>レイワ</t>
    </rPh>
    <rPh sb="13" eb="14">
      <t>ネン</t>
    </rPh>
    <rPh sb="14" eb="15">
      <t>ド</t>
    </rPh>
    <rPh sb="15" eb="17">
      <t>ジッセキ</t>
    </rPh>
    <rPh sb="17" eb="19">
      <t>ホウコク</t>
    </rPh>
    <rPh sb="19" eb="20">
      <t>ジ</t>
    </rPh>
    <phoneticPr fontId="2"/>
  </si>
  <si>
    <t>１　福祉避難所としての指定状況等（令和６年３月末時点）</t>
    <rPh sb="13" eb="15">
      <t>ジョウキョウ</t>
    </rPh>
    <rPh sb="15" eb="16">
      <t>トウ</t>
    </rPh>
    <rPh sb="17" eb="19">
      <t>レイワ</t>
    </rPh>
    <rPh sb="23" eb="24">
      <t>マツ</t>
    </rPh>
    <phoneticPr fontId="2"/>
  </si>
  <si>
    <t>評価加算様式２－９</t>
    <rPh sb="0" eb="2">
      <t>ヒョウカ</t>
    </rPh>
    <rPh sb="2" eb="4">
      <t>カサン</t>
    </rPh>
    <rPh sb="4" eb="6">
      <t>ヨウシキ</t>
    </rPh>
    <phoneticPr fontId="2"/>
  </si>
  <si>
    <t>・評価加算様式２－９別添１</t>
    <rPh sb="1" eb="3">
      <t>ヒョウカ</t>
    </rPh>
    <rPh sb="3" eb="5">
      <t>カサン</t>
    </rPh>
    <rPh sb="5" eb="7">
      <t>ヨウシキ</t>
    </rPh>
    <rPh sb="10" eb="12">
      <t>ベッテン</t>
    </rPh>
    <phoneticPr fontId="2"/>
  </si>
  <si>
    <t>評価加算様式２－１０</t>
    <rPh sb="0" eb="2">
      <t>ヒョウカ</t>
    </rPh>
    <rPh sb="2" eb="4">
      <t>カサン</t>
    </rPh>
    <rPh sb="4" eb="6">
      <t>ヨウシキ</t>
    </rPh>
    <phoneticPr fontId="2"/>
  </si>
  <si>
    <t>・評価加算様式２－１０別添１</t>
    <rPh sb="1" eb="3">
      <t>ヒョウカ</t>
    </rPh>
    <rPh sb="3" eb="5">
      <t>カサン</t>
    </rPh>
    <rPh sb="5" eb="7">
      <t>ヨウシキ</t>
    </rPh>
    <rPh sb="11" eb="13">
      <t>ベッテン</t>
    </rPh>
    <phoneticPr fontId="2"/>
  </si>
  <si>
    <t>１　島しょ地域外からの職員の確保（令和６年３月末時点）</t>
    <rPh sb="2" eb="3">
      <t>トウ</t>
    </rPh>
    <rPh sb="5" eb="7">
      <t>チイキ</t>
    </rPh>
    <rPh sb="7" eb="8">
      <t>ソト</t>
    </rPh>
    <rPh sb="11" eb="13">
      <t>ショクイン</t>
    </rPh>
    <rPh sb="14" eb="16">
      <t>カクホ</t>
    </rPh>
    <rPh sb="17" eb="19">
      <t>レイワ</t>
    </rPh>
    <rPh sb="20" eb="21">
      <t>ネン</t>
    </rPh>
    <rPh sb="22" eb="23">
      <t>ガツ</t>
    </rPh>
    <rPh sb="23" eb="24">
      <t>マツ</t>
    </rPh>
    <rPh sb="24" eb="26">
      <t>ジテン</t>
    </rPh>
    <phoneticPr fontId="2"/>
  </si>
  <si>
    <t>評価加算様式２－１１</t>
    <rPh sb="0" eb="2">
      <t>ヒョウカ</t>
    </rPh>
    <rPh sb="2" eb="4">
      <t>カサン</t>
    </rPh>
    <rPh sb="4" eb="6">
      <t>ヨウシキ</t>
    </rPh>
    <phoneticPr fontId="2"/>
  </si>
  <si>
    <t>・評価加算様式２－１１別添１</t>
    <rPh sb="1" eb="3">
      <t>ヒョウカ</t>
    </rPh>
    <rPh sb="3" eb="5">
      <t>カサン</t>
    </rPh>
    <rPh sb="5" eb="7">
      <t>ヨウシキ</t>
    </rPh>
    <rPh sb="11" eb="13">
      <t>ベッテン</t>
    </rPh>
    <phoneticPr fontId="2"/>
  </si>
  <si>
    <t>評価加算様式２－１２</t>
    <rPh sb="0" eb="2">
      <t>ヒョウカ</t>
    </rPh>
    <rPh sb="2" eb="4">
      <t>カサン</t>
    </rPh>
    <rPh sb="4" eb="6">
      <t>ヨウシキ</t>
    </rPh>
    <phoneticPr fontId="2"/>
  </si>
  <si>
    <t>・評価加算様式２－１２別添１</t>
    <rPh sb="1" eb="3">
      <t>ヒョウカ</t>
    </rPh>
    <rPh sb="3" eb="5">
      <t>カサン</t>
    </rPh>
    <rPh sb="5" eb="7">
      <t>ヨウシキ</t>
    </rPh>
    <rPh sb="11" eb="13">
      <t>ベッテン</t>
    </rPh>
    <phoneticPr fontId="2"/>
  </si>
  <si>
    <t>２　島しょにおける資格取得及び技術向上について（令和６年３月末時点）</t>
    <rPh sb="2" eb="3">
      <t>トウ</t>
    </rPh>
    <rPh sb="9" eb="11">
      <t>シカク</t>
    </rPh>
    <rPh sb="11" eb="13">
      <t>シュトク</t>
    </rPh>
    <rPh sb="13" eb="14">
      <t>オヨ</t>
    </rPh>
    <rPh sb="15" eb="17">
      <t>ギジュツ</t>
    </rPh>
    <rPh sb="17" eb="19">
      <t>コウジョウ</t>
    </rPh>
    <phoneticPr fontId="2"/>
  </si>
  <si>
    <t>島しょ地域外における資格取得及び技術向上のための研修に年延べ7日以上参加している（予定を含む）。</t>
    <rPh sb="0" eb="1">
      <t>トウ</t>
    </rPh>
    <rPh sb="3" eb="5">
      <t>チイキ</t>
    </rPh>
    <rPh sb="5" eb="6">
      <t>ガイ</t>
    </rPh>
    <rPh sb="10" eb="12">
      <t>シカク</t>
    </rPh>
    <rPh sb="12" eb="14">
      <t>シュトク</t>
    </rPh>
    <rPh sb="14" eb="15">
      <t>オヨ</t>
    </rPh>
    <rPh sb="16" eb="18">
      <t>ギジュツ</t>
    </rPh>
    <rPh sb="18" eb="20">
      <t>コウジョウ</t>
    </rPh>
    <rPh sb="24" eb="26">
      <t>ケンシュウ</t>
    </rPh>
    <rPh sb="27" eb="28">
      <t>ネン</t>
    </rPh>
    <rPh sb="28" eb="29">
      <t>ノ</t>
    </rPh>
    <rPh sb="31" eb="32">
      <t>ニチ</t>
    </rPh>
    <rPh sb="32" eb="34">
      <t>イジョウ</t>
    </rPh>
    <rPh sb="34" eb="36">
      <t>サンカ</t>
    </rPh>
    <phoneticPr fontId="2"/>
  </si>
  <si>
    <t>評価加算様式２－１３</t>
    <rPh sb="0" eb="2">
      <t>ヒョウカ</t>
    </rPh>
    <rPh sb="2" eb="4">
      <t>カサン</t>
    </rPh>
    <rPh sb="4" eb="6">
      <t>ヨウシキ</t>
    </rPh>
    <phoneticPr fontId="2"/>
  </si>
  <si>
    <t>・評価加算様式２－１３別添１</t>
    <rPh sb="1" eb="7">
      <t>ヒョウカカサンヨウシキ</t>
    </rPh>
    <rPh sb="11" eb="13">
      <t>ベッテン</t>
    </rPh>
    <phoneticPr fontId="2"/>
  </si>
  <si>
    <t>令和５年４月１日時点での特養の入所者数</t>
    <rPh sb="0" eb="2">
      <t>レイワ</t>
    </rPh>
    <phoneticPr fontId="2"/>
  </si>
  <si>
    <t>評価加算様式２－１３別添１</t>
    <phoneticPr fontId="2"/>
  </si>
  <si>
    <t>評価加算様式２－１４</t>
    <rPh sb="0" eb="2">
      <t>ヒョウカ</t>
    </rPh>
    <rPh sb="2" eb="4">
      <t>カサン</t>
    </rPh>
    <rPh sb="4" eb="6">
      <t>ヨウシキ</t>
    </rPh>
    <phoneticPr fontId="2"/>
  </si>
  <si>
    <t>１　軽減の実施状況（令和５年４月１日時点）</t>
    <rPh sb="2" eb="4">
      <t>ケイゲン</t>
    </rPh>
    <rPh sb="5" eb="7">
      <t>ジッシ</t>
    </rPh>
    <rPh sb="7" eb="9">
      <t>ジョウキョウ</t>
    </rPh>
    <rPh sb="10" eb="12">
      <t>レイワ</t>
    </rPh>
    <rPh sb="13" eb="14">
      <t>ネン</t>
    </rPh>
    <rPh sb="15" eb="16">
      <t>ガツ</t>
    </rPh>
    <rPh sb="17" eb="18">
      <t>ニチ</t>
    </rPh>
    <rPh sb="18" eb="20">
      <t>ジテン</t>
    </rPh>
    <phoneticPr fontId="2"/>
  </si>
  <si>
    <t>評価加算様式２－１５</t>
    <rPh sb="0" eb="2">
      <t>ヒョウカ</t>
    </rPh>
    <rPh sb="2" eb="4">
      <t>カサン</t>
    </rPh>
    <rPh sb="4" eb="6">
      <t>ヨウシキ</t>
    </rPh>
    <phoneticPr fontId="2"/>
  </si>
  <si>
    <t>１　看取り介護にかかる研修の実施状況（令和６年３月末時点）</t>
    <rPh sb="2" eb="4">
      <t>ミト</t>
    </rPh>
    <rPh sb="5" eb="7">
      <t>カイゴ</t>
    </rPh>
    <rPh sb="11" eb="13">
      <t>ケンシュウ</t>
    </rPh>
    <rPh sb="14" eb="16">
      <t>ジッシ</t>
    </rPh>
    <rPh sb="16" eb="18">
      <t>ジョウキョウ</t>
    </rPh>
    <phoneticPr fontId="2"/>
  </si>
  <si>
    <t>令和５年４月１日から令和６年３月３１日までの看取り介護にかかる研修実施回数（予定を含む）</t>
    <rPh sb="0" eb="2">
      <t>レイワ</t>
    </rPh>
    <rPh sb="3" eb="4">
      <t>ネン</t>
    </rPh>
    <rPh sb="4" eb="5">
      <t>ヘイネン</t>
    </rPh>
    <rPh sb="5" eb="6">
      <t>ガツ</t>
    </rPh>
    <rPh sb="7" eb="8">
      <t>ニチ</t>
    </rPh>
    <rPh sb="10" eb="12">
      <t>レイワ</t>
    </rPh>
    <rPh sb="13" eb="14">
      <t>ネン</t>
    </rPh>
    <rPh sb="15" eb="16">
      <t>ガツ</t>
    </rPh>
    <rPh sb="18" eb="19">
      <t>ニチ</t>
    </rPh>
    <rPh sb="22" eb="24">
      <t>ミト</t>
    </rPh>
    <rPh sb="25" eb="27">
      <t>カイゴ</t>
    </rPh>
    <rPh sb="31" eb="33">
      <t>ケンシュウ</t>
    </rPh>
    <rPh sb="33" eb="35">
      <t>ジッシ</t>
    </rPh>
    <rPh sb="35" eb="37">
      <t>カイスウ</t>
    </rPh>
    <rPh sb="38" eb="40">
      <t>ヨテイ</t>
    </rPh>
    <rPh sb="41" eb="42">
      <t>フク</t>
    </rPh>
    <phoneticPr fontId="2"/>
  </si>
  <si>
    <t>・評価加算様式２－１５別添１</t>
    <rPh sb="1" eb="5">
      <t>ヒョウカカサン</t>
    </rPh>
    <rPh sb="5" eb="7">
      <t>ヨウシキ</t>
    </rPh>
    <rPh sb="11" eb="13">
      <t>ベッテン</t>
    </rPh>
    <phoneticPr fontId="2"/>
  </si>
  <si>
    <t>社福軽減を実施している施設は、福祉局ＨＰの「特別養護老人ホーム一覧」に</t>
    <rPh sb="0" eb="2">
      <t>シャフク</t>
    </rPh>
    <rPh sb="2" eb="4">
      <t>ケイゲン</t>
    </rPh>
    <rPh sb="5" eb="7">
      <t>ジッシ</t>
    </rPh>
    <rPh sb="11" eb="13">
      <t>シセツ</t>
    </rPh>
    <rPh sb="15" eb="17">
      <t>フクシ</t>
    </rPh>
    <rPh sb="17" eb="18">
      <t>キョク</t>
    </rPh>
    <rPh sb="31" eb="33">
      <t>イチラン</t>
    </rPh>
    <phoneticPr fontId="2"/>
  </si>
  <si>
    <t>評価加算様式２－１６</t>
    <rPh sb="0" eb="2">
      <t>ヒョウカ</t>
    </rPh>
    <rPh sb="2" eb="4">
      <t>カサン</t>
    </rPh>
    <rPh sb="4" eb="6">
      <t>ヨウシキ</t>
    </rPh>
    <phoneticPr fontId="2"/>
  </si>
  <si>
    <t>・評価加算様式２－１６別添１</t>
    <rPh sb="1" eb="5">
      <t>ヒョウカカサン</t>
    </rPh>
    <rPh sb="5" eb="7">
      <t>ヨウシキ</t>
    </rPh>
    <rPh sb="11" eb="13">
      <t>ベッテン</t>
    </rPh>
    <phoneticPr fontId="2"/>
  </si>
  <si>
    <t>評価加算様式２－８別添１</t>
    <rPh sb="0" eb="2">
      <t>ヒョウカ</t>
    </rPh>
    <rPh sb="2" eb="4">
      <t>カサン</t>
    </rPh>
    <rPh sb="4" eb="6">
      <t>ヨウシキ</t>
    </rPh>
    <rPh sb="9" eb="11">
      <t>ベッテン</t>
    </rPh>
    <phoneticPr fontId="2"/>
  </si>
  <si>
    <t>○</t>
    <phoneticPr fontId="2"/>
  </si>
  <si>
    <t>評価加算様式２－９別添１</t>
    <rPh sb="0" eb="2">
      <t>ヒョウカ</t>
    </rPh>
    <rPh sb="2" eb="4">
      <t>カサン</t>
    </rPh>
    <rPh sb="4" eb="6">
      <t>ヨウシキ</t>
    </rPh>
    <rPh sb="9" eb="11">
      <t>ベッテン</t>
    </rPh>
    <phoneticPr fontId="2"/>
  </si>
  <si>
    <t>○</t>
    <phoneticPr fontId="2"/>
  </si>
  <si>
    <t>評価加算様式２－１０別添１</t>
    <rPh sb="0" eb="2">
      <t>ヒョウカ</t>
    </rPh>
    <rPh sb="2" eb="4">
      <t>カサン</t>
    </rPh>
    <rPh sb="4" eb="6">
      <t>ヨウシキ</t>
    </rPh>
    <rPh sb="10" eb="12">
      <t>ベッテン</t>
    </rPh>
    <phoneticPr fontId="2"/>
  </si>
  <si>
    <t>加算協議様式２－１１別添１</t>
    <rPh sb="0" eb="2">
      <t>カサン</t>
    </rPh>
    <rPh sb="2" eb="4">
      <t>キョウギ</t>
    </rPh>
    <rPh sb="10" eb="12">
      <t>ベッテン</t>
    </rPh>
    <phoneticPr fontId="2"/>
  </si>
  <si>
    <t>令和５年度の取組</t>
    <rPh sb="0" eb="2">
      <t>レイワ</t>
    </rPh>
    <rPh sb="3" eb="4">
      <t>ネン</t>
    </rPh>
    <rPh sb="4" eb="5">
      <t>ド</t>
    </rPh>
    <rPh sb="6" eb="7">
      <t>ト</t>
    </rPh>
    <rPh sb="7" eb="8">
      <t>ク</t>
    </rPh>
    <phoneticPr fontId="2"/>
  </si>
  <si>
    <t>採用年月日
（令和２年４月１日～令和６年３月３１日
の期間に島しょ地域外から採用した職員）</t>
    <rPh sb="0" eb="5">
      <t>サイヨウネンガッピ</t>
    </rPh>
    <rPh sb="7" eb="9">
      <t>レイワ</t>
    </rPh>
    <rPh sb="10" eb="11">
      <t>ネン</t>
    </rPh>
    <rPh sb="12" eb="13">
      <t>ガツ</t>
    </rPh>
    <rPh sb="14" eb="15">
      <t>ニチ</t>
    </rPh>
    <rPh sb="16" eb="18">
      <t>レイワ</t>
    </rPh>
    <rPh sb="19" eb="20">
      <t>ネン</t>
    </rPh>
    <rPh sb="21" eb="22">
      <t>ガツ</t>
    </rPh>
    <rPh sb="24" eb="25">
      <t>ニチ</t>
    </rPh>
    <rPh sb="27" eb="29">
      <t>キカン</t>
    </rPh>
    <rPh sb="30" eb="31">
      <t>トウ</t>
    </rPh>
    <rPh sb="33" eb="35">
      <t>チイキ</t>
    </rPh>
    <rPh sb="35" eb="36">
      <t>ガイ</t>
    </rPh>
    <rPh sb="38" eb="40">
      <t>サイヨウ</t>
    </rPh>
    <rPh sb="42" eb="44">
      <t>ショクイン</t>
    </rPh>
    <phoneticPr fontId="2"/>
  </si>
  <si>
    <t>延べ日数で入力する。 同時に２名が２日研修に参加した場合は、４日とカウント。</t>
    <rPh sb="0" eb="1">
      <t>ノ</t>
    </rPh>
    <rPh sb="11" eb="13">
      <t>ドウジ</t>
    </rPh>
    <rPh sb="15" eb="16">
      <t>メイ</t>
    </rPh>
    <rPh sb="18" eb="19">
      <t>ニチ</t>
    </rPh>
    <rPh sb="19" eb="21">
      <t>ケンシュウ</t>
    </rPh>
    <rPh sb="22" eb="24">
      <t>サンカ</t>
    </rPh>
    <rPh sb="26" eb="28">
      <t>バアイ</t>
    </rPh>
    <rPh sb="31" eb="32">
      <t>ニチ</t>
    </rPh>
    <phoneticPr fontId="2"/>
  </si>
  <si>
    <t>評価加算様式２－１２別添１</t>
    <rPh sb="0" eb="2">
      <t>ヒョウカ</t>
    </rPh>
    <rPh sb="2" eb="4">
      <t>カサン</t>
    </rPh>
    <rPh sb="4" eb="6">
      <t>ヨウシキ</t>
    </rPh>
    <rPh sb="10" eb="12">
      <t>ベッテン</t>
    </rPh>
    <phoneticPr fontId="2"/>
  </si>
  <si>
    <t>１．島しょ地域外における研修の参加記録について
　（８回以上実施した場合は、そのうちの７回分を記載してください。）</t>
    <rPh sb="2" eb="3">
      <t>トウ</t>
    </rPh>
    <rPh sb="5" eb="7">
      <t>チイキ</t>
    </rPh>
    <rPh sb="7" eb="8">
      <t>ガイ</t>
    </rPh>
    <rPh sb="12" eb="14">
      <t>ケンシュウ</t>
    </rPh>
    <rPh sb="15" eb="17">
      <t>サンカ</t>
    </rPh>
    <rPh sb="17" eb="19">
      <t>キロク</t>
    </rPh>
    <phoneticPr fontId="2"/>
  </si>
  <si>
    <t>評価加算様式２－１５別添１</t>
    <rPh sb="0" eb="2">
      <t>ヒョウカ</t>
    </rPh>
    <rPh sb="2" eb="6">
      <t>カサンヨウシキ</t>
    </rPh>
    <rPh sb="10" eb="12">
      <t>ベッテン</t>
    </rPh>
    <phoneticPr fontId="2"/>
  </si>
  <si>
    <t>虐待防止に関する研修</t>
    <rPh sb="0" eb="2">
      <t>ギャクタイ</t>
    </rPh>
    <rPh sb="2" eb="4">
      <t>ボウシ</t>
    </rPh>
    <rPh sb="5" eb="6">
      <t>カン</t>
    </rPh>
    <rPh sb="8" eb="10">
      <t>ケンシュウ</t>
    </rPh>
    <phoneticPr fontId="2"/>
  </si>
  <si>
    <t>１　虐待防止に関する研修の実施状況（令和６年３月末時点）</t>
    <rPh sb="2" eb="4">
      <t>ギャクタイ</t>
    </rPh>
    <rPh sb="4" eb="6">
      <t>ボウシ</t>
    </rPh>
    <rPh sb="7" eb="8">
      <t>カン</t>
    </rPh>
    <rPh sb="10" eb="12">
      <t>ケンシュウ</t>
    </rPh>
    <rPh sb="13" eb="15">
      <t>ジッシ</t>
    </rPh>
    <rPh sb="15" eb="17">
      <t>ジョウキョウ</t>
    </rPh>
    <phoneticPr fontId="2"/>
  </si>
  <si>
    <t>評価加算様式２－１６別添１</t>
    <rPh sb="0" eb="2">
      <t>ヒョウカ</t>
    </rPh>
    <rPh sb="2" eb="6">
      <t>カサンヨウシキ</t>
    </rPh>
    <rPh sb="10" eb="12">
      <t>ベッテン</t>
    </rPh>
    <phoneticPr fontId="2"/>
  </si>
  <si>
    <t>【虐待防止に関する研修】</t>
    <rPh sb="1" eb="3">
      <t>ギャクタイ</t>
    </rPh>
    <rPh sb="3" eb="5">
      <t>ボウシ</t>
    </rPh>
    <rPh sb="6" eb="7">
      <t>カン</t>
    </rPh>
    <rPh sb="9" eb="11">
      <t>ケンシュウ</t>
    </rPh>
    <phoneticPr fontId="2"/>
  </si>
  <si>
    <t>１．施設の指針に基づいた研修プログラムの概要</t>
    <rPh sb="2" eb="4">
      <t>シセツ</t>
    </rPh>
    <rPh sb="5" eb="7">
      <t>シシン</t>
    </rPh>
    <rPh sb="8" eb="9">
      <t>モト</t>
    </rPh>
    <rPh sb="12" eb="14">
      <t>ケンシュウ</t>
    </rPh>
    <rPh sb="20" eb="22">
      <t>ガイヨウ</t>
    </rPh>
    <phoneticPr fontId="2"/>
  </si>
  <si>
    <t>２．虐待防止に関する研修の実施（３回以上実施した場合は、そのうちの２回分を記載してください。）</t>
    <rPh sb="2" eb="4">
      <t>ギャクタイ</t>
    </rPh>
    <rPh sb="4" eb="6">
      <t>ボウシ</t>
    </rPh>
    <rPh sb="7" eb="8">
      <t>カン</t>
    </rPh>
    <rPh sb="10" eb="12">
      <t>ケンシュウ</t>
    </rPh>
    <rPh sb="13" eb="15">
      <t>ジッシ</t>
    </rPh>
    <rPh sb="17" eb="18">
      <t>カイ</t>
    </rPh>
    <rPh sb="18" eb="20">
      <t>イジョウ</t>
    </rPh>
    <rPh sb="20" eb="22">
      <t>ジッシ</t>
    </rPh>
    <phoneticPr fontId="2"/>
  </si>
  <si>
    <t>評価加算様式２－１７</t>
    <rPh sb="0" eb="6">
      <t>ヒョウカカサンヨウシキ</t>
    </rPh>
    <phoneticPr fontId="2"/>
  </si>
  <si>
    <t>・評価加算様式２－１７別添１</t>
    <rPh sb="1" eb="7">
      <t>ヒョウカカサンヨウシキ</t>
    </rPh>
    <rPh sb="11" eb="13">
      <t>ベッテン</t>
    </rPh>
    <phoneticPr fontId="2"/>
  </si>
  <si>
    <t>１　感染症対策の徹底（令和６年３月末時点）</t>
    <rPh sb="2" eb="5">
      <t>カンセンショウ</t>
    </rPh>
    <rPh sb="5" eb="7">
      <t>タイサク</t>
    </rPh>
    <rPh sb="8" eb="10">
      <t>テッテイ</t>
    </rPh>
    <phoneticPr fontId="2"/>
  </si>
  <si>
    <t>評価加算様式２－１７別添１</t>
    <rPh sb="0" eb="2">
      <t>ヒョウカ</t>
    </rPh>
    <rPh sb="2" eb="6">
      <t>カサンヨウシキ</t>
    </rPh>
    <rPh sb="10" eb="12">
      <t>ベッテン</t>
    </rPh>
    <phoneticPr fontId="2"/>
  </si>
  <si>
    <t>１．感染症対策研修の実施（３回以上実施した場合は、そのうちの２回分を記載してください。）</t>
    <rPh sb="2" eb="5">
      <t>カンセンショウ</t>
    </rPh>
    <rPh sb="5" eb="7">
      <t>タイサク</t>
    </rPh>
    <rPh sb="7" eb="9">
      <t>ケンシュウ</t>
    </rPh>
    <rPh sb="10" eb="12">
      <t>ジッシ</t>
    </rPh>
    <rPh sb="14" eb="15">
      <t>カイ</t>
    </rPh>
    <rPh sb="15" eb="17">
      <t>イジョウ</t>
    </rPh>
    <rPh sb="17" eb="19">
      <t>ジッシ</t>
    </rPh>
    <phoneticPr fontId="2"/>
  </si>
  <si>
    <t>評価加算様式２－２０</t>
    <rPh sb="0" eb="6">
      <t>ヒョウカカサンヨウシキ</t>
    </rPh>
    <phoneticPr fontId="2"/>
  </si>
  <si>
    <t>・評価加算様式２－２０別添１</t>
    <rPh sb="1" eb="7">
      <t>ヒョウカカサンヨウシキ</t>
    </rPh>
    <rPh sb="11" eb="13">
      <t>ベッテン</t>
    </rPh>
    <phoneticPr fontId="2"/>
  </si>
  <si>
    <t>※添付する挙証資料（令和５年度実績報告時）</t>
    <rPh sb="10" eb="12">
      <t>レイワ</t>
    </rPh>
    <rPh sb="13" eb="14">
      <t>ネン</t>
    </rPh>
    <rPh sb="14" eb="15">
      <t>ド</t>
    </rPh>
    <rPh sb="15" eb="20">
      <t>ジッセキホウコクジ</t>
    </rPh>
    <phoneticPr fontId="2"/>
  </si>
  <si>
    <t>１　講座・サロン等の開催の状況（令和６年３月末時点）</t>
    <rPh sb="2" eb="4">
      <t>コウザ</t>
    </rPh>
    <rPh sb="8" eb="9">
      <t>トウ</t>
    </rPh>
    <rPh sb="10" eb="12">
      <t>カイサイ</t>
    </rPh>
    <rPh sb="13" eb="15">
      <t>ジョウキョウ</t>
    </rPh>
    <phoneticPr fontId="2"/>
  </si>
  <si>
    <t>評価加算様式２－１９</t>
    <rPh sb="0" eb="6">
      <t>ヒョウカカサンヨウシキ</t>
    </rPh>
    <phoneticPr fontId="2"/>
  </si>
  <si>
    <t>・評価加算様式２－１９別添１</t>
    <rPh sb="1" eb="7">
      <t>ヒョウカカサンヨウシキ</t>
    </rPh>
    <rPh sb="11" eb="13">
      <t>ベッテン</t>
    </rPh>
    <phoneticPr fontId="2"/>
  </si>
  <si>
    <t>令和５年４月１日から令和６年３月３１日までに受け入れた学校数を記入す</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3">
      <t>ウ</t>
    </rPh>
    <rPh sb="24" eb="25">
      <t>イ</t>
    </rPh>
    <rPh sb="27" eb="29">
      <t>ガッコウ</t>
    </rPh>
    <rPh sb="29" eb="30">
      <t>スウ</t>
    </rPh>
    <rPh sb="31" eb="33">
      <t>キニュウ</t>
    </rPh>
    <phoneticPr fontId="2"/>
  </si>
  <si>
    <t>１　次世代への介護の魅力発信（令和６年３月末時点）</t>
    <rPh sb="2" eb="5">
      <t>ジセダイ</t>
    </rPh>
    <rPh sb="7" eb="9">
      <t>カイゴ</t>
    </rPh>
    <rPh sb="10" eb="12">
      <t>ミリョク</t>
    </rPh>
    <rPh sb="12" eb="14">
      <t>ハッシン</t>
    </rPh>
    <rPh sb="15" eb="17">
      <t>レイワ</t>
    </rPh>
    <rPh sb="18" eb="19">
      <t>ネン</t>
    </rPh>
    <rPh sb="20" eb="22">
      <t>ガツマツ</t>
    </rPh>
    <rPh sb="22" eb="24">
      <t>ジテン</t>
    </rPh>
    <phoneticPr fontId="2"/>
  </si>
  <si>
    <t>挙証資料２－２０（都参考様式）</t>
    <rPh sb="0" eb="2">
      <t>キョショウ</t>
    </rPh>
    <rPh sb="2" eb="4">
      <t>シリョウ</t>
    </rPh>
    <phoneticPr fontId="2"/>
  </si>
  <si>
    <t>２．講座・サロン等の開催について（１０回以上行った場合は、そのうちの９回分を記載してください。）</t>
    <rPh sb="2" eb="4">
      <t>コウザ</t>
    </rPh>
    <rPh sb="8" eb="9">
      <t>トウ</t>
    </rPh>
    <rPh sb="10" eb="12">
      <t>カイサイ</t>
    </rPh>
    <rPh sb="35" eb="36">
      <t>カイ</t>
    </rPh>
    <rPh sb="36" eb="37">
      <t>ブン</t>
    </rPh>
    <phoneticPr fontId="2"/>
  </si>
  <si>
    <t>施設職員主体となって開催した場合に「〇」</t>
    <rPh sb="0" eb="2">
      <t>シセツ</t>
    </rPh>
    <rPh sb="2" eb="4">
      <t>ショクイン</t>
    </rPh>
    <rPh sb="4" eb="6">
      <t>シュタイ</t>
    </rPh>
    <rPh sb="10" eb="12">
      <t>カイサイ</t>
    </rPh>
    <rPh sb="14" eb="16">
      <t>バアイ</t>
    </rPh>
    <phoneticPr fontId="2"/>
  </si>
  <si>
    <t>評価加算様式２－１８</t>
    <rPh sb="0" eb="6">
      <t>ヒョウカカサンヨウシキ</t>
    </rPh>
    <phoneticPr fontId="2"/>
  </si>
  <si>
    <t>・評価加算様式２－１８別添１</t>
    <rPh sb="1" eb="3">
      <t>ヒョウカ</t>
    </rPh>
    <rPh sb="3" eb="5">
      <t>カサン</t>
    </rPh>
    <rPh sb="5" eb="7">
      <t>ヨウシキ</t>
    </rPh>
    <rPh sb="11" eb="13">
      <t>ベッテン</t>
    </rPh>
    <phoneticPr fontId="2"/>
  </si>
  <si>
    <t>１　他の社会福祉法等との連携による人材育成（令和６年３月末時点）</t>
    <rPh sb="2" eb="3">
      <t>タ</t>
    </rPh>
    <rPh sb="4" eb="6">
      <t>シャカイ</t>
    </rPh>
    <rPh sb="6" eb="8">
      <t>フクシ</t>
    </rPh>
    <rPh sb="8" eb="9">
      <t>ホウ</t>
    </rPh>
    <rPh sb="9" eb="10">
      <t>トウ</t>
    </rPh>
    <rPh sb="12" eb="14">
      <t>レンケイ</t>
    </rPh>
    <rPh sb="17" eb="19">
      <t>ジンザイ</t>
    </rPh>
    <rPh sb="19" eb="21">
      <t>イクセイ</t>
    </rPh>
    <phoneticPr fontId="2"/>
  </si>
  <si>
    <t>評価加算様式２－１８別添１</t>
    <rPh sb="0" eb="2">
      <t>ヒョウカ</t>
    </rPh>
    <rPh sb="2" eb="4">
      <t>カサン</t>
    </rPh>
    <rPh sb="4" eb="6">
      <t>ヨウシキ</t>
    </rPh>
    <rPh sb="10" eb="12">
      <t>ベッテン</t>
    </rPh>
    <phoneticPr fontId="2"/>
  </si>
  <si>
    <t>１．他の社会福祉法人等と連携した研修や人材交流の実施について（８回以上行った場合は、そのうちの７回分を記載してください。）</t>
    <rPh sb="2" eb="3">
      <t>タ</t>
    </rPh>
    <rPh sb="4" eb="10">
      <t>シャカイフクシホウジン</t>
    </rPh>
    <rPh sb="10" eb="11">
      <t>トウ</t>
    </rPh>
    <rPh sb="12" eb="14">
      <t>レンケイ</t>
    </rPh>
    <rPh sb="16" eb="18">
      <t>ケンシュウ</t>
    </rPh>
    <rPh sb="19" eb="23">
      <t>ジンザイコウリュウ</t>
    </rPh>
    <rPh sb="24" eb="26">
      <t>ジッシ</t>
    </rPh>
    <phoneticPr fontId="2"/>
  </si>
  <si>
    <t>評価加算様式２－１９別添１</t>
    <rPh sb="0" eb="6">
      <t>ヒョウカカサンヨウシキ</t>
    </rPh>
    <rPh sb="10" eb="12">
      <t>ベッテン</t>
    </rPh>
    <phoneticPr fontId="2"/>
  </si>
  <si>
    <t>１．次世代への介護の魅力発信について（受入実績が１回以上あれば対象となりますが、複数回受け入れている場合は、３回分までを記載してください。）</t>
    <rPh sb="2" eb="5">
      <t>ジセダイ</t>
    </rPh>
    <rPh sb="7" eb="9">
      <t>カイゴ</t>
    </rPh>
    <rPh sb="10" eb="12">
      <t>ミリョク</t>
    </rPh>
    <rPh sb="12" eb="14">
      <t>ハッシン</t>
    </rPh>
    <rPh sb="19" eb="21">
      <t>ウケイレ</t>
    </rPh>
    <rPh sb="21" eb="23">
      <t>ジッセキ</t>
    </rPh>
    <rPh sb="25" eb="26">
      <t>カイ</t>
    </rPh>
    <rPh sb="26" eb="28">
      <t>イジョウ</t>
    </rPh>
    <rPh sb="31" eb="33">
      <t>タイショウ</t>
    </rPh>
    <rPh sb="40" eb="43">
      <t>フクスウカイ</t>
    </rPh>
    <rPh sb="43" eb="44">
      <t>ウ</t>
    </rPh>
    <rPh sb="45" eb="46">
      <t>イ</t>
    </rPh>
    <rPh sb="50" eb="52">
      <t>バアイ</t>
    </rPh>
    <phoneticPr fontId="2"/>
  </si>
  <si>
    <t>～</t>
    <phoneticPr fontId="2"/>
  </si>
  <si>
    <t>施設の指針に基づいた研修プログラムを作成し、定期的な研修を年間２回以上行っている（予定を含む）。
※ただし、新規職員採用時の研修は除く。</t>
    <rPh sb="0" eb="2">
      <t>シセツ</t>
    </rPh>
    <rPh sb="3" eb="5">
      <t>シシン</t>
    </rPh>
    <rPh sb="6" eb="7">
      <t>モト</t>
    </rPh>
    <rPh sb="10" eb="12">
      <t>ケンシュウ</t>
    </rPh>
    <rPh sb="18" eb="20">
      <t>サクセイ</t>
    </rPh>
    <rPh sb="22" eb="25">
      <t>テイキテキ</t>
    </rPh>
    <rPh sb="26" eb="28">
      <t>ケンシュウ</t>
    </rPh>
    <rPh sb="29" eb="31">
      <t>ネンカン</t>
    </rPh>
    <rPh sb="32" eb="35">
      <t>カイイジョウ</t>
    </rPh>
    <rPh sb="35" eb="36">
      <t>オコナ</t>
    </rPh>
    <rPh sb="41" eb="43">
      <t>ヨテイ</t>
    </rPh>
    <rPh sb="44" eb="45">
      <t>フク</t>
    </rPh>
    <rPh sb="55" eb="57">
      <t>シンキ</t>
    </rPh>
    <rPh sb="57" eb="59">
      <t>ショクイン</t>
    </rPh>
    <rPh sb="59" eb="61">
      <t>サイヨウ</t>
    </rPh>
    <rPh sb="61" eb="62">
      <t>ジ</t>
    </rPh>
    <rPh sb="63" eb="65">
      <t>ケンシュウ</t>
    </rPh>
    <rPh sb="66" eb="67">
      <t>ノゾ</t>
    </rPh>
    <phoneticPr fontId="2"/>
  </si>
  <si>
    <t>島しょ地域外に住所を有している職員を採用するとともに、赴任時の旅費や居住手当の一部を負担するなど、職員の定着を図っている（予定を含む）。
※ただし、対象の職員は、令和２年４月１日～令和６年３月３１日の期間に採用した職員に限る。</t>
    <rPh sb="0" eb="1">
      <t>トウ</t>
    </rPh>
    <rPh sb="3" eb="5">
      <t>チイキ</t>
    </rPh>
    <rPh sb="5" eb="6">
      <t>ガイ</t>
    </rPh>
    <rPh sb="7" eb="9">
      <t>ジュウショ</t>
    </rPh>
    <rPh sb="10" eb="11">
      <t>ユウ</t>
    </rPh>
    <rPh sb="15" eb="17">
      <t>ショクイン</t>
    </rPh>
    <rPh sb="18" eb="20">
      <t>サイヨウ</t>
    </rPh>
    <rPh sb="27" eb="29">
      <t>フニン</t>
    </rPh>
    <rPh sb="29" eb="30">
      <t>ジ</t>
    </rPh>
    <rPh sb="31" eb="33">
      <t>リョヒ</t>
    </rPh>
    <rPh sb="34" eb="36">
      <t>キョジュウ</t>
    </rPh>
    <rPh sb="36" eb="38">
      <t>テアテ</t>
    </rPh>
    <rPh sb="39" eb="41">
      <t>イチブ</t>
    </rPh>
    <rPh sb="42" eb="44">
      <t>フタン</t>
    </rPh>
    <rPh sb="49" eb="51">
      <t>ショクイン</t>
    </rPh>
    <rPh sb="52" eb="54">
      <t>テイチャク</t>
    </rPh>
    <rPh sb="55" eb="56">
      <t>ハカ</t>
    </rPh>
    <rPh sb="75" eb="77">
      <t>タイショウ</t>
    </rPh>
    <rPh sb="78" eb="80">
      <t>ショクイン</t>
    </rPh>
    <rPh sb="82" eb="84">
      <t>レイワ</t>
    </rPh>
    <rPh sb="85" eb="86">
      <t>ネン</t>
    </rPh>
    <rPh sb="87" eb="88">
      <t>ガツ</t>
    </rPh>
    <rPh sb="89" eb="90">
      <t>ニチ</t>
    </rPh>
    <rPh sb="91" eb="93">
      <t>レイワ</t>
    </rPh>
    <rPh sb="94" eb="95">
      <t>ネン</t>
    </rPh>
    <rPh sb="96" eb="97">
      <t>ガツ</t>
    </rPh>
    <rPh sb="99" eb="100">
      <t>ニチ</t>
    </rPh>
    <rPh sb="101" eb="103">
      <t>キカン</t>
    </rPh>
    <rPh sb="104" eb="106">
      <t>サイヨウ</t>
    </rPh>
    <rPh sb="108" eb="110">
      <t>ショクイン</t>
    </rPh>
    <rPh sb="111" eb="112">
      <t>カギ</t>
    </rPh>
    <phoneticPr fontId="2"/>
  </si>
  <si>
    <t>災害時及び感染症発生時における事業継続計画（ＢＣＰ）を策定した上で、事業継続訓練（集合研修、実動訓練、机上訓練等）を実施している。
※ただし、「福祉避難所としての訓練等の実施」及び「自治会等との防災訓練の実施」の項目を兼ねる訓練は除く。</t>
    <phoneticPr fontId="2"/>
  </si>
  <si>
    <t>避難所を運営するための態勢（備蓄や訓練等）を整えている（予定を含む）。
※ただし、「事業継続計画に基づく訓練の実施」及び「自治会等との防災訓練の実施」の項目を兼ねる訓練は除く。</t>
    <rPh sb="0" eb="3">
      <t>ヒナンジョ</t>
    </rPh>
    <rPh sb="4" eb="6">
      <t>ウンエイ</t>
    </rPh>
    <rPh sb="11" eb="13">
      <t>タイセイ</t>
    </rPh>
    <rPh sb="22" eb="23">
      <t>トトノ</t>
    </rPh>
    <phoneticPr fontId="2"/>
  </si>
  <si>
    <t>区市町村から福祉避難所としての指定を受けている（予定を含む。また、指定は受けていないが、要援護者の受入協定を締結し、実態として避難所の機能を果たす場合も含む。なお、併設デイサービスの指定も含む。)。</t>
    <rPh sb="0" eb="4">
      <t>クシチョウソン</t>
    </rPh>
    <rPh sb="6" eb="11">
      <t>フクシヒナンジョ</t>
    </rPh>
    <rPh sb="15" eb="17">
      <t>シテイ</t>
    </rPh>
    <rPh sb="18" eb="19">
      <t>ウ</t>
    </rPh>
    <rPh sb="33" eb="35">
      <t>シテイ</t>
    </rPh>
    <rPh sb="36" eb="37">
      <t>ウ</t>
    </rPh>
    <rPh sb="44" eb="48">
      <t>ヨウエンゴシャ</t>
    </rPh>
    <rPh sb="49" eb="51">
      <t>ウケイレ</t>
    </rPh>
    <rPh sb="51" eb="53">
      <t>キョウテイ</t>
    </rPh>
    <rPh sb="54" eb="56">
      <t>テイケツ</t>
    </rPh>
    <rPh sb="58" eb="60">
      <t>ジッタイ</t>
    </rPh>
    <rPh sb="63" eb="66">
      <t>ヒナンジョ</t>
    </rPh>
    <rPh sb="67" eb="69">
      <t>キノウ</t>
    </rPh>
    <rPh sb="70" eb="71">
      <t>ハ</t>
    </rPh>
    <rPh sb="73" eb="75">
      <t>バアイ</t>
    </rPh>
    <rPh sb="76" eb="77">
      <t>フク</t>
    </rPh>
    <rPh sb="82" eb="84">
      <t>ヘイセツ</t>
    </rPh>
    <rPh sb="91" eb="93">
      <t>シテイ</t>
    </rPh>
    <rPh sb="94" eb="95">
      <t>フク</t>
    </rPh>
    <phoneticPr fontId="2"/>
  </si>
  <si>
    <r>
      <t>福祉避難所以外で、</t>
    </r>
    <r>
      <rPr>
        <sz val="12"/>
        <color theme="1"/>
        <rFont val="HGｺﾞｼｯｸM"/>
        <family val="3"/>
        <charset val="128"/>
      </rPr>
      <t>災害時の</t>
    </r>
    <r>
      <rPr>
        <sz val="11"/>
        <color theme="1"/>
        <rFont val="HGｺﾞｼｯｸM"/>
        <family val="3"/>
        <charset val="128"/>
      </rPr>
      <t>支援に関する区市町村、自治会又は近隣の特養との協定を締結している（予定を含む）。
（例：１次避難所・応援協定等）</t>
    </r>
    <rPh sb="0" eb="2">
      <t>フクシ</t>
    </rPh>
    <rPh sb="2" eb="5">
      <t>ヒナンジョ</t>
    </rPh>
    <rPh sb="5" eb="7">
      <t>イガイ</t>
    </rPh>
    <rPh sb="9" eb="11">
      <t>サイガイ</t>
    </rPh>
    <rPh sb="11" eb="12">
      <t>ジ</t>
    </rPh>
    <rPh sb="13" eb="15">
      <t>シエン</t>
    </rPh>
    <rPh sb="16" eb="17">
      <t>カン</t>
    </rPh>
    <rPh sb="19" eb="23">
      <t>クシチョウソン</t>
    </rPh>
    <rPh sb="24" eb="27">
      <t>ジチカイ</t>
    </rPh>
    <rPh sb="27" eb="28">
      <t>マタ</t>
    </rPh>
    <rPh sb="29" eb="31">
      <t>キンリン</t>
    </rPh>
    <rPh sb="32" eb="34">
      <t>トクヨウ</t>
    </rPh>
    <rPh sb="36" eb="38">
      <t>キョウテイ</t>
    </rPh>
    <rPh sb="39" eb="41">
      <t>テイケツ</t>
    </rPh>
    <rPh sb="55" eb="56">
      <t>レイ</t>
    </rPh>
    <rPh sb="58" eb="59">
      <t>ジ</t>
    </rPh>
    <rPh sb="59" eb="62">
      <t>ヒナンジョ</t>
    </rPh>
    <rPh sb="63" eb="65">
      <t>オウエン</t>
    </rPh>
    <rPh sb="65" eb="67">
      <t>キョウテイ</t>
    </rPh>
    <rPh sb="67" eb="68">
      <t>ナド</t>
    </rPh>
    <phoneticPr fontId="2"/>
  </si>
  <si>
    <t>協定を締結した上で、防災訓練を区市町村、自治会又は近隣の特養と連携して、主催又は実施している（予定を含む）。
※ただし、「福祉避難所としての訓練等の実施」及び「事業継続計画に基づく訓練の実施」の項目を兼ねる訓練は除く。</t>
    <rPh sb="0" eb="2">
      <t>キョウテイ</t>
    </rPh>
    <rPh sb="3" eb="5">
      <t>テイケツ</t>
    </rPh>
    <rPh sb="7" eb="8">
      <t>ウエ</t>
    </rPh>
    <rPh sb="10" eb="12">
      <t>ボウサイ</t>
    </rPh>
    <rPh sb="12" eb="14">
      <t>クンレン</t>
    </rPh>
    <rPh sb="15" eb="19">
      <t>クシチョウソン</t>
    </rPh>
    <rPh sb="20" eb="23">
      <t>ジチカイ</t>
    </rPh>
    <rPh sb="23" eb="24">
      <t>マタ</t>
    </rPh>
    <rPh sb="25" eb="27">
      <t>キンリン</t>
    </rPh>
    <rPh sb="28" eb="30">
      <t>トクヨウ</t>
    </rPh>
    <rPh sb="31" eb="33">
      <t>レンケイ</t>
    </rPh>
    <rPh sb="36" eb="38">
      <t>シュサイ</t>
    </rPh>
    <rPh sb="38" eb="39">
      <t>マタ</t>
    </rPh>
    <rPh sb="40" eb="42">
      <t>ジッシ</t>
    </rPh>
    <phoneticPr fontId="2"/>
  </si>
  <si>
    <t>１　事業継続計画に基づく訓練の実施（令和６年３月末時点）</t>
    <rPh sb="2" eb="4">
      <t>ジギョウ</t>
    </rPh>
    <rPh sb="4" eb="6">
      <t>ケイゾク</t>
    </rPh>
    <rPh sb="6" eb="8">
      <t>ケイカク</t>
    </rPh>
    <rPh sb="9" eb="10">
      <t>モト</t>
    </rPh>
    <rPh sb="12" eb="14">
      <t>クンレン</t>
    </rPh>
    <rPh sb="15" eb="17">
      <t>ジッシ</t>
    </rPh>
    <rPh sb="18" eb="20">
      <t>レイワ</t>
    </rPh>
    <rPh sb="21" eb="22">
      <t>ネン</t>
    </rPh>
    <rPh sb="22" eb="23">
      <t>ヘイネン</t>
    </rPh>
    <rPh sb="23" eb="25">
      <t>ガツマツ</t>
    </rPh>
    <rPh sb="25" eb="27">
      <t>ジテン</t>
    </rPh>
    <phoneticPr fontId="2"/>
  </si>
  <si>
    <t>１　自治会等との防災訓練の実施状況（令和６年３月末時点）</t>
    <rPh sb="2" eb="5">
      <t>ジチカイ</t>
    </rPh>
    <rPh sb="5" eb="6">
      <t>トウ</t>
    </rPh>
    <rPh sb="8" eb="10">
      <t>ボウサイ</t>
    </rPh>
    <rPh sb="10" eb="12">
      <t>クンレン</t>
    </rPh>
    <rPh sb="13" eb="15">
      <t>ジッシ</t>
    </rPh>
    <rPh sb="15" eb="17">
      <t>ジョウキョウ</t>
    </rPh>
    <rPh sb="18" eb="20">
      <t>レイワ</t>
    </rPh>
    <phoneticPr fontId="2"/>
  </si>
  <si>
    <t>虐待防止にかかる研修の実施記録</t>
    <rPh sb="0" eb="2">
      <t>ギャクタイ</t>
    </rPh>
    <rPh sb="2" eb="4">
      <t>ボウシ</t>
    </rPh>
    <rPh sb="8" eb="10">
      <t>ケンシュウ</t>
    </rPh>
    <rPh sb="11" eb="13">
      <t>ジッシ</t>
    </rPh>
    <rPh sb="13" eb="15">
      <t>キロク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</si>
</sst>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_ "/>
    <numFmt numFmtId="178" formatCode="0.0_ "/>
    <numFmt numFmtId="179" formatCode="[$-411]ggge&quot;年&quot;m&quot;月&quot;d&quot;日&quot;;@"/>
    <numFmt numFmtId="180" formatCode="#,##0&quot;歳&quot;"/>
    <numFmt numFmtId="181" formatCode="#,##0&quot;人&quot;"/>
    <numFmt numFmtId="182" formatCode="#,##0&quot;円&quot;"/>
    <numFmt numFmtId="183" formatCode="0_);[Red]\(0\)"/>
    <numFmt numFmtId="184" formatCode="#,##0.0&quot;人&quot;"/>
    <numFmt numFmtId="185" formatCode="#,##0&quot;日&quot;"/>
    <numFmt numFmtId="186" formatCode="#,##0&quot;回&quot;"/>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1"/>
      <color indexed="9"/>
      <name val="HGｺﾞｼｯｸM"/>
      <family val="3"/>
      <charset val="128"/>
    </font>
    <font>
      <u/>
      <sz val="11"/>
      <color indexed="12"/>
      <name val="ＭＳ Ｐゴシック"/>
      <family val="3"/>
      <charset val="128"/>
    </font>
    <font>
      <sz val="11"/>
      <color indexed="10"/>
      <name val="HGｺﾞｼｯｸM"/>
      <family val="3"/>
      <charset val="128"/>
    </font>
    <font>
      <sz val="16"/>
      <color indexed="10"/>
      <name val="HGｺﾞｼｯｸM"/>
      <family val="3"/>
      <charset val="128"/>
    </font>
    <font>
      <sz val="11"/>
      <name val="HGS創英角ﾎﾟｯﾌﾟ体"/>
      <family val="3"/>
      <charset val="128"/>
    </font>
    <font>
      <sz val="10"/>
      <name val="HGｺﾞｼｯｸM"/>
      <family val="3"/>
      <charset val="128"/>
    </font>
    <font>
      <sz val="10"/>
      <name val="ＭＳ Ｐゴシック"/>
      <family val="3"/>
      <charset val="128"/>
    </font>
    <font>
      <u/>
      <sz val="11"/>
      <color indexed="10"/>
      <name val="HGｺﾞｼｯｸM"/>
      <family val="3"/>
      <charset val="128"/>
    </font>
    <font>
      <sz val="11"/>
      <name val="HGP創英角ﾎﾟｯﾌﾟ体"/>
      <family val="3"/>
      <charset val="128"/>
    </font>
    <font>
      <u/>
      <sz val="11"/>
      <name val="HGｺﾞｼｯｸM"/>
      <family val="3"/>
      <charset val="128"/>
    </font>
    <font>
      <b/>
      <sz val="11"/>
      <name val="HGｺﾞｼｯｸM"/>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メイリオ"/>
      <family val="3"/>
      <charset val="128"/>
    </font>
    <font>
      <sz val="9"/>
      <name val="ＭＳ Ｐゴシック"/>
      <family val="3"/>
      <charset val="128"/>
    </font>
    <font>
      <b/>
      <sz val="11"/>
      <name val="ＭＳ Ｐゴシック"/>
      <family val="3"/>
      <charset val="128"/>
    </font>
    <font>
      <b/>
      <sz val="9"/>
      <name val="HGｺﾞｼｯｸM"/>
      <family val="3"/>
      <charset val="128"/>
    </font>
    <font>
      <b/>
      <u/>
      <sz val="11"/>
      <name val="HGｺﾞｼｯｸM"/>
      <family val="3"/>
      <charset val="128"/>
    </font>
    <font>
      <b/>
      <sz val="14"/>
      <name val="HGｺﾞｼｯｸM"/>
      <family val="3"/>
      <charset val="128"/>
    </font>
    <font>
      <sz val="14"/>
      <name val="HGS創英角ﾎﾟｯﾌﾟ体"/>
      <family val="3"/>
      <charset val="128"/>
    </font>
    <font>
      <sz val="16"/>
      <name val="HGS創英角ﾎﾟｯﾌﾟ体"/>
      <family val="3"/>
      <charset val="128"/>
    </font>
    <font>
      <b/>
      <sz val="14"/>
      <name val="ＭＳ Ｐゴシック"/>
      <family val="3"/>
      <charset val="128"/>
    </font>
    <font>
      <sz val="11"/>
      <name val="HGSｺﾞｼｯｸM"/>
      <family val="3"/>
      <charset val="128"/>
    </font>
    <font>
      <b/>
      <u/>
      <sz val="11"/>
      <name val="ＭＳ Ｐゴシック"/>
      <family val="3"/>
      <charset val="128"/>
    </font>
    <font>
      <sz val="14"/>
      <name val="HGP創英角ﾎﾟｯﾌﾟ体"/>
      <family val="3"/>
      <charset val="128"/>
    </font>
    <font>
      <sz val="12"/>
      <name val="HGP創英角ﾎﾟｯﾌﾟ体"/>
      <family val="3"/>
      <charset val="128"/>
    </font>
    <font>
      <b/>
      <sz val="11"/>
      <name val="HGP創英角ﾎﾟｯﾌﾟ体"/>
      <family val="3"/>
      <charset val="128"/>
    </font>
    <font>
      <b/>
      <sz val="11"/>
      <name val="HGS創英角ﾎﾟｯﾌﾟ体"/>
      <family val="3"/>
      <charset val="128"/>
    </font>
    <font>
      <sz val="16"/>
      <name val="HGP創英角ﾎﾟｯﾌﾟ体"/>
      <family val="3"/>
      <charset val="128"/>
    </font>
    <font>
      <b/>
      <sz val="12"/>
      <name val="HGｺﾞｼｯｸM"/>
      <family val="3"/>
      <charset val="128"/>
    </font>
    <font>
      <u/>
      <sz val="9"/>
      <name val="HGｺﾞｼｯｸM"/>
      <family val="3"/>
      <charset val="128"/>
    </font>
    <font>
      <u/>
      <sz val="9"/>
      <color indexed="10"/>
      <name val="HGｺﾞｼｯｸM"/>
      <family val="3"/>
      <charset val="128"/>
    </font>
    <font>
      <sz val="8"/>
      <name val="HGｺﾞｼｯｸM"/>
      <family val="3"/>
      <charset val="128"/>
    </font>
    <font>
      <sz val="11"/>
      <color indexed="10"/>
      <name val="HGP創英角ﾎﾟｯﾌﾟ体"/>
      <family val="3"/>
      <charset val="128"/>
    </font>
    <font>
      <sz val="22"/>
      <name val="HGｺﾞｼｯｸM"/>
      <family val="3"/>
      <charset val="128"/>
    </font>
    <font>
      <u/>
      <sz val="11"/>
      <color indexed="10"/>
      <name val="HGP創英角ﾎﾟｯﾌﾟ体"/>
      <family val="3"/>
      <charset val="128"/>
    </font>
    <font>
      <sz val="11"/>
      <color theme="0"/>
      <name val="ＭＳ Ｐゴシック"/>
      <family val="3"/>
      <charset val="128"/>
    </font>
    <font>
      <u/>
      <sz val="11"/>
      <color rgb="FFFF0000"/>
      <name val="HGｺﾞｼｯｸM"/>
      <family val="3"/>
      <charset val="128"/>
    </font>
    <font>
      <sz val="11"/>
      <color rgb="FFFF0000"/>
      <name val="HGP創英角ﾎﾟｯﾌﾟ体"/>
      <family val="3"/>
      <charset val="128"/>
    </font>
    <font>
      <sz val="11"/>
      <color rgb="FF000000"/>
      <name val="HGP創英角ﾎﾟｯﾌﾟ体"/>
      <family val="3"/>
      <charset val="128"/>
    </font>
    <font>
      <b/>
      <u/>
      <sz val="14"/>
      <color rgb="FFFF0000"/>
      <name val="HGｺﾞｼｯｸM"/>
      <family val="3"/>
      <charset val="128"/>
    </font>
    <font>
      <b/>
      <sz val="14"/>
      <color rgb="FFFF0000"/>
      <name val="HGｺﾞｼｯｸM"/>
      <family val="3"/>
      <charset val="128"/>
    </font>
    <font>
      <b/>
      <u/>
      <sz val="11"/>
      <color rgb="FFFF0000"/>
      <name val="HGｺﾞｼｯｸM"/>
      <family val="3"/>
      <charset val="128"/>
    </font>
    <font>
      <b/>
      <sz val="11"/>
      <color rgb="FFFF0000"/>
      <name val="HGｺﾞｼｯｸM"/>
      <family val="3"/>
      <charset val="128"/>
    </font>
    <font>
      <sz val="11"/>
      <color theme="0" tint="-0.499984740745262"/>
      <name val="HGｺﾞｼｯｸM"/>
      <family val="3"/>
      <charset val="128"/>
    </font>
    <font>
      <sz val="14"/>
      <color theme="0" tint="-0.34998626667073579"/>
      <name val="HGｺﾞｼｯｸM"/>
      <family val="3"/>
      <charset val="128"/>
    </font>
    <font>
      <sz val="11"/>
      <color theme="0" tint="-0.34998626667073579"/>
      <name val="HGｺﾞｼｯｸM"/>
      <family val="3"/>
      <charset val="128"/>
    </font>
    <font>
      <sz val="11"/>
      <color theme="0" tint="-0.249977111117893"/>
      <name val="HGｺﾞｼｯｸM"/>
      <family val="3"/>
      <charset val="128"/>
    </font>
    <font>
      <sz val="11"/>
      <color theme="0" tint="-0.34998626667073579"/>
      <name val="ＭＳ Ｐゴシック"/>
      <family val="3"/>
      <charset val="128"/>
    </font>
    <font>
      <sz val="11"/>
      <color rgb="FFFF0000"/>
      <name val="HGｺﾞｼｯｸM"/>
      <family val="3"/>
      <charset val="128"/>
    </font>
    <font>
      <sz val="14"/>
      <color theme="0" tint="-0.34998626667073579"/>
      <name val="ＭＳ Ｐゴシック"/>
      <family val="3"/>
      <charset val="128"/>
    </font>
    <font>
      <sz val="11"/>
      <color theme="1"/>
      <name val="HGｺﾞｼｯｸM"/>
      <family val="3"/>
      <charset val="128"/>
    </font>
    <font>
      <sz val="11"/>
      <color theme="0"/>
      <name val="HGｺﾞｼｯｸM"/>
      <family val="3"/>
      <charset val="128"/>
    </font>
    <font>
      <sz val="12"/>
      <color theme="1"/>
      <name val="HGｺﾞｼｯｸM"/>
      <family val="3"/>
      <charset val="128"/>
    </font>
  </fonts>
  <fills count="1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indexed="65"/>
        <bgColor theme="0"/>
      </patternFill>
    </fill>
    <fill>
      <patternFill patternType="solid">
        <fgColor theme="0"/>
        <bgColor theme="0"/>
      </patternFill>
    </fill>
    <fill>
      <patternFill patternType="solid">
        <fgColor theme="3" tint="0.79998168889431442"/>
        <bgColor indexed="64"/>
      </patternFill>
    </fill>
    <fill>
      <patternFill patternType="solid">
        <fgColor theme="2" tint="-9.9978637043366805E-2"/>
        <bgColor theme="0"/>
      </patternFill>
    </fill>
    <fill>
      <patternFill patternType="solid">
        <fgColor theme="0" tint="-0.14999847407452621"/>
        <bgColor indexed="64"/>
      </patternFill>
    </fill>
    <fill>
      <patternFill patternType="solid">
        <fgColor indexed="13"/>
        <bgColor theme="0"/>
      </patternFill>
    </fill>
    <fill>
      <patternFill patternType="solid">
        <fgColor rgb="FFCCFFCC"/>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s>
  <borders count="137">
    <border>
      <left/>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double">
        <color indexed="64"/>
      </left>
      <right style="double">
        <color indexed="64"/>
      </right>
      <top/>
      <bottom style="medium">
        <color indexed="64"/>
      </bottom>
      <diagonal/>
    </border>
    <border diagonalUp="1">
      <left style="double">
        <color indexed="64"/>
      </left>
      <right style="double">
        <color indexed="64"/>
      </right>
      <top/>
      <bottom style="medium">
        <color indexed="64"/>
      </bottom>
      <diagonal style="thick">
        <color indexed="64"/>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double">
        <color indexed="64"/>
      </top>
      <bottom/>
      <diagonal/>
    </border>
    <border>
      <left/>
      <right/>
      <top style="slantDashDot">
        <color rgb="FFFF0000"/>
      </top>
      <bottom/>
      <diagonal/>
    </border>
    <border>
      <left/>
      <right style="slantDashDot">
        <color rgb="FFFF0000"/>
      </right>
      <top style="slantDashDot">
        <color rgb="FFFF0000"/>
      </top>
      <bottom/>
      <diagonal/>
    </border>
    <border>
      <left/>
      <right style="slantDashDot">
        <color rgb="FFFF0000"/>
      </right>
      <top/>
      <bottom/>
      <diagonal/>
    </border>
    <border>
      <left/>
      <right/>
      <top/>
      <bottom style="slantDashDot">
        <color rgb="FFFF0000"/>
      </bottom>
      <diagonal/>
    </border>
    <border>
      <left/>
      <right style="slantDashDot">
        <color rgb="FFFF0000"/>
      </right>
      <top/>
      <bottom style="slantDashDot">
        <color rgb="FFFF0000"/>
      </bottom>
      <diagonal/>
    </border>
    <border>
      <left style="slantDashDot">
        <color rgb="FFFF0000"/>
      </left>
      <right/>
      <top style="slantDashDot">
        <color rgb="FFFF0000"/>
      </top>
      <bottom/>
      <diagonal/>
    </border>
    <border>
      <left style="slantDashDot">
        <color rgb="FFFF0000"/>
      </left>
      <right/>
      <top/>
      <bottom/>
      <diagonal/>
    </border>
    <border>
      <left style="slantDashDot">
        <color rgb="FFFF0000"/>
      </left>
      <right/>
      <top/>
      <bottom style="slantDashDot">
        <color rgb="FFFF0000"/>
      </bottom>
      <diagonal/>
    </border>
    <border>
      <left style="thin">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776">
    <xf numFmtId="0" fontId="0" fillId="0" borderId="0" xfId="0">
      <alignment vertical="center"/>
    </xf>
    <xf numFmtId="0" fontId="4" fillId="0" borderId="0" xfId="0" applyFont="1" applyProtection="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0" fillId="0" borderId="0" xfId="0" applyFont="1" applyProtection="1">
      <alignment vertical="center"/>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8" fillId="0" borderId="0" xfId="0" applyFont="1" applyFill="1" applyProtection="1">
      <alignment vertical="center"/>
    </xf>
    <xf numFmtId="0" fontId="10" fillId="0" borderId="0" xfId="0" applyFont="1" applyBorder="1" applyAlignment="1" applyProtection="1">
      <alignment horizontal="center" vertical="center" wrapText="1"/>
    </xf>
    <xf numFmtId="0" fontId="11" fillId="0" borderId="0" xfId="0" applyFont="1" applyBorder="1" applyAlignment="1" applyProtection="1">
      <alignment horizontal="center" vertical="center"/>
    </xf>
    <xf numFmtId="0" fontId="47" fillId="0" borderId="0" xfId="0" applyFo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wrapText="1"/>
    </xf>
    <xf numFmtId="0" fontId="4" fillId="0" borderId="0" xfId="0" applyFont="1" applyAlignment="1" applyProtection="1">
      <alignment vertical="center"/>
    </xf>
    <xf numFmtId="0" fontId="4" fillId="0" borderId="0" xfId="0" applyFont="1" applyBorder="1" applyProtection="1">
      <alignment vertical="center"/>
    </xf>
    <xf numFmtId="0" fontId="4" fillId="0" borderId="111" xfId="0" applyFont="1" applyBorder="1" applyProtection="1">
      <alignment vertical="center"/>
    </xf>
    <xf numFmtId="0" fontId="4" fillId="0" borderId="112" xfId="0" applyFont="1" applyBorder="1" applyProtection="1">
      <alignment vertical="center"/>
    </xf>
    <xf numFmtId="0" fontId="4" fillId="0" borderId="113" xfId="0" applyFont="1" applyBorder="1" applyProtection="1">
      <alignment vertical="center"/>
    </xf>
    <xf numFmtId="0" fontId="4" fillId="0" borderId="114" xfId="0" applyFont="1" applyBorder="1" applyProtection="1">
      <alignment vertical="center"/>
    </xf>
    <xf numFmtId="0" fontId="4" fillId="0" borderId="115" xfId="0" applyFont="1" applyBorder="1" applyProtection="1">
      <alignment vertical="center"/>
    </xf>
    <xf numFmtId="0" fontId="4" fillId="0" borderId="111" xfId="0" applyFont="1" applyBorder="1" applyAlignment="1" applyProtection="1">
      <alignment vertical="center"/>
    </xf>
    <xf numFmtId="0" fontId="4" fillId="0" borderId="114" xfId="0" applyFont="1" applyBorder="1" applyAlignment="1" applyProtection="1">
      <alignment vertical="center"/>
    </xf>
    <xf numFmtId="0" fontId="4" fillId="0" borderId="0" xfId="0" applyFont="1" applyBorder="1" applyAlignment="1" applyProtection="1">
      <alignment vertical="center"/>
    </xf>
    <xf numFmtId="0" fontId="16" fillId="0" borderId="111" xfId="0" applyFont="1" applyBorder="1" applyProtection="1">
      <alignment vertical="center"/>
    </xf>
    <xf numFmtId="0" fontId="48" fillId="0" borderId="116" xfId="0" applyFont="1" applyBorder="1" applyAlignment="1" applyProtection="1">
      <alignment vertical="center"/>
    </xf>
    <xf numFmtId="0" fontId="16" fillId="0" borderId="118" xfId="0" applyFont="1" applyBorder="1" applyAlignment="1" applyProtection="1">
      <alignment vertical="center"/>
    </xf>
    <xf numFmtId="0" fontId="4" fillId="4" borderId="10" xfId="0" applyFont="1" applyFill="1" applyBorder="1" applyAlignment="1" applyProtection="1">
      <alignment horizontal="center" vertical="center"/>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7" fillId="0" borderId="0" xfId="0" applyFont="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9" fillId="0" borderId="0" xfId="2" applyAlignment="1" applyProtection="1">
      <alignment vertical="center"/>
    </xf>
    <xf numFmtId="0" fontId="48" fillId="0" borderId="116" xfId="0" applyFont="1" applyBorder="1" applyAlignment="1" applyProtection="1">
      <alignment horizontal="left" vertical="center" readingOrder="1"/>
    </xf>
    <xf numFmtId="0" fontId="49" fillId="0" borderId="118" xfId="0" applyFont="1" applyBorder="1" applyAlignment="1" applyProtection="1">
      <alignment horizontal="left" vertical="center" readingOrder="1"/>
    </xf>
    <xf numFmtId="0" fontId="4" fillId="0" borderId="11" xfId="0" applyFont="1" applyBorder="1" applyProtection="1">
      <alignment vertical="center"/>
    </xf>
    <xf numFmtId="0" fontId="48" fillId="0" borderId="0" xfId="0" applyFont="1" applyBorder="1" applyProtection="1">
      <alignment vertical="center"/>
    </xf>
    <xf numFmtId="0" fontId="16" fillId="0" borderId="0" xfId="0" applyFont="1" applyBorder="1" applyAlignment="1" applyProtection="1">
      <alignment horizontal="left" vertical="center"/>
    </xf>
    <xf numFmtId="0" fontId="16" fillId="0" borderId="0" xfId="0" applyFont="1" applyBorder="1" applyProtection="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3" xfId="0" applyFont="1" applyBorder="1" applyAlignment="1" applyProtection="1">
      <alignment horizontal="center" vertical="center"/>
    </xf>
    <xf numFmtId="0" fontId="12" fillId="0" borderId="0" xfId="0" applyFont="1" applyAlignment="1" applyProtection="1">
      <alignment vertical="center"/>
    </xf>
    <xf numFmtId="0" fontId="0" fillId="0" borderId="0" xfId="0" applyAlignment="1">
      <alignment vertical="center"/>
    </xf>
    <xf numFmtId="0" fontId="0" fillId="0" borderId="0" xfId="0" applyAlignment="1"/>
    <xf numFmtId="0" fontId="4" fillId="0" borderId="14" xfId="0" applyFont="1" applyBorder="1" applyAlignment="1" applyProtection="1">
      <alignment horizontal="center" vertical="center"/>
    </xf>
    <xf numFmtId="0" fontId="4" fillId="5" borderId="0" xfId="0" applyFont="1" applyFill="1" applyAlignment="1">
      <alignment vertical="center"/>
    </xf>
    <xf numFmtId="0" fontId="7" fillId="5" borderId="0" xfId="0" applyFont="1" applyFill="1" applyBorder="1" applyAlignment="1">
      <alignment vertical="center" wrapText="1"/>
    </xf>
    <xf numFmtId="0" fontId="7" fillId="5" borderId="0" xfId="0" applyFont="1" applyFill="1" applyAlignment="1">
      <alignment vertical="center"/>
    </xf>
    <xf numFmtId="0" fontId="4" fillId="6" borderId="0" xfId="0" applyFont="1" applyFill="1" applyAlignment="1">
      <alignment horizontal="right" vertical="top" wrapText="1"/>
    </xf>
    <xf numFmtId="0" fontId="7" fillId="0" borderId="0" xfId="0" applyFont="1" applyAlignment="1" applyProtection="1">
      <alignment vertical="center"/>
    </xf>
    <xf numFmtId="0" fontId="4" fillId="0" borderId="21" xfId="0" applyFont="1" applyBorder="1" applyAlignment="1">
      <alignment horizontal="center" vertical="center"/>
    </xf>
    <xf numFmtId="0" fontId="4" fillId="0" borderId="13" xfId="0" applyFont="1" applyBorder="1" applyAlignment="1">
      <alignment horizontal="center" vertical="center"/>
    </xf>
    <xf numFmtId="0" fontId="24" fillId="0" borderId="0" xfId="0" applyFont="1" applyAlignment="1">
      <alignment horizontal="center"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xf numFmtId="0" fontId="4" fillId="0" borderId="0" xfId="0" applyFont="1" applyAlignment="1">
      <alignment vertical="center"/>
    </xf>
    <xf numFmtId="179" fontId="4" fillId="0" borderId="13" xfId="0" applyNumberFormat="1" applyFont="1" applyBorder="1" applyAlignment="1">
      <alignment horizontal="center" vertical="center"/>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18" fillId="7" borderId="25" xfId="0" applyFont="1" applyFill="1" applyBorder="1" applyAlignment="1">
      <alignment horizontal="center" vertical="center"/>
    </xf>
    <xf numFmtId="0" fontId="25" fillId="0" borderId="0" xfId="0" applyFont="1">
      <alignment vertical="center"/>
    </xf>
    <xf numFmtId="0" fontId="18" fillId="0" borderId="0" xfId="0" applyFont="1">
      <alignment vertical="center"/>
    </xf>
    <xf numFmtId="0" fontId="6" fillId="0" borderId="26" xfId="0" applyFont="1" applyBorder="1" applyAlignment="1">
      <alignment horizontal="center" vertical="center"/>
    </xf>
    <xf numFmtId="0" fontId="4" fillId="5" borderId="0" xfId="0" applyFont="1" applyFill="1">
      <alignment vertical="center"/>
    </xf>
    <xf numFmtId="0" fontId="4" fillId="0" borderId="0" xfId="0" applyFont="1" applyAlignment="1" applyProtection="1">
      <alignment horizontal="center" vertical="center"/>
    </xf>
    <xf numFmtId="0" fontId="0" fillId="0" borderId="0" xfId="0"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26" fillId="7" borderId="27" xfId="0" applyFont="1" applyFill="1" applyBorder="1" applyAlignment="1">
      <alignment horizontal="center" vertical="center"/>
    </xf>
    <xf numFmtId="0" fontId="26" fillId="7" borderId="28" xfId="0" applyFont="1" applyFill="1" applyBorder="1" applyAlignment="1">
      <alignment horizontal="center" vertical="center"/>
    </xf>
    <xf numFmtId="0" fontId="26" fillId="4" borderId="27" xfId="0" applyFont="1" applyFill="1" applyBorder="1" applyAlignment="1">
      <alignment horizontal="center" vertical="center"/>
    </xf>
    <xf numFmtId="0" fontId="26" fillId="4" borderId="28" xfId="0" applyFont="1" applyFill="1" applyBorder="1" applyAlignment="1">
      <alignment horizontal="center" vertical="center"/>
    </xf>
    <xf numFmtId="0" fontId="26" fillId="4" borderId="28" xfId="0" applyFont="1" applyFill="1" applyBorder="1" applyAlignment="1">
      <alignment horizontal="center" vertical="center" wrapText="1"/>
    </xf>
    <xf numFmtId="0" fontId="26" fillId="4" borderId="29" xfId="0" applyFont="1" applyFill="1" applyBorder="1" applyAlignment="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180" fontId="4" fillId="0" borderId="21" xfId="0" applyNumberFormat="1" applyFont="1" applyBorder="1" applyAlignment="1">
      <alignment horizontal="center" vertical="center"/>
    </xf>
    <xf numFmtId="180" fontId="4" fillId="0" borderId="13" xfId="0" applyNumberFormat="1" applyFont="1" applyBorder="1" applyAlignment="1">
      <alignment horizontal="center" vertical="center"/>
    </xf>
    <xf numFmtId="0" fontId="5" fillId="0" borderId="0" xfId="0" applyFont="1" applyFill="1" applyBorder="1" applyAlignment="1" applyProtection="1">
      <alignment vertical="center" wrapText="1"/>
    </xf>
    <xf numFmtId="182" fontId="4" fillId="0" borderId="4" xfId="0" applyNumberFormat="1" applyFont="1" applyBorder="1" applyAlignment="1" applyProtection="1">
      <alignment horizontal="center" vertical="center"/>
      <protection locked="0"/>
    </xf>
    <xf numFmtId="182" fontId="4" fillId="0" borderId="6" xfId="0" applyNumberFormat="1" applyFont="1" applyBorder="1" applyAlignment="1" applyProtection="1">
      <alignment horizontal="center" vertical="center"/>
      <protection locked="0"/>
    </xf>
    <xf numFmtId="179" fontId="4" fillId="0" borderId="24" xfId="0" applyNumberFormat="1" applyFont="1" applyBorder="1" applyAlignment="1" applyProtection="1">
      <alignment horizontal="center" vertical="center"/>
      <protection locked="0"/>
    </xf>
    <xf numFmtId="0" fontId="4" fillId="0" borderId="0" xfId="0" applyFont="1" applyBorder="1" applyAlignment="1" applyProtection="1">
      <alignment horizontal="left" vertical="center"/>
    </xf>
    <xf numFmtId="182" fontId="4" fillId="0" borderId="32" xfId="0" applyNumberFormat="1" applyFont="1" applyBorder="1" applyAlignment="1" applyProtection="1">
      <alignment horizontal="center" vertical="center"/>
      <protection locked="0"/>
    </xf>
    <xf numFmtId="182" fontId="4" fillId="0" borderId="7" xfId="0" applyNumberFormat="1" applyFont="1" applyBorder="1" applyAlignment="1" applyProtection="1">
      <alignment horizontal="center" vertical="center"/>
      <protection locked="0"/>
    </xf>
    <xf numFmtId="179" fontId="4" fillId="0" borderId="21" xfId="0" applyNumberFormat="1" applyFont="1" applyBorder="1" applyAlignment="1">
      <alignment horizontal="center" vertical="center"/>
    </xf>
    <xf numFmtId="179" fontId="4" fillId="0" borderId="6" xfId="0"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0" xfId="0" applyFont="1" applyAlignment="1" applyProtection="1">
      <alignment vertical="center"/>
    </xf>
    <xf numFmtId="0" fontId="5" fillId="0" borderId="33"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horizontal="left" vertical="center"/>
    </xf>
    <xf numFmtId="0" fontId="29" fillId="0" borderId="0" xfId="0" applyFont="1" applyAlignment="1" applyProtection="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3" fillId="0" borderId="0" xfId="0" applyFont="1" applyAlignment="1" applyProtection="1">
      <alignment horizontal="center" vertical="center"/>
    </xf>
    <xf numFmtId="0" fontId="30" fillId="0" borderId="0" xfId="0" applyFont="1" applyAlignment="1" applyProtection="1">
      <alignment vertical="center"/>
    </xf>
    <xf numFmtId="0" fontId="28" fillId="7" borderId="27" xfId="0" applyFont="1" applyFill="1" applyBorder="1" applyAlignment="1" applyProtection="1">
      <alignment horizontal="center" vertical="center"/>
    </xf>
    <xf numFmtId="0" fontId="28" fillId="7" borderId="28" xfId="0" applyFont="1" applyFill="1" applyBorder="1" applyAlignment="1" applyProtection="1">
      <alignment horizontal="center" vertical="center"/>
    </xf>
    <xf numFmtId="0" fontId="28" fillId="7" borderId="29" xfId="0" applyFont="1" applyFill="1" applyBorder="1" applyAlignment="1" applyProtection="1">
      <alignment horizontal="center" vertical="center" wrapText="1"/>
    </xf>
    <xf numFmtId="0" fontId="18" fillId="7" borderId="27" xfId="0" applyFont="1" applyFill="1" applyBorder="1" applyAlignment="1">
      <alignment horizontal="center" vertical="center"/>
    </xf>
    <xf numFmtId="0" fontId="18" fillId="7" borderId="28" xfId="0" applyFont="1" applyFill="1" applyBorder="1" applyAlignment="1">
      <alignment horizontal="center" vertical="center"/>
    </xf>
    <xf numFmtId="0" fontId="0" fillId="0" borderId="0" xfId="0" applyFont="1">
      <alignment vertical="center"/>
    </xf>
    <xf numFmtId="0" fontId="31" fillId="0" borderId="0" xfId="0" applyFont="1">
      <alignment vertical="center"/>
    </xf>
    <xf numFmtId="0" fontId="5" fillId="0" borderId="0" xfId="0" applyFont="1" applyBorder="1" applyAlignment="1" applyProtection="1">
      <alignment horizontal="left" vertical="center"/>
    </xf>
    <xf numFmtId="0" fontId="7" fillId="0" borderId="22" xfId="0" applyFont="1" applyBorder="1" applyAlignment="1" applyProtection="1">
      <alignment horizontal="center" vertical="center"/>
    </xf>
    <xf numFmtId="179" fontId="7" fillId="0" borderId="21" xfId="0" applyNumberFormat="1" applyFont="1" applyBorder="1" applyAlignment="1" applyProtection="1">
      <alignment horizontal="center" vertical="center"/>
      <protection locked="0"/>
    </xf>
    <xf numFmtId="179" fontId="4" fillId="0" borderId="32"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5" fillId="7" borderId="7" xfId="0" applyFont="1" applyFill="1" applyBorder="1" applyAlignment="1" applyProtection="1">
      <alignment horizontal="center" vertical="center" wrapText="1"/>
    </xf>
    <xf numFmtId="0" fontId="4" fillId="0" borderId="24" xfId="0" applyFont="1" applyBorder="1" applyAlignment="1" applyProtection="1">
      <alignment horizontal="center" vertical="center"/>
    </xf>
    <xf numFmtId="0" fontId="17" fillId="0" borderId="0" xfId="0" applyFont="1" applyAlignment="1" applyProtection="1">
      <alignment horizontal="left" vertical="center"/>
    </xf>
    <xf numFmtId="0" fontId="4" fillId="0" borderId="0" xfId="0" applyFont="1" applyFill="1" applyBorder="1" applyAlignment="1" applyProtection="1">
      <alignment horizontal="center" vertical="center"/>
    </xf>
    <xf numFmtId="0" fontId="5" fillId="0" borderId="0" xfId="0" applyFont="1">
      <alignment vertical="center"/>
    </xf>
    <xf numFmtId="179" fontId="5" fillId="0" borderId="21" xfId="0" applyNumberFormat="1" applyFont="1" applyBorder="1" applyAlignment="1" applyProtection="1">
      <alignment horizontal="center" vertical="center"/>
      <protection locked="0"/>
    </xf>
    <xf numFmtId="182" fontId="5" fillId="0" borderId="6" xfId="0" applyNumberFormat="1" applyFont="1" applyBorder="1" applyAlignment="1" applyProtection="1">
      <alignment horizontal="center" vertical="center"/>
      <protection locked="0"/>
    </xf>
    <xf numFmtId="179" fontId="5" fillId="0" borderId="13" xfId="0" applyNumberFormat="1"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xf>
    <xf numFmtId="0" fontId="5" fillId="0" borderId="14" xfId="0" applyFont="1" applyBorder="1" applyAlignment="1" applyProtection="1">
      <alignment horizontal="center" vertical="center"/>
    </xf>
    <xf numFmtId="182" fontId="5" fillId="0" borderId="18" xfId="0" applyNumberFormat="1" applyFont="1" applyBorder="1" applyAlignment="1" applyProtection="1">
      <alignment horizontal="center" vertical="center"/>
      <protection locked="0"/>
    </xf>
    <xf numFmtId="0" fontId="5" fillId="0" borderId="26" xfId="0" applyFont="1" applyBorder="1" applyAlignment="1" applyProtection="1">
      <alignment horizontal="center" vertical="center"/>
    </xf>
    <xf numFmtId="0" fontId="5" fillId="0" borderId="24" xfId="0" applyFont="1" applyBorder="1" applyAlignment="1" applyProtection="1">
      <alignment horizontal="center" vertical="center"/>
      <protection locked="0"/>
    </xf>
    <xf numFmtId="179" fontId="5" fillId="0" borderId="24" xfId="0" applyNumberFormat="1" applyFont="1" applyBorder="1" applyAlignment="1" applyProtection="1">
      <alignment horizontal="center" vertical="center"/>
      <protection locked="0"/>
    </xf>
    <xf numFmtId="0" fontId="0" fillId="0" borderId="112" xfId="0" applyBorder="1">
      <alignment vertical="center"/>
    </xf>
    <xf numFmtId="0" fontId="0" fillId="0" borderId="115" xfId="0" applyBorder="1">
      <alignment vertical="center"/>
    </xf>
    <xf numFmtId="0" fontId="4" fillId="3" borderId="36" xfId="0" applyFont="1" applyFill="1" applyBorder="1" applyAlignment="1" applyProtection="1">
      <alignment horizontal="center" vertical="center"/>
    </xf>
    <xf numFmtId="0" fontId="4" fillId="4" borderId="37" xfId="0" applyFont="1" applyFill="1" applyBorder="1" applyAlignment="1" applyProtection="1">
      <alignment horizontal="right" vertical="center"/>
    </xf>
    <xf numFmtId="0" fontId="4" fillId="4" borderId="38" xfId="0" applyFont="1" applyFill="1" applyBorder="1" applyAlignment="1" applyProtection="1">
      <alignment horizontal="right" vertical="center"/>
    </xf>
    <xf numFmtId="0" fontId="4" fillId="0" borderId="39"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4" borderId="4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4" fillId="7" borderId="27" xfId="0" applyFont="1" applyFill="1" applyBorder="1" applyAlignment="1" applyProtection="1">
      <alignment horizontal="center" vertical="center"/>
    </xf>
    <xf numFmtId="0" fontId="4" fillId="7" borderId="28" xfId="0" applyFont="1" applyFill="1" applyBorder="1" applyAlignment="1" applyProtection="1">
      <alignment horizontal="center" vertical="center"/>
    </xf>
    <xf numFmtId="0" fontId="4" fillId="7" borderId="29" xfId="0" applyFont="1" applyFill="1" applyBorder="1" applyAlignment="1" applyProtection="1">
      <alignment horizontal="center" vertical="center" wrapText="1"/>
    </xf>
    <xf numFmtId="0" fontId="33" fillId="0" borderId="0" xfId="0" applyFont="1" applyAlignment="1">
      <alignment horizontal="left" vertical="center"/>
    </xf>
    <xf numFmtId="49" fontId="13" fillId="5" borderId="43" xfId="0" applyNumberFormat="1" applyFont="1" applyFill="1" applyBorder="1" applyAlignment="1">
      <alignment horizontal="center" vertical="center" wrapText="1"/>
    </xf>
    <xf numFmtId="0" fontId="6" fillId="5" borderId="32" xfId="0" applyFont="1" applyFill="1" applyBorder="1" applyAlignment="1">
      <alignment vertical="center" wrapText="1"/>
    </xf>
    <xf numFmtId="0" fontId="27" fillId="0" borderId="0" xfId="0" applyFont="1" applyBorder="1" applyAlignment="1">
      <alignment horizontal="left" vertical="center"/>
    </xf>
    <xf numFmtId="0" fontId="16" fillId="0" borderId="0" xfId="0" applyFont="1" applyAlignment="1" applyProtection="1">
      <alignment vertical="center"/>
    </xf>
    <xf numFmtId="0" fontId="35" fillId="0" borderId="0" xfId="0" applyFont="1" applyAlignment="1" applyProtection="1">
      <alignment vertical="center"/>
    </xf>
    <xf numFmtId="0" fontId="36" fillId="0" borderId="0" xfId="0" applyFont="1">
      <alignment vertical="center"/>
    </xf>
    <xf numFmtId="0" fontId="37" fillId="0" borderId="0" xfId="0" applyFont="1">
      <alignment vertical="center"/>
    </xf>
    <xf numFmtId="0" fontId="0" fillId="0" borderId="0" xfId="0" applyAlignment="1">
      <alignment horizontal="left" vertical="center"/>
    </xf>
    <xf numFmtId="0" fontId="17" fillId="0" borderId="0" xfId="0" applyFont="1" applyAlignment="1">
      <alignment vertical="center"/>
    </xf>
    <xf numFmtId="0" fontId="16" fillId="0" borderId="0" xfId="0" applyFont="1">
      <alignment vertical="center"/>
    </xf>
    <xf numFmtId="0" fontId="49" fillId="0" borderId="0" xfId="0" applyFont="1" applyBorder="1" applyAlignment="1" applyProtection="1">
      <alignment horizontal="left" vertical="center" readingOrder="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4" fillId="0" borderId="0" xfId="0" applyFont="1" applyAlignment="1" applyProtection="1">
      <alignment vertical="center"/>
    </xf>
    <xf numFmtId="0" fontId="38" fillId="0" borderId="0" xfId="0" applyFont="1" applyAlignment="1" applyProtection="1">
      <alignment vertical="center"/>
    </xf>
    <xf numFmtId="0" fontId="14" fillId="0" borderId="0" xfId="0" applyFont="1">
      <alignment vertical="center"/>
    </xf>
    <xf numFmtId="0" fontId="5" fillId="0" borderId="0" xfId="0" applyFont="1" applyProtection="1">
      <alignment vertical="center"/>
    </xf>
    <xf numFmtId="0" fontId="4" fillId="8" borderId="31" xfId="0" applyFont="1" applyFill="1" applyBorder="1" applyAlignment="1">
      <alignment horizontal="center" vertical="center"/>
    </xf>
    <xf numFmtId="0" fontId="50" fillId="5" borderId="45" xfId="0" applyFont="1" applyFill="1" applyBorder="1">
      <alignment vertical="center"/>
    </xf>
    <xf numFmtId="0" fontId="50" fillId="5" borderId="46" xfId="0" applyFont="1" applyFill="1" applyBorder="1">
      <alignment vertical="center"/>
    </xf>
    <xf numFmtId="0" fontId="0" fillId="5" borderId="46" xfId="0" applyFill="1" applyBorder="1">
      <alignment vertical="center"/>
    </xf>
    <xf numFmtId="0" fontId="0" fillId="5" borderId="47" xfId="0" applyFill="1" applyBorder="1">
      <alignment vertical="center"/>
    </xf>
    <xf numFmtId="0" fontId="50" fillId="5" borderId="36" xfId="0" applyFont="1" applyFill="1" applyBorder="1">
      <alignment vertical="center"/>
    </xf>
    <xf numFmtId="0" fontId="51" fillId="5" borderId="11" xfId="0" applyFont="1" applyFill="1" applyBorder="1">
      <alignment vertical="center"/>
    </xf>
    <xf numFmtId="0" fontId="50" fillId="5" borderId="11" xfId="0" applyFont="1" applyFill="1" applyBorder="1">
      <alignment vertical="center"/>
    </xf>
    <xf numFmtId="0" fontId="0" fillId="5" borderId="11" xfId="0" applyFill="1" applyBorder="1">
      <alignment vertical="center"/>
    </xf>
    <xf numFmtId="0" fontId="0" fillId="5" borderId="41" xfId="0" applyFill="1" applyBorder="1">
      <alignment vertical="center"/>
    </xf>
    <xf numFmtId="20" fontId="4" fillId="0" borderId="0" xfId="0" applyNumberFormat="1" applyFont="1" applyProtection="1">
      <alignment vertical="center"/>
    </xf>
    <xf numFmtId="0" fontId="52" fillId="5" borderId="45" xfId="0" applyFont="1" applyFill="1" applyBorder="1" applyProtection="1">
      <alignment vertical="center"/>
    </xf>
    <xf numFmtId="0" fontId="52" fillId="5" borderId="46" xfId="0" applyFont="1" applyFill="1" applyBorder="1" applyProtection="1">
      <alignment vertical="center"/>
    </xf>
    <xf numFmtId="0" fontId="53" fillId="5" borderId="36" xfId="0" applyFont="1" applyFill="1" applyBorder="1" applyProtection="1">
      <alignment vertical="center"/>
    </xf>
    <xf numFmtId="0" fontId="53" fillId="5" borderId="11" xfId="0" applyFont="1" applyFill="1" applyBorder="1" applyProtection="1">
      <alignment vertical="center"/>
    </xf>
    <xf numFmtId="0" fontId="52" fillId="5" borderId="11" xfId="0" applyFont="1" applyFill="1" applyBorder="1" applyProtection="1">
      <alignment vertical="center"/>
    </xf>
    <xf numFmtId="0" fontId="4" fillId="5" borderId="11" xfId="0" applyFont="1" applyFill="1" applyBorder="1" applyProtection="1">
      <alignment vertical="center"/>
    </xf>
    <xf numFmtId="0" fontId="27" fillId="0" borderId="0" xfId="0" applyFont="1" applyProtection="1">
      <alignment vertical="center"/>
    </xf>
    <xf numFmtId="0" fontId="50" fillId="5" borderId="45" xfId="0" applyFont="1" applyFill="1" applyBorder="1" applyProtection="1">
      <alignment vertical="center"/>
    </xf>
    <xf numFmtId="0" fontId="51" fillId="5" borderId="46" xfId="0" applyFont="1" applyFill="1" applyBorder="1" applyProtection="1">
      <alignment vertical="center"/>
    </xf>
    <xf numFmtId="0" fontId="5" fillId="5" borderId="46" xfId="0" applyFont="1" applyFill="1" applyBorder="1" applyProtection="1">
      <alignment vertical="center"/>
    </xf>
    <xf numFmtId="0" fontId="5" fillId="5" borderId="47" xfId="0" applyFont="1" applyFill="1" applyBorder="1" applyProtection="1">
      <alignment vertical="center"/>
    </xf>
    <xf numFmtId="0" fontId="51" fillId="5" borderId="36" xfId="0" applyFont="1" applyFill="1" applyBorder="1" applyProtection="1">
      <alignment vertical="center"/>
    </xf>
    <xf numFmtId="0" fontId="51" fillId="5" borderId="11" xfId="0" applyFont="1" applyFill="1" applyBorder="1" applyProtection="1">
      <alignment vertical="center"/>
    </xf>
    <xf numFmtId="0" fontId="5" fillId="5" borderId="11" xfId="0" applyFont="1" applyFill="1" applyBorder="1" applyProtection="1">
      <alignment vertical="center"/>
    </xf>
    <xf numFmtId="0" fontId="5" fillId="5" borderId="41" xfId="0" applyFont="1" applyFill="1" applyBorder="1" applyProtection="1">
      <alignment vertical="center"/>
    </xf>
    <xf numFmtId="0" fontId="4" fillId="7" borderId="13" xfId="0" applyFont="1" applyFill="1" applyBorder="1" applyAlignment="1">
      <alignment horizontal="center" vertical="center"/>
    </xf>
    <xf numFmtId="0" fontId="27" fillId="0" borderId="0" xfId="0" applyFont="1">
      <alignment vertical="center"/>
    </xf>
    <xf numFmtId="0" fontId="50" fillId="5" borderId="48" xfId="0" applyFont="1" applyFill="1" applyBorder="1" applyProtection="1">
      <alignment vertical="center"/>
    </xf>
    <xf numFmtId="0" fontId="51" fillId="5" borderId="0" xfId="0" applyFont="1" applyFill="1" applyBorder="1" applyProtection="1">
      <alignment vertical="center"/>
    </xf>
    <xf numFmtId="0" fontId="5" fillId="5" borderId="0" xfId="0" applyFont="1" applyFill="1" applyBorder="1" applyProtection="1">
      <alignment vertical="center"/>
    </xf>
    <xf numFmtId="0" fontId="5" fillId="5" borderId="12" xfId="0" applyFont="1" applyFill="1" applyBorder="1" applyProtection="1">
      <alignment vertical="center"/>
    </xf>
    <xf numFmtId="0" fontId="50" fillId="5" borderId="36" xfId="0" applyFont="1" applyFill="1" applyBorder="1" applyProtection="1">
      <alignment vertical="center"/>
    </xf>
    <xf numFmtId="179" fontId="5" fillId="0" borderId="20" xfId="0" applyNumberFormat="1" applyFont="1" applyBorder="1" applyAlignment="1" applyProtection="1">
      <alignment horizontal="center" vertical="center"/>
      <protection locked="0"/>
    </xf>
    <xf numFmtId="179" fontId="5" fillId="0" borderId="18" xfId="0" applyNumberFormat="1" applyFont="1" applyBorder="1" applyAlignment="1" applyProtection="1">
      <alignment horizontal="center" vertical="center"/>
      <protection locked="0"/>
    </xf>
    <xf numFmtId="179" fontId="5" fillId="0" borderId="19" xfId="0" applyNumberFormat="1"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26" fillId="7" borderId="29" xfId="0" applyFont="1" applyFill="1" applyBorder="1" applyAlignment="1">
      <alignment horizontal="center" vertical="center" wrapText="1"/>
    </xf>
    <xf numFmtId="0" fontId="18" fillId="7" borderId="31" xfId="0" applyFont="1" applyFill="1" applyBorder="1" applyAlignment="1">
      <alignment horizontal="center" vertical="center"/>
    </xf>
    <xf numFmtId="0" fontId="4" fillId="0" borderId="21" xfId="0" applyFont="1" applyBorder="1" applyAlignment="1" applyProtection="1">
      <alignment horizontal="center" vertical="center"/>
      <protection locked="0"/>
    </xf>
    <xf numFmtId="0" fontId="5" fillId="0" borderId="25" xfId="0" applyFont="1" applyBorder="1" applyAlignment="1" applyProtection="1">
      <alignment horizontal="center" vertical="center"/>
    </xf>
    <xf numFmtId="179" fontId="5" fillId="0" borderId="34" xfId="0" applyNumberFormat="1" applyFont="1" applyBorder="1" applyAlignment="1" applyProtection="1">
      <alignment horizontal="center" vertical="center"/>
      <protection locked="0"/>
    </xf>
    <xf numFmtId="182" fontId="5" fillId="0" borderId="51" xfId="0" applyNumberFormat="1" applyFont="1" applyBorder="1" applyAlignment="1" applyProtection="1">
      <alignment horizontal="center" vertical="center"/>
      <protection locked="0"/>
    </xf>
    <xf numFmtId="179" fontId="3" fillId="0" borderId="21" xfId="0" applyNumberFormat="1" applyFont="1" applyBorder="1" applyAlignment="1" applyProtection="1">
      <alignment horizontal="center" vertical="center"/>
      <protection locked="0"/>
    </xf>
    <xf numFmtId="181" fontId="3" fillId="0" borderId="20" xfId="0" applyNumberFormat="1" applyFont="1" applyBorder="1" applyAlignment="1" applyProtection="1">
      <alignment horizontal="center" vertical="center"/>
      <protection locked="0"/>
    </xf>
    <xf numFmtId="179" fontId="3" fillId="0" borderId="24" xfId="0" applyNumberFormat="1" applyFont="1" applyBorder="1" applyAlignment="1" applyProtection="1">
      <alignment horizontal="center" vertical="center"/>
      <protection locked="0"/>
    </xf>
    <xf numFmtId="181" fontId="3" fillId="0" borderId="19" xfId="0" applyNumberFormat="1" applyFont="1" applyBorder="1" applyAlignment="1" applyProtection="1">
      <alignment horizontal="center" vertical="center"/>
      <protection locked="0"/>
    </xf>
    <xf numFmtId="0" fontId="54" fillId="0" borderId="0" xfId="0" applyFont="1">
      <alignment vertical="center"/>
    </xf>
    <xf numFmtId="0" fontId="55" fillId="0" borderId="0" xfId="0" applyFont="1" applyAlignment="1" applyProtection="1">
      <alignment vertical="center"/>
    </xf>
    <xf numFmtId="0" fontId="4" fillId="9" borderId="0" xfId="0" applyFont="1" applyFill="1" applyProtection="1">
      <alignment vertical="center"/>
    </xf>
    <xf numFmtId="0" fontId="56" fillId="0" borderId="0" xfId="0" applyFont="1" applyProtection="1">
      <alignment vertical="center"/>
    </xf>
    <xf numFmtId="0" fontId="56" fillId="0" borderId="0" xfId="0" applyFont="1" applyAlignment="1" applyProtection="1">
      <alignment vertical="center"/>
    </xf>
    <xf numFmtId="0" fontId="28" fillId="7" borderId="52" xfId="0" applyFont="1" applyFill="1" applyBorder="1" applyAlignment="1" applyProtection="1">
      <alignment horizontal="center" vertical="center"/>
    </xf>
    <xf numFmtId="0" fontId="4" fillId="0" borderId="54" xfId="0" applyFont="1" applyBorder="1" applyAlignment="1">
      <alignment horizontal="center" vertical="center"/>
    </xf>
    <xf numFmtId="0" fontId="23" fillId="5" borderId="57" xfId="0" applyFont="1" applyFill="1" applyBorder="1" applyAlignment="1">
      <alignment horizontal="center" vertical="center" wrapText="1"/>
    </xf>
    <xf numFmtId="0" fontId="4" fillId="5" borderId="0" xfId="0" applyFont="1" applyFill="1" applyAlignment="1">
      <alignment horizontal="center" vertical="center"/>
    </xf>
    <xf numFmtId="0" fontId="57" fillId="0" borderId="0" xfId="0" applyFont="1" applyProtection="1">
      <alignment vertical="center"/>
    </xf>
    <xf numFmtId="179" fontId="7" fillId="0" borderId="13" xfId="0" applyNumberFormat="1" applyFont="1" applyBorder="1" applyAlignment="1" applyProtection="1">
      <alignment horizontal="center" vertical="center"/>
      <protection locked="0"/>
    </xf>
    <xf numFmtId="0" fontId="28" fillId="7" borderId="41" xfId="0" applyFont="1" applyFill="1" applyBorder="1" applyAlignment="1" applyProtection="1">
      <alignment horizontal="center" vertical="center"/>
    </xf>
    <xf numFmtId="182" fontId="7" fillId="0" borderId="20" xfId="0" applyNumberFormat="1" applyFont="1" applyBorder="1" applyAlignment="1" applyProtection="1">
      <alignment horizontal="left" vertical="center" wrapText="1"/>
      <protection locked="0"/>
    </xf>
    <xf numFmtId="182" fontId="7" fillId="0" borderId="18" xfId="0" applyNumberFormat="1" applyFont="1" applyBorder="1" applyAlignment="1" applyProtection="1">
      <alignment horizontal="left" vertical="center" wrapText="1"/>
      <protection locked="0"/>
    </xf>
    <xf numFmtId="182" fontId="4" fillId="0" borderId="19" xfId="0" applyNumberFormat="1" applyFont="1" applyBorder="1" applyAlignment="1" applyProtection="1">
      <alignment horizontal="center" vertical="center"/>
      <protection locked="0"/>
    </xf>
    <xf numFmtId="179" fontId="3" fillId="0" borderId="21" xfId="0" applyNumberFormat="1" applyFont="1" applyBorder="1" applyAlignment="1" applyProtection="1">
      <alignment horizontal="left" vertical="center" wrapText="1"/>
      <protection locked="0"/>
    </xf>
    <xf numFmtId="0" fontId="27" fillId="0" borderId="0" xfId="0" applyFont="1" applyAlignment="1" applyProtection="1">
      <alignment horizontal="left" vertical="center"/>
    </xf>
    <xf numFmtId="182" fontId="5" fillId="0" borderId="4" xfId="0" applyNumberFormat="1" applyFont="1" applyBorder="1" applyAlignment="1" applyProtection="1">
      <alignment horizontal="center" vertical="center"/>
      <protection locked="0"/>
    </xf>
    <xf numFmtId="179" fontId="5" fillId="0" borderId="21" xfId="0" applyNumberFormat="1" applyFont="1" applyBorder="1" applyAlignment="1" applyProtection="1">
      <alignment horizontal="center" vertical="center" wrapText="1"/>
      <protection locked="0"/>
    </xf>
    <xf numFmtId="179" fontId="5" fillId="0" borderId="6" xfId="0" applyNumberFormat="1" applyFont="1" applyBorder="1" applyAlignment="1" applyProtection="1">
      <alignment horizontal="center" vertical="center" wrapText="1"/>
      <protection locked="0"/>
    </xf>
    <xf numFmtId="182" fontId="5" fillId="0" borderId="21" xfId="0" applyNumberFormat="1" applyFont="1" applyBorder="1" applyAlignment="1" applyProtection="1">
      <alignment horizontal="left" vertical="center" wrapText="1"/>
      <protection locked="0"/>
    </xf>
    <xf numFmtId="183" fontId="5" fillId="0" borderId="61" xfId="0" applyNumberFormat="1" applyFont="1" applyBorder="1" applyAlignment="1" applyProtection="1">
      <alignment horizontal="center" vertical="center"/>
      <protection locked="0"/>
    </xf>
    <xf numFmtId="182" fontId="5" fillId="0" borderId="13" xfId="0" applyNumberFormat="1" applyFont="1" applyBorder="1" applyAlignment="1" applyProtection="1">
      <alignment horizontal="left" vertical="center" wrapText="1"/>
      <protection locked="0"/>
    </xf>
    <xf numFmtId="183" fontId="5" fillId="0" borderId="62" xfId="0" applyNumberFormat="1" applyFont="1" applyBorder="1" applyAlignment="1" applyProtection="1">
      <alignment horizontal="center" vertical="center"/>
      <protection locked="0"/>
    </xf>
    <xf numFmtId="182" fontId="5" fillId="0" borderId="13" xfId="0" applyNumberFormat="1" applyFont="1" applyBorder="1" applyAlignment="1" applyProtection="1">
      <alignment horizontal="left" vertical="center"/>
      <protection locked="0"/>
    </xf>
    <xf numFmtId="0" fontId="58" fillId="0" borderId="0" xfId="0" applyFont="1">
      <alignment vertical="center"/>
    </xf>
    <xf numFmtId="0" fontId="46" fillId="0" borderId="0" xfId="0" applyFont="1">
      <alignment vertical="center"/>
    </xf>
    <xf numFmtId="0" fontId="58" fillId="0" borderId="0" xfId="0" applyFont="1" applyProtection="1">
      <alignment vertical="center"/>
      <protection locked="0"/>
    </xf>
    <xf numFmtId="179" fontId="4" fillId="0" borderId="20"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49" fontId="13" fillId="5" borderId="63" xfId="0" applyNumberFormat="1" applyFont="1" applyFill="1" applyBorder="1" applyAlignment="1">
      <alignment horizontal="center" vertical="center" wrapText="1"/>
    </xf>
    <xf numFmtId="49" fontId="13" fillId="5" borderId="58" xfId="0" applyNumberFormat="1" applyFont="1" applyFill="1" applyBorder="1" applyAlignment="1">
      <alignment horizontal="center" vertical="center" wrapText="1"/>
    </xf>
    <xf numFmtId="49" fontId="13" fillId="5" borderId="64" xfId="0" applyNumberFormat="1" applyFont="1" applyFill="1" applyBorder="1" applyAlignment="1">
      <alignment horizontal="center" vertical="center" wrapText="1"/>
    </xf>
    <xf numFmtId="0" fontId="59" fillId="0" borderId="0" xfId="0" applyFont="1" applyProtection="1">
      <alignment vertical="center"/>
    </xf>
    <xf numFmtId="0" fontId="56" fillId="0" borderId="0" xfId="0" applyFont="1">
      <alignment vertical="center"/>
    </xf>
    <xf numFmtId="0" fontId="0" fillId="0" borderId="0" xfId="0" applyProtection="1">
      <alignment vertical="center"/>
      <protection locked="0"/>
    </xf>
    <xf numFmtId="0" fontId="56" fillId="0" borderId="0" xfId="0" applyFont="1" applyFill="1" applyProtection="1">
      <alignment vertical="center"/>
    </xf>
    <xf numFmtId="0" fontId="49" fillId="0" borderId="117" xfId="0" applyFont="1" applyBorder="1" applyAlignment="1" applyProtection="1">
      <alignment horizontal="left" vertical="center" readingOrder="1"/>
    </xf>
    <xf numFmtId="0" fontId="49" fillId="0" borderId="111" xfId="0" applyFont="1" applyBorder="1" applyAlignment="1" applyProtection="1">
      <alignment horizontal="left" vertical="center" readingOrder="1"/>
    </xf>
    <xf numFmtId="0" fontId="49" fillId="0" borderId="117" xfId="0" applyFont="1" applyBorder="1" applyAlignment="1" applyProtection="1">
      <alignment vertical="top" readingOrder="1"/>
    </xf>
    <xf numFmtId="0" fontId="60" fillId="0" borderId="0" xfId="0" applyFont="1">
      <alignment vertical="center"/>
    </xf>
    <xf numFmtId="0" fontId="58" fillId="0" borderId="0" xfId="0" applyFont="1" applyAlignment="1">
      <alignment horizontal="center" vertical="center"/>
    </xf>
    <xf numFmtId="0" fontId="56" fillId="0" borderId="0" xfId="0" applyFont="1" applyAlignment="1" applyProtection="1">
      <alignment horizontal="center" vertical="center"/>
    </xf>
    <xf numFmtId="0" fontId="23" fillId="11" borderId="10" xfId="0" applyFont="1" applyFill="1" applyBorder="1" applyAlignment="1">
      <alignment horizontal="center" vertical="center" wrapText="1"/>
    </xf>
    <xf numFmtId="0" fontId="23" fillId="11" borderId="61" xfId="0" applyFont="1" applyFill="1" applyBorder="1" applyAlignment="1">
      <alignment horizontal="center" vertical="center"/>
    </xf>
    <xf numFmtId="0" fontId="23" fillId="11" borderId="62" xfId="0" applyFont="1" applyFill="1" applyBorder="1" applyAlignment="1">
      <alignment horizontal="center" vertical="center"/>
    </xf>
    <xf numFmtId="0" fontId="23" fillId="11" borderId="67" xfId="0" applyFont="1" applyFill="1" applyBorder="1" applyAlignment="1">
      <alignment horizontal="center" vertical="center" wrapText="1"/>
    </xf>
    <xf numFmtId="0" fontId="23" fillId="11" borderId="108" xfId="0" applyFont="1" applyFill="1" applyBorder="1" applyAlignment="1">
      <alignment horizontal="center" vertical="center"/>
    </xf>
    <xf numFmtId="0" fontId="23" fillId="11" borderId="91" xfId="0" applyFont="1" applyFill="1" applyBorder="1" applyAlignment="1">
      <alignment horizontal="center" vertical="center" wrapText="1"/>
    </xf>
    <xf numFmtId="0" fontId="23" fillId="11" borderId="75" xfId="0" applyFont="1" applyFill="1" applyBorder="1" applyAlignment="1">
      <alignment horizontal="center" vertical="center"/>
    </xf>
    <xf numFmtId="0" fontId="23" fillId="11" borderId="40" xfId="0" applyFont="1" applyFill="1" applyBorder="1" applyAlignment="1">
      <alignment horizontal="center" vertical="center" wrapText="1"/>
    </xf>
    <xf numFmtId="0" fontId="23" fillId="11" borderId="41" xfId="0" applyFont="1" applyFill="1" applyBorder="1" applyAlignment="1">
      <alignment horizontal="center" vertical="center"/>
    </xf>
    <xf numFmtId="0" fontId="23" fillId="11" borderId="57" xfId="0" applyFont="1" applyFill="1" applyBorder="1" applyAlignment="1">
      <alignment horizontal="center" vertical="center"/>
    </xf>
    <xf numFmtId="0" fontId="61" fillId="0" borderId="0" xfId="0" applyFont="1" applyProtection="1">
      <alignment vertical="center"/>
    </xf>
    <xf numFmtId="0" fontId="62" fillId="0" borderId="0" xfId="0" applyFont="1" applyProtection="1">
      <alignment vertical="center"/>
    </xf>
    <xf numFmtId="0" fontId="62" fillId="0" borderId="0" xfId="0" applyFont="1" applyAlignment="1" applyProtection="1">
      <alignment vertical="center"/>
    </xf>
    <xf numFmtId="0" fontId="62" fillId="0" borderId="0" xfId="0" applyFont="1" applyAlignment="1" applyProtection="1">
      <alignment vertical="center" wrapText="1"/>
    </xf>
    <xf numFmtId="0" fontId="61" fillId="0" borderId="0" xfId="0" applyFont="1" applyFill="1" applyProtection="1">
      <alignment vertical="center"/>
    </xf>
    <xf numFmtId="0" fontId="4" fillId="0" borderId="48" xfId="0" applyFont="1" applyBorder="1" applyProtection="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3" fillId="0" borderId="40" xfId="0" applyFont="1" applyFill="1" applyBorder="1" applyAlignment="1" applyProtection="1">
      <alignment horizontal="center" vertical="center" wrapText="1"/>
      <protection locked="0"/>
    </xf>
    <xf numFmtId="0" fontId="0" fillId="0" borderId="110" xfId="0" applyBorder="1">
      <alignment vertical="center"/>
    </xf>
    <xf numFmtId="0" fontId="0" fillId="0" borderId="122" xfId="0" applyBorder="1">
      <alignment vertical="center"/>
    </xf>
    <xf numFmtId="0" fontId="4" fillId="0" borderId="49" xfId="0" applyFont="1" applyBorder="1" applyProtection="1">
      <alignment vertical="center"/>
    </xf>
    <xf numFmtId="0" fontId="16" fillId="0" borderId="49" xfId="0" applyFont="1" applyBorder="1" applyAlignment="1" applyProtection="1">
      <alignment horizontal="left" vertical="center"/>
    </xf>
    <xf numFmtId="0" fontId="3"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5" fillId="0" borderId="48" xfId="0" applyFont="1" applyBorder="1" applyAlignment="1" applyProtection="1">
      <alignment horizontal="center" vertical="center" wrapText="1"/>
    </xf>
    <xf numFmtId="179" fontId="4" fillId="0" borderId="24" xfId="0" applyNumberFormat="1" applyFont="1" applyBorder="1" applyAlignment="1">
      <alignment horizontal="center" vertical="center"/>
    </xf>
    <xf numFmtId="0" fontId="0" fillId="0" borderId="46" xfId="0" applyBorder="1">
      <alignment vertical="center"/>
    </xf>
    <xf numFmtId="0" fontId="0" fillId="0" borderId="12" xfId="0" applyBorder="1">
      <alignment vertical="center"/>
    </xf>
    <xf numFmtId="49" fontId="13" fillId="5" borderId="6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13" fillId="5" borderId="4" xfId="0" applyFont="1" applyFill="1" applyBorder="1" applyAlignment="1">
      <alignment vertical="center" wrapText="1"/>
    </xf>
    <xf numFmtId="0" fontId="13" fillId="5" borderId="15" xfId="0" applyFont="1" applyFill="1" applyBorder="1" applyAlignment="1">
      <alignment vertical="center" wrapText="1"/>
    </xf>
    <xf numFmtId="0" fontId="13" fillId="5" borderId="17" xfId="0" applyFont="1" applyFill="1" applyBorder="1" applyAlignment="1">
      <alignment vertical="center" wrapText="1"/>
    </xf>
    <xf numFmtId="0" fontId="13" fillId="5" borderId="13" xfId="0" applyFont="1" applyFill="1" applyBorder="1" applyAlignment="1">
      <alignment vertical="center" wrapText="1"/>
    </xf>
    <xf numFmtId="0" fontId="13" fillId="5" borderId="16" xfId="0" applyFont="1" applyFill="1" applyBorder="1" applyAlignment="1">
      <alignment vertical="center" wrapText="1"/>
    </xf>
    <xf numFmtId="0" fontId="13" fillId="0" borderId="4" xfId="0" applyFont="1" applyFill="1" applyBorder="1" applyAlignment="1">
      <alignment vertical="center" wrapText="1"/>
    </xf>
    <xf numFmtId="0" fontId="13" fillId="5" borderId="34" xfId="0" applyFont="1" applyFill="1" applyBorder="1" applyAlignment="1">
      <alignment vertical="center" wrapText="1"/>
    </xf>
    <xf numFmtId="0" fontId="13" fillId="5" borderId="119" xfId="0" applyFont="1" applyFill="1" applyBorder="1" applyAlignment="1">
      <alignment vertical="center" wrapText="1"/>
    </xf>
    <xf numFmtId="0" fontId="13" fillId="5" borderId="24" xfId="0" applyFont="1" applyFill="1" applyBorder="1" applyAlignment="1">
      <alignment vertical="center" wrapText="1"/>
    </xf>
    <xf numFmtId="0" fontId="7" fillId="0" borderId="0" xfId="0" applyFont="1" applyBorder="1" applyAlignment="1" applyProtection="1">
      <alignment horizontal="center" vertical="center"/>
    </xf>
    <xf numFmtId="0" fontId="4"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lignment horizontal="center" vertical="center"/>
    </xf>
    <xf numFmtId="181" fontId="4" fillId="0" borderId="10" xfId="0" applyNumberFormat="1" applyFont="1" applyBorder="1" applyAlignment="1">
      <alignment horizontal="right" vertical="center"/>
    </xf>
    <xf numFmtId="181" fontId="4" fillId="0" borderId="42" xfId="0" applyNumberFormat="1" applyFont="1" applyBorder="1" applyAlignment="1">
      <alignment horizontal="right" vertical="center"/>
    </xf>
    <xf numFmtId="0" fontId="4" fillId="0" borderId="23" xfId="0" applyFont="1" applyBorder="1" applyAlignment="1">
      <alignment horizontal="right" vertical="center"/>
    </xf>
    <xf numFmtId="0" fontId="4" fillId="0" borderId="57" xfId="0" applyFont="1" applyBorder="1" applyAlignment="1">
      <alignment horizontal="right" vertical="center"/>
    </xf>
    <xf numFmtId="0" fontId="4" fillId="0" borderId="10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8" fillId="3" borderId="55" xfId="0" applyFont="1" applyFill="1" applyBorder="1" applyAlignment="1" applyProtection="1">
      <alignment horizontal="center" vertical="center"/>
    </xf>
    <xf numFmtId="0" fontId="18" fillId="3" borderId="83" xfId="0" applyFont="1" applyFill="1" applyBorder="1" applyAlignment="1" applyProtection="1">
      <alignment horizontal="center" vertical="center"/>
    </xf>
    <xf numFmtId="0" fontId="26" fillId="3" borderId="134" xfId="0" applyFont="1" applyFill="1" applyBorder="1" applyAlignment="1" applyProtection="1">
      <alignment horizontal="center" vertical="center" wrapText="1"/>
    </xf>
    <xf numFmtId="0" fontId="26" fillId="3" borderId="131" xfId="0" applyFont="1" applyFill="1" applyBorder="1" applyAlignment="1" applyProtection="1">
      <alignment horizontal="center" vertical="center"/>
    </xf>
    <xf numFmtId="0" fontId="26" fillId="3" borderId="56" xfId="0" applyFont="1" applyFill="1" applyBorder="1" applyAlignment="1" applyProtection="1">
      <alignment horizontal="center" vertical="center" wrapText="1"/>
    </xf>
    <xf numFmtId="0" fontId="26" fillId="3" borderId="57" xfId="0" applyFont="1" applyFill="1" applyBorder="1" applyAlignment="1" applyProtection="1">
      <alignment horizontal="center" vertical="center"/>
    </xf>
    <xf numFmtId="0" fontId="4" fillId="0" borderId="47" xfId="0" applyFont="1" applyBorder="1" applyAlignment="1" applyProtection="1">
      <alignment horizontal="center" vertical="center"/>
    </xf>
    <xf numFmtId="184" fontId="32" fillId="0" borderId="57" xfId="0" applyNumberFormat="1" applyFont="1" applyBorder="1" applyAlignment="1" applyProtection="1">
      <alignment vertical="center"/>
    </xf>
    <xf numFmtId="0" fontId="4" fillId="0" borderId="52" xfId="0" applyFont="1" applyBorder="1" applyAlignment="1" applyProtection="1">
      <alignment horizontal="center" vertical="center"/>
      <protection locked="0"/>
    </xf>
    <xf numFmtId="179" fontId="4" fillId="0" borderId="54" xfId="0" applyNumberFormat="1" applyFont="1" applyBorder="1" applyAlignment="1" applyProtection="1">
      <alignment horizontal="center" vertical="center"/>
      <protection locked="0"/>
    </xf>
    <xf numFmtId="0" fontId="5" fillId="0" borderId="0" xfId="0" applyFont="1" applyAlignment="1" applyProtection="1">
      <alignment horizontal="center" vertical="center"/>
    </xf>
    <xf numFmtId="0" fontId="4" fillId="0" borderId="13" xfId="0" applyFont="1" applyBorder="1" applyAlignment="1">
      <alignment horizontal="center" vertical="center"/>
    </xf>
    <xf numFmtId="0" fontId="5" fillId="0" borderId="0" xfId="0" applyFont="1" applyBorder="1" applyAlignment="1" applyProtection="1">
      <alignment horizontal="center" vertical="center" wrapText="1"/>
    </xf>
    <xf numFmtId="179" fontId="4" fillId="14" borderId="13" xfId="0" applyNumberFormat="1" applyFont="1" applyFill="1" applyBorder="1" applyAlignment="1">
      <alignment horizontal="center" vertical="center"/>
    </xf>
    <xf numFmtId="0" fontId="4" fillId="14" borderId="13" xfId="0" applyFont="1" applyFill="1" applyBorder="1" applyAlignment="1">
      <alignment horizontal="center" vertical="center"/>
    </xf>
    <xf numFmtId="0" fontId="4" fillId="0" borderId="13" xfId="0" applyFont="1" applyBorder="1" applyAlignment="1">
      <alignment horizontal="left" vertical="center"/>
    </xf>
    <xf numFmtId="0" fontId="52" fillId="5" borderId="47" xfId="0" applyFont="1" applyFill="1" applyBorder="1" applyProtection="1">
      <alignment vertical="center"/>
    </xf>
    <xf numFmtId="0" fontId="52" fillId="5" borderId="41" xfId="0" applyFont="1" applyFill="1" applyBorder="1" applyProtection="1">
      <alignment vertical="center"/>
    </xf>
    <xf numFmtId="0" fontId="52" fillId="5" borderId="48" xfId="0" applyFont="1" applyFill="1" applyBorder="1" applyProtection="1">
      <alignment vertical="center"/>
    </xf>
    <xf numFmtId="0" fontId="52" fillId="5" borderId="0" xfId="0" applyFont="1" applyFill="1" applyBorder="1" applyProtection="1">
      <alignment vertical="center"/>
    </xf>
    <xf numFmtId="0" fontId="4" fillId="5" borderId="0" xfId="0" applyFont="1" applyFill="1" applyBorder="1" applyProtection="1">
      <alignment vertical="center"/>
    </xf>
    <xf numFmtId="0" fontId="4" fillId="0" borderId="117" xfId="0" applyFont="1" applyBorder="1" applyProtection="1">
      <alignment vertical="center"/>
    </xf>
    <xf numFmtId="0" fontId="4" fillId="0" borderId="26" xfId="0" applyFont="1" applyBorder="1" applyAlignment="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5" fillId="7" borderId="35" xfId="0" applyFont="1" applyFill="1" applyBorder="1" applyAlignment="1" applyProtection="1">
      <alignment horizontal="center" vertical="center"/>
    </xf>
    <xf numFmtId="0" fontId="5" fillId="7" borderId="25" xfId="0" applyFont="1" applyFill="1" applyBorder="1" applyAlignment="1" applyProtection="1">
      <alignment horizontal="center" vertical="center"/>
    </xf>
    <xf numFmtId="0" fontId="5" fillId="7" borderId="34" xfId="0" applyFont="1" applyFill="1" applyBorder="1" applyAlignment="1" applyProtection="1">
      <alignment horizontal="center" vertical="center"/>
    </xf>
    <xf numFmtId="0" fontId="5" fillId="7" borderId="24" xfId="0" applyFont="1" applyFill="1" applyBorder="1" applyAlignment="1" applyProtection="1">
      <alignment horizontal="center" vertical="center"/>
    </xf>
    <xf numFmtId="0" fontId="56" fillId="15" borderId="0" xfId="0" applyFont="1" applyFill="1" applyAlignment="1">
      <alignment horizontal="center" vertical="center"/>
    </xf>
    <xf numFmtId="0" fontId="5" fillId="7" borderId="135" xfId="0" applyFont="1" applyFill="1" applyBorder="1" applyAlignment="1" applyProtection="1">
      <alignment horizontal="center" vertical="center"/>
    </xf>
    <xf numFmtId="0" fontId="5" fillId="7" borderId="136" xfId="0" applyFont="1" applyFill="1" applyBorder="1" applyAlignment="1" applyProtection="1">
      <alignment horizontal="center" vertical="center" wrapText="1"/>
    </xf>
    <xf numFmtId="0" fontId="4" fillId="0" borderId="0" xfId="0" applyFont="1" applyFill="1" applyProtection="1">
      <alignment vertical="center"/>
    </xf>
    <xf numFmtId="0" fontId="7" fillId="0" borderId="0" xfId="0" applyFont="1" applyFill="1" applyBorder="1" applyAlignment="1" applyProtection="1">
      <alignment horizontal="center" vertical="center" wrapText="1"/>
    </xf>
    <xf numFmtId="0" fontId="4" fillId="0" borderId="0" xfId="0" applyFont="1" applyBorder="1" applyAlignment="1">
      <alignment vertical="top" wrapText="1"/>
    </xf>
    <xf numFmtId="0" fontId="3" fillId="0" borderId="0" xfId="0" applyFont="1" applyBorder="1" applyAlignment="1">
      <alignment horizontal="left" vertical="center"/>
    </xf>
    <xf numFmtId="181" fontId="3" fillId="0" borderId="20" xfId="0" applyNumberFormat="1" applyFont="1" applyBorder="1" applyAlignment="1" applyProtection="1">
      <alignment horizontal="right" vertical="center"/>
      <protection locked="0"/>
    </xf>
    <xf numFmtId="181" fontId="3" fillId="0" borderId="19" xfId="0" applyNumberFormat="1" applyFont="1" applyBorder="1" applyAlignment="1" applyProtection="1">
      <alignment horizontal="right" vertical="center"/>
      <protection locked="0"/>
    </xf>
    <xf numFmtId="179" fontId="3" fillId="0" borderId="24" xfId="0" applyNumberFormat="1" applyFont="1" applyBorder="1" applyAlignment="1" applyProtection="1">
      <alignment horizontal="left" vertical="center" wrapText="1"/>
      <protection locked="0"/>
    </xf>
    <xf numFmtId="179" fontId="3" fillId="0" borderId="21" xfId="0" applyNumberFormat="1" applyFont="1" applyBorder="1" applyAlignment="1" applyProtection="1">
      <alignment horizontal="left" vertical="center"/>
      <protection locked="0"/>
    </xf>
    <xf numFmtId="179" fontId="3" fillId="0" borderId="24" xfId="0" applyNumberFormat="1" applyFont="1" applyBorder="1" applyAlignment="1" applyProtection="1">
      <alignment horizontal="left" vertical="center"/>
      <protection locked="0"/>
    </xf>
    <xf numFmtId="0" fontId="5" fillId="0" borderId="64" xfId="0" applyFont="1" applyBorder="1" applyAlignment="1" applyProtection="1">
      <alignment horizontal="center" vertical="center"/>
    </xf>
    <xf numFmtId="179" fontId="3" fillId="0" borderId="52" xfId="0" applyNumberFormat="1" applyFont="1" applyBorder="1" applyAlignment="1" applyProtection="1">
      <alignment horizontal="center" vertical="center"/>
      <protection locked="0"/>
    </xf>
    <xf numFmtId="181" fontId="3" fillId="0" borderId="54" xfId="0" applyNumberFormat="1" applyFont="1" applyBorder="1" applyAlignment="1" applyProtection="1">
      <alignment horizontal="center" vertical="center"/>
      <protection locked="0"/>
    </xf>
    <xf numFmtId="0" fontId="49" fillId="0" borderId="0" xfId="0" applyFont="1" applyBorder="1" applyAlignment="1" applyProtection="1">
      <alignment vertical="top" readingOrder="1"/>
    </xf>
    <xf numFmtId="0" fontId="7" fillId="0" borderId="0" xfId="0" applyFont="1" applyAlignment="1" applyProtection="1">
      <alignment horizontal="left" vertical="center"/>
    </xf>
    <xf numFmtId="0" fontId="5" fillId="7" borderId="44" xfId="0" applyFont="1" applyFill="1" applyBorder="1" applyAlignment="1" applyProtection="1">
      <alignment horizontal="center" vertical="center"/>
    </xf>
    <xf numFmtId="185" fontId="5" fillId="0" borderId="41" xfId="0" applyNumberFormat="1" applyFont="1" applyBorder="1" applyAlignment="1" applyProtection="1">
      <alignment horizontal="right" vertical="center"/>
    </xf>
    <xf numFmtId="0" fontId="5" fillId="0" borderId="44" xfId="0" applyFont="1" applyBorder="1" applyAlignment="1" applyProtection="1">
      <alignment horizontal="center" vertical="center"/>
    </xf>
    <xf numFmtId="186" fontId="5" fillId="0" borderId="41" xfId="0" applyNumberFormat="1" applyFont="1" applyBorder="1" applyAlignment="1" applyProtection="1">
      <alignment horizontal="right" vertical="center"/>
    </xf>
    <xf numFmtId="0" fontId="4" fillId="0" borderId="13" xfId="0" applyFont="1" applyBorder="1" applyAlignment="1" applyProtection="1">
      <alignment horizontal="right" vertical="center"/>
    </xf>
    <xf numFmtId="0" fontId="4" fillId="0" borderId="24" xfId="0" applyFont="1" applyBorder="1" applyAlignment="1" applyProtection="1">
      <alignment horizontal="right" vertical="center"/>
    </xf>
    <xf numFmtId="179" fontId="4" fillId="0" borderId="21" xfId="0" applyNumberFormat="1" applyFont="1" applyBorder="1" applyAlignment="1" applyProtection="1">
      <alignment horizontal="left" vertical="center"/>
      <protection locked="0"/>
    </xf>
    <xf numFmtId="179" fontId="4" fillId="0" borderId="52" xfId="0" applyNumberFormat="1" applyFont="1" applyBorder="1" applyAlignment="1" applyProtection="1">
      <alignment horizontal="left" vertical="center"/>
      <protection locked="0"/>
    </xf>
    <xf numFmtId="179" fontId="5" fillId="0" borderId="52" xfId="0" applyNumberFormat="1" applyFont="1" applyBorder="1" applyAlignment="1" applyProtection="1">
      <alignment horizontal="center" vertical="center" wrapText="1"/>
      <protection locked="0"/>
    </xf>
    <xf numFmtId="179" fontId="5" fillId="0" borderId="32" xfId="0" applyNumberFormat="1" applyFont="1" applyBorder="1" applyAlignment="1" applyProtection="1">
      <alignment horizontal="center" vertical="center" wrapText="1"/>
      <protection locked="0"/>
    </xf>
    <xf numFmtId="182" fontId="5" fillId="0" borderId="24" xfId="0" applyNumberFormat="1" applyFont="1" applyBorder="1" applyAlignment="1" applyProtection="1">
      <alignment horizontal="left" vertical="center"/>
      <protection locked="0"/>
    </xf>
    <xf numFmtId="183" fontId="5" fillId="0" borderId="9" xfId="0" applyNumberFormat="1" applyFont="1" applyBorder="1" applyAlignment="1" applyProtection="1">
      <alignment horizontal="center" vertical="center"/>
      <protection locked="0"/>
    </xf>
    <xf numFmtId="0" fontId="18" fillId="7" borderId="29" xfId="0" applyFont="1" applyFill="1" applyBorder="1" applyAlignment="1">
      <alignment horizontal="center" vertical="center" wrapText="1"/>
    </xf>
    <xf numFmtId="181" fontId="4" fillId="0" borderId="20" xfId="0" applyNumberFormat="1" applyFont="1" applyBorder="1" applyAlignment="1">
      <alignment horizontal="center" vertical="center"/>
    </xf>
    <xf numFmtId="181" fontId="4" fillId="0" borderId="18" xfId="0" applyNumberFormat="1" applyFont="1" applyBorder="1" applyAlignment="1">
      <alignment horizontal="center" vertical="center"/>
    </xf>
    <xf numFmtId="180" fontId="4" fillId="0" borderId="24" xfId="0" applyNumberFormat="1" applyFont="1" applyBorder="1" applyAlignment="1">
      <alignment horizontal="center" vertical="center"/>
    </xf>
    <xf numFmtId="181" fontId="4" fillId="0" borderId="19" xfId="0" applyNumberFormat="1" applyFont="1" applyBorder="1" applyAlignment="1">
      <alignment horizontal="center" vertical="center"/>
    </xf>
    <xf numFmtId="179" fontId="4" fillId="0" borderId="13" xfId="0" applyNumberFormat="1" applyFont="1" applyFill="1" applyBorder="1" applyAlignment="1">
      <alignment horizontal="center" vertical="center" shrinkToFit="1"/>
    </xf>
    <xf numFmtId="0" fontId="4" fillId="0" borderId="13" xfId="0" applyFont="1" applyFill="1" applyBorder="1" applyAlignment="1">
      <alignment horizontal="center" vertical="center" shrinkToFit="1"/>
    </xf>
    <xf numFmtId="179" fontId="4" fillId="0" borderId="13" xfId="0" applyNumberFormat="1" applyFont="1" applyFill="1" applyBorder="1" applyAlignment="1">
      <alignment horizontal="left" vertical="center" shrinkToFit="1"/>
    </xf>
    <xf numFmtId="0" fontId="7" fillId="0" borderId="20" xfId="0" applyFont="1" applyBorder="1" applyAlignment="1" applyProtection="1">
      <alignment horizontal="center" vertical="center"/>
      <protection locked="0"/>
    </xf>
    <xf numFmtId="0" fontId="7" fillId="0" borderId="14" xfId="0" applyFont="1" applyBorder="1" applyAlignment="1" applyProtection="1">
      <alignment horizontal="center" vertical="center"/>
    </xf>
    <xf numFmtId="0" fontId="7" fillId="0" borderId="18"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179" fontId="7" fillId="0" borderId="24" xfId="0" applyNumberFormat="1" applyFont="1" applyBorder="1" applyAlignment="1" applyProtection="1">
      <alignment vertical="center"/>
    </xf>
    <xf numFmtId="0" fontId="7" fillId="0" borderId="19" xfId="0" applyFont="1" applyBorder="1" applyAlignment="1" applyProtection="1">
      <alignment horizontal="center" vertical="center"/>
      <protection locked="0"/>
    </xf>
    <xf numFmtId="0" fontId="4" fillId="6" borderId="46" xfId="0" applyFont="1" applyFill="1" applyBorder="1" applyAlignment="1">
      <alignment horizontal="left" vertical="top" wrapText="1"/>
    </xf>
    <xf numFmtId="0" fontId="5" fillId="10" borderId="65" xfId="0" applyFont="1" applyFill="1" applyBorder="1" applyAlignment="1">
      <alignment horizontal="center" vertical="center" wrapText="1"/>
    </xf>
    <xf numFmtId="0" fontId="5" fillId="10" borderId="66" xfId="0" applyFont="1" applyFill="1" applyBorder="1" applyAlignment="1">
      <alignment horizontal="center" vertical="center" wrapText="1"/>
    </xf>
    <xf numFmtId="0" fontId="4" fillId="5" borderId="67" xfId="0" applyFont="1" applyFill="1" applyBorder="1" applyAlignment="1">
      <alignment horizontal="center" vertical="center"/>
    </xf>
    <xf numFmtId="0" fontId="4" fillId="5" borderId="40" xfId="0" applyFont="1" applyFill="1" applyBorder="1" applyAlignment="1">
      <alignment horizontal="center" vertical="center"/>
    </xf>
    <xf numFmtId="0" fontId="4" fillId="5" borderId="68"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72"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70"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3" fillId="10" borderId="43" xfId="0" applyFont="1" applyFill="1" applyBorder="1" applyAlignment="1">
      <alignment horizontal="center" vertical="center"/>
    </xf>
    <xf numFmtId="0" fontId="3" fillId="10" borderId="78"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41" xfId="0" applyFont="1" applyFill="1" applyBorder="1" applyAlignment="1">
      <alignment horizontal="center" vertical="center"/>
    </xf>
    <xf numFmtId="49" fontId="7" fillId="5" borderId="82" xfId="0" applyNumberFormat="1" applyFont="1" applyFill="1" applyBorder="1" applyAlignment="1">
      <alignment horizontal="center" vertical="center" wrapText="1"/>
    </xf>
    <xf numFmtId="49" fontId="7" fillId="5" borderId="83" xfId="0" applyNumberFormat="1" applyFont="1" applyFill="1" applyBorder="1" applyAlignment="1">
      <alignment horizontal="center" vertical="center" wrapText="1"/>
    </xf>
    <xf numFmtId="49" fontId="13" fillId="5" borderId="63" xfId="0" applyNumberFormat="1" applyFont="1" applyFill="1" applyBorder="1" applyAlignment="1">
      <alignment horizontal="center" vertical="center" wrapText="1"/>
    </xf>
    <xf numFmtId="49" fontId="13" fillId="5" borderId="58" xfId="0" applyNumberFormat="1" applyFont="1" applyFill="1" applyBorder="1" applyAlignment="1">
      <alignment horizontal="center" vertical="center" wrapText="1"/>
    </xf>
    <xf numFmtId="49" fontId="13" fillId="5" borderId="64" xfId="0" applyNumberFormat="1"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69"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73"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7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23" fillId="11" borderId="109" xfId="0" applyFont="1" applyFill="1" applyBorder="1" applyAlignment="1">
      <alignment horizontal="center" vertical="center"/>
    </xf>
    <xf numFmtId="0" fontId="23" fillId="11" borderId="67" xfId="0" applyFont="1" applyFill="1" applyBorder="1" applyAlignment="1">
      <alignment horizontal="center" vertical="center"/>
    </xf>
    <xf numFmtId="0" fontId="23" fillId="11" borderId="40" xfId="0" applyFont="1" applyFill="1" applyBorder="1" applyAlignment="1">
      <alignment horizontal="center" vertical="center"/>
    </xf>
    <xf numFmtId="0" fontId="4" fillId="7" borderId="75" xfId="0" applyFont="1" applyFill="1" applyBorder="1" applyAlignment="1">
      <alignment horizontal="center" vertical="center" wrapText="1"/>
    </xf>
    <xf numFmtId="0" fontId="4" fillId="7" borderId="76" xfId="0" applyFont="1" applyFill="1" applyBorder="1" applyAlignment="1">
      <alignment horizontal="center" vertical="center"/>
    </xf>
    <xf numFmtId="0" fontId="4" fillId="5" borderId="77" xfId="0" applyFont="1" applyFill="1" applyBorder="1" applyAlignment="1">
      <alignment horizontal="center" vertical="center" wrapText="1"/>
    </xf>
    <xf numFmtId="0" fontId="3" fillId="10" borderId="79" xfId="0" applyFont="1" applyFill="1" applyBorder="1" applyAlignment="1">
      <alignment horizontal="center" vertical="center"/>
    </xf>
    <xf numFmtId="0" fontId="3" fillId="10" borderId="46" xfId="0" applyFont="1" applyFill="1" applyBorder="1" applyAlignment="1">
      <alignment horizontal="center" vertical="center"/>
    </xf>
    <xf numFmtId="0" fontId="3" fillId="10" borderId="80" xfId="0" applyFont="1" applyFill="1" applyBorder="1" applyAlignment="1">
      <alignment horizontal="center" vertical="center"/>
    </xf>
    <xf numFmtId="0" fontId="3" fillId="10" borderId="50" xfId="0" applyFont="1" applyFill="1" applyBorder="1" applyAlignment="1">
      <alignment horizontal="center" vertical="center"/>
    </xf>
    <xf numFmtId="0" fontId="3" fillId="10" borderId="49" xfId="0" applyFont="1" applyFill="1" applyBorder="1" applyAlignment="1">
      <alignment horizontal="center" vertical="center"/>
    </xf>
    <xf numFmtId="0" fontId="3" fillId="10" borderId="81" xfId="0" applyFont="1" applyFill="1" applyBorder="1" applyAlignment="1">
      <alignment horizontal="center" vertical="center"/>
    </xf>
    <xf numFmtId="0" fontId="44" fillId="0" borderId="0" xfId="0" applyFont="1" applyAlignment="1" applyProtection="1">
      <alignment horizontal="center" vertical="center"/>
    </xf>
    <xf numFmtId="0" fontId="39" fillId="0" borderId="103" xfId="0" applyFont="1" applyBorder="1" applyAlignment="1" applyProtection="1">
      <alignment horizontal="center" vertical="center"/>
    </xf>
    <xf numFmtId="0" fontId="39" fillId="0" borderId="84" xfId="0" applyFont="1" applyBorder="1" applyAlignment="1" applyProtection="1">
      <alignment horizontal="center" vertical="center"/>
    </xf>
    <xf numFmtId="38" fontId="5" fillId="0" borderId="88" xfId="3" applyFont="1" applyBorder="1" applyAlignment="1" applyProtection="1">
      <alignment horizontal="center" vertical="center" shrinkToFit="1"/>
      <protection locked="0"/>
    </xf>
    <xf numFmtId="38" fontId="5" fillId="0" borderId="85" xfId="3" applyFont="1" applyBorder="1" applyAlignment="1" applyProtection="1">
      <alignment horizontal="center" vertical="center" shrinkToFit="1"/>
      <protection locked="0"/>
    </xf>
    <xf numFmtId="38" fontId="5" fillId="0" borderId="86" xfId="3" applyFont="1" applyBorder="1" applyAlignment="1" applyProtection="1">
      <alignment horizontal="center" vertical="center" shrinkToFit="1"/>
      <protection locked="0"/>
    </xf>
    <xf numFmtId="38" fontId="5" fillId="0" borderId="123" xfId="3" applyFont="1" applyBorder="1" applyAlignment="1" applyProtection="1">
      <alignment horizontal="center" vertical="center" shrinkToFit="1"/>
      <protection locked="0"/>
    </xf>
    <xf numFmtId="38" fontId="5" fillId="0" borderId="49" xfId="3" applyFont="1" applyBorder="1" applyAlignment="1" applyProtection="1">
      <alignment horizontal="center" vertical="center" shrinkToFit="1"/>
      <protection locked="0"/>
    </xf>
    <xf numFmtId="0" fontId="39" fillId="0" borderId="8" xfId="0" applyFont="1" applyBorder="1" applyAlignment="1" applyProtection="1">
      <alignment horizontal="center" vertical="center" wrapText="1"/>
    </xf>
    <xf numFmtId="0" fontId="39" fillId="0" borderId="8" xfId="0" applyFont="1" applyBorder="1" applyAlignment="1" applyProtection="1">
      <alignment horizontal="center" vertical="center"/>
    </xf>
    <xf numFmtId="0" fontId="39" fillId="0" borderId="130" xfId="0" applyFont="1" applyBorder="1" applyAlignment="1" applyProtection="1">
      <alignment horizontal="center" vertical="center"/>
    </xf>
    <xf numFmtId="0" fontId="7" fillId="0" borderId="21"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38" fontId="5" fillId="11" borderId="119" xfId="3" applyFont="1" applyFill="1" applyBorder="1" applyAlignment="1" applyProtection="1">
      <alignment vertical="center" wrapText="1"/>
    </xf>
    <xf numFmtId="0" fontId="5" fillId="0" borderId="120" xfId="0" applyFont="1" applyBorder="1" applyAlignment="1" applyProtection="1">
      <alignment horizontal="center" vertical="center" wrapText="1"/>
      <protection locked="0"/>
    </xf>
    <xf numFmtId="0" fontId="5" fillId="0" borderId="95" xfId="0" applyFont="1" applyBorder="1" applyAlignment="1" applyProtection="1">
      <alignment horizontal="center" vertical="center" wrapText="1"/>
      <protection locked="0"/>
    </xf>
    <xf numFmtId="0" fontId="5" fillId="0" borderId="121" xfId="0" applyFont="1" applyBorder="1" applyAlignment="1" applyProtection="1">
      <alignment horizontal="center" vertical="center" wrapText="1"/>
      <protection locked="0"/>
    </xf>
    <xf numFmtId="38" fontId="4" fillId="0" borderId="125" xfId="3" applyFont="1" applyFill="1" applyBorder="1" applyAlignment="1" applyProtection="1">
      <alignment horizontal="center" vertical="center" wrapText="1"/>
    </xf>
    <xf numFmtId="38" fontId="4" fillId="0" borderId="129" xfId="3" applyFont="1" applyFill="1" applyBorder="1" applyAlignment="1" applyProtection="1">
      <alignment horizontal="center" vertical="center" wrapText="1"/>
    </xf>
    <xf numFmtId="0" fontId="5" fillId="0" borderId="45"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4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55"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5" fillId="2" borderId="13" xfId="0" applyFont="1" applyFill="1" applyBorder="1" applyAlignment="1" applyProtection="1">
      <alignment horizontal="right" vertical="center"/>
    </xf>
    <xf numFmtId="176" fontId="5" fillId="2" borderId="13" xfId="0" applyNumberFormat="1" applyFont="1" applyFill="1" applyBorder="1" applyAlignment="1" applyProtection="1">
      <alignment horizontal="right" vertical="center"/>
    </xf>
    <xf numFmtId="176" fontId="5" fillId="2" borderId="18" xfId="0" applyNumberFormat="1" applyFont="1" applyFill="1" applyBorder="1" applyAlignment="1" applyProtection="1">
      <alignment horizontal="right" vertical="center"/>
    </xf>
    <xf numFmtId="0" fontId="4" fillId="0" borderId="26"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56" xfId="0" applyFont="1" applyFill="1" applyBorder="1" applyAlignment="1" applyProtection="1">
      <alignment horizontal="center" vertical="center"/>
    </xf>
    <xf numFmtId="0" fontId="3" fillId="2" borderId="83" xfId="0" applyFont="1" applyFill="1" applyBorder="1" applyAlignment="1" applyProtection="1">
      <alignment horizontal="center" vertical="center"/>
    </xf>
    <xf numFmtId="0" fontId="3" fillId="2" borderId="96" xfId="0" applyFont="1" applyFill="1" applyBorder="1" applyAlignment="1" applyProtection="1">
      <alignment horizontal="center" vertical="center"/>
    </xf>
    <xf numFmtId="0" fontId="4" fillId="0" borderId="11" xfId="0" applyFont="1" applyBorder="1" applyAlignment="1" applyProtection="1">
      <alignment vertical="center" shrinkToFit="1"/>
    </xf>
    <xf numFmtId="0" fontId="4" fillId="0" borderId="25" xfId="0" applyFont="1" applyBorder="1" applyAlignment="1" applyProtection="1">
      <alignment horizontal="right" vertical="center"/>
    </xf>
    <xf numFmtId="0" fontId="4" fillId="0" borderId="34" xfId="0" applyFont="1" applyBorder="1" applyAlignment="1" applyProtection="1">
      <alignment horizontal="right" vertical="center"/>
    </xf>
    <xf numFmtId="0" fontId="4" fillId="0" borderId="6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3" fillId="0" borderId="0"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0" xfId="0" applyFont="1" applyAlignment="1" applyProtection="1">
      <alignment horizontal="left" vertical="top" wrapText="1"/>
    </xf>
    <xf numFmtId="0" fontId="4" fillId="12" borderId="25" xfId="0" applyFont="1" applyFill="1" applyBorder="1" applyAlignment="1" applyProtection="1">
      <alignment horizontal="center" vertical="center"/>
    </xf>
    <xf numFmtId="0" fontId="4" fillId="12" borderId="16" xfId="0" applyFont="1" applyFill="1" applyBorder="1" applyAlignment="1" applyProtection="1">
      <alignment horizontal="center" vertical="center"/>
    </xf>
    <xf numFmtId="0" fontId="4" fillId="7" borderId="26" xfId="0" applyFont="1" applyFill="1" applyBorder="1" applyAlignment="1" applyProtection="1">
      <alignment horizontal="center" vertical="center"/>
    </xf>
    <xf numFmtId="0" fontId="4" fillId="7" borderId="7" xfId="0" applyFont="1" applyFill="1" applyBorder="1" applyAlignment="1" applyProtection="1">
      <alignment horizontal="center" vertical="center"/>
    </xf>
    <xf numFmtId="0" fontId="4" fillId="12" borderId="55" xfId="0" applyFont="1" applyFill="1" applyBorder="1" applyAlignment="1" applyProtection="1">
      <alignment horizontal="center" vertical="center"/>
    </xf>
    <xf numFmtId="0" fontId="4" fillId="12" borderId="33" xfId="0" applyFont="1" applyFill="1" applyBorder="1" applyAlignment="1" applyProtection="1">
      <alignment horizontal="center" vertical="center"/>
    </xf>
    <xf numFmtId="184" fontId="4" fillId="0" borderId="22" xfId="0" applyNumberFormat="1" applyFont="1" applyBorder="1" applyAlignment="1" applyProtection="1">
      <alignment horizontal="right" vertical="center"/>
    </xf>
    <xf numFmtId="184" fontId="4" fillId="0" borderId="20" xfId="0" applyNumberFormat="1" applyFont="1" applyBorder="1" applyAlignment="1" applyProtection="1">
      <alignment horizontal="right" vertical="center"/>
    </xf>
    <xf numFmtId="184" fontId="4" fillId="0" borderId="26" xfId="0" applyNumberFormat="1" applyFont="1" applyBorder="1" applyAlignment="1" applyProtection="1">
      <alignment horizontal="right" vertical="center"/>
    </xf>
    <xf numFmtId="184" fontId="4" fillId="0" borderId="19" xfId="0" applyNumberFormat="1" applyFont="1" applyBorder="1" applyAlignment="1" applyProtection="1">
      <alignment horizontal="right" vertical="center"/>
    </xf>
    <xf numFmtId="0" fontId="5" fillId="0" borderId="131" xfId="0" applyFont="1" applyBorder="1" applyAlignment="1" applyProtection="1">
      <alignment horizontal="center" vertical="center"/>
    </xf>
    <xf numFmtId="0" fontId="5" fillId="0" borderId="83" xfId="0" applyFont="1" applyBorder="1" applyAlignment="1" applyProtection="1">
      <alignment horizontal="center" vertical="center"/>
    </xf>
    <xf numFmtId="0" fontId="5" fillId="0" borderId="96" xfId="0" applyFont="1" applyBorder="1" applyAlignment="1" applyProtection="1">
      <alignment horizontal="center" vertical="center"/>
    </xf>
    <xf numFmtId="177" fontId="5" fillId="2" borderId="16" xfId="0" applyNumberFormat="1" applyFont="1" applyFill="1" applyBorder="1" applyAlignment="1" applyProtection="1">
      <alignment horizontal="right" vertical="center"/>
    </xf>
    <xf numFmtId="177" fontId="5" fillId="2" borderId="87" xfId="0" applyNumberFormat="1" applyFont="1" applyFill="1" applyBorder="1" applyAlignment="1" applyProtection="1">
      <alignment horizontal="right" vertical="center"/>
    </xf>
    <xf numFmtId="0" fontId="4" fillId="0" borderId="79"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5" fillId="2" borderId="84" xfId="0" applyFont="1" applyFill="1" applyBorder="1" applyAlignment="1" applyProtection="1">
      <alignment horizontal="right" vertical="center" wrapText="1"/>
    </xf>
    <xf numFmtId="0" fontId="5" fillId="2" borderId="62" xfId="0" applyFont="1" applyFill="1" applyBorder="1" applyAlignment="1" applyProtection="1">
      <alignment horizontal="right" vertical="center" wrapText="1"/>
    </xf>
    <xf numFmtId="0" fontId="5" fillId="11" borderId="104"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xf>
    <xf numFmtId="0" fontId="5" fillId="2" borderId="56" xfId="0" applyFont="1" applyFill="1" applyBorder="1" applyAlignment="1" applyProtection="1">
      <alignment horizontal="center" vertical="center"/>
    </xf>
    <xf numFmtId="0" fontId="5" fillId="2" borderId="83" xfId="0" applyFont="1" applyFill="1" applyBorder="1" applyAlignment="1" applyProtection="1">
      <alignment horizontal="center" vertical="center"/>
    </xf>
    <xf numFmtId="0" fontId="5" fillId="2" borderId="96" xfId="0" applyFont="1" applyFill="1" applyBorder="1" applyAlignment="1" applyProtection="1">
      <alignment horizontal="center" vertical="center"/>
    </xf>
    <xf numFmtId="0" fontId="4" fillId="0" borderId="64" xfId="0" applyFont="1" applyBorder="1" applyAlignment="1" applyProtection="1">
      <alignment horizontal="center" vertical="center" wrapText="1"/>
    </xf>
    <xf numFmtId="0" fontId="4" fillId="0" borderId="52" xfId="0" applyFont="1" applyBorder="1" applyAlignment="1" applyProtection="1">
      <alignment horizontal="center" vertical="center" wrapText="1"/>
    </xf>
    <xf numFmtId="0" fontId="5" fillId="2" borderId="74"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0" fontId="5" fillId="2" borderId="35" xfId="0" applyFont="1" applyFill="1" applyBorder="1" applyAlignment="1" applyProtection="1">
      <alignment horizontal="center" vertical="center"/>
    </xf>
    <xf numFmtId="0" fontId="5" fillId="11" borderId="13" xfId="0" applyFont="1" applyFill="1" applyBorder="1" applyAlignment="1" applyProtection="1">
      <alignment horizontal="right" vertical="center" wrapText="1"/>
    </xf>
    <xf numFmtId="0" fontId="5" fillId="0" borderId="88" xfId="0" applyFont="1" applyBorder="1" applyAlignment="1" applyProtection="1">
      <alignment horizontal="right" vertical="center"/>
      <protection locked="0"/>
    </xf>
    <xf numFmtId="0" fontId="5" fillId="0" borderId="85" xfId="0" applyFont="1" applyBorder="1" applyAlignment="1" applyProtection="1">
      <alignment horizontal="right" vertical="center"/>
      <protection locked="0"/>
    </xf>
    <xf numFmtId="0" fontId="5" fillId="0" borderId="86" xfId="0" applyFont="1" applyBorder="1" applyAlignment="1" applyProtection="1">
      <alignment horizontal="right" vertical="center"/>
      <protection locked="0"/>
    </xf>
    <xf numFmtId="0" fontId="4" fillId="0" borderId="82" xfId="0" applyFont="1" applyBorder="1" applyAlignment="1" applyProtection="1">
      <alignment vertical="center" wrapText="1"/>
    </xf>
    <xf numFmtId="0" fontId="4" fillId="0" borderId="83" xfId="0" applyFont="1" applyBorder="1" applyAlignment="1" applyProtection="1">
      <alignment vertical="center" wrapText="1"/>
    </xf>
    <xf numFmtId="0" fontId="4" fillId="0" borderId="89" xfId="0" applyFont="1" applyBorder="1" applyAlignment="1" applyProtection="1">
      <alignment vertical="center" wrapText="1"/>
    </xf>
    <xf numFmtId="0" fontId="4" fillId="0" borderId="90" xfId="0" applyFont="1" applyBorder="1" applyAlignment="1" applyProtection="1">
      <alignment horizontal="center" vertical="center" wrapText="1"/>
    </xf>
    <xf numFmtId="0" fontId="4" fillId="0" borderId="87" xfId="0" applyFont="1" applyBorder="1" applyAlignment="1" applyProtection="1">
      <alignment horizontal="center" vertical="center" wrapText="1"/>
    </xf>
    <xf numFmtId="0" fontId="4" fillId="0" borderId="74" xfId="0" applyFont="1" applyBorder="1" applyAlignment="1" applyProtection="1">
      <alignment horizontal="center" vertical="center" wrapText="1"/>
    </xf>
    <xf numFmtId="0" fontId="5" fillId="2" borderId="24"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8" xfId="0" applyFont="1" applyFill="1" applyBorder="1" applyAlignment="1" applyProtection="1">
      <alignment horizontal="right" vertical="center" wrapText="1"/>
    </xf>
    <xf numFmtId="0" fontId="5" fillId="2" borderId="9" xfId="0" applyFont="1" applyFill="1" applyBorder="1" applyAlignment="1" applyProtection="1">
      <alignment horizontal="right" vertical="center" wrapText="1"/>
    </xf>
    <xf numFmtId="0" fontId="4" fillId="0" borderId="7" xfId="0" applyFont="1" applyBorder="1" applyAlignment="1" applyProtection="1">
      <alignment horizontal="center" vertical="center" wrapText="1"/>
    </xf>
    <xf numFmtId="0" fontId="5" fillId="11" borderId="105" xfId="0" applyFont="1" applyFill="1" applyBorder="1" applyAlignment="1" applyProtection="1">
      <alignment horizontal="center" vertical="center" wrapText="1"/>
    </xf>
    <xf numFmtId="0" fontId="5" fillId="11" borderId="106" xfId="0" applyFont="1" applyFill="1" applyBorder="1" applyAlignment="1" applyProtection="1">
      <alignment horizontal="center" vertical="center" wrapText="1"/>
    </xf>
    <xf numFmtId="0" fontId="5" fillId="11" borderId="107" xfId="0" applyFont="1" applyFill="1" applyBorder="1" applyAlignment="1" applyProtection="1">
      <alignment horizontal="center" vertical="center" wrapText="1"/>
    </xf>
    <xf numFmtId="0" fontId="13"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5" fillId="4" borderId="55" xfId="0" applyFont="1" applyFill="1" applyBorder="1" applyAlignment="1" applyProtection="1">
      <alignment horizontal="center" vertical="center"/>
    </xf>
    <xf numFmtId="0" fontId="5" fillId="4" borderId="23" xfId="0" applyFont="1" applyFill="1" applyBorder="1" applyAlignment="1" applyProtection="1">
      <alignment horizontal="center" vertical="center"/>
    </xf>
    <xf numFmtId="0" fontId="4" fillId="0" borderId="91" xfId="0" applyFont="1" applyBorder="1" applyAlignment="1" applyProtection="1">
      <alignment horizontal="center" vertical="center"/>
    </xf>
    <xf numFmtId="0" fontId="4" fillId="0" borderId="42" xfId="0" applyFont="1" applyBorder="1" applyAlignment="1" applyProtection="1">
      <alignment horizontal="center" vertical="center"/>
    </xf>
    <xf numFmtId="0" fontId="49" fillId="0" borderId="118" xfId="0" applyFont="1" applyBorder="1" applyAlignment="1" applyProtection="1">
      <alignment horizontal="left" vertical="center" wrapText="1" readingOrder="1"/>
    </xf>
    <xf numFmtId="0" fontId="49" fillId="0" borderId="114" xfId="0" applyFont="1" applyBorder="1" applyAlignment="1" applyProtection="1">
      <alignment horizontal="left" vertical="center" wrapText="1" readingOrder="1"/>
    </xf>
    <xf numFmtId="58" fontId="4" fillId="0" borderId="34" xfId="0" applyNumberFormat="1"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16" xfId="0" applyFont="1" applyBorder="1" applyAlignment="1" applyProtection="1">
      <alignment horizontal="center" vertical="center"/>
    </xf>
    <xf numFmtId="0" fontId="5" fillId="11" borderId="34" xfId="0" applyFont="1" applyFill="1" applyBorder="1" applyAlignment="1" applyProtection="1">
      <alignment horizontal="center" vertical="center" wrapText="1"/>
    </xf>
    <xf numFmtId="0" fontId="5" fillId="11" borderId="35" xfId="0" applyFont="1" applyFill="1" applyBorder="1" applyAlignment="1" applyProtection="1">
      <alignment horizontal="center" vertical="center" wrapText="1"/>
    </xf>
    <xf numFmtId="0" fontId="5" fillId="11" borderId="13" xfId="0" applyFont="1" applyFill="1" applyBorder="1" applyAlignment="1" applyProtection="1">
      <alignment horizontal="center" vertical="center" wrapText="1"/>
    </xf>
    <xf numFmtId="0" fontId="5" fillId="11" borderId="18" xfId="0" applyFont="1" applyFill="1" applyBorder="1" applyAlignment="1" applyProtection="1">
      <alignment horizontal="center" vertical="center" wrapText="1"/>
    </xf>
    <xf numFmtId="0" fontId="4" fillId="0" borderId="84" xfId="0" applyFont="1" applyBorder="1" applyAlignment="1" applyProtection="1">
      <alignment horizontal="center" vertical="center" wrapText="1"/>
    </xf>
    <xf numFmtId="0" fontId="5" fillId="11" borderId="34" xfId="0" applyFont="1" applyFill="1" applyBorder="1" applyAlignment="1" applyProtection="1">
      <alignment horizontal="right" vertical="center" wrapText="1"/>
    </xf>
    <xf numFmtId="9" fontId="5" fillId="2" borderId="6" xfId="0" applyNumberFormat="1" applyFont="1" applyFill="1" applyBorder="1" applyAlignment="1" applyProtection="1">
      <alignment horizontal="center" vertical="center" wrapText="1"/>
    </xf>
    <xf numFmtId="9" fontId="5" fillId="2" borderId="103" xfId="0" applyNumberFormat="1" applyFont="1" applyFill="1" applyBorder="1" applyAlignment="1" applyProtection="1">
      <alignment horizontal="center" vertical="center" wrapText="1"/>
    </xf>
    <xf numFmtId="9" fontId="5" fillId="2" borderId="61" xfId="0" applyNumberFormat="1" applyFont="1" applyFill="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4" fillId="0" borderId="25"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4" fillId="4" borderId="27"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9" fontId="4" fillId="0" borderId="64" xfId="1" applyFont="1" applyBorder="1" applyAlignment="1" applyProtection="1">
      <alignment horizontal="center" vertical="center"/>
    </xf>
    <xf numFmtId="9" fontId="4" fillId="0" borderId="52" xfId="1" applyFont="1" applyBorder="1" applyAlignment="1" applyProtection="1">
      <alignment horizontal="center" vertical="center"/>
    </xf>
    <xf numFmtId="0" fontId="4" fillId="4" borderId="82" xfId="0" applyFont="1" applyFill="1" applyBorder="1" applyAlignment="1">
      <alignment horizontal="center" vertical="center"/>
    </xf>
    <xf numFmtId="0" fontId="4" fillId="4" borderId="92" xfId="0" applyFont="1" applyFill="1" applyBorder="1" applyAlignment="1">
      <alignment horizontal="center" vertical="center"/>
    </xf>
    <xf numFmtId="0" fontId="18" fillId="7" borderId="2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90" xfId="0" applyFont="1" applyFill="1" applyBorder="1" applyAlignment="1">
      <alignment horizontal="center" vertical="center"/>
    </xf>
    <xf numFmtId="0" fontId="18" fillId="7" borderId="75" xfId="0" applyFont="1" applyFill="1" applyBorder="1" applyAlignment="1">
      <alignment horizontal="center" vertical="center"/>
    </xf>
    <xf numFmtId="0" fontId="4" fillId="0" borderId="90" xfId="0" applyFont="1" applyBorder="1" applyAlignment="1" applyProtection="1">
      <alignment vertical="center" wrapText="1"/>
    </xf>
    <xf numFmtId="0" fontId="4" fillId="0" borderId="87" xfId="0" applyFont="1" applyBorder="1" applyAlignment="1" applyProtection="1">
      <alignment vertical="center" wrapText="1"/>
    </xf>
    <xf numFmtId="0" fontId="4" fillId="0" borderId="94" xfId="0" applyFont="1" applyBorder="1" applyAlignment="1" applyProtection="1">
      <alignment vertical="center" wrapText="1"/>
    </xf>
    <xf numFmtId="0" fontId="5" fillId="0" borderId="88"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wrapText="1"/>
      <protection locked="0"/>
    </xf>
    <xf numFmtId="0" fontId="5" fillId="0" borderId="86" xfId="0" applyFont="1" applyBorder="1" applyAlignment="1" applyProtection="1">
      <alignment horizontal="center" vertical="center" wrapText="1"/>
      <protection locked="0"/>
    </xf>
    <xf numFmtId="0" fontId="4" fillId="0" borderId="93" xfId="0" applyFont="1" applyBorder="1" applyAlignment="1" applyProtection="1">
      <alignment horizontal="left" vertical="center" wrapText="1"/>
    </xf>
    <xf numFmtId="0" fontId="4" fillId="0" borderId="84" xfId="0" applyFont="1" applyBorder="1" applyAlignment="1" applyProtection="1">
      <alignment horizontal="left" vertical="center" wrapText="1"/>
    </xf>
    <xf numFmtId="0" fontId="51" fillId="5" borderId="11" xfId="0" applyFont="1" applyFill="1" applyBorder="1" applyAlignment="1" applyProtection="1">
      <alignment horizontal="left" vertical="center" wrapText="1"/>
    </xf>
    <xf numFmtId="0" fontId="51" fillId="5" borderId="41" xfId="0" applyFont="1" applyFill="1" applyBorder="1" applyAlignment="1" applyProtection="1">
      <alignment horizontal="left" vertical="center" wrapText="1"/>
    </xf>
    <xf numFmtId="0" fontId="5" fillId="2" borderId="124" xfId="0" applyFont="1" applyFill="1" applyBorder="1" applyAlignment="1" applyProtection="1">
      <alignment horizontal="center" vertical="center" wrapText="1"/>
    </xf>
    <xf numFmtId="0" fontId="5" fillId="2" borderId="97" xfId="0" applyFont="1" applyFill="1" applyBorder="1" applyAlignment="1" applyProtection="1">
      <alignment horizontal="center" vertical="center" wrapText="1"/>
    </xf>
    <xf numFmtId="0" fontId="5" fillId="2" borderId="129" xfId="0" applyFont="1" applyFill="1" applyBorder="1" applyAlignment="1" applyProtection="1">
      <alignment horizontal="center" vertical="center" wrapText="1"/>
    </xf>
    <xf numFmtId="0" fontId="4" fillId="0" borderId="99"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53" xfId="0" applyFont="1" applyBorder="1" applyAlignment="1" applyProtection="1">
      <alignment horizontal="left" vertical="center"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0" borderId="36" xfId="0" applyFont="1" applyBorder="1" applyAlignment="1">
      <alignment horizontal="left" vertical="top" wrapText="1"/>
    </xf>
    <xf numFmtId="0" fontId="4" fillId="0" borderId="11" xfId="0" applyFont="1" applyBorder="1" applyAlignment="1">
      <alignment horizontal="left" vertical="top" wrapText="1"/>
    </xf>
    <xf numFmtId="0" fontId="4" fillId="0" borderId="41" xfId="0" applyFont="1" applyBorder="1" applyAlignment="1">
      <alignment horizontal="left" vertical="top" wrapText="1"/>
    </xf>
    <xf numFmtId="0" fontId="4" fillId="0" borderId="46" xfId="0" applyFont="1" applyBorder="1" applyAlignment="1">
      <alignment horizontal="left" vertical="top"/>
    </xf>
    <xf numFmtId="0" fontId="4" fillId="0" borderId="47" xfId="0" applyFont="1" applyBorder="1" applyAlignment="1">
      <alignment horizontal="left" vertical="top"/>
    </xf>
    <xf numFmtId="0" fontId="4" fillId="0" borderId="0" xfId="0" applyFont="1" applyBorder="1" applyAlignment="1">
      <alignment horizontal="left" vertical="top"/>
    </xf>
    <xf numFmtId="0" fontId="4" fillId="0" borderId="12" xfId="0" applyFont="1" applyBorder="1" applyAlignment="1">
      <alignment horizontal="left" vertical="top"/>
    </xf>
    <xf numFmtId="0" fontId="4" fillId="0" borderId="48" xfId="0" applyFont="1" applyBorder="1" applyAlignment="1">
      <alignment horizontal="left" vertical="top"/>
    </xf>
    <xf numFmtId="0" fontId="4" fillId="0" borderId="36" xfId="0" applyFont="1" applyBorder="1" applyAlignment="1">
      <alignment horizontal="left" vertical="top"/>
    </xf>
    <xf numFmtId="0" fontId="4" fillId="0" borderId="11" xfId="0" applyFont="1" applyBorder="1" applyAlignment="1">
      <alignment horizontal="left" vertical="top"/>
    </xf>
    <xf numFmtId="0" fontId="4" fillId="0" borderId="41" xfId="0" applyFont="1" applyBorder="1" applyAlignment="1">
      <alignment horizontal="left" vertical="top"/>
    </xf>
    <xf numFmtId="179" fontId="4" fillId="14" borderId="13" xfId="0" applyNumberFormat="1" applyFont="1" applyFill="1" applyBorder="1" applyAlignment="1">
      <alignment horizontal="center" vertical="center" shrinkToFit="1"/>
    </xf>
    <xf numFmtId="0" fontId="4" fillId="0" borderId="4" xfId="0" applyFont="1" applyFill="1" applyBorder="1" applyAlignment="1">
      <alignment horizontal="center" vertical="center"/>
    </xf>
    <xf numFmtId="0" fontId="4" fillId="0" borderId="72" xfId="0" applyFont="1" applyFill="1" applyBorder="1" applyAlignment="1">
      <alignment horizontal="center" vertical="center"/>
    </xf>
    <xf numFmtId="179" fontId="4" fillId="0" borderId="4" xfId="0" applyNumberFormat="1" applyFont="1" applyFill="1" applyBorder="1" applyAlignment="1">
      <alignment horizontal="center" vertical="center"/>
    </xf>
    <xf numFmtId="179" fontId="4" fillId="0" borderId="72" xfId="0" applyNumberFormat="1" applyFont="1" applyFill="1" applyBorder="1" applyAlignment="1">
      <alignment horizontal="center" vertical="center"/>
    </xf>
    <xf numFmtId="0" fontId="4" fillId="14" borderId="13" xfId="0" applyFont="1" applyFill="1" applyBorder="1" applyAlignment="1">
      <alignment horizontal="center" vertical="center"/>
    </xf>
    <xf numFmtId="0" fontId="28" fillId="7" borderId="43" xfId="0" applyFont="1" applyFill="1" applyBorder="1" applyAlignment="1" applyProtection="1">
      <alignment horizontal="center" vertical="center"/>
    </xf>
    <xf numFmtId="0" fontId="28" fillId="7" borderId="64" xfId="0" applyFont="1" applyFill="1" applyBorder="1" applyAlignment="1" applyProtection="1">
      <alignment horizontal="center" vertical="center"/>
    </xf>
    <xf numFmtId="0" fontId="28" fillId="7" borderId="30" xfId="0" applyFont="1" applyFill="1" applyBorder="1" applyAlignment="1" applyProtection="1">
      <alignment horizontal="center" vertical="center"/>
    </xf>
    <xf numFmtId="0" fontId="28" fillId="7" borderId="44" xfId="0" applyFont="1" applyFill="1" applyBorder="1" applyAlignment="1" applyProtection="1">
      <alignment horizontal="center" vertical="center"/>
    </xf>
    <xf numFmtId="0" fontId="5" fillId="2" borderId="21"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0" borderId="88" xfId="0" applyFont="1" applyBorder="1" applyAlignment="1" applyProtection="1">
      <alignment horizontal="right" vertical="center" wrapText="1"/>
      <protection locked="0"/>
    </xf>
    <xf numFmtId="0" fontId="5" fillId="0" borderId="85" xfId="0" applyFont="1" applyBorder="1" applyAlignment="1" applyProtection="1">
      <alignment horizontal="right" vertical="center" wrapText="1"/>
      <protection locked="0"/>
    </xf>
    <xf numFmtId="0" fontId="5" fillId="0" borderId="126"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3" xfId="0" applyFont="1" applyBorder="1" applyAlignment="1" applyProtection="1">
      <alignment vertical="center" wrapText="1"/>
    </xf>
    <xf numFmtId="0" fontId="4" fillId="0" borderId="4" xfId="0" applyFont="1" applyBorder="1" applyAlignment="1" applyProtection="1">
      <alignment vertical="center" wrapText="1"/>
    </xf>
    <xf numFmtId="0" fontId="4" fillId="0" borderId="4" xfId="0" applyFont="1" applyBorder="1" applyAlignment="1">
      <alignment horizontal="center" vertical="center"/>
    </xf>
    <xf numFmtId="0" fontId="4" fillId="0" borderId="84" xfId="0" applyFont="1" applyBorder="1" applyAlignment="1">
      <alignment horizontal="center" vertical="center"/>
    </xf>
    <xf numFmtId="0" fontId="4" fillId="0" borderId="62" xfId="0" applyFont="1" applyBorder="1" applyAlignment="1">
      <alignment horizontal="center" vertical="center"/>
    </xf>
    <xf numFmtId="179" fontId="4" fillId="0" borderId="4" xfId="0" applyNumberFormat="1" applyFont="1" applyBorder="1" applyAlignment="1">
      <alignment horizontal="center" vertical="center"/>
    </xf>
    <xf numFmtId="179" fontId="4" fillId="0" borderId="72" xfId="0" applyNumberFormat="1" applyFont="1" applyBorder="1" applyAlignment="1">
      <alignment horizontal="center" vertical="center"/>
    </xf>
    <xf numFmtId="0" fontId="0" fillId="0" borderId="35" xfId="0" applyBorder="1" applyAlignment="1">
      <alignment horizontal="center" vertical="center"/>
    </xf>
    <xf numFmtId="0" fontId="0" fillId="0" borderId="19" xfId="0" applyBorder="1" applyAlignment="1">
      <alignment horizontal="center" vertical="center"/>
    </xf>
    <xf numFmtId="179" fontId="4" fillId="0" borderId="7" xfId="0" applyNumberFormat="1" applyFont="1" applyBorder="1" applyAlignment="1">
      <alignment horizontal="center" vertical="center"/>
    </xf>
    <xf numFmtId="179" fontId="4" fillId="0" borderId="53" xfId="0" applyNumberFormat="1" applyFont="1"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right" vertical="center"/>
    </xf>
    <xf numFmtId="0" fontId="0" fillId="0" borderId="24" xfId="0" applyBorder="1" applyAlignment="1">
      <alignment horizontal="right"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18" fillId="7" borderId="34" xfId="0" applyFont="1" applyFill="1" applyBorder="1" applyAlignment="1">
      <alignment horizontal="center" vertical="center"/>
    </xf>
    <xf numFmtId="0" fontId="18" fillId="7" borderId="35" xfId="0" applyFont="1" applyFill="1" applyBorder="1" applyAlignment="1">
      <alignment horizontal="center" vertical="center"/>
    </xf>
    <xf numFmtId="0" fontId="18" fillId="7" borderId="16" xfId="0" applyFont="1" applyFill="1" applyBorder="1" applyAlignment="1">
      <alignment horizontal="center" vertical="center"/>
    </xf>
    <xf numFmtId="0" fontId="18" fillId="7" borderId="74" xfId="0" applyFont="1" applyFill="1" applyBorder="1" applyAlignment="1">
      <alignment horizontal="center" vertical="center"/>
    </xf>
    <xf numFmtId="0" fontId="7" fillId="0" borderId="0" xfId="0" applyFont="1" applyAlignment="1">
      <alignment horizontal="left" vertical="center"/>
    </xf>
    <xf numFmtId="0" fontId="25" fillId="0" borderId="46" xfId="0" applyFont="1" applyBorder="1" applyAlignment="1">
      <alignment horizontal="left"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183" fontId="5" fillId="11" borderId="16" xfId="0" applyNumberFormat="1" applyFont="1" applyFill="1" applyBorder="1" applyAlignment="1" applyProtection="1">
      <alignment horizontal="right" vertical="center" wrapText="1"/>
    </xf>
    <xf numFmtId="183" fontId="5" fillId="11" borderId="87" xfId="0" applyNumberFormat="1" applyFont="1" applyFill="1" applyBorder="1" applyAlignment="1" applyProtection="1">
      <alignment horizontal="right" vertical="center" wrapText="1"/>
    </xf>
    <xf numFmtId="183" fontId="5" fillId="11" borderId="74" xfId="0" applyNumberFormat="1" applyFont="1" applyFill="1" applyBorder="1" applyAlignment="1" applyProtection="1">
      <alignment horizontal="right" vertical="center" wrapText="1"/>
    </xf>
    <xf numFmtId="183" fontId="5" fillId="11" borderId="46" xfId="0" applyNumberFormat="1" applyFont="1" applyFill="1" applyBorder="1" applyAlignment="1" applyProtection="1">
      <alignment horizontal="center" vertical="center" wrapText="1"/>
    </xf>
    <xf numFmtId="183" fontId="5" fillId="11" borderId="47" xfId="0" applyNumberFormat="1" applyFont="1" applyFill="1" applyBorder="1" applyAlignment="1" applyProtection="1">
      <alignment horizontal="center" vertical="center" wrapText="1"/>
    </xf>
    <xf numFmtId="0" fontId="17" fillId="0" borderId="46" xfId="0" applyFont="1" applyBorder="1" applyAlignment="1">
      <alignment horizontal="left" vertical="center"/>
    </xf>
    <xf numFmtId="0" fontId="7" fillId="0" borderId="63" xfId="0" applyFont="1" applyBorder="1" applyAlignment="1" applyProtection="1">
      <alignment horizontal="center" vertical="center" wrapText="1"/>
    </xf>
    <xf numFmtId="0" fontId="7" fillId="0" borderId="119" xfId="0" applyFont="1" applyBorder="1" applyAlignment="1" applyProtection="1">
      <alignment horizontal="center" vertical="center" wrapText="1"/>
    </xf>
    <xf numFmtId="0" fontId="5" fillId="2" borderId="127" xfId="0" applyFont="1" applyFill="1" applyBorder="1" applyAlignment="1" applyProtection="1">
      <alignment horizontal="center" vertical="center" wrapText="1"/>
    </xf>
    <xf numFmtId="0" fontId="5" fillId="2" borderId="110" xfId="0" applyFont="1" applyFill="1" applyBorder="1" applyAlignment="1" applyProtection="1">
      <alignment horizontal="center" vertical="center" wrapText="1"/>
    </xf>
    <xf numFmtId="0" fontId="5" fillId="2" borderId="128" xfId="0" applyFont="1" applyFill="1" applyBorder="1" applyAlignment="1" applyProtection="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11" xfId="0" applyFont="1" applyBorder="1" applyAlignment="1">
      <alignment horizontal="center" vertical="center"/>
    </xf>
    <xf numFmtId="0" fontId="4" fillId="0" borderId="41" xfId="0" applyFont="1" applyBorder="1" applyAlignment="1">
      <alignment horizontal="center" vertical="center"/>
    </xf>
    <xf numFmtId="0" fontId="4" fillId="7" borderId="13" xfId="0" applyFont="1" applyFill="1" applyBorder="1" applyAlignment="1">
      <alignment horizontal="center" vertical="center"/>
    </xf>
    <xf numFmtId="0" fontId="4" fillId="7" borderId="13" xfId="0" applyFont="1" applyFill="1" applyBorder="1" applyAlignment="1">
      <alignment horizontal="center" vertical="center" wrapText="1"/>
    </xf>
    <xf numFmtId="0" fontId="4" fillId="13" borderId="13" xfId="0" applyFont="1" applyFill="1" applyBorder="1" applyAlignment="1">
      <alignment horizontal="center" vertical="center"/>
    </xf>
    <xf numFmtId="0" fontId="9" fillId="0" borderId="0" xfId="2" applyAlignment="1" applyProtection="1">
      <alignment horizontal="left" vertical="center"/>
    </xf>
    <xf numFmtId="0" fontId="61" fillId="0" borderId="90" xfId="0" applyFont="1" applyBorder="1" applyAlignment="1" applyProtection="1">
      <alignment vertical="center" wrapText="1"/>
    </xf>
    <xf numFmtId="0" fontId="61" fillId="0" borderId="87" xfId="0" applyFont="1" applyBorder="1" applyAlignment="1" applyProtection="1">
      <alignment vertical="center" wrapText="1"/>
    </xf>
    <xf numFmtId="0" fontId="61" fillId="0" borderId="94" xfId="0" applyFont="1" applyBorder="1" applyAlignment="1" applyProtection="1">
      <alignment vertical="center" wrapText="1"/>
    </xf>
    <xf numFmtId="0" fontId="4" fillId="0" borderId="32" xfId="0" applyFont="1" applyBorder="1" applyAlignment="1" applyProtection="1">
      <alignment horizontal="center" vertical="center" wrapText="1"/>
    </xf>
    <xf numFmtId="0" fontId="3" fillId="2" borderId="32"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5" fillId="7" borderId="68" xfId="0" applyFont="1" applyFill="1" applyBorder="1" applyAlignment="1" applyProtection="1">
      <alignment horizontal="center" vertical="center"/>
    </xf>
    <xf numFmtId="0" fontId="5" fillId="7" borderId="95" xfId="0" applyFont="1" applyFill="1" applyBorder="1" applyAlignment="1" applyProtection="1">
      <alignment horizontal="center" vertical="center"/>
    </xf>
    <xf numFmtId="0" fontId="5" fillId="7" borderId="79" xfId="0" applyFont="1" applyFill="1" applyBorder="1" applyAlignment="1" applyProtection="1">
      <alignment horizontal="center" vertical="center" wrapText="1"/>
    </xf>
    <xf numFmtId="0" fontId="5" fillId="7" borderId="50" xfId="0" applyFont="1" applyFill="1" applyBorder="1" applyAlignment="1" applyProtection="1">
      <alignment horizontal="center" vertical="center"/>
    </xf>
    <xf numFmtId="0" fontId="5" fillId="7" borderId="34" xfId="0" applyFont="1" applyFill="1" applyBorder="1" applyAlignment="1" applyProtection="1">
      <alignment horizontal="center" vertical="center"/>
    </xf>
    <xf numFmtId="0" fontId="5" fillId="7" borderId="35" xfId="0" applyFont="1" applyFill="1" applyBorder="1" applyAlignment="1" applyProtection="1">
      <alignment horizontal="center" vertical="center"/>
    </xf>
    <xf numFmtId="0" fontId="5" fillId="0" borderId="0" xfId="0" applyFont="1" applyBorder="1" applyAlignment="1" applyProtection="1">
      <alignment horizontal="left" vertical="center"/>
    </xf>
    <xf numFmtId="0" fontId="5" fillId="7" borderId="43" xfId="0" applyFont="1" applyFill="1" applyBorder="1" applyAlignment="1" applyProtection="1">
      <alignment horizontal="center" vertical="center"/>
    </xf>
    <xf numFmtId="0" fontId="5" fillId="7" borderId="78" xfId="0" applyFont="1" applyFill="1" applyBorder="1" applyAlignment="1" applyProtection="1">
      <alignment horizontal="center" vertical="center"/>
    </xf>
    <xf numFmtId="0" fontId="5" fillId="0" borderId="86" xfId="0" applyFont="1" applyBorder="1" applyAlignment="1" applyProtection="1">
      <alignment horizontal="right" vertical="center" wrapText="1"/>
      <protection locked="0"/>
    </xf>
    <xf numFmtId="0" fontId="5" fillId="0" borderId="122"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7" borderId="19" xfId="0" applyFont="1" applyFill="1" applyBorder="1" applyAlignment="1" applyProtection="1">
      <alignment horizontal="center" vertical="center"/>
    </xf>
    <xf numFmtId="0" fontId="5" fillId="0" borderId="11" xfId="0" applyFont="1" applyBorder="1" applyAlignment="1" applyProtection="1">
      <alignment horizontal="left" vertical="center" wrapText="1"/>
    </xf>
    <xf numFmtId="0" fontId="5" fillId="0" borderId="11" xfId="0" applyFont="1" applyBorder="1" applyAlignment="1" applyProtection="1">
      <alignment horizontal="left" vertical="center"/>
    </xf>
    <xf numFmtId="0" fontId="5" fillId="7" borderId="25" xfId="0" applyFont="1" applyFill="1" applyBorder="1" applyAlignment="1" applyProtection="1">
      <alignment horizontal="center" vertical="center"/>
    </xf>
    <xf numFmtId="0" fontId="5" fillId="7" borderId="26" xfId="0" applyFont="1" applyFill="1" applyBorder="1" applyAlignment="1" applyProtection="1">
      <alignment horizontal="center" vertical="center"/>
    </xf>
    <xf numFmtId="0" fontId="5" fillId="7" borderId="24" xfId="0" applyFont="1" applyFill="1" applyBorder="1" applyAlignment="1" applyProtection="1">
      <alignment horizontal="center" vertical="center"/>
    </xf>
    <xf numFmtId="0" fontId="5" fillId="7" borderId="32" xfId="0" applyFont="1" applyFill="1" applyBorder="1" applyAlignment="1" applyProtection="1">
      <alignment horizontal="center" vertical="center" wrapText="1"/>
    </xf>
    <xf numFmtId="0" fontId="5" fillId="11" borderId="97" xfId="0" applyFont="1" applyFill="1" applyBorder="1" applyAlignment="1" applyProtection="1">
      <alignment horizontal="center" vertical="center" wrapText="1"/>
    </xf>
    <xf numFmtId="0" fontId="5" fillId="11" borderId="98" xfId="0" applyFont="1" applyFill="1" applyBorder="1" applyAlignment="1" applyProtection="1">
      <alignment horizontal="center" vertical="center" wrapText="1"/>
    </xf>
    <xf numFmtId="0" fontId="5" fillId="0" borderId="132" xfId="0" applyFont="1" applyBorder="1" applyAlignment="1" applyProtection="1">
      <alignment horizontal="center" vertical="center" wrapText="1"/>
    </xf>
    <xf numFmtId="0" fontId="5" fillId="0" borderId="87" xfId="0" applyFont="1" applyBorder="1" applyAlignment="1" applyProtection="1">
      <alignment horizontal="center" vertical="center" wrapText="1"/>
    </xf>
    <xf numFmtId="0" fontId="5" fillId="0" borderId="75" xfId="0" applyFont="1" applyBorder="1" applyAlignment="1" applyProtection="1">
      <alignment horizontal="center" vertical="center" wrapText="1"/>
    </xf>
    <xf numFmtId="0" fontId="5" fillId="11" borderId="0" xfId="0" applyFont="1" applyFill="1" applyBorder="1" applyAlignment="1" applyProtection="1">
      <alignment horizontal="center" vertical="center" wrapText="1"/>
    </xf>
    <xf numFmtId="178" fontId="5" fillId="2" borderId="6" xfId="0" applyNumberFormat="1" applyFont="1" applyFill="1" applyBorder="1" applyAlignment="1" applyProtection="1">
      <alignment horizontal="center" vertical="center" wrapText="1"/>
    </xf>
    <xf numFmtId="178" fontId="5" fillId="2" borderId="103" xfId="0" applyNumberFormat="1" applyFont="1" applyFill="1" applyBorder="1" applyAlignment="1" applyProtection="1">
      <alignment horizontal="center" vertical="center" wrapText="1"/>
    </xf>
    <xf numFmtId="0" fontId="5" fillId="2" borderId="84" xfId="0"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5" fillId="11" borderId="21" xfId="0" applyFont="1" applyFill="1" applyBorder="1" applyAlignment="1" applyProtection="1">
      <alignment horizontal="center" vertical="center" wrapText="1"/>
    </xf>
    <xf numFmtId="0" fontId="5" fillId="11" borderId="20" xfId="0" applyFont="1" applyFill="1" applyBorder="1" applyAlignment="1" applyProtection="1">
      <alignment horizontal="center" vertical="center" wrapText="1"/>
    </xf>
    <xf numFmtId="0" fontId="48" fillId="0" borderId="116" xfId="0" applyFont="1" applyBorder="1" applyAlignment="1" applyProtection="1">
      <alignment horizontal="center" vertical="center"/>
    </xf>
    <xf numFmtId="0" fontId="48" fillId="0" borderId="111" xfId="0" applyFont="1" applyBorder="1" applyAlignment="1" applyProtection="1">
      <alignment horizontal="center" vertical="center"/>
    </xf>
    <xf numFmtId="0" fontId="48" fillId="0" borderId="112" xfId="0" applyFont="1" applyBorder="1" applyAlignment="1" applyProtection="1">
      <alignment horizontal="center" vertical="center"/>
    </xf>
    <xf numFmtId="0" fontId="48" fillId="0" borderId="118" xfId="0" applyFont="1" applyBorder="1" applyAlignment="1" applyProtection="1">
      <alignment horizontal="center" vertical="center"/>
    </xf>
    <xf numFmtId="0" fontId="48" fillId="0" borderId="114" xfId="0" applyFont="1" applyBorder="1" applyAlignment="1" applyProtection="1">
      <alignment horizontal="center" vertical="center"/>
    </xf>
    <xf numFmtId="0" fontId="48" fillId="0" borderId="115" xfId="0" applyFont="1" applyBorder="1" applyAlignment="1" applyProtection="1">
      <alignment horizontal="center" vertical="center"/>
    </xf>
    <xf numFmtId="0" fontId="4" fillId="0" borderId="34" xfId="0" applyFont="1" applyBorder="1" applyAlignment="1" applyProtection="1">
      <alignment vertical="center" wrapText="1"/>
    </xf>
    <xf numFmtId="0" fontId="4" fillId="0" borderId="16" xfId="0" applyFont="1" applyBorder="1" applyAlignment="1" applyProtection="1">
      <alignment vertical="center" wrapText="1"/>
    </xf>
    <xf numFmtId="0" fontId="5" fillId="0" borderId="131" xfId="0" applyFont="1" applyBorder="1" applyAlignment="1" applyProtection="1">
      <alignment horizontal="center" vertical="center" wrapText="1"/>
    </xf>
    <xf numFmtId="0" fontId="5" fillId="0" borderId="83" xfId="0" applyFont="1" applyBorder="1" applyAlignment="1" applyProtection="1">
      <alignment horizontal="center" vertical="center" wrapText="1"/>
    </xf>
    <xf numFmtId="0" fontId="5" fillId="0" borderId="96" xfId="0" applyFont="1" applyBorder="1" applyAlignment="1" applyProtection="1">
      <alignment horizontal="center" vertical="center" wrapText="1"/>
    </xf>
    <xf numFmtId="0" fontId="28" fillId="7" borderId="68" xfId="0" applyFont="1" applyFill="1" applyBorder="1" applyAlignment="1" applyProtection="1">
      <alignment horizontal="center" vertical="center"/>
    </xf>
    <xf numFmtId="0" fontId="28" fillId="7" borderId="52" xfId="0" applyFont="1" applyFill="1" applyBorder="1" applyAlignment="1" applyProtection="1">
      <alignment horizontal="center" vertical="center"/>
    </xf>
    <xf numFmtId="0" fontId="28" fillId="7" borderId="51" xfId="0" applyFont="1" applyFill="1" applyBorder="1" applyAlignment="1" applyProtection="1">
      <alignment horizontal="center" vertical="center"/>
    </xf>
    <xf numFmtId="0" fontId="28" fillId="7" borderId="54" xfId="0" applyFont="1" applyFill="1" applyBorder="1" applyAlignment="1" applyProtection="1">
      <alignment horizontal="center" vertical="center"/>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36" xfId="0" applyFont="1" applyBorder="1" applyAlignment="1">
      <alignment horizontal="left" vertical="center" wrapText="1"/>
    </xf>
    <xf numFmtId="0" fontId="4" fillId="0" borderId="11" xfId="0" applyFont="1" applyBorder="1" applyAlignment="1">
      <alignment horizontal="left" vertical="center" wrapText="1"/>
    </xf>
    <xf numFmtId="0" fontId="4" fillId="0" borderId="41" xfId="0" applyFont="1" applyBorder="1" applyAlignment="1">
      <alignment horizontal="left" vertical="center" wrapText="1"/>
    </xf>
    <xf numFmtId="0" fontId="5" fillId="0" borderId="16"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5" fillId="0" borderId="1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7" borderId="64" xfId="0" applyFont="1" applyFill="1" applyBorder="1" applyAlignment="1" applyProtection="1">
      <alignment horizontal="center" vertical="center"/>
    </xf>
    <xf numFmtId="0" fontId="5" fillId="7" borderId="52" xfId="0" applyFont="1" applyFill="1" applyBorder="1" applyAlignment="1" applyProtection="1">
      <alignment horizontal="center" vertical="center"/>
    </xf>
    <xf numFmtId="0" fontId="5" fillId="7" borderId="47" xfId="0" applyFont="1" applyFill="1" applyBorder="1" applyAlignment="1" applyProtection="1">
      <alignment horizontal="center" vertical="center" wrapText="1"/>
    </xf>
    <xf numFmtId="0" fontId="5" fillId="7" borderId="41" xfId="0" applyFont="1" applyFill="1" applyBorder="1" applyAlignment="1" applyProtection="1">
      <alignment horizontal="center" vertical="center" wrapText="1"/>
    </xf>
    <xf numFmtId="0" fontId="4" fillId="0" borderId="94" xfId="0" applyFont="1" applyBorder="1" applyAlignment="1" applyProtection="1">
      <alignment horizontal="center" vertical="center" wrapText="1"/>
    </xf>
    <xf numFmtId="0" fontId="7" fillId="0" borderId="93"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72" xfId="0" applyFont="1" applyBorder="1" applyAlignment="1" applyProtection="1">
      <alignment horizontal="center" vertical="center" wrapText="1"/>
    </xf>
    <xf numFmtId="0" fontId="18" fillId="7" borderId="30" xfId="0" applyFont="1" applyFill="1" applyBorder="1" applyAlignment="1">
      <alignment horizontal="center" vertical="center"/>
    </xf>
    <xf numFmtId="0" fontId="18" fillId="7" borderId="100" xfId="0" applyFont="1" applyFill="1" applyBorder="1" applyAlignment="1">
      <alignment horizontal="center" vertical="center"/>
    </xf>
    <xf numFmtId="0" fontId="18" fillId="7" borderId="101" xfId="0" applyFont="1" applyFill="1" applyBorder="1" applyAlignment="1">
      <alignment horizontal="center" vertical="center"/>
    </xf>
    <xf numFmtId="0" fontId="4" fillId="0" borderId="0" xfId="0" applyFont="1" applyAlignment="1">
      <alignment horizontal="left" vertical="center" wrapText="1"/>
    </xf>
    <xf numFmtId="0" fontId="51" fillId="5" borderId="36" xfId="0" applyFont="1" applyFill="1" applyBorder="1" applyAlignment="1" applyProtection="1">
      <alignment horizontal="left" vertical="center"/>
    </xf>
    <xf numFmtId="0" fontId="51" fillId="5" borderId="11" xfId="0" applyFont="1" applyFill="1" applyBorder="1" applyAlignment="1" applyProtection="1">
      <alignment horizontal="left" vertical="center"/>
    </xf>
    <xf numFmtId="0" fontId="51" fillId="5" borderId="41" xfId="0" applyFont="1" applyFill="1" applyBorder="1" applyAlignment="1" applyProtection="1">
      <alignment horizontal="left" vertical="center"/>
    </xf>
    <xf numFmtId="0" fontId="5" fillId="2" borderId="34"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4" fillId="0" borderId="34"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5" fillId="7" borderId="35"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1" xfId="0" applyFont="1" applyFill="1" applyBorder="1" applyAlignment="1" applyProtection="1">
      <alignment horizontal="center" vertical="center"/>
    </xf>
    <xf numFmtId="0" fontId="5" fillId="7" borderId="42" xfId="0" applyFont="1" applyFill="1" applyBorder="1" applyAlignment="1" applyProtection="1">
      <alignment horizontal="center" vertical="center"/>
    </xf>
    <xf numFmtId="0" fontId="5" fillId="0" borderId="91"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7" borderId="16" xfId="0" applyFont="1" applyFill="1" applyBorder="1" applyAlignment="1" applyProtection="1">
      <alignment horizontal="center" vertical="center"/>
    </xf>
    <xf numFmtId="0" fontId="5" fillId="7" borderId="87" xfId="0" applyFont="1" applyFill="1" applyBorder="1" applyAlignment="1" applyProtection="1">
      <alignment horizontal="center" vertical="center"/>
    </xf>
    <xf numFmtId="0" fontId="5" fillId="7" borderId="68" xfId="0" applyFont="1" applyFill="1" applyBorder="1" applyAlignment="1" applyProtection="1">
      <alignment horizontal="center" vertical="center" wrapText="1"/>
    </xf>
    <xf numFmtId="0" fontId="5" fillId="7" borderId="52" xfId="0" applyFont="1" applyFill="1" applyBorder="1" applyAlignment="1" applyProtection="1">
      <alignment horizontal="center" vertical="center" wrapText="1"/>
    </xf>
    <xf numFmtId="0" fontId="5" fillId="0" borderId="102"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54" xfId="0" applyFont="1" applyBorder="1" applyAlignment="1" applyProtection="1">
      <alignment horizontal="center"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291807</xdr:colOff>
      <xdr:row>0</xdr:row>
      <xdr:rowOff>35169</xdr:rowOff>
    </xdr:from>
    <xdr:to>
      <xdr:col>6</xdr:col>
      <xdr:colOff>860180</xdr:colOff>
      <xdr:row>2</xdr:row>
      <xdr:rowOff>23446</xdr:rowOff>
    </xdr:to>
    <xdr:sp macro="" textlink="">
      <xdr:nvSpPr>
        <xdr:cNvPr id="4" name="正方形/長方形 3">
          <a:extLst>
            <a:ext uri="{FF2B5EF4-FFF2-40B4-BE49-F238E27FC236}">
              <a16:creationId xmlns:a16="http://schemas.microsoft.com/office/drawing/2014/main" id="{97678D53-AE8C-4648-A218-91529CCA069C}"/>
            </a:ext>
          </a:extLst>
        </xdr:cNvPr>
        <xdr:cNvSpPr/>
      </xdr:nvSpPr>
      <xdr:spPr>
        <a:xfrm>
          <a:off x="3294185" y="35169"/>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令和５年度評価加算協議時</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296905</xdr:colOff>
      <xdr:row>0</xdr:row>
      <xdr:rowOff>79513</xdr:rowOff>
    </xdr:from>
    <xdr:to>
      <xdr:col>8</xdr:col>
      <xdr:colOff>430696</xdr:colOff>
      <xdr:row>1</xdr:row>
      <xdr:rowOff>210970</xdr:rowOff>
    </xdr:to>
    <xdr:sp macro="" textlink="">
      <xdr:nvSpPr>
        <xdr:cNvPr id="2" name="正方形/長方形 1">
          <a:extLst>
            <a:ext uri="{FF2B5EF4-FFF2-40B4-BE49-F238E27FC236}">
              <a16:creationId xmlns:a16="http://schemas.microsoft.com/office/drawing/2014/main" id="{F0B6802E-A288-419B-A127-8E102B80869A}"/>
            </a:ext>
          </a:extLst>
        </xdr:cNvPr>
        <xdr:cNvSpPr/>
      </xdr:nvSpPr>
      <xdr:spPr>
        <a:xfrm>
          <a:off x="3576818" y="79513"/>
          <a:ext cx="2593726" cy="42134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421417</xdr:colOff>
      <xdr:row>0</xdr:row>
      <xdr:rowOff>71717</xdr:rowOff>
    </xdr:from>
    <xdr:to>
      <xdr:col>5</xdr:col>
      <xdr:colOff>2454673</xdr:colOff>
      <xdr:row>2</xdr:row>
      <xdr:rowOff>233082</xdr:rowOff>
    </xdr:to>
    <xdr:sp macro="" textlink="">
      <xdr:nvSpPr>
        <xdr:cNvPr id="3" name="正方形/長方形 2">
          <a:extLst>
            <a:ext uri="{FF2B5EF4-FFF2-40B4-BE49-F238E27FC236}">
              <a16:creationId xmlns:a16="http://schemas.microsoft.com/office/drawing/2014/main" id="{747007F8-F1BF-43DC-90BA-64C42808EAE4}"/>
            </a:ext>
          </a:extLst>
        </xdr:cNvPr>
        <xdr:cNvSpPr/>
      </xdr:nvSpPr>
      <xdr:spPr>
        <a:xfrm>
          <a:off x="7055225" y="71717"/>
          <a:ext cx="3089822" cy="6813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1920874</xdr:colOff>
      <xdr:row>0</xdr:row>
      <xdr:rowOff>88900</xdr:rowOff>
    </xdr:from>
    <xdr:to>
      <xdr:col>4</xdr:col>
      <xdr:colOff>1254125</xdr:colOff>
      <xdr:row>2</xdr:row>
      <xdr:rowOff>211418</xdr:rowOff>
    </xdr:to>
    <xdr:sp macro="" textlink="">
      <xdr:nvSpPr>
        <xdr:cNvPr id="3" name="正方形/長方形 2">
          <a:extLst>
            <a:ext uri="{FF2B5EF4-FFF2-40B4-BE49-F238E27FC236}">
              <a16:creationId xmlns:a16="http://schemas.microsoft.com/office/drawing/2014/main" id="{43C47BDF-AE93-409C-8C84-32BE285B4387}"/>
            </a:ext>
          </a:extLst>
        </xdr:cNvPr>
        <xdr:cNvSpPr/>
      </xdr:nvSpPr>
      <xdr:spPr>
        <a:xfrm>
          <a:off x="4905374" y="88900"/>
          <a:ext cx="3143251" cy="6940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140820</xdr:colOff>
      <xdr:row>0</xdr:row>
      <xdr:rowOff>107576</xdr:rowOff>
    </xdr:from>
    <xdr:to>
      <xdr:col>2</xdr:col>
      <xdr:colOff>2711823</xdr:colOff>
      <xdr:row>2</xdr:row>
      <xdr:rowOff>5516</xdr:rowOff>
    </xdr:to>
    <xdr:sp macro="" textlink="">
      <xdr:nvSpPr>
        <xdr:cNvPr id="2" name="正方形/長方形 1">
          <a:extLst>
            <a:ext uri="{FF2B5EF4-FFF2-40B4-BE49-F238E27FC236}">
              <a16:creationId xmlns:a16="http://schemas.microsoft.com/office/drawing/2014/main" id="{90F757F6-08E0-48DF-B470-29B6F61FAD16}"/>
            </a:ext>
          </a:extLst>
        </xdr:cNvPr>
        <xdr:cNvSpPr/>
      </xdr:nvSpPr>
      <xdr:spPr>
        <a:xfrm>
          <a:off x="3905996" y="107576"/>
          <a:ext cx="2571003" cy="3461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3" name="正方形/長方形 2">
          <a:extLst>
            <a:ext uri="{FF2B5EF4-FFF2-40B4-BE49-F238E27FC236}">
              <a16:creationId xmlns:a16="http://schemas.microsoft.com/office/drawing/2014/main" id="{27A43AEB-D451-4945-B095-EF3B5B084489}"/>
            </a:ext>
          </a:extLst>
        </xdr:cNvPr>
        <xdr:cNvSpPr/>
      </xdr:nvSpPr>
      <xdr:spPr>
        <a:xfrm>
          <a:off x="6365875" y="133350"/>
          <a:ext cx="3635375"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2" name="正方形/長方形 1">
          <a:extLst>
            <a:ext uri="{FF2B5EF4-FFF2-40B4-BE49-F238E27FC236}">
              <a16:creationId xmlns:a16="http://schemas.microsoft.com/office/drawing/2014/main" id="{27A43AEB-D451-4945-B095-EF3B5B084489}"/>
            </a:ext>
          </a:extLst>
        </xdr:cNvPr>
        <xdr:cNvSpPr/>
      </xdr:nvSpPr>
      <xdr:spPr>
        <a:xfrm>
          <a:off x="6362700" y="133350"/>
          <a:ext cx="3635375" cy="701675"/>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3667124</xdr:colOff>
      <xdr:row>0</xdr:row>
      <xdr:rowOff>133350</xdr:rowOff>
    </xdr:from>
    <xdr:to>
      <xdr:col>3</xdr:col>
      <xdr:colOff>1174750</xdr:colOff>
      <xdr:row>2</xdr:row>
      <xdr:rowOff>273050</xdr:rowOff>
    </xdr:to>
    <xdr:sp macro="" textlink="">
      <xdr:nvSpPr>
        <xdr:cNvPr id="2" name="正方形/長方形 1">
          <a:extLst>
            <a:ext uri="{FF2B5EF4-FFF2-40B4-BE49-F238E27FC236}">
              <a16:creationId xmlns:a16="http://schemas.microsoft.com/office/drawing/2014/main" id="{91382F22-1D19-4B13-AC7F-5191E850C29E}"/>
            </a:ext>
          </a:extLst>
        </xdr:cNvPr>
        <xdr:cNvSpPr/>
      </xdr:nvSpPr>
      <xdr:spPr>
        <a:xfrm>
          <a:off x="6413499" y="133350"/>
          <a:ext cx="3556001"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387350</xdr:colOff>
      <xdr:row>1</xdr:row>
      <xdr:rowOff>50800</xdr:rowOff>
    </xdr:from>
    <xdr:to>
      <xdr:col>6</xdr:col>
      <xdr:colOff>536863</xdr:colOff>
      <xdr:row>2</xdr:row>
      <xdr:rowOff>368300</xdr:rowOff>
    </xdr:to>
    <xdr:sp macro="" textlink="">
      <xdr:nvSpPr>
        <xdr:cNvPr id="2" name="正方形/長方形 1">
          <a:extLst>
            <a:ext uri="{FF2B5EF4-FFF2-40B4-BE49-F238E27FC236}">
              <a16:creationId xmlns:a16="http://schemas.microsoft.com/office/drawing/2014/main" id="{39B50B4B-0B81-4E9F-800A-616046BABBA0}"/>
            </a:ext>
          </a:extLst>
        </xdr:cNvPr>
        <xdr:cNvSpPr/>
      </xdr:nvSpPr>
      <xdr:spPr>
        <a:xfrm>
          <a:off x="8682759" y="223982"/>
          <a:ext cx="3907559" cy="7158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189230</xdr:colOff>
      <xdr:row>0</xdr:row>
      <xdr:rowOff>131446</xdr:rowOff>
    </xdr:from>
    <xdr:to>
      <xdr:col>5</xdr:col>
      <xdr:colOff>800100</xdr:colOff>
      <xdr:row>1</xdr:row>
      <xdr:rowOff>219075</xdr:rowOff>
    </xdr:to>
    <xdr:sp macro="" textlink="">
      <xdr:nvSpPr>
        <xdr:cNvPr id="3" name="正方形/長方形 2">
          <a:extLst>
            <a:ext uri="{FF2B5EF4-FFF2-40B4-BE49-F238E27FC236}">
              <a16:creationId xmlns:a16="http://schemas.microsoft.com/office/drawing/2014/main" id="{712C8718-C749-4E3E-9818-E63700CA0403}"/>
            </a:ext>
          </a:extLst>
        </xdr:cNvPr>
        <xdr:cNvSpPr/>
      </xdr:nvSpPr>
      <xdr:spPr>
        <a:xfrm>
          <a:off x="3894455" y="131446"/>
          <a:ext cx="3049270" cy="37337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0">
              <a:solidFill>
                <a:sysClr val="windowText" lastClr="000000"/>
              </a:solidFill>
            </a:rPr>
            <a:t>令和５年度（実績報告時提出）</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1187823</xdr:colOff>
      <xdr:row>0</xdr:row>
      <xdr:rowOff>116541</xdr:rowOff>
    </xdr:from>
    <xdr:to>
      <xdr:col>6</xdr:col>
      <xdr:colOff>448235</xdr:colOff>
      <xdr:row>3</xdr:row>
      <xdr:rowOff>10391</xdr:rowOff>
    </xdr:to>
    <xdr:sp macro="" textlink="">
      <xdr:nvSpPr>
        <xdr:cNvPr id="3" name="正方形/長方形 2">
          <a:extLst>
            <a:ext uri="{FF2B5EF4-FFF2-40B4-BE49-F238E27FC236}">
              <a16:creationId xmlns:a16="http://schemas.microsoft.com/office/drawing/2014/main" id="{3D9B651A-170D-4183-91DE-6FFDCF9E10C4}"/>
            </a:ext>
          </a:extLst>
        </xdr:cNvPr>
        <xdr:cNvSpPr/>
      </xdr:nvSpPr>
      <xdr:spPr>
        <a:xfrm>
          <a:off x="6252882" y="116541"/>
          <a:ext cx="3238500" cy="46535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204470</xdr:colOff>
      <xdr:row>0</xdr:row>
      <xdr:rowOff>76200</xdr:rowOff>
    </xdr:from>
    <xdr:to>
      <xdr:col>3</xdr:col>
      <xdr:colOff>1617274</xdr:colOff>
      <xdr:row>2</xdr:row>
      <xdr:rowOff>586</xdr:rowOff>
    </xdr:to>
    <xdr:sp macro="" textlink="">
      <xdr:nvSpPr>
        <xdr:cNvPr id="3" name="正方形/長方形 2">
          <a:extLst>
            <a:ext uri="{FF2B5EF4-FFF2-40B4-BE49-F238E27FC236}">
              <a16:creationId xmlns:a16="http://schemas.microsoft.com/office/drawing/2014/main" id="{2F72EC32-5C79-4FC7-A0C1-EB748324CCD6}"/>
            </a:ext>
          </a:extLst>
        </xdr:cNvPr>
        <xdr:cNvSpPr/>
      </xdr:nvSpPr>
      <xdr:spPr>
        <a:xfrm>
          <a:off x="3299460" y="76200"/>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twoCellAnchor>
    <xdr:from>
      <xdr:col>0</xdr:col>
      <xdr:colOff>90170</xdr:colOff>
      <xdr:row>5</xdr:row>
      <xdr:rowOff>106680</xdr:rowOff>
    </xdr:from>
    <xdr:to>
      <xdr:col>1</xdr:col>
      <xdr:colOff>1093463</xdr:colOff>
      <xdr:row>7</xdr:row>
      <xdr:rowOff>175846</xdr:rowOff>
    </xdr:to>
    <xdr:sp macro="" textlink="">
      <xdr:nvSpPr>
        <xdr:cNvPr id="5" name="正方形/長方形 4">
          <a:extLst>
            <a:ext uri="{FF2B5EF4-FFF2-40B4-BE49-F238E27FC236}">
              <a16:creationId xmlns:a16="http://schemas.microsoft.com/office/drawing/2014/main" id="{6D833384-5917-4CC9-8808-E266BEEDA051}"/>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90170</xdr:colOff>
      <xdr:row>22</xdr:row>
      <xdr:rowOff>106680</xdr:rowOff>
    </xdr:from>
    <xdr:to>
      <xdr:col>1</xdr:col>
      <xdr:colOff>1093463</xdr:colOff>
      <xdr:row>24</xdr:row>
      <xdr:rowOff>175846</xdr:rowOff>
    </xdr:to>
    <xdr:sp macro="" textlink="">
      <xdr:nvSpPr>
        <xdr:cNvPr id="6" name="正方形/長方形 5">
          <a:extLst>
            <a:ext uri="{FF2B5EF4-FFF2-40B4-BE49-F238E27FC236}">
              <a16:creationId xmlns:a16="http://schemas.microsoft.com/office/drawing/2014/main" id="{539EE167-2050-4C42-A6D5-A1A9ED5F01DA}"/>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356870</xdr:colOff>
      <xdr:row>0</xdr:row>
      <xdr:rowOff>54610</xdr:rowOff>
    </xdr:from>
    <xdr:to>
      <xdr:col>3</xdr:col>
      <xdr:colOff>2877047</xdr:colOff>
      <xdr:row>2</xdr:row>
      <xdr:rowOff>8294</xdr:rowOff>
    </xdr:to>
    <xdr:sp macro="" textlink="">
      <xdr:nvSpPr>
        <xdr:cNvPr id="3" name="正方形/長方形 2">
          <a:extLst>
            <a:ext uri="{FF2B5EF4-FFF2-40B4-BE49-F238E27FC236}">
              <a16:creationId xmlns:a16="http://schemas.microsoft.com/office/drawing/2014/main" id="{F4BF691E-BB2D-415F-A4F2-2AB480B03382}"/>
            </a:ext>
          </a:extLst>
        </xdr:cNvPr>
        <xdr:cNvSpPr/>
      </xdr:nvSpPr>
      <xdr:spPr>
        <a:xfrm>
          <a:off x="3589020" y="60960"/>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430696</xdr:colOff>
      <xdr:row>0</xdr:row>
      <xdr:rowOff>99392</xdr:rowOff>
    </xdr:from>
    <xdr:to>
      <xdr:col>8</xdr:col>
      <xdr:colOff>490938</xdr:colOff>
      <xdr:row>1</xdr:row>
      <xdr:rowOff>144185</xdr:rowOff>
    </xdr:to>
    <xdr:sp macro="" textlink="">
      <xdr:nvSpPr>
        <xdr:cNvPr id="3" name="正方形/長方形 2">
          <a:extLst>
            <a:ext uri="{FF2B5EF4-FFF2-40B4-BE49-F238E27FC236}">
              <a16:creationId xmlns:a16="http://schemas.microsoft.com/office/drawing/2014/main" id="{F4BF691E-BB2D-415F-A4F2-2AB480B03382}"/>
            </a:ext>
          </a:extLst>
        </xdr:cNvPr>
        <xdr:cNvSpPr/>
      </xdr:nvSpPr>
      <xdr:spPr>
        <a:xfrm>
          <a:off x="3710609" y="99392"/>
          <a:ext cx="2520177" cy="33468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1154206</xdr:colOff>
      <xdr:row>0</xdr:row>
      <xdr:rowOff>71718</xdr:rowOff>
    </xdr:from>
    <xdr:to>
      <xdr:col>2</xdr:col>
      <xdr:colOff>4327359</xdr:colOff>
      <xdr:row>2</xdr:row>
      <xdr:rowOff>197224</xdr:rowOff>
    </xdr:to>
    <xdr:sp macro="" textlink="">
      <xdr:nvSpPr>
        <xdr:cNvPr id="2" name="正方形/長方形 1">
          <a:extLst>
            <a:ext uri="{FF2B5EF4-FFF2-40B4-BE49-F238E27FC236}">
              <a16:creationId xmlns:a16="http://schemas.microsoft.com/office/drawing/2014/main" id="{62384955-3685-4464-AD1F-1A8B8FE0FB07}"/>
            </a:ext>
          </a:extLst>
        </xdr:cNvPr>
        <xdr:cNvSpPr/>
      </xdr:nvSpPr>
      <xdr:spPr>
        <a:xfrm>
          <a:off x="6577853" y="71718"/>
          <a:ext cx="3173153" cy="517712"/>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195954</xdr:colOff>
      <xdr:row>1</xdr:row>
      <xdr:rowOff>89646</xdr:rowOff>
    </xdr:from>
    <xdr:to>
      <xdr:col>8</xdr:col>
      <xdr:colOff>906697</xdr:colOff>
      <xdr:row>2</xdr:row>
      <xdr:rowOff>242046</xdr:rowOff>
    </xdr:to>
    <xdr:sp macro="" textlink="">
      <xdr:nvSpPr>
        <xdr:cNvPr id="3" name="正方形/長方形 2">
          <a:extLst>
            <a:ext uri="{FF2B5EF4-FFF2-40B4-BE49-F238E27FC236}">
              <a16:creationId xmlns:a16="http://schemas.microsoft.com/office/drawing/2014/main" id="{797BEBD4-3F31-4669-9C29-E7951F65F71A}"/>
            </a:ext>
          </a:extLst>
        </xdr:cNvPr>
        <xdr:cNvSpPr/>
      </xdr:nvSpPr>
      <xdr:spPr>
        <a:xfrm>
          <a:off x="6257365" y="259975"/>
          <a:ext cx="3008245" cy="537883"/>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3" name="正方形/長方形 2">
          <a:extLst>
            <a:ext uri="{FF2B5EF4-FFF2-40B4-BE49-F238E27FC236}">
              <a16:creationId xmlns:a16="http://schemas.microsoft.com/office/drawing/2014/main" id="{9FF68A2D-8C93-47FA-B0BF-DC772C278715}"/>
            </a:ext>
          </a:extLst>
        </xdr:cNvPr>
        <xdr:cNvSpPr/>
      </xdr:nvSpPr>
      <xdr:spPr>
        <a:xfrm>
          <a:off x="3511826" y="79513"/>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５</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496957</xdr:colOff>
      <xdr:row>0</xdr:row>
      <xdr:rowOff>85146</xdr:rowOff>
    </xdr:from>
    <xdr:to>
      <xdr:col>8</xdr:col>
      <xdr:colOff>554936</xdr:colOff>
      <xdr:row>1</xdr:row>
      <xdr:rowOff>231985</xdr:rowOff>
    </xdr:to>
    <xdr:sp macro="" textlink="">
      <xdr:nvSpPr>
        <xdr:cNvPr id="3" name="正方形/長方形 2">
          <a:extLst>
            <a:ext uri="{FF2B5EF4-FFF2-40B4-BE49-F238E27FC236}">
              <a16:creationId xmlns:a16="http://schemas.microsoft.com/office/drawing/2014/main" id="{15896EC7-204D-449E-9623-DD0CCAF46C95}"/>
            </a:ext>
          </a:extLst>
        </xdr:cNvPr>
        <xdr:cNvSpPr/>
      </xdr:nvSpPr>
      <xdr:spPr>
        <a:xfrm>
          <a:off x="3776870" y="85146"/>
          <a:ext cx="2517914" cy="43673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521805</xdr:colOff>
      <xdr:row>0</xdr:row>
      <xdr:rowOff>86139</xdr:rowOff>
    </xdr:from>
    <xdr:to>
      <xdr:col>8</xdr:col>
      <xdr:colOff>530088</xdr:colOff>
      <xdr:row>1</xdr:row>
      <xdr:rowOff>225287</xdr:rowOff>
    </xdr:to>
    <xdr:sp macro="" textlink="">
      <xdr:nvSpPr>
        <xdr:cNvPr id="2" name="正方形/長方形 1">
          <a:extLst>
            <a:ext uri="{FF2B5EF4-FFF2-40B4-BE49-F238E27FC236}">
              <a16:creationId xmlns:a16="http://schemas.microsoft.com/office/drawing/2014/main" id="{8345632C-A2EC-40B6-8AA3-1A99A9860F38}"/>
            </a:ext>
          </a:extLst>
        </xdr:cNvPr>
        <xdr:cNvSpPr/>
      </xdr:nvSpPr>
      <xdr:spPr>
        <a:xfrm>
          <a:off x="3801718" y="86139"/>
          <a:ext cx="2468218" cy="42903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36"/>
  <sheetViews>
    <sheetView tabSelected="1" view="pageBreakPreview" topLeftCell="B1" zoomScaleNormal="100" zoomScaleSheetLayoutView="100" workbookViewId="0">
      <selection activeCell="G33" sqref="G33"/>
    </sheetView>
  </sheetViews>
  <sheetFormatPr defaultColWidth="8.875" defaultRowHeight="13.5" x14ac:dyDescent="0.15"/>
  <cols>
    <col min="1" max="1" width="0" style="43" hidden="1" customWidth="1"/>
    <col min="2" max="2" width="5.375" style="43" customWidth="1"/>
    <col min="3" max="3" width="11.125" style="43" customWidth="1"/>
    <col min="4" max="4" width="3.125" style="43" customWidth="1"/>
    <col min="5" max="5" width="16.125" style="43" customWidth="1"/>
    <col min="6" max="6" width="77" style="43" customWidth="1"/>
    <col min="7" max="7" width="18.875" style="43" customWidth="1"/>
    <col min="8" max="8" width="16.5" style="44" bestFit="1" customWidth="1"/>
    <col min="9" max="10" width="8.875" style="43"/>
    <col min="11" max="11" width="0" style="43" hidden="1" customWidth="1"/>
    <col min="12" max="16384" width="8.875" style="43"/>
  </cols>
  <sheetData>
    <row r="1" spans="1:10" ht="13.9" customHeight="1" thickBot="1" x14ac:dyDescent="0.2">
      <c r="A1" s="71"/>
      <c r="B1" s="397" t="s">
        <v>406</v>
      </c>
      <c r="C1" s="398"/>
      <c r="D1" s="398"/>
      <c r="E1" s="399"/>
      <c r="F1" s="71"/>
      <c r="G1" s="71"/>
      <c r="H1" s="220"/>
      <c r="I1" s="71"/>
      <c r="J1" s="71"/>
    </row>
    <row r="2" spans="1:10" ht="34.15" customHeight="1" thickBot="1" x14ac:dyDescent="0.2">
      <c r="A2" s="71"/>
      <c r="B2" s="400"/>
      <c r="C2" s="401"/>
      <c r="D2" s="401"/>
      <c r="E2" s="402"/>
      <c r="F2" s="51"/>
      <c r="G2" s="165" t="s">
        <v>117</v>
      </c>
      <c r="H2" s="220"/>
      <c r="I2" s="71"/>
      <c r="J2" s="71"/>
    </row>
    <row r="3" spans="1:10" ht="14.45" customHeight="1" thickTop="1" thickBot="1" x14ac:dyDescent="0.2">
      <c r="A3" s="71"/>
      <c r="B3" s="403"/>
      <c r="C3" s="404"/>
      <c r="D3" s="404"/>
      <c r="E3" s="405"/>
      <c r="F3" s="51"/>
      <c r="G3" s="383" t="str">
        <f>IF(施設区分!Q13&lt;70, IF(施設区分!Q12="１．特別区・市・西多摩", "①", IF(施設区分!Q12="２．島しょ地域","③","エラー")), IF(施設区分!Q12="１．特別区・市・西多摩", "②", IF(施設区分!Q12="２．島しょ地域", "④", "エラー")))</f>
        <v>エラー</v>
      </c>
      <c r="H3" s="220"/>
      <c r="I3" s="71"/>
      <c r="J3" s="71"/>
    </row>
    <row r="4" spans="1:10" ht="33" customHeight="1" thickBot="1" x14ac:dyDescent="0.2">
      <c r="A4" s="71"/>
      <c r="B4" s="394" t="s">
        <v>407</v>
      </c>
      <c r="C4" s="394"/>
      <c r="D4" s="394"/>
      <c r="E4" s="394"/>
      <c r="F4" s="394"/>
      <c r="G4" s="384"/>
      <c r="H4" s="220"/>
      <c r="I4" s="71"/>
      <c r="J4" s="71"/>
    </row>
    <row r="5" spans="1:10" ht="14.25" x14ac:dyDescent="0.15">
      <c r="A5" s="71"/>
      <c r="B5" s="52"/>
      <c r="C5" s="52"/>
      <c r="D5" s="52"/>
      <c r="E5" s="52"/>
      <c r="F5" s="52"/>
      <c r="G5" s="71"/>
      <c r="H5" s="220"/>
      <c r="I5" s="71"/>
      <c r="J5" s="71"/>
    </row>
    <row r="6" spans="1:10" ht="15" thickBot="1" x14ac:dyDescent="0.2">
      <c r="A6" s="71"/>
      <c r="B6" s="53" t="s">
        <v>46</v>
      </c>
      <c r="C6" s="53"/>
      <c r="D6" s="53"/>
      <c r="E6" s="53"/>
      <c r="F6" s="53"/>
      <c r="G6" s="71"/>
      <c r="H6" s="220"/>
      <c r="I6" s="71"/>
      <c r="J6" s="71"/>
    </row>
    <row r="7" spans="1:10" ht="30" customHeight="1" x14ac:dyDescent="0.15">
      <c r="A7" s="71"/>
      <c r="B7" s="395" t="s">
        <v>87</v>
      </c>
      <c r="C7" s="425" t="s">
        <v>10</v>
      </c>
      <c r="D7" s="426"/>
      <c r="E7" s="427"/>
      <c r="F7" s="425" t="s">
        <v>13</v>
      </c>
      <c r="G7" s="381" t="s">
        <v>93</v>
      </c>
      <c r="H7" s="422" t="s">
        <v>116</v>
      </c>
      <c r="I7" s="71"/>
      <c r="J7" s="71"/>
    </row>
    <row r="8" spans="1:10" ht="45.6" customHeight="1" thickBot="1" x14ac:dyDescent="0.2">
      <c r="A8" s="71"/>
      <c r="B8" s="396"/>
      <c r="C8" s="428"/>
      <c r="D8" s="429"/>
      <c r="E8" s="430"/>
      <c r="F8" s="428"/>
      <c r="G8" s="382"/>
      <c r="H8" s="423"/>
      <c r="I8" s="71"/>
      <c r="J8" s="71"/>
    </row>
    <row r="9" spans="1:10" ht="64.900000000000006" customHeight="1" thickTop="1" x14ac:dyDescent="0.15">
      <c r="A9" s="71"/>
      <c r="B9" s="244" t="s">
        <v>94</v>
      </c>
      <c r="C9" s="424" t="s">
        <v>11</v>
      </c>
      <c r="D9" s="417" t="s">
        <v>95</v>
      </c>
      <c r="E9" s="418"/>
      <c r="F9" s="286" t="s">
        <v>349</v>
      </c>
      <c r="G9" s="256" t="b">
        <f>IF($G$3="①",2,IF($G$3="②",2,IF($G$3="③",2,IF($G$3="④",2))))</f>
        <v>0</v>
      </c>
      <c r="H9" s="257">
        <f>'2-1'!K16</f>
        <v>0</v>
      </c>
      <c r="I9" s="71"/>
      <c r="J9" s="71"/>
    </row>
    <row r="10" spans="1:10" ht="58.9" customHeight="1" x14ac:dyDescent="0.15">
      <c r="A10" s="71"/>
      <c r="B10" s="243" t="s">
        <v>96</v>
      </c>
      <c r="C10" s="386"/>
      <c r="D10" s="389" t="s">
        <v>387</v>
      </c>
      <c r="E10" s="390"/>
      <c r="F10" s="287" t="s">
        <v>350</v>
      </c>
      <c r="G10" s="256" t="b">
        <f>IF($G$3="①",5,IF($G$3="②",5,IF($G$3="③",5,IF($G$3="④",5))))</f>
        <v>0</v>
      </c>
      <c r="H10" s="258">
        <f>'2-2'!O24</f>
        <v>0</v>
      </c>
      <c r="I10" s="71"/>
      <c r="J10" s="71"/>
    </row>
    <row r="11" spans="1:10" ht="55.9" customHeight="1" x14ac:dyDescent="0.15">
      <c r="A11" s="71"/>
      <c r="B11" s="243" t="s">
        <v>97</v>
      </c>
      <c r="C11" s="386"/>
      <c r="D11" s="417" t="s">
        <v>346</v>
      </c>
      <c r="E11" s="418"/>
      <c r="F11" s="287" t="s">
        <v>351</v>
      </c>
      <c r="G11" s="256" t="b">
        <f>IF($G$3="①",5,IF($G$3="②",5,IF($G$3="③",5,IF($G$3="④",5))))</f>
        <v>0</v>
      </c>
      <c r="H11" s="258" t="e">
        <f>'2-3'!X15</f>
        <v>#DIV/0!</v>
      </c>
      <c r="I11" s="71"/>
      <c r="J11" s="71"/>
    </row>
    <row r="12" spans="1:10" ht="55.9" customHeight="1" x14ac:dyDescent="0.15">
      <c r="A12" s="71"/>
      <c r="B12" s="285" t="s">
        <v>361</v>
      </c>
      <c r="C12" s="386"/>
      <c r="D12" s="417" t="s">
        <v>347</v>
      </c>
      <c r="E12" s="418"/>
      <c r="F12" s="287" t="s">
        <v>352</v>
      </c>
      <c r="G12" s="256" t="b">
        <f>IF($G$3="①",3,IF($G$3="②",3,IF($G$3="③",3,IF($G$3="④",3))))</f>
        <v>0</v>
      </c>
      <c r="H12" s="258">
        <f>'2-4'!X13</f>
        <v>0</v>
      </c>
      <c r="I12" s="71"/>
      <c r="J12" s="71"/>
    </row>
    <row r="13" spans="1:10" ht="55.9" customHeight="1" x14ac:dyDescent="0.15">
      <c r="A13" s="71"/>
      <c r="B13" s="285" t="s">
        <v>362</v>
      </c>
      <c r="C13" s="386"/>
      <c r="D13" s="389" t="s">
        <v>298</v>
      </c>
      <c r="E13" s="390"/>
      <c r="F13" s="287" t="s">
        <v>348</v>
      </c>
      <c r="G13" s="256" t="b">
        <f>IF($G$3="①",10,IF($G$3="②",5,IF($G$3="③",10,IF($G$3="④",5))))</f>
        <v>0</v>
      </c>
      <c r="H13" s="258">
        <f>'2-5'!X13</f>
        <v>0</v>
      </c>
      <c r="I13" s="71"/>
      <c r="J13" s="71"/>
    </row>
    <row r="14" spans="1:10" ht="60" customHeight="1" x14ac:dyDescent="0.15">
      <c r="A14" s="71"/>
      <c r="B14" s="285" t="s">
        <v>363</v>
      </c>
      <c r="C14" s="386"/>
      <c r="D14" s="417" t="s">
        <v>15</v>
      </c>
      <c r="E14" s="418"/>
      <c r="F14" s="288" t="s">
        <v>353</v>
      </c>
      <c r="G14" s="256" t="b">
        <f>IF($G$3="①",3,IF($G$3="②",3,IF($G$3="③",3,IF($G$3="④",3))))</f>
        <v>0</v>
      </c>
      <c r="H14" s="257">
        <f>'2-6'!X15</f>
        <v>0</v>
      </c>
      <c r="I14" s="71"/>
      <c r="J14" s="71"/>
    </row>
    <row r="15" spans="1:10" ht="64.900000000000006" customHeight="1" x14ac:dyDescent="0.15">
      <c r="A15" s="71"/>
      <c r="B15" s="285" t="s">
        <v>364</v>
      </c>
      <c r="C15" s="386"/>
      <c r="D15" s="389" t="s">
        <v>123</v>
      </c>
      <c r="E15" s="390"/>
      <c r="F15" s="287" t="s">
        <v>354</v>
      </c>
      <c r="G15" s="256" t="b">
        <f>IF($G$3="①",2,IF($G$3="②",2,IF($G$3="③",2,IF($G$3="④",2))))</f>
        <v>0</v>
      </c>
      <c r="H15" s="258">
        <f>'2-7'!X14</f>
        <v>0</v>
      </c>
      <c r="I15" s="71"/>
      <c r="J15" s="71"/>
    </row>
    <row r="16" spans="1:10" ht="64.900000000000006" customHeight="1" x14ac:dyDescent="0.15">
      <c r="A16" s="71"/>
      <c r="B16" s="285" t="s">
        <v>365</v>
      </c>
      <c r="C16" s="386"/>
      <c r="D16" s="393" t="s">
        <v>255</v>
      </c>
      <c r="E16" s="393"/>
      <c r="F16" s="287" t="s">
        <v>355</v>
      </c>
      <c r="G16" s="256" t="b">
        <f>IF($G$3="①",4,IF($G$3="②",4,IF($G$3="③",4,IF($G$3="④",4))))</f>
        <v>0</v>
      </c>
      <c r="H16" s="258">
        <f>'2-8'!K13</f>
        <v>0</v>
      </c>
      <c r="I16" s="71"/>
      <c r="J16" s="71"/>
    </row>
    <row r="17" spans="1:10" ht="55.9" customHeight="1" x14ac:dyDescent="0.15">
      <c r="A17" s="71"/>
      <c r="B17" s="285" t="s">
        <v>366</v>
      </c>
      <c r="C17" s="386"/>
      <c r="D17" s="393" t="s">
        <v>256</v>
      </c>
      <c r="E17" s="393"/>
      <c r="F17" s="287" t="s">
        <v>356</v>
      </c>
      <c r="G17" s="256" t="b">
        <f>IF($G$3="①",6,IF($G$3="②",6,IF($G$3="③",6,IF($G$3="④",6))))</f>
        <v>0</v>
      </c>
      <c r="H17" s="258">
        <f>'2-9'!X12</f>
        <v>0</v>
      </c>
      <c r="I17" s="71"/>
      <c r="J17" s="71"/>
    </row>
    <row r="18" spans="1:10" ht="55.9" customHeight="1" x14ac:dyDescent="0.15">
      <c r="A18" s="71"/>
      <c r="B18" s="285" t="s">
        <v>367</v>
      </c>
      <c r="C18" s="386"/>
      <c r="D18" s="389" t="s">
        <v>257</v>
      </c>
      <c r="E18" s="390"/>
      <c r="F18" s="289" t="s">
        <v>357</v>
      </c>
      <c r="G18" s="256" t="b">
        <f>IF($G$3="①",4,IF($G$3="②",4,IF($G$3="③",4,IF($G$3="④",4))))</f>
        <v>0</v>
      </c>
      <c r="H18" s="258">
        <f>'2-10'!K13</f>
        <v>0</v>
      </c>
      <c r="I18" s="71"/>
      <c r="J18" s="71"/>
    </row>
    <row r="19" spans="1:10" ht="57" customHeight="1" x14ac:dyDescent="0.15">
      <c r="A19" s="71"/>
      <c r="B19" s="285" t="s">
        <v>368</v>
      </c>
      <c r="C19" s="386"/>
      <c r="D19" s="391" t="s">
        <v>358</v>
      </c>
      <c r="E19" s="392"/>
      <c r="F19" s="287" t="s">
        <v>359</v>
      </c>
      <c r="G19" s="256" t="b">
        <f>IF($G$3="①",0,IF($G$3="②",0,IF($G$3="③",10,IF($G$3="④",10))))</f>
        <v>0</v>
      </c>
      <c r="H19" s="258">
        <f>'2-11'!X14</f>
        <v>0</v>
      </c>
      <c r="I19" s="71"/>
      <c r="J19" s="71"/>
    </row>
    <row r="20" spans="1:10" ht="54.6" customHeight="1" thickBot="1" x14ac:dyDescent="0.2">
      <c r="A20" s="71"/>
      <c r="B20" s="285" t="s">
        <v>369</v>
      </c>
      <c r="C20" s="386"/>
      <c r="D20" s="391"/>
      <c r="E20" s="392"/>
      <c r="F20" s="288" t="s">
        <v>360</v>
      </c>
      <c r="G20" s="259" t="b">
        <f>IF($G$3="①",0,IF($G$3="②",0,IF($G$3="③",8,IF($G$3="④",8))))</f>
        <v>0</v>
      </c>
      <c r="H20" s="260">
        <f>'2-12'!X14</f>
        <v>0</v>
      </c>
      <c r="I20" s="71"/>
      <c r="J20" s="71"/>
    </row>
    <row r="21" spans="1:10" ht="52.9" customHeight="1" x14ac:dyDescent="0.15">
      <c r="A21" s="71"/>
      <c r="B21" s="148" t="s">
        <v>99</v>
      </c>
      <c r="C21" s="385" t="s">
        <v>60</v>
      </c>
      <c r="D21" s="415" t="s">
        <v>98</v>
      </c>
      <c r="E21" s="416"/>
      <c r="F21" s="291" t="s">
        <v>370</v>
      </c>
      <c r="G21" s="261" t="b">
        <f>IF($G$3="①",5,IF($G$3="②",5,IF($G$3="③",5,IF($G$3="④",5))))</f>
        <v>0</v>
      </c>
      <c r="H21" s="262">
        <f>'2-13'!X15</f>
        <v>0</v>
      </c>
      <c r="I21" s="71"/>
      <c r="J21" s="71"/>
    </row>
    <row r="22" spans="1:10" ht="64.900000000000006" customHeight="1" x14ac:dyDescent="0.15">
      <c r="A22" s="71"/>
      <c r="B22" s="243" t="s">
        <v>100</v>
      </c>
      <c r="C22" s="386"/>
      <c r="D22" s="393" t="s">
        <v>14</v>
      </c>
      <c r="E22" s="393"/>
      <c r="F22" s="287" t="s">
        <v>371</v>
      </c>
      <c r="G22" s="256" t="b">
        <f>IF($G$3="①",5,IF($G$3="②",5,IF($G$3="③",5,IF($G$3="④",5))))</f>
        <v>0</v>
      </c>
      <c r="H22" s="258">
        <f>'2-14'!X13</f>
        <v>0</v>
      </c>
      <c r="I22" s="71"/>
      <c r="J22" s="71"/>
    </row>
    <row r="23" spans="1:10" ht="45.6" customHeight="1" x14ac:dyDescent="0.15">
      <c r="A23" s="71"/>
      <c r="B23" s="243" t="s">
        <v>101</v>
      </c>
      <c r="C23" s="386"/>
      <c r="D23" s="389" t="s">
        <v>285</v>
      </c>
      <c r="E23" s="390"/>
      <c r="F23" s="287" t="s">
        <v>372</v>
      </c>
      <c r="G23" s="256" t="b">
        <f>IF($G$3="①",2,IF($G$3="②",2,IF($G$3="③",2,IF($G$3="④",2))))</f>
        <v>0</v>
      </c>
      <c r="H23" s="258">
        <f>'2-15'!X14</f>
        <v>0</v>
      </c>
      <c r="I23" s="71"/>
      <c r="J23" s="71"/>
    </row>
    <row r="24" spans="1:10" ht="45.6" customHeight="1" x14ac:dyDescent="0.15">
      <c r="A24" s="71"/>
      <c r="B24" s="285" t="s">
        <v>377</v>
      </c>
      <c r="C24" s="386"/>
      <c r="D24" s="417" t="s">
        <v>374</v>
      </c>
      <c r="E24" s="418"/>
      <c r="F24" s="292" t="s">
        <v>373</v>
      </c>
      <c r="G24" s="256" t="b">
        <f>IF($G$3="①",6,IF($G$3="②",3,IF($G$3="③",6,IF($G$3="④",3))))</f>
        <v>0</v>
      </c>
      <c r="H24" s="260">
        <f>'2-16'!X14</f>
        <v>0</v>
      </c>
      <c r="I24" s="71"/>
      <c r="J24" s="71"/>
    </row>
    <row r="25" spans="1:10" ht="45.6" customHeight="1" x14ac:dyDescent="0.15">
      <c r="A25" s="71"/>
      <c r="B25" s="285" t="s">
        <v>378</v>
      </c>
      <c r="C25" s="386"/>
      <c r="D25" s="389" t="s">
        <v>296</v>
      </c>
      <c r="E25" s="390"/>
      <c r="F25" s="286" t="s">
        <v>375</v>
      </c>
      <c r="G25" s="256" t="b">
        <f>IF($G$3="①",6,IF($G$3="②",3,IF($G$3="③",6,IF($G$3="④",3))))</f>
        <v>0</v>
      </c>
      <c r="H25" s="260">
        <f>'2-17'!X13</f>
        <v>0</v>
      </c>
      <c r="I25" s="71"/>
      <c r="J25" s="71"/>
    </row>
    <row r="26" spans="1:10" ht="64.900000000000006" customHeight="1" x14ac:dyDescent="0.15">
      <c r="A26" s="71"/>
      <c r="B26" s="408" t="s">
        <v>103</v>
      </c>
      <c r="C26" s="386"/>
      <c r="D26" s="411" t="s">
        <v>376</v>
      </c>
      <c r="E26" s="412"/>
      <c r="F26" s="290" t="s">
        <v>379</v>
      </c>
      <c r="G26" s="256" t="b">
        <f>IF($G$3="①",10,IF($G$3="②",3,IF($G$3="③",10,IF($G$3="④",3))))</f>
        <v>0</v>
      </c>
      <c r="H26" s="419">
        <f>'2-18'!X13</f>
        <v>0</v>
      </c>
      <c r="I26" s="71"/>
      <c r="J26" s="71"/>
    </row>
    <row r="27" spans="1:10" ht="64.900000000000006" customHeight="1" x14ac:dyDescent="0.15">
      <c r="A27" s="71"/>
      <c r="B27" s="409"/>
      <c r="C27" s="386"/>
      <c r="D27" s="391"/>
      <c r="E27" s="392"/>
      <c r="F27" s="290" t="s">
        <v>380</v>
      </c>
      <c r="G27" s="256" t="b">
        <f>IF($G$3="①",6,IF($G$3="②",2,IF($G$3="③",6,IF($G$3="④",2))))</f>
        <v>0</v>
      </c>
      <c r="H27" s="420"/>
      <c r="I27" s="71"/>
      <c r="J27" s="71"/>
    </row>
    <row r="28" spans="1:10" ht="64.900000000000006" customHeight="1" thickBot="1" x14ac:dyDescent="0.2">
      <c r="A28" s="71"/>
      <c r="B28" s="410"/>
      <c r="C28" s="387"/>
      <c r="D28" s="413"/>
      <c r="E28" s="414"/>
      <c r="F28" s="290" t="s">
        <v>381</v>
      </c>
      <c r="G28" s="263" t="b">
        <f>IF($G$3="①",3,IF($G$3="②",1,IF($G$3="③",3,IF($G$3="④",1))))</f>
        <v>0</v>
      </c>
      <c r="H28" s="421"/>
      <c r="I28" s="71"/>
      <c r="J28" s="71"/>
    </row>
    <row r="29" spans="1:10" ht="51" customHeight="1" x14ac:dyDescent="0.15">
      <c r="A29" s="71"/>
      <c r="B29" s="148" t="s">
        <v>104</v>
      </c>
      <c r="C29" s="385" t="s">
        <v>75</v>
      </c>
      <c r="D29" s="388" t="s">
        <v>106</v>
      </c>
      <c r="E29" s="388"/>
      <c r="F29" s="293" t="s">
        <v>382</v>
      </c>
      <c r="G29" s="261" t="b">
        <f>IF($G$3="①",4,IF($G$3="②",2,IF($G$3="③",4,IF($G$3="④",2))))</f>
        <v>0</v>
      </c>
      <c r="H29" s="262">
        <f>'2-19'!X12</f>
        <v>0</v>
      </c>
      <c r="I29" s="71"/>
      <c r="J29" s="71"/>
    </row>
    <row r="30" spans="1:10" ht="64.900000000000006" customHeight="1" x14ac:dyDescent="0.15">
      <c r="A30" s="71"/>
      <c r="B30" s="408" t="s">
        <v>297</v>
      </c>
      <c r="C30" s="386"/>
      <c r="D30" s="411" t="s">
        <v>254</v>
      </c>
      <c r="E30" s="412"/>
      <c r="F30" s="294" t="s">
        <v>385</v>
      </c>
      <c r="G30" s="256" t="b">
        <f>IF($G$3="①",10,IF($G$3="②",5,IF($G$3="③",10,IF($G$3="④",5))))</f>
        <v>0</v>
      </c>
      <c r="H30" s="419">
        <f>'2-20'!X14</f>
        <v>0</v>
      </c>
      <c r="I30" s="71"/>
      <c r="J30" s="71"/>
    </row>
    <row r="31" spans="1:10" ht="64.900000000000006" customHeight="1" x14ac:dyDescent="0.15">
      <c r="A31" s="71"/>
      <c r="B31" s="409"/>
      <c r="C31" s="386"/>
      <c r="D31" s="391"/>
      <c r="E31" s="392"/>
      <c r="F31" s="294" t="s">
        <v>383</v>
      </c>
      <c r="G31" s="256" t="b">
        <f>IF($G$3="①",8,IF($G$3="②",4,IF($G$3="③",8,IF($G$3="④",4))))</f>
        <v>0</v>
      </c>
      <c r="H31" s="420"/>
      <c r="I31" s="71"/>
      <c r="J31" s="71"/>
    </row>
    <row r="32" spans="1:10" ht="64.900000000000006" customHeight="1" thickBot="1" x14ac:dyDescent="0.2">
      <c r="A32" s="71"/>
      <c r="B32" s="410"/>
      <c r="C32" s="387"/>
      <c r="D32" s="413"/>
      <c r="E32" s="414"/>
      <c r="F32" s="295" t="s">
        <v>384</v>
      </c>
      <c r="G32" s="263" t="b">
        <f>IF($G$3="①",4,IF($G$3="②",2,IF($G$3="③",4,IF($G$3="④",2))))</f>
        <v>0</v>
      </c>
      <c r="H32" s="421"/>
      <c r="I32" s="71"/>
      <c r="J32" s="71"/>
    </row>
    <row r="33" spans="1:11" ht="64.900000000000006" customHeight="1" thickBot="1" x14ac:dyDescent="0.2">
      <c r="A33" s="71"/>
      <c r="B33" s="245" t="s">
        <v>299</v>
      </c>
      <c r="C33" s="387" t="s">
        <v>107</v>
      </c>
      <c r="D33" s="387"/>
      <c r="E33" s="387"/>
      <c r="F33" s="149" t="s">
        <v>386</v>
      </c>
      <c r="G33" s="274"/>
      <c r="H33" s="264">
        <f>G33</f>
        <v>0</v>
      </c>
      <c r="I33" s="71"/>
      <c r="J33" s="71"/>
      <c r="K33" s="247">
        <v>0</v>
      </c>
    </row>
    <row r="34" spans="1:11" ht="24.6" customHeight="1" thickBot="1" x14ac:dyDescent="0.2">
      <c r="A34" s="71"/>
      <c r="B34" s="406" t="s">
        <v>16</v>
      </c>
      <c r="C34" s="407"/>
      <c r="D34" s="407"/>
      <c r="E34" s="407"/>
      <c r="F34" s="407"/>
      <c r="G34" s="219"/>
      <c r="H34" s="265" t="e">
        <f>SUM(H9:H33)</f>
        <v>#DIV/0!</v>
      </c>
      <c r="I34" s="71"/>
      <c r="J34" s="71"/>
      <c r="K34" s="247">
        <v>-8</v>
      </c>
    </row>
    <row r="35" spans="1:11" ht="13.15" customHeight="1" x14ac:dyDescent="0.15">
      <c r="A35" s="71"/>
      <c r="B35" s="54"/>
      <c r="C35" s="380" t="s">
        <v>105</v>
      </c>
      <c r="D35" s="380"/>
      <c r="E35" s="380"/>
      <c r="F35" s="380"/>
      <c r="G35" s="380"/>
      <c r="H35" s="220"/>
      <c r="I35" s="71"/>
      <c r="J35" s="71"/>
    </row>
    <row r="36" spans="1:11" x14ac:dyDescent="0.15">
      <c r="A36" s="71"/>
      <c r="B36" s="71"/>
      <c r="C36" s="71"/>
      <c r="D36" s="71"/>
      <c r="E36" s="71"/>
      <c r="F36" s="71"/>
      <c r="G36" s="71"/>
      <c r="H36" s="220"/>
    </row>
  </sheetData>
  <sheetProtection password="CC3D" sheet="1" selectLockedCells="1"/>
  <dataConsolidate/>
  <mergeCells count="37">
    <mergeCell ref="H26:H28"/>
    <mergeCell ref="H30:H32"/>
    <mergeCell ref="H7:H8"/>
    <mergeCell ref="C9:C20"/>
    <mergeCell ref="D9:E9"/>
    <mergeCell ref="D10:E10"/>
    <mergeCell ref="D11:E11"/>
    <mergeCell ref="D14:E14"/>
    <mergeCell ref="C7:E8"/>
    <mergeCell ref="F7:F8"/>
    <mergeCell ref="D15:E15"/>
    <mergeCell ref="D12:E12"/>
    <mergeCell ref="D13:E13"/>
    <mergeCell ref="D23:E23"/>
    <mergeCell ref="B26:B28"/>
    <mergeCell ref="C21:C28"/>
    <mergeCell ref="D21:E21"/>
    <mergeCell ref="D22:E22"/>
    <mergeCell ref="D24:E24"/>
    <mergeCell ref="D25:E25"/>
    <mergeCell ref="D26:E28"/>
    <mergeCell ref="C35:G35"/>
    <mergeCell ref="G7:G8"/>
    <mergeCell ref="G3:G4"/>
    <mergeCell ref="C29:C32"/>
    <mergeCell ref="D29:E29"/>
    <mergeCell ref="D18:E18"/>
    <mergeCell ref="D19:E20"/>
    <mergeCell ref="D16:E16"/>
    <mergeCell ref="D17:E17"/>
    <mergeCell ref="B4:F4"/>
    <mergeCell ref="B7:B8"/>
    <mergeCell ref="B1:E3"/>
    <mergeCell ref="B34:F34"/>
    <mergeCell ref="B30:B32"/>
    <mergeCell ref="D30:E32"/>
    <mergeCell ref="C33:E33"/>
  </mergeCells>
  <phoneticPr fontId="2"/>
  <dataValidations count="1">
    <dataValidation type="list" allowBlank="1" showInputMessage="1" showErrorMessage="1" sqref="G33">
      <formula1>$K$33:$K$34</formula1>
    </dataValidation>
  </dataValidations>
  <printOptions horizontalCentered="1"/>
  <pageMargins left="0" right="0" top="0" bottom="0" header="0" footer="0"/>
  <pageSetup paperSize="9" scale="53"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25"/>
  <sheetViews>
    <sheetView view="pageBreakPreview" topLeftCell="B1" zoomScale="115" zoomScaleNormal="100" zoomScaleSheetLayoutView="115" workbookViewId="0">
      <selection activeCell="B6" sqref="B6:C6"/>
    </sheetView>
  </sheetViews>
  <sheetFormatPr defaultRowHeight="13.5" x14ac:dyDescent="0.15"/>
  <cols>
    <col min="1" max="1" width="0" hidden="1" customWidth="1"/>
    <col min="2" max="9" width="10.75" customWidth="1"/>
    <col min="40" max="41" width="0" hidden="1" customWidth="1"/>
  </cols>
  <sheetData>
    <row r="1" spans="1:21" ht="22.9" customHeight="1" x14ac:dyDescent="0.15">
      <c r="A1" s="58"/>
      <c r="B1" s="154" t="s">
        <v>430</v>
      </c>
      <c r="I1" s="73"/>
    </row>
    <row r="2" spans="1:21" ht="21" customHeight="1" x14ac:dyDescent="0.15">
      <c r="A2" s="58"/>
      <c r="B2" s="154" t="s">
        <v>431</v>
      </c>
      <c r="I2" s="73"/>
    </row>
    <row r="3" spans="1:21" ht="25.15" customHeight="1" x14ac:dyDescent="0.15">
      <c r="A3" s="43"/>
      <c r="B3" s="43"/>
      <c r="C3" s="43"/>
      <c r="D3" s="43"/>
      <c r="E3" s="43"/>
      <c r="F3" s="43"/>
      <c r="G3" s="43"/>
      <c r="H3" s="43"/>
      <c r="I3" s="43"/>
      <c r="J3" s="43"/>
      <c r="K3" s="43"/>
      <c r="L3" s="43"/>
      <c r="M3" s="43"/>
      <c r="N3" s="43"/>
      <c r="O3" s="43"/>
      <c r="P3" s="43"/>
      <c r="Q3" s="43"/>
      <c r="R3" s="43"/>
      <c r="S3" s="43"/>
      <c r="T3" s="43"/>
      <c r="U3" s="43"/>
    </row>
    <row r="4" spans="1:21" ht="25.15" customHeight="1" x14ac:dyDescent="0.15">
      <c r="A4" s="43"/>
      <c r="B4" s="192" t="s">
        <v>444</v>
      </c>
      <c r="C4" s="43"/>
      <c r="D4" s="43"/>
      <c r="E4" s="43"/>
      <c r="F4" s="43"/>
      <c r="G4" s="43"/>
      <c r="H4" s="43"/>
      <c r="I4" s="43"/>
      <c r="J4" s="43"/>
      <c r="K4" s="43"/>
      <c r="L4" s="43"/>
      <c r="M4" s="43"/>
      <c r="N4" s="43"/>
      <c r="O4" s="43"/>
      <c r="P4" s="43"/>
      <c r="Q4" s="43"/>
      <c r="R4" s="43"/>
      <c r="S4" s="43"/>
      <c r="T4" s="43"/>
      <c r="U4" s="43"/>
    </row>
    <row r="5" spans="1:21" ht="25.15" customHeight="1" x14ac:dyDescent="0.15">
      <c r="A5" s="43"/>
      <c r="B5" s="612" t="s">
        <v>439</v>
      </c>
      <c r="C5" s="612"/>
      <c r="D5" s="319" t="s">
        <v>88</v>
      </c>
      <c r="E5" s="607" t="s">
        <v>440</v>
      </c>
      <c r="F5" s="607"/>
      <c r="G5" s="320" t="s">
        <v>88</v>
      </c>
      <c r="H5" s="320" t="s">
        <v>441</v>
      </c>
      <c r="I5" s="320" t="s">
        <v>442</v>
      </c>
      <c r="J5" s="43"/>
      <c r="K5" s="43"/>
      <c r="L5" s="43"/>
      <c r="M5" s="43"/>
      <c r="N5" s="43"/>
      <c r="O5" s="43"/>
      <c r="P5" s="43"/>
      <c r="Q5" s="43"/>
      <c r="R5" s="43"/>
      <c r="S5" s="43"/>
      <c r="T5" s="43"/>
      <c r="U5" s="43"/>
    </row>
    <row r="6" spans="1:21" ht="25.15" customHeight="1" x14ac:dyDescent="0.15">
      <c r="A6" s="43"/>
      <c r="B6" s="608"/>
      <c r="C6" s="609"/>
      <c r="D6" s="371"/>
      <c r="E6" s="610"/>
      <c r="F6" s="611"/>
      <c r="G6" s="372"/>
      <c r="H6" s="373"/>
      <c r="I6" s="321"/>
      <c r="J6" s="43"/>
      <c r="K6" s="43"/>
      <c r="L6" s="43"/>
      <c r="M6" s="43"/>
      <c r="N6" s="43"/>
      <c r="O6" s="43"/>
      <c r="P6" s="43"/>
      <c r="Q6" s="43"/>
      <c r="R6" s="43"/>
      <c r="S6" s="43"/>
      <c r="T6" s="43"/>
      <c r="U6" s="43"/>
    </row>
    <row r="7" spans="1:21" ht="25.15" customHeight="1" x14ac:dyDescent="0.15">
      <c r="A7" s="43"/>
      <c r="B7" s="608"/>
      <c r="C7" s="609"/>
      <c r="D7" s="371"/>
      <c r="E7" s="610"/>
      <c r="F7" s="611"/>
      <c r="G7" s="372"/>
      <c r="H7" s="373"/>
      <c r="I7" s="321"/>
      <c r="J7" s="43"/>
      <c r="K7" s="43"/>
      <c r="L7" s="43"/>
      <c r="M7" s="43"/>
      <c r="N7" s="43"/>
      <c r="O7" s="43"/>
      <c r="P7" s="43"/>
      <c r="Q7" s="43"/>
      <c r="R7" s="43"/>
      <c r="S7" s="43"/>
      <c r="T7" s="43"/>
      <c r="U7" s="43"/>
    </row>
    <row r="8" spans="1:21" ht="25.15" customHeight="1" x14ac:dyDescent="0.15">
      <c r="A8" s="43"/>
      <c r="B8" s="608"/>
      <c r="C8" s="609"/>
      <c r="D8" s="371"/>
      <c r="E8" s="610"/>
      <c r="F8" s="611"/>
      <c r="G8" s="372"/>
      <c r="H8" s="373"/>
      <c r="I8" s="321"/>
      <c r="J8" s="43"/>
      <c r="K8" s="43"/>
      <c r="L8" s="43"/>
      <c r="M8" s="43"/>
      <c r="N8" s="43"/>
      <c r="O8" s="43"/>
      <c r="P8" s="43"/>
      <c r="Q8" s="43"/>
      <c r="R8" s="43"/>
      <c r="S8" s="43"/>
      <c r="T8" s="43"/>
      <c r="U8" s="43"/>
    </row>
    <row r="9" spans="1:21" ht="25.15" customHeight="1" x14ac:dyDescent="0.15">
      <c r="A9" s="43"/>
      <c r="B9" s="608"/>
      <c r="C9" s="609"/>
      <c r="D9" s="371"/>
      <c r="E9" s="610"/>
      <c r="F9" s="611"/>
      <c r="G9" s="372"/>
      <c r="H9" s="373"/>
      <c r="I9" s="321"/>
      <c r="J9" s="43"/>
      <c r="K9" s="43"/>
      <c r="L9" s="43"/>
      <c r="M9" s="43"/>
      <c r="N9" s="43"/>
      <c r="O9" s="43"/>
      <c r="P9" s="43"/>
      <c r="Q9" s="43"/>
      <c r="R9" s="43"/>
      <c r="S9" s="43"/>
      <c r="T9" s="43"/>
      <c r="U9" s="43"/>
    </row>
    <row r="10" spans="1:21" ht="25.15" customHeight="1" x14ac:dyDescent="0.15">
      <c r="A10" s="43"/>
      <c r="B10" s="608"/>
      <c r="C10" s="609"/>
      <c r="D10" s="371"/>
      <c r="E10" s="610"/>
      <c r="F10" s="611"/>
      <c r="G10" s="372"/>
      <c r="H10" s="373"/>
      <c r="I10" s="321"/>
      <c r="J10" s="43"/>
      <c r="K10" s="43"/>
      <c r="L10" s="43"/>
      <c r="M10" s="43"/>
      <c r="N10" s="43"/>
      <c r="O10" s="43"/>
      <c r="P10" s="43"/>
      <c r="Q10" s="43"/>
      <c r="R10" s="43"/>
      <c r="S10" s="43"/>
      <c r="T10" s="43"/>
      <c r="U10" s="43"/>
    </row>
    <row r="11" spans="1:21" ht="25.15" customHeight="1" x14ac:dyDescent="0.15">
      <c r="A11" s="43"/>
      <c r="B11" s="608"/>
      <c r="C11" s="609"/>
      <c r="D11" s="371"/>
      <c r="E11" s="610"/>
      <c r="F11" s="611"/>
      <c r="G11" s="372"/>
      <c r="H11" s="373"/>
      <c r="I11" s="321"/>
      <c r="J11" s="43"/>
      <c r="K11" s="43"/>
      <c r="L11" s="43"/>
      <c r="M11" s="43"/>
      <c r="N11" s="43"/>
      <c r="O11" s="43"/>
      <c r="P11" s="43"/>
      <c r="Q11" s="43"/>
      <c r="R11" s="43"/>
      <c r="S11" s="43"/>
      <c r="T11" s="43"/>
      <c r="U11" s="43"/>
    </row>
    <row r="12" spans="1:21" ht="25.15" customHeight="1" x14ac:dyDescent="0.15">
      <c r="A12" s="43"/>
      <c r="B12" s="608"/>
      <c r="C12" s="609"/>
      <c r="D12" s="371"/>
      <c r="E12" s="610"/>
      <c r="F12" s="611"/>
      <c r="G12" s="372"/>
      <c r="H12" s="373"/>
      <c r="I12" s="321"/>
      <c r="J12" s="43"/>
      <c r="K12" s="43"/>
      <c r="L12" s="43"/>
      <c r="M12" s="43"/>
      <c r="N12" s="43"/>
      <c r="O12" s="43"/>
      <c r="P12" s="43"/>
      <c r="Q12" s="43"/>
      <c r="R12" s="43"/>
      <c r="S12" s="43"/>
      <c r="T12" s="43"/>
      <c r="U12" s="43"/>
    </row>
    <row r="13" spans="1:21" ht="25.15" customHeight="1" x14ac:dyDescent="0.15">
      <c r="A13" s="43"/>
      <c r="B13" s="608"/>
      <c r="C13" s="609"/>
      <c r="D13" s="371"/>
      <c r="E13" s="610"/>
      <c r="F13" s="611"/>
      <c r="G13" s="372"/>
      <c r="H13" s="373"/>
      <c r="I13" s="321"/>
      <c r="J13" s="43"/>
      <c r="K13" s="43"/>
      <c r="L13" s="43"/>
      <c r="M13" s="43"/>
      <c r="N13" s="43"/>
      <c r="O13" s="43"/>
      <c r="P13" s="43"/>
      <c r="Q13" s="43"/>
      <c r="R13" s="43"/>
      <c r="S13" s="43"/>
      <c r="T13" s="43"/>
      <c r="U13" s="43"/>
    </row>
    <row r="14" spans="1:21" ht="25.15" customHeight="1" x14ac:dyDescent="0.15">
      <c r="A14" s="43"/>
      <c r="B14" s="608"/>
      <c r="C14" s="609"/>
      <c r="D14" s="371"/>
      <c r="E14" s="610"/>
      <c r="F14" s="611"/>
      <c r="G14" s="372"/>
      <c r="H14" s="373"/>
      <c r="I14" s="321"/>
      <c r="J14" s="43"/>
      <c r="K14" s="43"/>
      <c r="L14" s="43"/>
      <c r="M14" s="43"/>
      <c r="N14" s="43"/>
      <c r="O14" s="43"/>
      <c r="P14" s="43"/>
      <c r="Q14" s="43"/>
      <c r="R14" s="43"/>
      <c r="S14" s="43"/>
      <c r="T14" s="43"/>
      <c r="U14" s="43"/>
    </row>
    <row r="15" spans="1:21" ht="25.15" customHeight="1" x14ac:dyDescent="0.15">
      <c r="A15" s="43"/>
      <c r="B15" s="608"/>
      <c r="C15" s="609"/>
      <c r="D15" s="371"/>
      <c r="E15" s="610"/>
      <c r="F15" s="611"/>
      <c r="G15" s="372"/>
      <c r="H15" s="373"/>
      <c r="I15" s="321"/>
      <c r="J15" s="43"/>
      <c r="K15" s="43"/>
      <c r="L15" s="43"/>
      <c r="M15" s="43"/>
      <c r="N15" s="43"/>
      <c r="O15" s="43"/>
      <c r="P15" s="43"/>
      <c r="Q15" s="43"/>
      <c r="R15" s="43"/>
      <c r="S15" s="43"/>
      <c r="T15" s="43"/>
      <c r="U15" s="43"/>
    </row>
    <row r="16" spans="1:21" ht="25.15" customHeight="1" x14ac:dyDescent="0.15">
      <c r="A16" s="43"/>
      <c r="B16" s="299"/>
      <c r="C16" s="299"/>
      <c r="D16" s="299"/>
      <c r="E16" s="299"/>
      <c r="F16" s="299"/>
      <c r="G16" s="299"/>
      <c r="H16" s="43"/>
      <c r="I16" s="43"/>
      <c r="J16" s="43"/>
      <c r="K16" s="247" t="s">
        <v>166</v>
      </c>
      <c r="L16" s="43"/>
      <c r="M16" s="43"/>
      <c r="N16" s="43"/>
      <c r="O16" s="43"/>
      <c r="P16" s="43"/>
      <c r="Q16" s="43"/>
      <c r="R16" s="43"/>
      <c r="S16" s="43"/>
      <c r="T16" s="43"/>
      <c r="U16" s="43"/>
    </row>
    <row r="17" spans="1:21" ht="25.15" customHeight="1" thickBot="1" x14ac:dyDescent="0.2">
      <c r="A17" s="43"/>
      <c r="B17" s="150" t="s">
        <v>443</v>
      </c>
      <c r="C17" s="299"/>
      <c r="D17" s="299"/>
      <c r="E17" s="299"/>
      <c r="F17" s="299"/>
      <c r="G17" s="299"/>
      <c r="H17" s="43"/>
      <c r="I17" s="43"/>
      <c r="J17" s="43"/>
      <c r="K17" s="247"/>
      <c r="L17" s="43"/>
      <c r="M17" s="43"/>
      <c r="N17" s="43"/>
      <c r="O17" s="43"/>
      <c r="P17" s="43"/>
      <c r="Q17" s="43"/>
      <c r="R17" s="43"/>
      <c r="S17" s="43"/>
      <c r="T17" s="43"/>
      <c r="U17" s="43"/>
    </row>
    <row r="18" spans="1:21" ht="25.15" customHeight="1" x14ac:dyDescent="0.15">
      <c r="A18" s="43"/>
      <c r="B18" s="590"/>
      <c r="C18" s="591"/>
      <c r="D18" s="591"/>
      <c r="E18" s="591"/>
      <c r="F18" s="591"/>
      <c r="G18" s="591"/>
      <c r="H18" s="591"/>
      <c r="I18" s="592"/>
      <c r="J18" s="43"/>
      <c r="K18" s="43"/>
      <c r="L18" s="43"/>
      <c r="M18" s="43"/>
      <c r="N18" s="43"/>
      <c r="O18" s="43"/>
      <c r="P18" s="43"/>
      <c r="Q18" s="43"/>
      <c r="R18" s="43"/>
      <c r="S18" s="43"/>
      <c r="T18" s="43"/>
      <c r="U18" s="43"/>
    </row>
    <row r="19" spans="1:21" ht="25.15" customHeight="1" x14ac:dyDescent="0.15">
      <c r="A19" s="43"/>
      <c r="B19" s="593"/>
      <c r="C19" s="594"/>
      <c r="D19" s="594"/>
      <c r="E19" s="594"/>
      <c r="F19" s="594"/>
      <c r="G19" s="594"/>
      <c r="H19" s="594"/>
      <c r="I19" s="595"/>
      <c r="J19" s="43"/>
      <c r="K19" s="43"/>
      <c r="L19" s="43"/>
      <c r="M19" s="43"/>
      <c r="N19" s="43"/>
      <c r="O19" s="43"/>
      <c r="P19" s="43"/>
      <c r="Q19" s="43"/>
      <c r="R19" s="43"/>
      <c r="S19" s="43"/>
      <c r="T19" s="43"/>
      <c r="U19" s="43"/>
    </row>
    <row r="20" spans="1:21" ht="25.15" customHeight="1" x14ac:dyDescent="0.15">
      <c r="A20" s="43"/>
      <c r="B20" s="593"/>
      <c r="C20" s="594"/>
      <c r="D20" s="594"/>
      <c r="E20" s="594"/>
      <c r="F20" s="594"/>
      <c r="G20" s="594"/>
      <c r="H20" s="594"/>
      <c r="I20" s="595"/>
      <c r="J20" s="43"/>
      <c r="K20" s="43"/>
      <c r="L20" s="43"/>
      <c r="M20" s="43"/>
      <c r="N20" s="43"/>
      <c r="O20" s="43"/>
      <c r="P20" s="43"/>
      <c r="Q20" s="43"/>
      <c r="R20" s="43"/>
      <c r="S20" s="43"/>
      <c r="T20" s="43"/>
      <c r="U20" s="43"/>
    </row>
    <row r="21" spans="1:21" ht="25.15" customHeight="1" x14ac:dyDescent="0.15">
      <c r="A21" s="43"/>
      <c r="B21" s="593"/>
      <c r="C21" s="594"/>
      <c r="D21" s="594"/>
      <c r="E21" s="594"/>
      <c r="F21" s="594"/>
      <c r="G21" s="594"/>
      <c r="H21" s="594"/>
      <c r="I21" s="595"/>
      <c r="J21" s="43"/>
      <c r="K21" s="43"/>
      <c r="L21" s="43"/>
      <c r="M21" s="43"/>
      <c r="N21" s="43"/>
      <c r="O21" s="43"/>
      <c r="P21" s="43"/>
      <c r="Q21" s="43"/>
      <c r="R21" s="43"/>
      <c r="S21" s="43"/>
      <c r="T21" s="43"/>
      <c r="U21" s="43"/>
    </row>
    <row r="22" spans="1:21" ht="25.15" customHeight="1" x14ac:dyDescent="0.15">
      <c r="A22" s="43"/>
      <c r="B22" s="593"/>
      <c r="C22" s="594"/>
      <c r="D22" s="594"/>
      <c r="E22" s="594"/>
      <c r="F22" s="594"/>
      <c r="G22" s="594"/>
      <c r="H22" s="594"/>
      <c r="I22" s="595"/>
      <c r="J22" s="43"/>
      <c r="K22" s="43"/>
      <c r="L22" s="43"/>
      <c r="M22" s="43"/>
      <c r="N22" s="43"/>
      <c r="O22" s="43"/>
      <c r="P22" s="43"/>
      <c r="Q22" s="43"/>
      <c r="R22" s="43"/>
      <c r="S22" s="43"/>
      <c r="T22" s="43"/>
      <c r="U22" s="43"/>
    </row>
    <row r="23" spans="1:21" ht="25.15" customHeight="1" thickBot="1" x14ac:dyDescent="0.2">
      <c r="A23" s="43"/>
      <c r="B23" s="596"/>
      <c r="C23" s="597"/>
      <c r="D23" s="597"/>
      <c r="E23" s="597"/>
      <c r="F23" s="597"/>
      <c r="G23" s="597"/>
      <c r="H23" s="597"/>
      <c r="I23" s="598"/>
      <c r="J23" s="43"/>
      <c r="K23" s="43"/>
      <c r="L23" s="43"/>
      <c r="M23" s="43"/>
      <c r="N23" s="43"/>
      <c r="O23" s="43"/>
      <c r="P23" s="43"/>
      <c r="Q23" s="43"/>
      <c r="R23" s="43"/>
      <c r="S23" s="43"/>
      <c r="T23" s="43"/>
      <c r="U23" s="43"/>
    </row>
    <row r="24" spans="1:21" ht="25.15" customHeight="1" x14ac:dyDescent="0.15">
      <c r="A24" s="43"/>
      <c r="B24" s="299"/>
      <c r="C24" s="299"/>
      <c r="D24" s="299"/>
      <c r="E24" s="299"/>
      <c r="F24" s="299"/>
      <c r="G24" s="299"/>
      <c r="H24" s="43"/>
      <c r="I24" s="43"/>
      <c r="J24" s="43"/>
      <c r="K24" s="43"/>
      <c r="L24" s="43"/>
      <c r="M24" s="43"/>
      <c r="N24" s="43"/>
      <c r="O24" s="43"/>
      <c r="P24" s="43"/>
      <c r="Q24" s="43"/>
      <c r="R24" s="43"/>
      <c r="S24" s="43"/>
      <c r="T24" s="43"/>
      <c r="U24" s="43"/>
    </row>
    <row r="25" spans="1:21" ht="25.15" customHeight="1" thickBot="1" x14ac:dyDescent="0.2">
      <c r="A25" s="43"/>
      <c r="B25" s="150" t="s">
        <v>445</v>
      </c>
      <c r="C25" s="299"/>
      <c r="D25" s="299"/>
      <c r="E25" s="299"/>
      <c r="F25" s="299"/>
      <c r="G25" s="299"/>
      <c r="H25" s="43"/>
      <c r="I25" s="43"/>
      <c r="J25" s="43"/>
      <c r="K25" s="43"/>
      <c r="L25" s="43"/>
      <c r="M25" s="43"/>
      <c r="N25" s="43"/>
      <c r="O25" s="43"/>
      <c r="P25" s="43"/>
      <c r="Q25" s="43"/>
      <c r="R25" s="43"/>
      <c r="S25" s="43"/>
      <c r="T25" s="43"/>
      <c r="U25" s="43"/>
    </row>
    <row r="26" spans="1:21" ht="25.15" customHeight="1" x14ac:dyDescent="0.15">
      <c r="A26" s="43"/>
      <c r="B26" s="590" t="s">
        <v>446</v>
      </c>
      <c r="C26" s="599"/>
      <c r="D26" s="599"/>
      <c r="E26" s="599"/>
      <c r="F26" s="599"/>
      <c r="G26" s="599"/>
      <c r="H26" s="599"/>
      <c r="I26" s="600"/>
      <c r="J26" s="43"/>
      <c r="K26" s="43"/>
      <c r="L26" s="43"/>
      <c r="M26" s="43"/>
      <c r="N26" s="43"/>
      <c r="O26" s="43"/>
      <c r="P26" s="43"/>
      <c r="Q26" s="43"/>
      <c r="R26" s="43"/>
      <c r="S26" s="43"/>
      <c r="T26" s="43"/>
      <c r="U26" s="43"/>
    </row>
    <row r="27" spans="1:21" ht="25.15" customHeight="1" x14ac:dyDescent="0.15">
      <c r="A27" s="43"/>
      <c r="B27" s="593"/>
      <c r="C27" s="601"/>
      <c r="D27" s="601"/>
      <c r="E27" s="601"/>
      <c r="F27" s="601"/>
      <c r="G27" s="601"/>
      <c r="H27" s="601"/>
      <c r="I27" s="602"/>
      <c r="J27" s="43"/>
      <c r="K27" s="43"/>
      <c r="L27" s="43"/>
      <c r="M27" s="43"/>
      <c r="N27" s="43"/>
      <c r="O27" s="43"/>
      <c r="P27" s="43"/>
      <c r="Q27" s="43"/>
      <c r="R27" s="43"/>
      <c r="S27" s="43"/>
      <c r="T27" s="43"/>
      <c r="U27" s="43"/>
    </row>
    <row r="28" spans="1:21" ht="25.15" customHeight="1" x14ac:dyDescent="0.15">
      <c r="A28" s="43"/>
      <c r="B28" s="603"/>
      <c r="C28" s="601"/>
      <c r="D28" s="601"/>
      <c r="E28" s="601"/>
      <c r="F28" s="601"/>
      <c r="G28" s="601"/>
      <c r="H28" s="601"/>
      <c r="I28" s="602"/>
      <c r="J28" s="43"/>
      <c r="K28" s="43"/>
      <c r="L28" s="43"/>
      <c r="M28" s="43"/>
      <c r="N28" s="43"/>
      <c r="O28" s="43"/>
      <c r="P28" s="43"/>
      <c r="Q28" s="43"/>
      <c r="R28" s="43"/>
      <c r="S28" s="43"/>
      <c r="T28" s="43"/>
      <c r="U28" s="43"/>
    </row>
    <row r="29" spans="1:21" ht="25.15" customHeight="1" x14ac:dyDescent="0.15">
      <c r="A29" s="43"/>
      <c r="B29" s="603"/>
      <c r="C29" s="601"/>
      <c r="D29" s="601"/>
      <c r="E29" s="601"/>
      <c r="F29" s="601"/>
      <c r="G29" s="601"/>
      <c r="H29" s="601"/>
      <c r="I29" s="602"/>
      <c r="J29" s="43"/>
      <c r="K29" s="43"/>
      <c r="L29" s="43"/>
      <c r="M29" s="43"/>
      <c r="N29" s="43"/>
      <c r="O29" s="43"/>
      <c r="P29" s="43"/>
      <c r="Q29" s="43"/>
      <c r="R29" s="43"/>
      <c r="S29" s="43"/>
      <c r="T29" s="43"/>
      <c r="U29" s="43"/>
    </row>
    <row r="30" spans="1:21" ht="25.15" customHeight="1" x14ac:dyDescent="0.15">
      <c r="A30" s="43"/>
      <c r="B30" s="603"/>
      <c r="C30" s="601"/>
      <c r="D30" s="601"/>
      <c r="E30" s="601"/>
      <c r="F30" s="601"/>
      <c r="G30" s="601"/>
      <c r="H30" s="601"/>
      <c r="I30" s="602"/>
      <c r="J30" s="43"/>
      <c r="K30" s="43"/>
      <c r="L30" s="43"/>
      <c r="M30" s="43"/>
      <c r="N30" s="43"/>
      <c r="O30" s="43"/>
      <c r="P30" s="43"/>
      <c r="Q30" s="43"/>
      <c r="R30" s="43"/>
      <c r="S30" s="43"/>
      <c r="T30" s="43"/>
      <c r="U30" s="43"/>
    </row>
    <row r="31" spans="1:21" ht="25.15" customHeight="1" x14ac:dyDescent="0.15">
      <c r="A31" s="43"/>
      <c r="B31" s="603"/>
      <c r="C31" s="601"/>
      <c r="D31" s="601"/>
      <c r="E31" s="601"/>
      <c r="F31" s="601"/>
      <c r="G31" s="601"/>
      <c r="H31" s="601"/>
      <c r="I31" s="602"/>
      <c r="J31" s="43"/>
      <c r="K31" s="43"/>
      <c r="L31" s="43"/>
      <c r="M31" s="43"/>
      <c r="N31" s="43"/>
      <c r="O31" s="43"/>
      <c r="P31" s="43"/>
      <c r="Q31" s="43"/>
      <c r="R31" s="43"/>
      <c r="S31" s="43"/>
      <c r="T31" s="43"/>
      <c r="U31" s="43"/>
    </row>
    <row r="32" spans="1:21" ht="25.15" customHeight="1" thickBot="1" x14ac:dyDescent="0.2">
      <c r="A32" s="43"/>
      <c r="B32" s="604"/>
      <c r="C32" s="605"/>
      <c r="D32" s="605"/>
      <c r="E32" s="605"/>
      <c r="F32" s="605"/>
      <c r="G32" s="605"/>
      <c r="H32" s="605"/>
      <c r="I32" s="606"/>
      <c r="J32" s="43"/>
      <c r="K32" s="43"/>
      <c r="L32" s="43"/>
      <c r="M32" s="43"/>
      <c r="N32" s="43"/>
      <c r="O32" s="43"/>
      <c r="P32" s="43"/>
      <c r="Q32" s="43"/>
      <c r="R32" s="43"/>
      <c r="S32" s="43"/>
      <c r="T32" s="43"/>
      <c r="U32" s="43"/>
    </row>
    <row r="33" spans="1:21" ht="25.15" customHeight="1" x14ac:dyDescent="0.15">
      <c r="A33" s="43"/>
      <c r="B33" s="43"/>
      <c r="C33" s="43"/>
      <c r="D33" s="43"/>
      <c r="E33" s="43"/>
      <c r="F33" s="43"/>
      <c r="G33" s="43"/>
      <c r="H33" s="43"/>
      <c r="I33" s="43"/>
      <c r="J33" s="43"/>
      <c r="K33" s="43"/>
      <c r="L33" s="43"/>
      <c r="M33" s="43"/>
      <c r="N33" s="43"/>
      <c r="O33" s="43"/>
      <c r="P33" s="43"/>
      <c r="Q33" s="43"/>
      <c r="R33" s="43"/>
      <c r="S33" s="43"/>
      <c r="T33" s="43"/>
      <c r="U33" s="43"/>
    </row>
    <row r="34" spans="1:21" ht="25.15" customHeight="1" x14ac:dyDescent="0.15">
      <c r="A34" s="43"/>
      <c r="B34" s="43"/>
      <c r="C34" s="43"/>
      <c r="D34" s="43"/>
      <c r="E34" s="43"/>
      <c r="F34" s="43"/>
      <c r="G34" s="43"/>
      <c r="H34" s="43"/>
      <c r="I34" s="43"/>
      <c r="J34" s="43"/>
      <c r="K34" s="43"/>
      <c r="L34" s="43"/>
      <c r="M34" s="43"/>
      <c r="N34" s="43"/>
      <c r="O34" s="43"/>
      <c r="P34" s="43"/>
      <c r="Q34" s="43"/>
      <c r="R34" s="43"/>
      <c r="S34" s="43"/>
      <c r="T34" s="43"/>
      <c r="U34" s="43"/>
    </row>
    <row r="35" spans="1:21" ht="25.15" customHeight="1" x14ac:dyDescent="0.15">
      <c r="A35" s="43"/>
      <c r="B35" s="43"/>
      <c r="C35" s="43"/>
      <c r="D35" s="43"/>
      <c r="E35" s="43"/>
      <c r="F35" s="43"/>
      <c r="G35" s="43"/>
      <c r="H35" s="43"/>
      <c r="I35" s="43"/>
      <c r="J35" s="43"/>
      <c r="K35" s="43"/>
      <c r="L35" s="43"/>
      <c r="M35" s="43"/>
      <c r="N35" s="43"/>
      <c r="O35" s="43"/>
      <c r="P35" s="43"/>
      <c r="Q35" s="43"/>
      <c r="R35" s="43"/>
      <c r="S35" s="43"/>
      <c r="T35" s="43"/>
      <c r="U35" s="43"/>
    </row>
    <row r="36" spans="1:21" ht="25.15" customHeight="1" x14ac:dyDescent="0.15">
      <c r="A36" s="43"/>
      <c r="B36" s="43"/>
      <c r="C36" s="43"/>
      <c r="D36" s="43"/>
      <c r="E36" s="43"/>
      <c r="F36" s="43"/>
      <c r="G36" s="43"/>
      <c r="H36" s="43"/>
      <c r="I36" s="43"/>
      <c r="J36" s="43"/>
      <c r="K36" s="43"/>
      <c r="L36" s="43"/>
      <c r="M36" s="43"/>
      <c r="N36" s="43"/>
      <c r="O36" s="43"/>
      <c r="P36" s="43"/>
      <c r="Q36" s="43"/>
      <c r="R36" s="43"/>
      <c r="S36" s="43"/>
      <c r="T36" s="43"/>
      <c r="U36" s="43"/>
    </row>
    <row r="37" spans="1:21" ht="25.15" customHeight="1" x14ac:dyDescent="0.15">
      <c r="A37" s="43"/>
      <c r="B37" s="43"/>
      <c r="C37" s="43"/>
      <c r="D37" s="43"/>
      <c r="E37" s="43"/>
      <c r="F37" s="43"/>
      <c r="G37" s="43"/>
      <c r="H37" s="43"/>
      <c r="I37" s="43"/>
      <c r="J37" s="43"/>
      <c r="K37" s="43"/>
      <c r="L37" s="43"/>
      <c r="M37" s="43"/>
      <c r="N37" s="43"/>
      <c r="O37" s="43"/>
      <c r="P37" s="43"/>
      <c r="Q37" s="43"/>
      <c r="R37" s="43"/>
      <c r="S37" s="43"/>
      <c r="T37" s="43"/>
      <c r="U37" s="43"/>
    </row>
    <row r="38" spans="1:21" ht="25.15" customHeight="1" x14ac:dyDescent="0.15">
      <c r="A38" s="43"/>
      <c r="B38" s="43"/>
      <c r="C38" s="43"/>
      <c r="D38" s="43"/>
      <c r="E38" s="43"/>
      <c r="F38" s="43"/>
      <c r="G38" s="43"/>
      <c r="H38" s="43"/>
      <c r="I38" s="43"/>
      <c r="J38" s="43"/>
      <c r="K38" s="43"/>
      <c r="L38" s="43"/>
      <c r="M38" s="43"/>
      <c r="N38" s="43"/>
      <c r="O38" s="43"/>
      <c r="P38" s="43"/>
      <c r="Q38" s="43"/>
      <c r="R38" s="43"/>
      <c r="S38" s="43"/>
      <c r="T38" s="43"/>
      <c r="U38" s="43"/>
    </row>
    <row r="39" spans="1:21" ht="25.15" customHeight="1" x14ac:dyDescent="0.15">
      <c r="A39" s="43"/>
      <c r="B39" s="43"/>
      <c r="C39" s="43"/>
      <c r="D39" s="43"/>
      <c r="E39" s="43"/>
      <c r="F39" s="43"/>
      <c r="G39" s="43"/>
      <c r="H39" s="43"/>
      <c r="I39" s="43"/>
      <c r="J39" s="43"/>
      <c r="K39" s="43"/>
      <c r="L39" s="43"/>
      <c r="M39" s="43"/>
      <c r="N39" s="43"/>
      <c r="O39" s="43"/>
      <c r="P39" s="43"/>
      <c r="Q39" s="43"/>
      <c r="R39" s="43"/>
      <c r="S39" s="43"/>
      <c r="T39" s="43"/>
      <c r="U39" s="43"/>
    </row>
    <row r="40" spans="1:21" ht="25.15" customHeight="1" x14ac:dyDescent="0.15">
      <c r="A40" s="43"/>
      <c r="B40" s="43"/>
      <c r="C40" s="43"/>
      <c r="D40" s="43"/>
      <c r="E40" s="43"/>
      <c r="F40" s="43"/>
      <c r="G40" s="43"/>
      <c r="H40" s="43"/>
      <c r="I40" s="43"/>
      <c r="J40" s="43"/>
      <c r="K40" s="43"/>
      <c r="L40" s="43"/>
      <c r="M40" s="43"/>
      <c r="N40" s="43"/>
      <c r="O40" s="43"/>
      <c r="P40" s="43"/>
      <c r="Q40" s="43"/>
      <c r="R40" s="43"/>
      <c r="S40" s="43"/>
      <c r="T40" s="43"/>
      <c r="U40" s="43"/>
    </row>
    <row r="41" spans="1:21" ht="25.15" customHeight="1" x14ac:dyDescent="0.15">
      <c r="A41" s="43"/>
      <c r="B41" s="43"/>
      <c r="C41" s="43"/>
      <c r="D41" s="43"/>
      <c r="E41" s="43"/>
      <c r="F41" s="43"/>
      <c r="G41" s="43"/>
      <c r="H41" s="43"/>
      <c r="I41" s="43"/>
      <c r="J41" s="43"/>
      <c r="K41" s="43"/>
      <c r="L41" s="43"/>
      <c r="M41" s="43"/>
      <c r="N41" s="43"/>
      <c r="O41" s="43"/>
      <c r="P41" s="43"/>
      <c r="Q41" s="43"/>
      <c r="R41" s="43"/>
      <c r="S41" s="43"/>
      <c r="T41" s="43"/>
      <c r="U41" s="43"/>
    </row>
    <row r="42" spans="1:21" ht="25.15" customHeight="1" x14ac:dyDescent="0.15">
      <c r="A42" s="43"/>
      <c r="B42" s="43"/>
      <c r="C42" s="43"/>
      <c r="D42" s="43"/>
      <c r="E42" s="43"/>
      <c r="F42" s="43"/>
      <c r="G42" s="43"/>
      <c r="H42" s="43"/>
      <c r="I42" s="43"/>
      <c r="J42" s="43"/>
      <c r="K42" s="43"/>
      <c r="L42" s="43"/>
      <c r="M42" s="43"/>
      <c r="N42" s="43"/>
      <c r="O42" s="43"/>
      <c r="P42" s="43"/>
      <c r="Q42" s="43"/>
      <c r="R42" s="43"/>
      <c r="S42" s="43"/>
      <c r="T42" s="43"/>
      <c r="U42" s="43"/>
    </row>
    <row r="43" spans="1:21" ht="25.15" customHeight="1" x14ac:dyDescent="0.15">
      <c r="A43" s="43"/>
      <c r="B43" s="43"/>
      <c r="C43" s="43"/>
      <c r="D43" s="43"/>
      <c r="E43" s="43"/>
      <c r="F43" s="43"/>
      <c r="G43" s="43"/>
      <c r="H43" s="43"/>
      <c r="I43" s="43"/>
      <c r="J43" s="43"/>
      <c r="K43" s="43"/>
      <c r="L43" s="43"/>
      <c r="M43" s="43"/>
      <c r="N43" s="43"/>
      <c r="O43" s="43"/>
      <c r="P43" s="43"/>
      <c r="Q43" s="43"/>
      <c r="R43" s="43"/>
      <c r="S43" s="43"/>
      <c r="T43" s="43"/>
      <c r="U43" s="43"/>
    </row>
    <row r="44" spans="1:21" ht="25.15" customHeight="1" x14ac:dyDescent="0.15">
      <c r="A44" s="43"/>
      <c r="B44" s="43"/>
      <c r="C44" s="43"/>
      <c r="D44" s="43"/>
      <c r="E44" s="43"/>
      <c r="F44" s="43"/>
      <c r="G44" s="43"/>
      <c r="H44" s="43"/>
      <c r="I44" s="43"/>
      <c r="J44" s="43"/>
      <c r="K44" s="43"/>
      <c r="L44" s="43"/>
      <c r="M44" s="43"/>
      <c r="N44" s="43"/>
      <c r="O44" s="43"/>
      <c r="P44" s="43"/>
      <c r="Q44" s="43"/>
      <c r="R44" s="43"/>
      <c r="S44" s="43"/>
      <c r="T44" s="43"/>
      <c r="U44" s="43"/>
    </row>
    <row r="45" spans="1:21" ht="25.15" customHeight="1" x14ac:dyDescent="0.15">
      <c r="A45" s="43"/>
      <c r="B45" s="43"/>
      <c r="C45" s="43"/>
      <c r="D45" s="43"/>
      <c r="E45" s="43"/>
      <c r="F45" s="43"/>
      <c r="G45" s="43"/>
      <c r="H45" s="43"/>
      <c r="I45" s="43"/>
      <c r="J45" s="43"/>
      <c r="K45" s="43"/>
      <c r="L45" s="43"/>
      <c r="M45" s="43"/>
      <c r="N45" s="43"/>
      <c r="O45" s="43"/>
      <c r="P45" s="43"/>
      <c r="Q45" s="43"/>
      <c r="R45" s="43"/>
      <c r="S45" s="43"/>
      <c r="T45" s="43"/>
      <c r="U45" s="43"/>
    </row>
    <row r="46" spans="1:21" ht="25.15" customHeight="1" x14ac:dyDescent="0.15">
      <c r="A46" s="43"/>
      <c r="B46" s="43"/>
      <c r="C46" s="43"/>
      <c r="D46" s="43"/>
      <c r="E46" s="43"/>
      <c r="F46" s="43"/>
      <c r="G46" s="43"/>
      <c r="H46" s="43"/>
      <c r="I46" s="43"/>
      <c r="J46" s="43"/>
      <c r="K46" s="43"/>
      <c r="L46" s="43"/>
      <c r="M46" s="43"/>
      <c r="N46" s="43"/>
      <c r="O46" s="43"/>
      <c r="P46" s="43"/>
      <c r="Q46" s="43"/>
      <c r="R46" s="43"/>
      <c r="S46" s="43"/>
      <c r="T46" s="43"/>
      <c r="U46" s="43"/>
    </row>
    <row r="47" spans="1:21" ht="25.15" customHeight="1" x14ac:dyDescent="0.15">
      <c r="A47" s="43"/>
      <c r="B47" s="43"/>
      <c r="C47" s="43"/>
      <c r="D47" s="43"/>
      <c r="E47" s="43"/>
      <c r="F47" s="43"/>
      <c r="G47" s="43"/>
      <c r="H47" s="43"/>
      <c r="I47" s="43"/>
      <c r="J47" s="43"/>
      <c r="K47" s="43"/>
      <c r="L47" s="43"/>
      <c r="M47" s="43"/>
      <c r="N47" s="43"/>
      <c r="O47" s="43"/>
      <c r="P47" s="43"/>
      <c r="Q47" s="43"/>
      <c r="R47" s="43"/>
      <c r="S47" s="43"/>
      <c r="T47" s="43"/>
      <c r="U47" s="43"/>
    </row>
    <row r="48" spans="1:21" ht="25.15" customHeight="1" x14ac:dyDescent="0.15">
      <c r="A48" s="43"/>
      <c r="B48" s="43"/>
      <c r="C48" s="43"/>
      <c r="D48" s="43"/>
      <c r="E48" s="43"/>
      <c r="F48" s="43"/>
      <c r="G48" s="43"/>
      <c r="H48" s="43"/>
      <c r="I48" s="43"/>
      <c r="J48" s="43"/>
      <c r="K48" s="43"/>
      <c r="L48" s="43"/>
      <c r="M48" s="43"/>
      <c r="N48" s="43"/>
      <c r="O48" s="43"/>
      <c r="P48" s="43"/>
      <c r="Q48" s="43"/>
      <c r="R48" s="43"/>
      <c r="S48" s="43"/>
      <c r="T48" s="43"/>
      <c r="U48" s="43"/>
    </row>
    <row r="49" spans="1:21" ht="25.15" customHeight="1" x14ac:dyDescent="0.15">
      <c r="A49" s="43"/>
      <c r="B49" s="43"/>
      <c r="C49" s="43"/>
      <c r="D49" s="43"/>
      <c r="E49" s="43"/>
      <c r="F49" s="43"/>
      <c r="G49" s="43"/>
      <c r="H49" s="43"/>
      <c r="I49" s="43"/>
      <c r="J49" s="43"/>
      <c r="K49" s="43"/>
      <c r="L49" s="43"/>
      <c r="M49" s="43"/>
      <c r="N49" s="43"/>
      <c r="O49" s="43"/>
      <c r="P49" s="43"/>
      <c r="Q49" s="43"/>
      <c r="R49" s="43"/>
      <c r="S49" s="43"/>
      <c r="T49" s="43"/>
      <c r="U49" s="43"/>
    </row>
    <row r="50" spans="1:21" ht="25.15" customHeight="1" x14ac:dyDescent="0.15">
      <c r="A50" s="43"/>
      <c r="B50" s="43"/>
      <c r="C50" s="43"/>
      <c r="D50" s="43"/>
      <c r="E50" s="43"/>
      <c r="F50" s="43"/>
      <c r="G50" s="43"/>
      <c r="H50" s="43"/>
      <c r="I50" s="43"/>
      <c r="J50" s="43"/>
      <c r="K50" s="43"/>
      <c r="L50" s="43"/>
      <c r="M50" s="43"/>
      <c r="N50" s="43"/>
      <c r="O50" s="43"/>
      <c r="P50" s="43"/>
      <c r="Q50" s="43"/>
      <c r="R50" s="43"/>
      <c r="S50" s="43"/>
      <c r="T50" s="43"/>
      <c r="U50" s="43"/>
    </row>
    <row r="51" spans="1:21" ht="25.15" customHeight="1" x14ac:dyDescent="0.15">
      <c r="A51" s="43"/>
      <c r="B51" s="43"/>
      <c r="C51" s="43"/>
      <c r="D51" s="43"/>
      <c r="E51" s="43"/>
      <c r="F51" s="43"/>
      <c r="G51" s="43"/>
      <c r="H51" s="43"/>
      <c r="I51" s="43"/>
      <c r="J51" s="43"/>
      <c r="K51" s="43"/>
      <c r="L51" s="43"/>
      <c r="M51" s="43"/>
      <c r="N51" s="43"/>
      <c r="O51" s="43"/>
      <c r="P51" s="43"/>
      <c r="Q51" s="43"/>
      <c r="R51" s="43"/>
      <c r="S51" s="43"/>
      <c r="T51" s="43"/>
      <c r="U51" s="43"/>
    </row>
    <row r="52" spans="1:21" ht="25.15" customHeight="1" x14ac:dyDescent="0.15">
      <c r="A52" s="43"/>
      <c r="B52" s="43"/>
      <c r="C52" s="43"/>
      <c r="D52" s="43"/>
      <c r="E52" s="43"/>
      <c r="F52" s="43"/>
      <c r="G52" s="43"/>
      <c r="H52" s="43"/>
      <c r="I52" s="43"/>
      <c r="J52" s="43"/>
      <c r="K52" s="43"/>
      <c r="L52" s="43"/>
      <c r="M52" s="43"/>
      <c r="N52" s="43"/>
      <c r="O52" s="43"/>
      <c r="P52" s="43"/>
      <c r="Q52" s="43"/>
      <c r="R52" s="43"/>
      <c r="S52" s="43"/>
      <c r="T52" s="43"/>
      <c r="U52" s="43"/>
    </row>
    <row r="53" spans="1:21" ht="25.15" customHeight="1" x14ac:dyDescent="0.15">
      <c r="A53" s="43"/>
      <c r="B53" s="43"/>
      <c r="C53" s="43"/>
      <c r="D53" s="43"/>
      <c r="E53" s="43"/>
      <c r="F53" s="43"/>
      <c r="G53" s="43"/>
      <c r="H53" s="43"/>
      <c r="I53" s="43"/>
      <c r="J53" s="43"/>
      <c r="K53" s="43"/>
      <c r="L53" s="43"/>
      <c r="M53" s="43"/>
      <c r="N53" s="43"/>
      <c r="O53" s="43"/>
      <c r="P53" s="43"/>
      <c r="Q53" s="43"/>
      <c r="R53" s="43"/>
      <c r="S53" s="43"/>
      <c r="T53" s="43"/>
      <c r="U53" s="43"/>
    </row>
    <row r="54" spans="1:21" ht="25.15" customHeight="1" x14ac:dyDescent="0.15">
      <c r="A54" s="43"/>
      <c r="B54" s="43"/>
      <c r="C54" s="43"/>
      <c r="D54" s="43"/>
      <c r="E54" s="43"/>
      <c r="F54" s="43"/>
      <c r="G54" s="43"/>
      <c r="H54" s="43"/>
      <c r="I54" s="43"/>
      <c r="J54" s="43"/>
      <c r="K54" s="43"/>
      <c r="L54" s="43"/>
      <c r="M54" s="43"/>
      <c r="N54" s="43"/>
      <c r="O54" s="43"/>
      <c r="P54" s="43"/>
      <c r="Q54" s="43"/>
      <c r="R54" s="43"/>
      <c r="S54" s="43"/>
      <c r="T54" s="43"/>
      <c r="U54" s="43"/>
    </row>
    <row r="55" spans="1:21" ht="25.15" customHeight="1" x14ac:dyDescent="0.15">
      <c r="A55" s="43"/>
      <c r="B55" s="43"/>
      <c r="C55" s="43"/>
      <c r="D55" s="43"/>
      <c r="E55" s="43"/>
      <c r="F55" s="43"/>
      <c r="G55" s="43"/>
      <c r="H55" s="43"/>
      <c r="I55" s="43"/>
      <c r="J55" s="43"/>
      <c r="K55" s="43"/>
      <c r="L55" s="43"/>
      <c r="M55" s="43"/>
      <c r="N55" s="43"/>
      <c r="O55" s="43"/>
      <c r="P55" s="43"/>
      <c r="Q55" s="43"/>
      <c r="R55" s="43"/>
      <c r="S55" s="43"/>
      <c r="T55" s="43"/>
      <c r="U55" s="43"/>
    </row>
    <row r="56" spans="1:21" ht="25.15" customHeight="1" x14ac:dyDescent="0.15">
      <c r="A56" s="43"/>
      <c r="B56" s="43"/>
      <c r="C56" s="43"/>
      <c r="D56" s="43"/>
      <c r="E56" s="43"/>
      <c r="F56" s="43"/>
      <c r="G56" s="43"/>
      <c r="H56" s="43"/>
      <c r="I56" s="43"/>
      <c r="J56" s="43"/>
      <c r="K56" s="43"/>
      <c r="L56" s="43"/>
      <c r="M56" s="43"/>
      <c r="N56" s="43"/>
      <c r="O56" s="43"/>
      <c r="P56" s="43"/>
      <c r="Q56" s="43"/>
      <c r="R56" s="43"/>
      <c r="S56" s="43"/>
      <c r="T56" s="43"/>
      <c r="U56" s="43"/>
    </row>
    <row r="57" spans="1:21" ht="25.15" customHeight="1" x14ac:dyDescent="0.15">
      <c r="A57" s="43"/>
      <c r="B57" s="43"/>
      <c r="C57" s="43"/>
      <c r="D57" s="43"/>
      <c r="E57" s="43"/>
      <c r="F57" s="43"/>
      <c r="G57" s="43"/>
      <c r="H57" s="43"/>
      <c r="I57" s="43"/>
      <c r="J57" s="43"/>
      <c r="K57" s="43"/>
      <c r="L57" s="43"/>
      <c r="M57" s="43"/>
      <c r="N57" s="43"/>
      <c r="O57" s="43"/>
      <c r="P57" s="43"/>
      <c r="Q57" s="43"/>
      <c r="R57" s="43"/>
      <c r="S57" s="43"/>
      <c r="T57" s="43"/>
      <c r="U57" s="43"/>
    </row>
    <row r="58" spans="1:21" ht="25.15" customHeight="1" x14ac:dyDescent="0.15">
      <c r="A58" s="43"/>
      <c r="B58" s="43"/>
      <c r="C58" s="43"/>
      <c r="D58" s="43"/>
      <c r="E58" s="43"/>
      <c r="F58" s="43"/>
      <c r="G58" s="43"/>
      <c r="H58" s="43"/>
      <c r="I58" s="43"/>
      <c r="J58" s="43"/>
      <c r="K58" s="43"/>
      <c r="L58" s="43"/>
      <c r="M58" s="43"/>
      <c r="N58" s="43"/>
      <c r="O58" s="43"/>
      <c r="P58" s="43"/>
      <c r="Q58" s="43"/>
      <c r="R58" s="43"/>
      <c r="S58" s="43"/>
      <c r="T58" s="43"/>
      <c r="U58" s="43"/>
    </row>
    <row r="59" spans="1:21" ht="25.15" customHeight="1" x14ac:dyDescent="0.15">
      <c r="A59" s="43"/>
      <c r="B59" s="43"/>
      <c r="C59" s="43"/>
      <c r="D59" s="43"/>
      <c r="E59" s="43"/>
      <c r="F59" s="43"/>
      <c r="G59" s="43"/>
      <c r="H59" s="43"/>
      <c r="I59" s="43"/>
      <c r="J59" s="43"/>
      <c r="K59" s="43"/>
      <c r="L59" s="43"/>
      <c r="M59" s="43"/>
      <c r="N59" s="43"/>
      <c r="O59" s="43"/>
      <c r="P59" s="43"/>
      <c r="Q59" s="43"/>
      <c r="R59" s="43"/>
      <c r="S59" s="43"/>
      <c r="T59" s="43"/>
      <c r="U59" s="43"/>
    </row>
    <row r="60" spans="1:21" ht="25.15" customHeight="1" x14ac:dyDescent="0.15">
      <c r="A60" s="43"/>
      <c r="B60" s="43"/>
      <c r="C60" s="43"/>
      <c r="D60" s="43"/>
      <c r="E60" s="43"/>
      <c r="F60" s="43"/>
      <c r="G60" s="43"/>
      <c r="H60" s="43"/>
      <c r="I60" s="43"/>
      <c r="J60" s="43"/>
      <c r="K60" s="43"/>
      <c r="L60" s="43"/>
      <c r="M60" s="43"/>
      <c r="N60" s="43"/>
      <c r="O60" s="43"/>
      <c r="P60" s="43"/>
      <c r="Q60" s="43"/>
      <c r="R60" s="43"/>
      <c r="S60" s="43"/>
      <c r="T60" s="43"/>
      <c r="U60" s="43"/>
    </row>
    <row r="61" spans="1:21" ht="25.15" customHeight="1" x14ac:dyDescent="0.15">
      <c r="A61" s="43"/>
      <c r="B61" s="43"/>
      <c r="C61" s="43"/>
      <c r="D61" s="43"/>
      <c r="E61" s="43"/>
      <c r="F61" s="43"/>
      <c r="G61" s="43"/>
      <c r="H61" s="43"/>
      <c r="I61" s="43"/>
      <c r="J61" s="43"/>
      <c r="K61" s="43"/>
      <c r="L61" s="43"/>
      <c r="M61" s="43"/>
      <c r="N61" s="43"/>
      <c r="O61" s="43"/>
      <c r="P61" s="43"/>
      <c r="Q61" s="43"/>
      <c r="R61" s="43"/>
      <c r="S61" s="43"/>
      <c r="T61" s="43"/>
      <c r="U61" s="43"/>
    </row>
    <row r="62" spans="1:21" ht="25.15" customHeight="1" x14ac:dyDescent="0.15">
      <c r="A62" s="43"/>
      <c r="B62" s="43"/>
      <c r="C62" s="43"/>
      <c r="D62" s="43"/>
      <c r="E62" s="43"/>
      <c r="F62" s="43"/>
      <c r="G62" s="43"/>
      <c r="H62" s="43"/>
      <c r="I62" s="43"/>
      <c r="J62" s="43"/>
      <c r="K62" s="43"/>
      <c r="L62" s="43"/>
      <c r="M62" s="43"/>
      <c r="N62" s="43"/>
      <c r="O62" s="43"/>
      <c r="P62" s="43"/>
      <c r="Q62" s="43"/>
      <c r="R62" s="43"/>
      <c r="S62" s="43"/>
      <c r="T62" s="43"/>
      <c r="U62" s="43"/>
    </row>
    <row r="63" spans="1:21" ht="25.15" customHeight="1" x14ac:dyDescent="0.15">
      <c r="A63" s="43"/>
      <c r="B63" s="43"/>
      <c r="C63" s="43"/>
      <c r="D63" s="43"/>
      <c r="E63" s="43"/>
      <c r="F63" s="43"/>
      <c r="G63" s="43"/>
      <c r="H63" s="43"/>
      <c r="I63" s="43"/>
      <c r="J63" s="43"/>
      <c r="K63" s="43"/>
      <c r="L63" s="43"/>
      <c r="M63" s="43"/>
      <c r="N63" s="43"/>
      <c r="O63" s="43"/>
      <c r="P63" s="43"/>
      <c r="Q63" s="43"/>
      <c r="R63" s="43"/>
      <c r="S63" s="43"/>
      <c r="T63" s="43"/>
      <c r="U63" s="43"/>
    </row>
    <row r="64" spans="1:21" ht="25.15" customHeight="1" x14ac:dyDescent="0.15">
      <c r="A64" s="43"/>
      <c r="B64" s="43"/>
      <c r="C64" s="43"/>
      <c r="D64" s="43"/>
      <c r="E64" s="43"/>
      <c r="F64" s="43"/>
      <c r="G64" s="43"/>
      <c r="H64" s="43"/>
      <c r="I64" s="43"/>
      <c r="J64" s="43"/>
      <c r="K64" s="43"/>
      <c r="L64" s="43"/>
      <c r="M64" s="43"/>
      <c r="N64" s="43"/>
      <c r="O64" s="43"/>
      <c r="P64" s="43"/>
      <c r="Q64" s="43"/>
      <c r="R64" s="43"/>
      <c r="S64" s="43"/>
      <c r="T64" s="43"/>
      <c r="U64" s="43"/>
    </row>
    <row r="65" spans="1:21" ht="25.15" customHeight="1" x14ac:dyDescent="0.15">
      <c r="A65" s="43"/>
      <c r="B65" s="43"/>
      <c r="C65" s="43"/>
      <c r="D65" s="43"/>
      <c r="E65" s="43"/>
      <c r="F65" s="43"/>
      <c r="G65" s="43"/>
      <c r="H65" s="43"/>
      <c r="I65" s="43"/>
      <c r="J65" s="43"/>
      <c r="K65" s="43"/>
      <c r="L65" s="43"/>
      <c r="M65" s="43"/>
      <c r="N65" s="43"/>
      <c r="O65" s="43"/>
      <c r="P65" s="43"/>
      <c r="Q65" s="43"/>
      <c r="R65" s="43"/>
      <c r="S65" s="43"/>
      <c r="T65" s="43"/>
      <c r="U65" s="43"/>
    </row>
    <row r="66" spans="1:21" ht="25.15" customHeight="1" x14ac:dyDescent="0.15">
      <c r="A66" s="43"/>
      <c r="B66" s="43"/>
      <c r="C66" s="43"/>
      <c r="D66" s="43"/>
      <c r="E66" s="43"/>
      <c r="F66" s="43"/>
      <c r="G66" s="43"/>
      <c r="H66" s="43"/>
      <c r="I66" s="43"/>
      <c r="J66" s="43"/>
      <c r="K66" s="43"/>
      <c r="L66" s="43"/>
      <c r="M66" s="43"/>
      <c r="N66" s="43"/>
      <c r="O66" s="43"/>
      <c r="P66" s="43"/>
      <c r="Q66" s="43"/>
      <c r="R66" s="43"/>
      <c r="S66" s="43"/>
      <c r="T66" s="43"/>
      <c r="U66" s="43"/>
    </row>
    <row r="67" spans="1:21" ht="25.15" customHeight="1" x14ac:dyDescent="0.15">
      <c r="A67" s="43"/>
      <c r="B67" s="43"/>
      <c r="C67" s="43"/>
      <c r="D67" s="43"/>
      <c r="E67" s="43"/>
      <c r="F67" s="43"/>
      <c r="G67" s="43"/>
      <c r="H67" s="43"/>
      <c r="I67" s="43"/>
      <c r="J67" s="43"/>
      <c r="K67" s="43"/>
      <c r="L67" s="43"/>
      <c r="M67" s="43"/>
      <c r="N67" s="43"/>
      <c r="O67" s="43"/>
      <c r="P67" s="43"/>
      <c r="Q67" s="43"/>
      <c r="R67" s="43"/>
      <c r="S67" s="43"/>
      <c r="T67" s="43"/>
      <c r="U67" s="43"/>
    </row>
    <row r="68" spans="1:21" ht="25.15" customHeight="1" x14ac:dyDescent="0.15">
      <c r="A68" s="43"/>
      <c r="B68" s="43"/>
      <c r="C68" s="43"/>
      <c r="D68" s="43"/>
      <c r="E68" s="43"/>
      <c r="F68" s="43"/>
      <c r="G68" s="43"/>
      <c r="H68" s="43"/>
      <c r="I68" s="43"/>
      <c r="J68" s="43"/>
      <c r="K68" s="43"/>
      <c r="L68" s="43"/>
      <c r="M68" s="43"/>
      <c r="N68" s="43"/>
      <c r="O68" s="43"/>
      <c r="P68" s="43"/>
      <c r="Q68" s="43"/>
      <c r="R68" s="43"/>
      <c r="S68" s="43"/>
      <c r="T68" s="43"/>
      <c r="U68" s="43"/>
    </row>
    <row r="69" spans="1:21" ht="25.15" customHeight="1" x14ac:dyDescent="0.15">
      <c r="A69" s="43"/>
      <c r="B69" s="43"/>
      <c r="C69" s="43"/>
      <c r="D69" s="43"/>
      <c r="E69" s="43"/>
      <c r="F69" s="43"/>
      <c r="G69" s="43"/>
      <c r="H69" s="43"/>
      <c r="I69" s="43"/>
      <c r="J69" s="43"/>
      <c r="K69" s="43"/>
      <c r="L69" s="43"/>
      <c r="M69" s="43"/>
      <c r="N69" s="43"/>
      <c r="O69" s="43"/>
      <c r="P69" s="43"/>
      <c r="Q69" s="43"/>
      <c r="R69" s="43"/>
      <c r="S69" s="43"/>
      <c r="T69" s="43"/>
      <c r="U69" s="43"/>
    </row>
    <row r="70" spans="1:21" ht="25.15" customHeight="1" x14ac:dyDescent="0.15">
      <c r="A70" s="43"/>
      <c r="B70" s="43"/>
      <c r="C70" s="43"/>
      <c r="D70" s="43"/>
      <c r="E70" s="43"/>
      <c r="F70" s="43"/>
      <c r="G70" s="43"/>
      <c r="H70" s="43"/>
      <c r="I70" s="43"/>
      <c r="J70" s="43"/>
      <c r="K70" s="43"/>
      <c r="L70" s="43"/>
      <c r="M70" s="43"/>
      <c r="N70" s="43"/>
      <c r="O70" s="43"/>
      <c r="P70" s="43"/>
      <c r="Q70" s="43"/>
      <c r="R70" s="43"/>
      <c r="S70" s="43"/>
      <c r="T70" s="43"/>
      <c r="U70" s="43"/>
    </row>
    <row r="71" spans="1:21" ht="25.15" customHeight="1" x14ac:dyDescent="0.15">
      <c r="A71" s="43"/>
      <c r="B71" s="43"/>
      <c r="C71" s="43"/>
      <c r="D71" s="43"/>
      <c r="E71" s="43"/>
      <c r="F71" s="43"/>
      <c r="G71" s="43"/>
      <c r="H71" s="43"/>
      <c r="I71" s="43"/>
      <c r="J71" s="43"/>
      <c r="K71" s="43"/>
      <c r="L71" s="43"/>
      <c r="M71" s="43"/>
      <c r="N71" s="43"/>
      <c r="O71" s="43"/>
      <c r="P71" s="43"/>
      <c r="Q71" s="43"/>
      <c r="R71" s="43"/>
      <c r="S71" s="43"/>
      <c r="T71" s="43"/>
      <c r="U71" s="43"/>
    </row>
    <row r="72" spans="1:21" ht="25.15" customHeight="1" x14ac:dyDescent="0.15">
      <c r="A72" s="43"/>
      <c r="B72" s="43"/>
      <c r="C72" s="43"/>
      <c r="D72" s="43"/>
      <c r="E72" s="43"/>
      <c r="F72" s="43"/>
      <c r="G72" s="43"/>
      <c r="H72" s="43"/>
      <c r="I72" s="43"/>
      <c r="J72" s="43"/>
      <c r="K72" s="43"/>
      <c r="L72" s="43"/>
      <c r="M72" s="43"/>
      <c r="N72" s="43"/>
      <c r="O72" s="43"/>
      <c r="P72" s="43"/>
      <c r="Q72" s="43"/>
      <c r="R72" s="43"/>
      <c r="S72" s="43"/>
      <c r="T72" s="43"/>
      <c r="U72" s="43"/>
    </row>
    <row r="73" spans="1:21" ht="25.15" customHeight="1" x14ac:dyDescent="0.15">
      <c r="A73" s="43"/>
      <c r="B73" s="43"/>
      <c r="C73" s="43"/>
      <c r="D73" s="43"/>
      <c r="E73" s="43"/>
      <c r="F73" s="43"/>
      <c r="G73" s="43"/>
      <c r="H73" s="43"/>
      <c r="I73" s="43"/>
      <c r="J73" s="43"/>
      <c r="K73" s="43"/>
      <c r="L73" s="43"/>
      <c r="M73" s="43"/>
      <c r="N73" s="43"/>
      <c r="O73" s="43"/>
      <c r="P73" s="43"/>
      <c r="Q73" s="43"/>
      <c r="R73" s="43"/>
      <c r="S73" s="43"/>
      <c r="T73" s="43"/>
      <c r="U73" s="43"/>
    </row>
    <row r="74" spans="1:21" ht="25.15" customHeight="1" x14ac:dyDescent="0.15">
      <c r="A74" s="43"/>
      <c r="B74" s="43"/>
      <c r="C74" s="43"/>
      <c r="D74" s="43"/>
      <c r="E74" s="43"/>
      <c r="F74" s="43"/>
      <c r="G74" s="43"/>
      <c r="H74" s="43"/>
      <c r="I74" s="43"/>
      <c r="J74" s="43"/>
      <c r="K74" s="43"/>
      <c r="L74" s="43"/>
      <c r="M74" s="43"/>
      <c r="N74" s="43"/>
      <c r="O74" s="43"/>
      <c r="P74" s="43"/>
      <c r="Q74" s="43"/>
      <c r="R74" s="43"/>
      <c r="S74" s="43"/>
      <c r="T74" s="43"/>
      <c r="U74" s="43"/>
    </row>
    <row r="75" spans="1:21" ht="25.15" customHeight="1" x14ac:dyDescent="0.15">
      <c r="A75" s="43"/>
      <c r="B75" s="43"/>
      <c r="C75" s="43"/>
      <c r="D75" s="43"/>
      <c r="E75" s="43"/>
      <c r="F75" s="43"/>
      <c r="G75" s="43"/>
      <c r="H75" s="43"/>
      <c r="I75" s="43"/>
      <c r="J75" s="43"/>
      <c r="K75" s="43"/>
      <c r="L75" s="43"/>
      <c r="M75" s="43"/>
      <c r="N75" s="43"/>
      <c r="O75" s="43"/>
      <c r="P75" s="43"/>
      <c r="Q75" s="43"/>
      <c r="R75" s="43"/>
      <c r="S75" s="43"/>
      <c r="T75" s="43"/>
      <c r="U75" s="43"/>
    </row>
    <row r="76" spans="1:21" ht="25.15" customHeight="1" x14ac:dyDescent="0.15">
      <c r="A76" s="43"/>
      <c r="B76" s="43"/>
      <c r="C76" s="43"/>
      <c r="D76" s="43"/>
      <c r="E76" s="43"/>
      <c r="F76" s="43"/>
      <c r="G76" s="43"/>
      <c r="H76" s="43"/>
      <c r="I76" s="43"/>
      <c r="J76" s="43"/>
      <c r="K76" s="43"/>
      <c r="L76" s="43"/>
      <c r="M76" s="43"/>
      <c r="N76" s="43"/>
      <c r="O76" s="43"/>
      <c r="P76" s="43"/>
      <c r="Q76" s="43"/>
      <c r="R76" s="43"/>
      <c r="S76" s="43"/>
      <c r="T76" s="43"/>
      <c r="U76" s="43"/>
    </row>
    <row r="77" spans="1:21" ht="25.15" customHeight="1" x14ac:dyDescent="0.15">
      <c r="A77" s="43"/>
      <c r="B77" s="43"/>
      <c r="C77" s="43"/>
      <c r="D77" s="43"/>
      <c r="E77" s="43"/>
      <c r="F77" s="43"/>
      <c r="G77" s="43"/>
      <c r="H77" s="43"/>
      <c r="I77" s="43"/>
      <c r="J77" s="43"/>
      <c r="K77" s="43"/>
      <c r="L77" s="43"/>
      <c r="M77" s="43"/>
      <c r="N77" s="43"/>
      <c r="O77" s="43"/>
      <c r="P77" s="43"/>
      <c r="Q77" s="43"/>
      <c r="R77" s="43"/>
      <c r="S77" s="43"/>
      <c r="T77" s="43"/>
      <c r="U77" s="43"/>
    </row>
    <row r="78" spans="1:21" ht="25.15" customHeight="1" x14ac:dyDescent="0.15">
      <c r="A78" s="43"/>
      <c r="B78" s="43"/>
      <c r="C78" s="43"/>
      <c r="D78" s="43"/>
      <c r="E78" s="43"/>
      <c r="F78" s="43"/>
      <c r="G78" s="43"/>
      <c r="H78" s="43"/>
      <c r="I78" s="43"/>
      <c r="J78" s="43"/>
      <c r="K78" s="43"/>
      <c r="L78" s="43"/>
      <c r="M78" s="43"/>
      <c r="N78" s="43"/>
      <c r="O78" s="43"/>
      <c r="P78" s="43"/>
      <c r="Q78" s="43"/>
      <c r="R78" s="43"/>
      <c r="S78" s="43"/>
      <c r="T78" s="43"/>
      <c r="U78" s="43"/>
    </row>
    <row r="79" spans="1:21" ht="25.15" customHeight="1" x14ac:dyDescent="0.15">
      <c r="A79" s="43"/>
      <c r="B79" s="43"/>
      <c r="C79" s="43"/>
      <c r="D79" s="43"/>
      <c r="E79" s="43"/>
      <c r="F79" s="43"/>
      <c r="G79" s="43"/>
      <c r="H79" s="43"/>
      <c r="I79" s="43"/>
      <c r="J79" s="43"/>
      <c r="K79" s="43"/>
      <c r="L79" s="43"/>
      <c r="M79" s="43"/>
      <c r="N79" s="43"/>
      <c r="O79" s="43"/>
      <c r="P79" s="43"/>
      <c r="Q79" s="43"/>
      <c r="R79" s="43"/>
      <c r="S79" s="43"/>
      <c r="T79" s="43"/>
      <c r="U79" s="43"/>
    </row>
    <row r="80" spans="1:21" ht="25.15" customHeight="1" x14ac:dyDescent="0.15">
      <c r="A80" s="43"/>
      <c r="B80" s="43"/>
      <c r="C80" s="43"/>
      <c r="D80" s="43"/>
      <c r="E80" s="43"/>
      <c r="F80" s="43"/>
      <c r="G80" s="43"/>
      <c r="H80" s="43"/>
      <c r="I80" s="43"/>
      <c r="J80" s="43"/>
      <c r="K80" s="43"/>
      <c r="L80" s="43"/>
      <c r="M80" s="43"/>
      <c r="N80" s="43"/>
      <c r="O80" s="43"/>
      <c r="P80" s="43"/>
      <c r="Q80" s="43"/>
      <c r="R80" s="43"/>
      <c r="S80" s="43"/>
      <c r="T80" s="43"/>
      <c r="U80" s="43"/>
    </row>
    <row r="81" spans="1:21" ht="25.15" customHeight="1" x14ac:dyDescent="0.15">
      <c r="A81" s="43"/>
      <c r="B81" s="43"/>
      <c r="C81" s="43"/>
      <c r="D81" s="43"/>
      <c r="E81" s="43"/>
      <c r="F81" s="43"/>
      <c r="G81" s="43"/>
      <c r="H81" s="43"/>
      <c r="I81" s="43"/>
      <c r="J81" s="43"/>
      <c r="K81" s="43"/>
      <c r="L81" s="43"/>
      <c r="M81" s="43"/>
      <c r="N81" s="43"/>
      <c r="O81" s="43"/>
      <c r="P81" s="43"/>
      <c r="Q81" s="43"/>
      <c r="R81" s="43"/>
      <c r="S81" s="43"/>
      <c r="T81" s="43"/>
      <c r="U81" s="43"/>
    </row>
    <row r="82" spans="1:21" ht="25.15" customHeight="1" x14ac:dyDescent="0.15">
      <c r="A82" s="43"/>
      <c r="B82" s="43"/>
      <c r="C82" s="43"/>
      <c r="D82" s="43"/>
      <c r="E82" s="43"/>
      <c r="F82" s="43"/>
      <c r="G82" s="43"/>
      <c r="H82" s="43"/>
      <c r="I82" s="43"/>
      <c r="J82" s="43"/>
      <c r="K82" s="43"/>
      <c r="L82" s="43"/>
      <c r="M82" s="43"/>
      <c r="N82" s="43"/>
      <c r="O82" s="43"/>
      <c r="P82" s="43"/>
      <c r="Q82" s="43"/>
      <c r="R82" s="43"/>
      <c r="S82" s="43"/>
      <c r="T82" s="43"/>
      <c r="U82" s="43"/>
    </row>
    <row r="83" spans="1:21" ht="25.15" customHeight="1" x14ac:dyDescent="0.15">
      <c r="A83" s="43"/>
      <c r="B83" s="43"/>
      <c r="C83" s="43"/>
      <c r="D83" s="43"/>
      <c r="E83" s="43"/>
      <c r="F83" s="43"/>
      <c r="G83" s="43"/>
      <c r="H83" s="43"/>
      <c r="I83" s="43"/>
      <c r="J83" s="43"/>
      <c r="K83" s="43"/>
      <c r="L83" s="43"/>
      <c r="M83" s="43"/>
      <c r="N83" s="43"/>
      <c r="O83" s="43"/>
      <c r="P83" s="43"/>
      <c r="Q83" s="43"/>
      <c r="R83" s="43"/>
      <c r="S83" s="43"/>
      <c r="T83" s="43"/>
      <c r="U83" s="43"/>
    </row>
    <row r="84" spans="1:21" ht="25.15" customHeight="1" x14ac:dyDescent="0.15">
      <c r="A84" s="43"/>
      <c r="B84" s="43"/>
      <c r="C84" s="43"/>
      <c r="D84" s="43"/>
      <c r="E84" s="43"/>
      <c r="F84" s="43"/>
      <c r="G84" s="43"/>
      <c r="H84" s="43"/>
      <c r="I84" s="43"/>
      <c r="J84" s="43"/>
      <c r="K84" s="43"/>
      <c r="L84" s="43"/>
      <c r="M84" s="43"/>
      <c r="N84" s="43"/>
      <c r="O84" s="43"/>
      <c r="P84" s="43"/>
      <c r="Q84" s="43"/>
      <c r="R84" s="43"/>
      <c r="S84" s="43"/>
      <c r="T84" s="43"/>
      <c r="U84" s="43"/>
    </row>
    <row r="85" spans="1:21" ht="25.15" customHeight="1" x14ac:dyDescent="0.15">
      <c r="A85" s="43"/>
      <c r="B85" s="43"/>
      <c r="C85" s="43"/>
      <c r="D85" s="43"/>
      <c r="E85" s="43"/>
      <c r="F85" s="43"/>
      <c r="G85" s="43"/>
      <c r="H85" s="43"/>
      <c r="I85" s="43"/>
      <c r="J85" s="43"/>
      <c r="K85" s="43"/>
      <c r="L85" s="43"/>
      <c r="M85" s="43"/>
      <c r="N85" s="43"/>
      <c r="O85" s="43"/>
      <c r="P85" s="43"/>
      <c r="Q85" s="43"/>
      <c r="R85" s="43"/>
      <c r="S85" s="43"/>
      <c r="T85" s="43"/>
      <c r="U85" s="43"/>
    </row>
    <row r="86" spans="1:21" ht="25.15" customHeight="1" x14ac:dyDescent="0.15">
      <c r="A86" s="43"/>
      <c r="B86" s="43"/>
      <c r="C86" s="43"/>
      <c r="D86" s="43"/>
      <c r="E86" s="43"/>
      <c r="F86" s="43"/>
      <c r="G86" s="43"/>
      <c r="H86" s="43"/>
      <c r="I86" s="43"/>
      <c r="J86" s="43"/>
      <c r="K86" s="43"/>
      <c r="L86" s="43"/>
      <c r="M86" s="43"/>
      <c r="N86" s="43"/>
      <c r="O86" s="43"/>
      <c r="P86" s="43"/>
      <c r="Q86" s="43"/>
      <c r="R86" s="43"/>
      <c r="S86" s="43"/>
      <c r="T86" s="43"/>
      <c r="U86" s="43"/>
    </row>
    <row r="87" spans="1:21" ht="25.15" customHeight="1" x14ac:dyDescent="0.15">
      <c r="A87" s="43"/>
      <c r="B87" s="43"/>
      <c r="C87" s="43"/>
      <c r="D87" s="43"/>
      <c r="E87" s="43"/>
      <c r="F87" s="43"/>
      <c r="G87" s="43"/>
      <c r="H87" s="43"/>
      <c r="I87" s="43"/>
      <c r="J87" s="43"/>
      <c r="K87" s="43"/>
      <c r="L87" s="43"/>
      <c r="M87" s="43"/>
      <c r="N87" s="43"/>
      <c r="O87" s="43"/>
      <c r="P87" s="43"/>
      <c r="Q87" s="43"/>
      <c r="R87" s="43"/>
      <c r="S87" s="43"/>
      <c r="T87" s="43"/>
      <c r="U87" s="43"/>
    </row>
    <row r="88" spans="1:21" ht="25.15" customHeight="1" x14ac:dyDescent="0.15">
      <c r="A88" s="43"/>
      <c r="B88" s="43"/>
      <c r="C88" s="43"/>
      <c r="D88" s="43"/>
      <c r="E88" s="43"/>
      <c r="F88" s="43"/>
      <c r="G88" s="43"/>
      <c r="H88" s="43"/>
      <c r="I88" s="43"/>
      <c r="J88" s="43"/>
      <c r="K88" s="43"/>
      <c r="L88" s="43"/>
      <c r="M88" s="43"/>
      <c r="N88" s="43"/>
      <c r="O88" s="43"/>
      <c r="P88" s="43"/>
      <c r="Q88" s="43"/>
      <c r="R88" s="43"/>
      <c r="S88" s="43"/>
      <c r="T88" s="43"/>
      <c r="U88" s="43"/>
    </row>
    <row r="89" spans="1:21" ht="25.15" customHeight="1" x14ac:dyDescent="0.15">
      <c r="A89" s="43"/>
      <c r="B89" s="43"/>
      <c r="C89" s="43"/>
      <c r="D89" s="43"/>
      <c r="E89" s="43"/>
      <c r="F89" s="43"/>
      <c r="G89" s="43"/>
      <c r="H89" s="43"/>
      <c r="I89" s="43"/>
      <c r="J89" s="43"/>
      <c r="K89" s="43"/>
      <c r="L89" s="43"/>
      <c r="M89" s="43"/>
      <c r="N89" s="43"/>
      <c r="O89" s="43"/>
      <c r="P89" s="43"/>
      <c r="Q89" s="43"/>
      <c r="R89" s="43"/>
      <c r="S89" s="43"/>
      <c r="T89" s="43"/>
      <c r="U89" s="43"/>
    </row>
    <row r="90" spans="1:21" ht="25.15" customHeight="1" x14ac:dyDescent="0.15">
      <c r="A90" s="43"/>
      <c r="B90" s="43"/>
      <c r="C90" s="43"/>
      <c r="D90" s="43"/>
      <c r="E90" s="43"/>
      <c r="F90" s="43"/>
      <c r="G90" s="43"/>
      <c r="H90" s="43"/>
      <c r="I90" s="43"/>
      <c r="J90" s="43"/>
      <c r="K90" s="43"/>
      <c r="L90" s="43"/>
      <c r="M90" s="43"/>
      <c r="N90" s="43"/>
      <c r="O90" s="43"/>
      <c r="P90" s="43"/>
      <c r="Q90" s="43"/>
      <c r="R90" s="43"/>
      <c r="S90" s="43"/>
      <c r="T90" s="43"/>
      <c r="U90" s="43"/>
    </row>
    <row r="91" spans="1:21" ht="25.15" customHeight="1" x14ac:dyDescent="0.15">
      <c r="A91" s="43"/>
      <c r="B91" s="43"/>
      <c r="C91" s="43"/>
      <c r="D91" s="43"/>
      <c r="E91" s="43"/>
      <c r="F91" s="43"/>
      <c r="G91" s="43"/>
      <c r="H91" s="43"/>
      <c r="I91" s="43"/>
      <c r="J91" s="43"/>
      <c r="K91" s="43"/>
      <c r="L91" s="43"/>
      <c r="M91" s="43"/>
      <c r="N91" s="43"/>
      <c r="O91" s="43"/>
      <c r="P91" s="43"/>
      <c r="Q91" s="43"/>
      <c r="R91" s="43"/>
      <c r="S91" s="43"/>
      <c r="T91" s="43"/>
      <c r="U91" s="43"/>
    </row>
    <row r="92" spans="1:21" ht="25.15" customHeight="1" x14ac:dyDescent="0.15">
      <c r="A92" s="43"/>
      <c r="B92" s="43"/>
      <c r="C92" s="43"/>
      <c r="D92" s="43"/>
      <c r="E92" s="43"/>
      <c r="F92" s="43"/>
      <c r="G92" s="43"/>
      <c r="H92" s="43"/>
      <c r="I92" s="43"/>
      <c r="J92" s="43"/>
      <c r="K92" s="43"/>
      <c r="L92" s="43"/>
      <c r="M92" s="43"/>
      <c r="N92" s="43"/>
      <c r="O92" s="43"/>
      <c r="P92" s="43"/>
      <c r="Q92" s="43"/>
      <c r="R92" s="43"/>
      <c r="S92" s="43"/>
      <c r="T92" s="43"/>
      <c r="U92" s="43"/>
    </row>
    <row r="93" spans="1:21" ht="25.15" customHeight="1" x14ac:dyDescent="0.15">
      <c r="A93" s="43"/>
      <c r="B93" s="43"/>
      <c r="C93" s="43"/>
      <c r="D93" s="43"/>
      <c r="E93" s="43"/>
      <c r="F93" s="43"/>
      <c r="G93" s="43"/>
      <c r="H93" s="43"/>
      <c r="I93" s="43"/>
      <c r="J93" s="43"/>
      <c r="K93" s="43"/>
      <c r="L93" s="43"/>
      <c r="M93" s="43"/>
      <c r="N93" s="43"/>
      <c r="O93" s="43"/>
      <c r="P93" s="43"/>
      <c r="Q93" s="43"/>
      <c r="R93" s="43"/>
      <c r="S93" s="43"/>
      <c r="T93" s="43"/>
      <c r="U93" s="43"/>
    </row>
    <row r="94" spans="1:21" ht="25.15" customHeight="1" x14ac:dyDescent="0.15">
      <c r="A94" s="43"/>
      <c r="B94" s="43"/>
      <c r="C94" s="43"/>
      <c r="D94" s="43"/>
      <c r="E94" s="43"/>
      <c r="F94" s="43"/>
      <c r="G94" s="43"/>
      <c r="H94" s="43"/>
      <c r="I94" s="43"/>
      <c r="J94" s="43"/>
      <c r="K94" s="43"/>
      <c r="L94" s="43"/>
      <c r="M94" s="43"/>
      <c r="N94" s="43"/>
      <c r="O94" s="43"/>
      <c r="P94" s="43"/>
      <c r="Q94" s="43"/>
      <c r="R94" s="43"/>
      <c r="S94" s="43"/>
      <c r="T94" s="43"/>
      <c r="U94" s="43"/>
    </row>
    <row r="95" spans="1:21" ht="25.15" customHeight="1" x14ac:dyDescent="0.15">
      <c r="A95" s="43"/>
      <c r="B95" s="43"/>
      <c r="C95" s="43"/>
      <c r="D95" s="43"/>
      <c r="E95" s="43"/>
      <c r="F95" s="43"/>
      <c r="G95" s="43"/>
      <c r="H95" s="43"/>
      <c r="I95" s="43"/>
      <c r="J95" s="43"/>
      <c r="K95" s="43"/>
      <c r="L95" s="43"/>
      <c r="M95" s="43"/>
      <c r="N95" s="43"/>
      <c r="O95" s="43"/>
      <c r="P95" s="43"/>
      <c r="Q95" s="43"/>
      <c r="R95" s="43"/>
      <c r="S95" s="43"/>
      <c r="T95" s="43"/>
      <c r="U95" s="43"/>
    </row>
    <row r="96" spans="1:21" ht="25.15" customHeight="1" x14ac:dyDescent="0.15">
      <c r="A96" s="43"/>
      <c r="B96" s="43"/>
      <c r="C96" s="43"/>
      <c r="D96" s="43"/>
      <c r="E96" s="43"/>
      <c r="F96" s="43"/>
      <c r="G96" s="43"/>
      <c r="H96" s="43"/>
      <c r="I96" s="43"/>
      <c r="J96" s="43"/>
      <c r="K96" s="43"/>
      <c r="L96" s="43"/>
      <c r="M96" s="43"/>
      <c r="N96" s="43"/>
      <c r="O96" s="43"/>
      <c r="P96" s="43"/>
      <c r="Q96" s="43"/>
      <c r="R96" s="43"/>
      <c r="S96" s="43"/>
      <c r="T96" s="43"/>
      <c r="U96" s="43"/>
    </row>
    <row r="97" spans="1:21" ht="25.15" customHeight="1" x14ac:dyDescent="0.15">
      <c r="A97" s="43"/>
      <c r="B97" s="43"/>
      <c r="C97" s="43"/>
      <c r="D97" s="43"/>
      <c r="E97" s="43"/>
      <c r="F97" s="43"/>
      <c r="G97" s="43"/>
      <c r="H97" s="43"/>
      <c r="I97" s="43"/>
      <c r="J97" s="43"/>
      <c r="K97" s="43"/>
      <c r="L97" s="43"/>
      <c r="M97" s="43"/>
      <c r="N97" s="43"/>
      <c r="O97" s="43"/>
      <c r="P97" s="43"/>
      <c r="Q97" s="43"/>
      <c r="R97" s="43"/>
      <c r="S97" s="43"/>
      <c r="T97" s="43"/>
      <c r="U97" s="43"/>
    </row>
    <row r="98" spans="1:21" ht="25.15" customHeight="1" x14ac:dyDescent="0.15">
      <c r="A98" s="43"/>
      <c r="B98" s="43"/>
      <c r="C98" s="43"/>
      <c r="D98" s="43"/>
      <c r="E98" s="43"/>
      <c r="F98" s="43"/>
      <c r="G98" s="43"/>
      <c r="H98" s="43"/>
      <c r="I98" s="43"/>
      <c r="J98" s="43"/>
      <c r="K98" s="43"/>
      <c r="L98" s="43"/>
      <c r="M98" s="43"/>
      <c r="N98" s="43"/>
      <c r="O98" s="43"/>
      <c r="P98" s="43"/>
      <c r="Q98" s="43"/>
      <c r="R98" s="43"/>
      <c r="S98" s="43"/>
      <c r="T98" s="43"/>
      <c r="U98" s="43"/>
    </row>
    <row r="99" spans="1:21" ht="25.15" customHeight="1" x14ac:dyDescent="0.15">
      <c r="A99" s="43"/>
      <c r="B99" s="43"/>
      <c r="C99" s="43"/>
      <c r="D99" s="43"/>
      <c r="E99" s="43"/>
      <c r="F99" s="43"/>
      <c r="G99" s="43"/>
      <c r="H99" s="43"/>
      <c r="I99" s="43"/>
      <c r="J99" s="43"/>
      <c r="K99" s="43"/>
      <c r="L99" s="43"/>
      <c r="M99" s="43"/>
      <c r="N99" s="43"/>
      <c r="O99" s="43"/>
      <c r="P99" s="43"/>
      <c r="Q99" s="43"/>
      <c r="R99" s="43"/>
      <c r="S99" s="43"/>
      <c r="T99" s="43"/>
      <c r="U99" s="43"/>
    </row>
    <row r="100" spans="1:21" ht="25.15" customHeight="1" x14ac:dyDescent="0.15">
      <c r="A100" s="43"/>
      <c r="B100" s="43"/>
      <c r="C100" s="43"/>
      <c r="D100" s="43"/>
      <c r="E100" s="43"/>
      <c r="F100" s="43"/>
      <c r="G100" s="43"/>
      <c r="H100" s="43"/>
      <c r="I100" s="43"/>
      <c r="J100" s="43"/>
      <c r="K100" s="43"/>
      <c r="L100" s="43"/>
      <c r="M100" s="43"/>
      <c r="N100" s="43"/>
      <c r="O100" s="43"/>
      <c r="P100" s="43"/>
      <c r="Q100" s="43"/>
      <c r="R100" s="43"/>
      <c r="S100" s="43"/>
      <c r="T100" s="43"/>
      <c r="U100" s="43"/>
    </row>
    <row r="101" spans="1:21" ht="25.15" customHeight="1" x14ac:dyDescent="0.15">
      <c r="A101" s="43"/>
      <c r="B101" s="43"/>
      <c r="C101" s="43"/>
      <c r="D101" s="43"/>
      <c r="E101" s="43"/>
      <c r="F101" s="43"/>
      <c r="G101" s="43"/>
      <c r="H101" s="43"/>
      <c r="I101" s="43"/>
      <c r="J101" s="43"/>
      <c r="K101" s="43"/>
      <c r="L101" s="43"/>
      <c r="M101" s="43"/>
      <c r="N101" s="43"/>
      <c r="O101" s="43"/>
      <c r="P101" s="43"/>
      <c r="Q101" s="43"/>
      <c r="R101" s="43"/>
      <c r="S101" s="43"/>
      <c r="T101" s="43"/>
      <c r="U101" s="43"/>
    </row>
    <row r="102" spans="1:21" ht="25.15" customHeight="1" x14ac:dyDescent="0.15">
      <c r="A102" s="43"/>
      <c r="B102" s="43"/>
      <c r="C102" s="43"/>
      <c r="D102" s="43"/>
      <c r="E102" s="43"/>
      <c r="F102" s="43"/>
      <c r="G102" s="43"/>
      <c r="H102" s="43"/>
      <c r="I102" s="43"/>
      <c r="J102" s="43"/>
      <c r="K102" s="43"/>
      <c r="L102" s="43"/>
      <c r="M102" s="43"/>
      <c r="N102" s="43"/>
      <c r="O102" s="43"/>
      <c r="P102" s="43"/>
      <c r="Q102" s="43"/>
      <c r="R102" s="43"/>
      <c r="S102" s="43"/>
      <c r="T102" s="43"/>
      <c r="U102" s="43"/>
    </row>
    <row r="103" spans="1:21" ht="25.15" customHeight="1" x14ac:dyDescent="0.15">
      <c r="A103" s="43"/>
      <c r="B103" s="43"/>
      <c r="C103" s="43"/>
      <c r="D103" s="43"/>
      <c r="E103" s="43"/>
      <c r="F103" s="43"/>
      <c r="G103" s="43"/>
      <c r="H103" s="43"/>
      <c r="I103" s="43"/>
      <c r="J103" s="43"/>
      <c r="K103" s="43"/>
      <c r="L103" s="43"/>
      <c r="M103" s="43"/>
      <c r="N103" s="43"/>
      <c r="O103" s="43"/>
      <c r="P103" s="43"/>
      <c r="Q103" s="43"/>
      <c r="R103" s="43"/>
      <c r="S103" s="43"/>
      <c r="T103" s="43"/>
      <c r="U103" s="43"/>
    </row>
    <row r="104" spans="1:21" ht="25.15" customHeight="1" x14ac:dyDescent="0.15">
      <c r="A104" s="43"/>
      <c r="B104" s="43"/>
      <c r="C104" s="43"/>
      <c r="D104" s="43"/>
      <c r="E104" s="43"/>
      <c r="F104" s="43"/>
      <c r="G104" s="43"/>
      <c r="H104" s="43"/>
      <c r="I104" s="43"/>
      <c r="J104" s="43"/>
      <c r="K104" s="43"/>
      <c r="L104" s="43"/>
      <c r="M104" s="43"/>
      <c r="N104" s="43"/>
      <c r="O104" s="43"/>
      <c r="P104" s="43"/>
      <c r="Q104" s="43"/>
      <c r="R104" s="43"/>
      <c r="S104" s="43"/>
      <c r="T104" s="43"/>
      <c r="U104" s="43"/>
    </row>
    <row r="105" spans="1:21" ht="25.15" customHeight="1" x14ac:dyDescent="0.15">
      <c r="A105" s="43"/>
      <c r="B105" s="43"/>
      <c r="C105" s="43"/>
      <c r="D105" s="43"/>
      <c r="E105" s="43"/>
      <c r="F105" s="43"/>
      <c r="G105" s="43"/>
      <c r="H105" s="43"/>
      <c r="I105" s="43"/>
      <c r="J105" s="43"/>
      <c r="K105" s="43"/>
      <c r="L105" s="43"/>
      <c r="M105" s="43"/>
      <c r="N105" s="43"/>
      <c r="O105" s="43"/>
      <c r="P105" s="43"/>
      <c r="Q105" s="43"/>
      <c r="R105" s="43"/>
      <c r="S105" s="43"/>
      <c r="T105" s="43"/>
      <c r="U105" s="43"/>
    </row>
    <row r="106" spans="1:21" ht="25.15" customHeight="1" x14ac:dyDescent="0.15">
      <c r="A106" s="43"/>
      <c r="B106" s="43"/>
      <c r="C106" s="43"/>
      <c r="D106" s="43"/>
      <c r="E106" s="43"/>
      <c r="F106" s="43"/>
      <c r="G106" s="43"/>
      <c r="H106" s="43"/>
      <c r="I106" s="43"/>
      <c r="J106" s="43"/>
      <c r="K106" s="43"/>
      <c r="L106" s="43"/>
      <c r="M106" s="43"/>
      <c r="N106" s="43"/>
      <c r="O106" s="43"/>
      <c r="P106" s="43"/>
      <c r="Q106" s="43"/>
      <c r="R106" s="43"/>
      <c r="S106" s="43"/>
      <c r="T106" s="43"/>
      <c r="U106" s="43"/>
    </row>
    <row r="107" spans="1:21" ht="25.15" customHeight="1" x14ac:dyDescent="0.15">
      <c r="A107" s="43"/>
      <c r="B107" s="43"/>
      <c r="C107" s="43"/>
      <c r="D107" s="43"/>
      <c r="E107" s="43"/>
      <c r="F107" s="43"/>
      <c r="G107" s="43"/>
      <c r="H107" s="43"/>
      <c r="I107" s="43"/>
      <c r="J107" s="43"/>
      <c r="K107" s="43"/>
      <c r="L107" s="43"/>
      <c r="M107" s="43"/>
      <c r="N107" s="43"/>
      <c r="O107" s="43"/>
      <c r="P107" s="43"/>
      <c r="Q107" s="43"/>
      <c r="R107" s="43"/>
      <c r="S107" s="43"/>
      <c r="T107" s="43"/>
      <c r="U107" s="43"/>
    </row>
    <row r="108" spans="1:21" ht="25.15" customHeight="1" x14ac:dyDescent="0.15">
      <c r="A108" s="43"/>
      <c r="B108" s="43"/>
      <c r="C108" s="43"/>
      <c r="D108" s="43"/>
      <c r="E108" s="43"/>
      <c r="F108" s="43"/>
      <c r="G108" s="43"/>
      <c r="H108" s="43"/>
      <c r="I108" s="43"/>
      <c r="J108" s="43"/>
      <c r="K108" s="43"/>
      <c r="L108" s="43"/>
      <c r="M108" s="43"/>
      <c r="N108" s="43"/>
      <c r="O108" s="43"/>
      <c r="P108" s="43"/>
      <c r="Q108" s="43"/>
      <c r="R108" s="43"/>
      <c r="S108" s="43"/>
      <c r="T108" s="43"/>
      <c r="U108" s="43"/>
    </row>
    <row r="109" spans="1:21" ht="25.15" customHeight="1" x14ac:dyDescent="0.15">
      <c r="A109" s="43"/>
      <c r="B109" s="43"/>
      <c r="C109" s="43"/>
      <c r="D109" s="43"/>
      <c r="E109" s="43"/>
      <c r="F109" s="43"/>
      <c r="G109" s="43"/>
      <c r="H109" s="43"/>
      <c r="I109" s="43"/>
      <c r="J109" s="43"/>
      <c r="K109" s="43"/>
      <c r="L109" s="43"/>
      <c r="M109" s="43"/>
      <c r="N109" s="43"/>
      <c r="O109" s="43"/>
      <c r="P109" s="43"/>
      <c r="Q109" s="43"/>
      <c r="R109" s="43"/>
      <c r="S109" s="43"/>
      <c r="T109" s="43"/>
      <c r="U109" s="43"/>
    </row>
    <row r="110" spans="1:21" ht="25.15" customHeight="1" x14ac:dyDescent="0.15">
      <c r="A110" s="43"/>
      <c r="B110" s="43"/>
      <c r="C110" s="43"/>
      <c r="D110" s="43"/>
      <c r="E110" s="43"/>
      <c r="F110" s="43"/>
      <c r="G110" s="43"/>
      <c r="H110" s="43"/>
      <c r="I110" s="43"/>
      <c r="J110" s="43"/>
      <c r="K110" s="43"/>
      <c r="L110" s="43"/>
      <c r="M110" s="43"/>
      <c r="N110" s="43"/>
      <c r="O110" s="43"/>
      <c r="P110" s="43"/>
      <c r="Q110" s="43"/>
      <c r="R110" s="43"/>
      <c r="S110" s="43"/>
      <c r="T110" s="43"/>
      <c r="U110" s="43"/>
    </row>
    <row r="111" spans="1:21" ht="25.15" customHeight="1" x14ac:dyDescent="0.15">
      <c r="A111" s="43"/>
      <c r="B111" s="43"/>
      <c r="C111" s="43"/>
      <c r="D111" s="43"/>
      <c r="E111" s="43"/>
      <c r="F111" s="43"/>
      <c r="G111" s="43"/>
      <c r="H111" s="43"/>
      <c r="I111" s="43"/>
      <c r="J111" s="43"/>
      <c r="K111" s="43"/>
      <c r="L111" s="43"/>
      <c r="M111" s="43"/>
      <c r="N111" s="43"/>
      <c r="O111" s="43"/>
      <c r="P111" s="43"/>
      <c r="Q111" s="43"/>
      <c r="R111" s="43"/>
      <c r="S111" s="43"/>
      <c r="T111" s="43"/>
      <c r="U111" s="43"/>
    </row>
    <row r="112" spans="1:21" ht="25.15" customHeight="1" x14ac:dyDescent="0.15">
      <c r="A112" s="43"/>
      <c r="B112" s="43"/>
      <c r="C112" s="43"/>
      <c r="D112" s="43"/>
      <c r="E112" s="43"/>
      <c r="F112" s="43"/>
      <c r="G112" s="43"/>
      <c r="H112" s="43"/>
      <c r="I112" s="43"/>
      <c r="J112" s="43"/>
      <c r="K112" s="43"/>
      <c r="L112" s="43"/>
      <c r="M112" s="43"/>
      <c r="N112" s="43"/>
      <c r="O112" s="43"/>
      <c r="P112" s="43"/>
      <c r="Q112" s="43"/>
      <c r="R112" s="43"/>
      <c r="S112" s="43"/>
      <c r="T112" s="43"/>
      <c r="U112" s="43"/>
    </row>
    <row r="113" spans="1:21" ht="25.15" customHeight="1" x14ac:dyDescent="0.15">
      <c r="A113" s="43"/>
      <c r="B113" s="43"/>
      <c r="C113" s="43"/>
      <c r="D113" s="43"/>
      <c r="E113" s="43"/>
      <c r="F113" s="43"/>
      <c r="G113" s="43"/>
      <c r="H113" s="43"/>
      <c r="I113" s="43"/>
      <c r="J113" s="43"/>
      <c r="K113" s="43"/>
      <c r="L113" s="43"/>
      <c r="M113" s="43"/>
      <c r="N113" s="43"/>
      <c r="O113" s="43"/>
      <c r="P113" s="43"/>
      <c r="Q113" s="43"/>
      <c r="R113" s="43"/>
      <c r="S113" s="43"/>
      <c r="T113" s="43"/>
      <c r="U113" s="43"/>
    </row>
    <row r="114" spans="1:21" ht="25.15" customHeight="1" x14ac:dyDescent="0.15">
      <c r="A114" s="43"/>
      <c r="B114" s="43"/>
      <c r="C114" s="43"/>
      <c r="D114" s="43"/>
      <c r="E114" s="43"/>
      <c r="F114" s="43"/>
      <c r="G114" s="43"/>
      <c r="H114" s="43"/>
      <c r="I114" s="43"/>
      <c r="J114" s="43"/>
      <c r="K114" s="43"/>
      <c r="L114" s="43"/>
      <c r="M114" s="43"/>
      <c r="N114" s="43"/>
      <c r="O114" s="43"/>
      <c r="P114" s="43"/>
      <c r="Q114" s="43"/>
      <c r="R114" s="43"/>
      <c r="S114" s="43"/>
      <c r="T114" s="43"/>
      <c r="U114" s="43"/>
    </row>
    <row r="115" spans="1:21" ht="25.15" customHeight="1" x14ac:dyDescent="0.15">
      <c r="A115" s="43"/>
      <c r="B115" s="43"/>
      <c r="C115" s="43"/>
      <c r="D115" s="43"/>
      <c r="E115" s="43"/>
      <c r="F115" s="43"/>
      <c r="G115" s="43"/>
      <c r="H115" s="43"/>
      <c r="I115" s="43"/>
      <c r="J115" s="43"/>
      <c r="K115" s="43"/>
      <c r="L115" s="43"/>
      <c r="M115" s="43"/>
      <c r="N115" s="43"/>
      <c r="O115" s="43"/>
      <c r="P115" s="43"/>
      <c r="Q115" s="43"/>
      <c r="R115" s="43"/>
      <c r="S115" s="43"/>
      <c r="T115" s="43"/>
      <c r="U115" s="43"/>
    </row>
    <row r="116" spans="1:21" ht="25.15" customHeight="1" x14ac:dyDescent="0.15">
      <c r="A116" s="43"/>
      <c r="B116" s="43"/>
      <c r="C116" s="43"/>
      <c r="D116" s="43"/>
      <c r="E116" s="43"/>
      <c r="F116" s="43"/>
      <c r="G116" s="43"/>
      <c r="H116" s="43"/>
      <c r="I116" s="43"/>
      <c r="J116" s="43"/>
      <c r="K116" s="43"/>
      <c r="L116" s="43"/>
      <c r="M116" s="43"/>
      <c r="N116" s="43"/>
      <c r="O116" s="43"/>
      <c r="P116" s="43"/>
      <c r="Q116" s="43"/>
      <c r="R116" s="43"/>
      <c r="S116" s="43"/>
      <c r="T116" s="43"/>
      <c r="U116" s="43"/>
    </row>
    <row r="117" spans="1:21" ht="25.15" customHeight="1" x14ac:dyDescent="0.15">
      <c r="A117" s="43"/>
      <c r="B117" s="43"/>
      <c r="C117" s="43"/>
      <c r="D117" s="43"/>
      <c r="E117" s="43"/>
      <c r="F117" s="43"/>
      <c r="G117" s="43"/>
      <c r="H117" s="43"/>
      <c r="I117" s="43"/>
      <c r="J117" s="43"/>
      <c r="K117" s="43"/>
      <c r="L117" s="43"/>
      <c r="M117" s="43"/>
      <c r="N117" s="43"/>
      <c r="O117" s="43"/>
      <c r="P117" s="43"/>
      <c r="Q117" s="43"/>
      <c r="R117" s="43"/>
      <c r="S117" s="43"/>
      <c r="T117" s="43"/>
      <c r="U117" s="43"/>
    </row>
    <row r="118" spans="1:21" ht="25.15" customHeight="1" x14ac:dyDescent="0.15">
      <c r="A118" s="43"/>
      <c r="B118" s="43"/>
      <c r="C118" s="43"/>
      <c r="D118" s="43"/>
      <c r="E118" s="43"/>
      <c r="F118" s="43"/>
      <c r="G118" s="43"/>
      <c r="H118" s="43"/>
      <c r="I118" s="43"/>
      <c r="J118" s="43"/>
      <c r="K118" s="43"/>
      <c r="L118" s="43"/>
      <c r="M118" s="43"/>
      <c r="N118" s="43"/>
      <c r="O118" s="43"/>
      <c r="P118" s="43"/>
      <c r="Q118" s="43"/>
      <c r="R118" s="43"/>
      <c r="S118" s="43"/>
      <c r="T118" s="43"/>
      <c r="U118" s="43"/>
    </row>
    <row r="119" spans="1:21" ht="25.15" customHeight="1" x14ac:dyDescent="0.15">
      <c r="A119" s="43"/>
      <c r="B119" s="43"/>
      <c r="C119" s="43"/>
      <c r="D119" s="43"/>
      <c r="E119" s="43"/>
      <c r="F119" s="43"/>
      <c r="G119" s="43"/>
      <c r="H119" s="43"/>
      <c r="I119" s="43"/>
      <c r="J119" s="43"/>
      <c r="K119" s="43"/>
      <c r="L119" s="43"/>
      <c r="M119" s="43"/>
      <c r="N119" s="43"/>
      <c r="O119" s="43"/>
      <c r="P119" s="43"/>
      <c r="Q119" s="43"/>
      <c r="R119" s="43"/>
      <c r="S119" s="43"/>
      <c r="T119" s="43"/>
      <c r="U119" s="43"/>
    </row>
    <row r="120" spans="1:21" ht="25.15" customHeight="1" x14ac:dyDescent="0.15">
      <c r="A120" s="43"/>
      <c r="B120" s="43"/>
      <c r="C120" s="43"/>
      <c r="D120" s="43"/>
      <c r="E120" s="43"/>
      <c r="F120" s="43"/>
      <c r="G120" s="43"/>
      <c r="H120" s="43"/>
      <c r="I120" s="43"/>
      <c r="J120" s="43"/>
      <c r="K120" s="43"/>
      <c r="L120" s="43"/>
      <c r="M120" s="43"/>
      <c r="N120" s="43"/>
      <c r="O120" s="43"/>
      <c r="P120" s="43"/>
      <c r="Q120" s="43"/>
      <c r="R120" s="43"/>
      <c r="S120" s="43"/>
      <c r="T120" s="43"/>
      <c r="U120" s="43"/>
    </row>
    <row r="121" spans="1:21" ht="25.15" customHeight="1" x14ac:dyDescent="0.15">
      <c r="A121" s="43"/>
      <c r="B121" s="43"/>
      <c r="C121" s="43"/>
      <c r="D121" s="43"/>
      <c r="E121" s="43"/>
      <c r="F121" s="43"/>
      <c r="G121" s="43"/>
      <c r="H121" s="43"/>
      <c r="I121" s="43"/>
      <c r="J121" s="43"/>
      <c r="K121" s="43"/>
      <c r="L121" s="43"/>
      <c r="M121" s="43"/>
      <c r="N121" s="43"/>
      <c r="O121" s="43"/>
      <c r="P121" s="43"/>
      <c r="Q121" s="43"/>
      <c r="R121" s="43"/>
      <c r="S121" s="43"/>
      <c r="T121" s="43"/>
      <c r="U121" s="43"/>
    </row>
    <row r="122" spans="1:21" ht="25.15" customHeight="1" x14ac:dyDescent="0.15">
      <c r="A122" s="43"/>
      <c r="B122" s="43"/>
      <c r="C122" s="43"/>
      <c r="D122" s="43"/>
      <c r="E122" s="43"/>
      <c r="F122" s="43"/>
      <c r="G122" s="43"/>
      <c r="H122" s="43"/>
      <c r="I122" s="43"/>
      <c r="J122" s="43"/>
      <c r="K122" s="43"/>
      <c r="L122" s="43"/>
      <c r="M122" s="43"/>
      <c r="N122" s="43"/>
      <c r="O122" s="43"/>
      <c r="P122" s="43"/>
      <c r="Q122" s="43"/>
      <c r="R122" s="43"/>
      <c r="S122" s="43"/>
      <c r="T122" s="43"/>
      <c r="U122" s="43"/>
    </row>
    <row r="123" spans="1:21" ht="25.15" customHeight="1" x14ac:dyDescent="0.15">
      <c r="A123" s="43"/>
      <c r="B123" s="43"/>
      <c r="C123" s="43"/>
      <c r="D123" s="43"/>
      <c r="E123" s="43"/>
      <c r="F123" s="43"/>
      <c r="G123" s="43"/>
      <c r="H123" s="43"/>
      <c r="I123" s="43"/>
      <c r="J123" s="43"/>
      <c r="K123" s="43"/>
      <c r="L123" s="43"/>
      <c r="M123" s="43"/>
      <c r="N123" s="43"/>
      <c r="O123" s="43"/>
      <c r="P123" s="43"/>
      <c r="Q123" s="43"/>
      <c r="R123" s="43"/>
      <c r="S123" s="43"/>
      <c r="T123" s="43"/>
      <c r="U123" s="43"/>
    </row>
    <row r="124" spans="1:21" ht="25.15" customHeight="1" x14ac:dyDescent="0.15">
      <c r="A124" s="43"/>
      <c r="B124" s="43"/>
      <c r="C124" s="43"/>
      <c r="D124" s="43"/>
      <c r="E124" s="43"/>
      <c r="F124" s="43"/>
      <c r="G124" s="43"/>
      <c r="H124" s="43"/>
      <c r="I124" s="43"/>
      <c r="J124" s="43"/>
      <c r="K124" s="43"/>
      <c r="L124" s="43"/>
      <c r="M124" s="43"/>
      <c r="N124" s="43"/>
      <c r="O124" s="43"/>
      <c r="P124" s="43"/>
      <c r="Q124" s="43"/>
      <c r="R124" s="43"/>
      <c r="S124" s="43"/>
      <c r="T124" s="43"/>
      <c r="U124" s="43"/>
    </row>
    <row r="125" spans="1:21" ht="25.15" customHeight="1" x14ac:dyDescent="0.15">
      <c r="A125" s="43"/>
      <c r="B125" s="43"/>
      <c r="C125" s="43"/>
      <c r="D125" s="43"/>
      <c r="E125" s="43"/>
      <c r="F125" s="43"/>
      <c r="G125" s="43"/>
      <c r="H125" s="43"/>
      <c r="I125" s="43"/>
      <c r="J125" s="43"/>
      <c r="K125" s="43"/>
      <c r="L125" s="43"/>
      <c r="M125" s="43"/>
      <c r="N125" s="43"/>
      <c r="O125" s="43"/>
      <c r="P125" s="43"/>
      <c r="Q125" s="43"/>
      <c r="R125" s="43"/>
      <c r="S125" s="43"/>
      <c r="T125" s="43"/>
      <c r="U125" s="43"/>
    </row>
  </sheetData>
  <mergeCells count="24">
    <mergeCell ref="B15:C15"/>
    <mergeCell ref="E15:F15"/>
    <mergeCell ref="B6:C6"/>
    <mergeCell ref="E6:F6"/>
    <mergeCell ref="B7:C7"/>
    <mergeCell ref="E7:F7"/>
    <mergeCell ref="B8:C8"/>
    <mergeCell ref="E8:F8"/>
    <mergeCell ref="B18:I23"/>
    <mergeCell ref="B26:I32"/>
    <mergeCell ref="E5:F5"/>
    <mergeCell ref="B9:C9"/>
    <mergeCell ref="E9:F9"/>
    <mergeCell ref="B10:C10"/>
    <mergeCell ref="B11:C11"/>
    <mergeCell ref="B12:C12"/>
    <mergeCell ref="B13:C13"/>
    <mergeCell ref="B5:C5"/>
    <mergeCell ref="E10:F10"/>
    <mergeCell ref="E11:F11"/>
    <mergeCell ref="E12:F12"/>
    <mergeCell ref="E13:F13"/>
    <mergeCell ref="B14:C14"/>
    <mergeCell ref="E14:F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M22"/>
  <sheetViews>
    <sheetView showGridLines="0" view="pageBreakPreview" zoomScaleNormal="100" workbookViewId="0">
      <selection activeCell="X11" sqref="X11:AG11"/>
    </sheetView>
  </sheetViews>
  <sheetFormatPr defaultColWidth="9" defaultRowHeight="13.5" x14ac:dyDescent="0.15"/>
  <cols>
    <col min="1" max="28" width="2.5" style="1" customWidth="1"/>
    <col min="29" max="29" width="4.25" style="1" customWidth="1"/>
    <col min="30" max="32" width="2.5" style="1" customWidth="1"/>
    <col min="33" max="33" width="2.625" style="1" customWidth="1"/>
    <col min="34" max="34" width="2.5" style="1" customWidth="1"/>
    <col min="35" max="16384" width="9" style="1"/>
  </cols>
  <sheetData>
    <row r="1" spans="2:39" ht="14.25" thickBot="1" x14ac:dyDescent="0.2"/>
    <row r="2" spans="2:39" ht="13.5" customHeight="1" x14ac:dyDescent="0.15">
      <c r="B2" s="450" t="s">
        <v>449</v>
      </c>
      <c r="C2" s="451"/>
      <c r="D2" s="451"/>
      <c r="E2" s="451"/>
      <c r="F2" s="451"/>
      <c r="G2" s="451"/>
      <c r="H2" s="451"/>
      <c r="I2" s="451"/>
      <c r="J2" s="451"/>
      <c r="K2" s="451"/>
      <c r="L2" s="451"/>
      <c r="M2" s="452"/>
      <c r="R2" s="37" t="s">
        <v>429</v>
      </c>
      <c r="S2" s="19"/>
      <c r="T2" s="19"/>
      <c r="U2" s="19"/>
      <c r="V2" s="19"/>
      <c r="W2" s="19"/>
      <c r="X2" s="19"/>
      <c r="Y2" s="19"/>
      <c r="Z2" s="19"/>
      <c r="AA2" s="19"/>
      <c r="AB2" s="19"/>
      <c r="AC2" s="19"/>
      <c r="AD2" s="19"/>
      <c r="AE2" s="19"/>
      <c r="AF2" s="19"/>
      <c r="AG2" s="20"/>
    </row>
    <row r="3" spans="2:39" ht="15" customHeight="1" thickBot="1" x14ac:dyDescent="0.2">
      <c r="B3" s="453"/>
      <c r="C3" s="454"/>
      <c r="D3" s="454"/>
      <c r="E3" s="454"/>
      <c r="F3" s="454"/>
      <c r="G3" s="454"/>
      <c r="H3" s="454"/>
      <c r="I3" s="454"/>
      <c r="J3" s="454"/>
      <c r="K3" s="454"/>
      <c r="L3" s="454"/>
      <c r="M3" s="455"/>
      <c r="R3" s="250" t="s">
        <v>450</v>
      </c>
      <c r="S3" s="18"/>
      <c r="T3" s="18"/>
      <c r="U3" s="18"/>
      <c r="V3" s="18"/>
      <c r="W3" s="18"/>
      <c r="X3" s="18"/>
      <c r="Y3" s="18"/>
      <c r="Z3" s="18"/>
      <c r="AA3" s="18"/>
      <c r="AB3" s="18"/>
      <c r="AC3" s="18"/>
      <c r="AD3" s="18"/>
      <c r="AE3" s="18"/>
      <c r="AF3" s="18"/>
      <c r="AG3" s="21"/>
    </row>
    <row r="4" spans="2:39" ht="15" customHeight="1" thickBot="1" x14ac:dyDescent="0.2">
      <c r="B4" s="456"/>
      <c r="C4" s="457"/>
      <c r="D4" s="457"/>
      <c r="E4" s="457"/>
      <c r="F4" s="457"/>
      <c r="G4" s="457"/>
      <c r="H4" s="457"/>
      <c r="I4" s="457"/>
      <c r="J4" s="457"/>
      <c r="K4" s="457"/>
      <c r="L4" s="457"/>
      <c r="M4" s="458"/>
      <c r="R4" s="251"/>
      <c r="S4" s="19"/>
      <c r="T4" s="19"/>
      <c r="U4" s="19"/>
      <c r="V4" s="19"/>
      <c r="W4" s="19"/>
      <c r="X4" s="19"/>
      <c r="Y4" s="19"/>
      <c r="Z4" s="19"/>
      <c r="AA4" s="19"/>
      <c r="AB4" s="19"/>
      <c r="AC4" s="19"/>
      <c r="AD4" s="19"/>
      <c r="AE4" s="19"/>
      <c r="AF4" s="19"/>
      <c r="AG4" s="19"/>
    </row>
    <row r="5" spans="2:39" x14ac:dyDescent="0.15">
      <c r="V5" s="158"/>
      <c r="W5" s="18"/>
      <c r="X5" s="18"/>
      <c r="Y5" s="18"/>
      <c r="Z5" s="18"/>
      <c r="AA5" s="18"/>
      <c r="AB5" s="18"/>
      <c r="AC5" s="18"/>
      <c r="AD5" s="18"/>
      <c r="AE5" s="18"/>
      <c r="AF5" s="18"/>
    </row>
    <row r="6" spans="2:39" ht="13.5" customHeight="1" x14ac:dyDescent="0.15">
      <c r="B6" s="459" t="s">
        <v>298</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row>
    <row r="7" spans="2:39"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row>
    <row r="9" spans="2:39" x14ac:dyDescent="0.15">
      <c r="B9" s="1" t="s">
        <v>451</v>
      </c>
    </row>
    <row r="10" spans="2:39" ht="14.25" thickBot="1" x14ac:dyDescent="0.2"/>
    <row r="11" spans="2:39" ht="66" customHeight="1" thickTop="1" thickBot="1" x14ac:dyDescent="0.2">
      <c r="B11" s="574" t="s">
        <v>452</v>
      </c>
      <c r="C11" s="575"/>
      <c r="D11" s="575"/>
      <c r="E11" s="575"/>
      <c r="F11" s="575"/>
      <c r="G11" s="575"/>
      <c r="H11" s="575"/>
      <c r="I11" s="575"/>
      <c r="J11" s="575"/>
      <c r="K11" s="575"/>
      <c r="L11" s="575"/>
      <c r="M11" s="575"/>
      <c r="N11" s="575"/>
      <c r="O11" s="575"/>
      <c r="P11" s="575"/>
      <c r="Q11" s="575"/>
      <c r="R11" s="575"/>
      <c r="S11" s="575"/>
      <c r="T11" s="575"/>
      <c r="U11" s="575"/>
      <c r="V11" s="575"/>
      <c r="W11" s="576"/>
      <c r="X11" s="577"/>
      <c r="Y11" s="578"/>
      <c r="Z11" s="578"/>
      <c r="AA11" s="578"/>
      <c r="AB11" s="578"/>
      <c r="AC11" s="578"/>
      <c r="AD11" s="578"/>
      <c r="AE11" s="578"/>
      <c r="AF11" s="578"/>
      <c r="AG11" s="579"/>
      <c r="AJ11" s="215"/>
      <c r="AK11" s="215"/>
    </row>
    <row r="12" spans="2:39" ht="40.5" customHeight="1" thickTop="1" x14ac:dyDescent="0.15">
      <c r="B12" s="554" t="s">
        <v>18</v>
      </c>
      <c r="C12" s="555"/>
      <c r="D12" s="555"/>
      <c r="E12" s="555"/>
      <c r="F12" s="555"/>
      <c r="G12" s="555"/>
      <c r="H12" s="555"/>
      <c r="I12" s="555"/>
      <c r="J12" s="555"/>
      <c r="K12" s="555"/>
      <c r="L12" s="555"/>
      <c r="M12" s="555"/>
      <c r="N12" s="555"/>
      <c r="O12" s="555"/>
      <c r="P12" s="555"/>
      <c r="Q12" s="555"/>
      <c r="R12" s="555"/>
      <c r="S12" s="555"/>
      <c r="T12" s="555"/>
      <c r="U12" s="555"/>
      <c r="V12" s="555"/>
      <c r="W12" s="555"/>
      <c r="X12" s="556" t="str">
        <f>IF(X11="強化している","算定可","算定不可")</f>
        <v>算定不可</v>
      </c>
      <c r="Y12" s="556"/>
      <c r="Z12" s="556"/>
      <c r="AA12" s="556"/>
      <c r="AB12" s="556"/>
      <c r="AC12" s="556"/>
      <c r="AD12" s="556"/>
      <c r="AE12" s="556"/>
      <c r="AF12" s="556"/>
      <c r="AG12" s="557"/>
      <c r="AI12" s="215"/>
      <c r="AJ12" s="216" t="s">
        <v>339</v>
      </c>
      <c r="AK12" s="215"/>
      <c r="AL12" s="221"/>
      <c r="AM12" s="215"/>
    </row>
    <row r="13" spans="2:39" ht="40.5" customHeight="1" thickBot="1" x14ac:dyDescent="0.2">
      <c r="B13" s="552" t="s">
        <v>19</v>
      </c>
      <c r="C13" s="553"/>
      <c r="D13" s="553"/>
      <c r="E13" s="553"/>
      <c r="F13" s="553"/>
      <c r="G13" s="553"/>
      <c r="H13" s="553"/>
      <c r="I13" s="553"/>
      <c r="J13" s="553"/>
      <c r="K13" s="553"/>
      <c r="L13" s="553"/>
      <c r="M13" s="553"/>
      <c r="N13" s="553"/>
      <c r="O13" s="553"/>
      <c r="P13" s="553"/>
      <c r="Q13" s="553"/>
      <c r="R13" s="553"/>
      <c r="S13" s="553"/>
      <c r="T13" s="553"/>
      <c r="U13" s="553"/>
      <c r="V13" s="553"/>
      <c r="W13" s="553"/>
      <c r="X13" s="561">
        <f>IF(施設区分!Q13&gt;=70,IF(X12="算定可",5,0),IF(X12="算定可",10,0))</f>
        <v>0</v>
      </c>
      <c r="Y13" s="562"/>
      <c r="Z13" s="562"/>
      <c r="AA13" s="562"/>
      <c r="AB13" s="562"/>
      <c r="AC13" s="562"/>
      <c r="AD13" s="562"/>
      <c r="AE13" s="562"/>
      <c r="AF13" s="562"/>
      <c r="AG13" s="563"/>
      <c r="AI13" s="215"/>
      <c r="AJ13" s="216" t="s">
        <v>340</v>
      </c>
      <c r="AK13" s="215"/>
      <c r="AL13" s="221"/>
      <c r="AM13" s="215"/>
    </row>
    <row r="14" spans="2:39" ht="7.9" customHeight="1" x14ac:dyDescent="0.15">
      <c r="AJ14" s="215"/>
      <c r="AK14" s="215"/>
    </row>
    <row r="15" spans="2:39" x14ac:dyDescent="0.15">
      <c r="B15" s="1" t="s">
        <v>31</v>
      </c>
      <c r="AJ15" s="215"/>
      <c r="AK15" s="215"/>
    </row>
    <row r="16" spans="2:39" x14ac:dyDescent="0.15">
      <c r="C16" s="1" t="s">
        <v>0</v>
      </c>
      <c r="E16" s="1" t="s">
        <v>5</v>
      </c>
      <c r="AJ16" s="215"/>
      <c r="AK16" s="215"/>
    </row>
    <row r="18" spans="2:34" ht="7.15" customHeight="1" x14ac:dyDescent="0.15">
      <c r="E18" s="36"/>
      <c r="F18" s="17"/>
      <c r="G18" s="17"/>
      <c r="H18" s="17"/>
      <c r="I18" s="17"/>
      <c r="J18" s="17"/>
      <c r="K18" s="17"/>
      <c r="L18" s="17"/>
      <c r="M18" s="17"/>
      <c r="N18" s="17"/>
      <c r="O18" s="17"/>
      <c r="P18" s="17"/>
      <c r="Q18" s="17"/>
      <c r="R18" s="17"/>
      <c r="S18" s="17"/>
      <c r="T18" s="17"/>
      <c r="U18" s="17"/>
      <c r="V18" s="17"/>
      <c r="W18" s="17"/>
      <c r="X18" s="17"/>
      <c r="Y18" s="17"/>
      <c r="Z18" s="17"/>
      <c r="AA18" s="17"/>
    </row>
    <row r="19" spans="2:34" ht="14.25" thickBot="1" x14ac:dyDescent="0.2"/>
    <row r="20" spans="2:34" ht="30" customHeight="1" x14ac:dyDescent="0.15">
      <c r="B20" s="183" t="s">
        <v>241</v>
      </c>
      <c r="C20" s="184"/>
      <c r="D20" s="184"/>
      <c r="E20" s="184"/>
      <c r="F20" s="184"/>
      <c r="G20" s="184"/>
      <c r="H20" s="184"/>
      <c r="I20" s="184"/>
      <c r="J20" s="184"/>
      <c r="K20" s="184"/>
      <c r="L20" s="184"/>
      <c r="M20" s="184"/>
      <c r="N20" s="184"/>
      <c r="O20" s="184"/>
      <c r="P20" s="184"/>
      <c r="Q20" s="184"/>
      <c r="R20" s="184"/>
      <c r="S20" s="184"/>
      <c r="T20" s="184"/>
      <c r="U20" s="184"/>
      <c r="V20" s="185"/>
      <c r="W20" s="185"/>
      <c r="X20" s="185"/>
      <c r="Y20" s="185"/>
      <c r="Z20" s="185"/>
      <c r="AA20" s="185"/>
      <c r="AB20" s="185"/>
      <c r="AC20" s="185"/>
      <c r="AD20" s="185"/>
      <c r="AE20" s="185"/>
      <c r="AF20" s="185"/>
      <c r="AG20" s="186"/>
      <c r="AH20" s="164"/>
    </row>
    <row r="21" spans="2:34" ht="30" customHeight="1" x14ac:dyDescent="0.15">
      <c r="B21" s="193"/>
      <c r="C21" s="194" t="s">
        <v>173</v>
      </c>
      <c r="D21" s="194"/>
      <c r="E21" s="194" t="s">
        <v>302</v>
      </c>
      <c r="F21" s="194"/>
      <c r="G21" s="194"/>
      <c r="H21" s="194"/>
      <c r="I21" s="194"/>
      <c r="J21" s="194"/>
      <c r="K21" s="194"/>
      <c r="L21" s="194"/>
      <c r="M21" s="194"/>
      <c r="N21" s="194"/>
      <c r="O21" s="194"/>
      <c r="P21" s="194"/>
      <c r="Q21" s="194"/>
      <c r="R21" s="194"/>
      <c r="S21" s="194"/>
      <c r="T21" s="194"/>
      <c r="U21" s="194"/>
      <c r="V21" s="195"/>
      <c r="W21" s="195"/>
      <c r="X21" s="195"/>
      <c r="Y21" s="195"/>
      <c r="Z21" s="195"/>
      <c r="AA21" s="195"/>
      <c r="AB21" s="195"/>
      <c r="AC21" s="195"/>
      <c r="AD21" s="195"/>
      <c r="AE21" s="195"/>
      <c r="AF21" s="195"/>
      <c r="AG21" s="196"/>
      <c r="AH21" s="164"/>
    </row>
    <row r="22" spans="2:34" ht="30" customHeight="1" thickBot="1" x14ac:dyDescent="0.2">
      <c r="B22" s="187"/>
      <c r="C22" s="188" t="s">
        <v>173</v>
      </c>
      <c r="D22" s="188"/>
      <c r="E22" s="188" t="s">
        <v>303</v>
      </c>
      <c r="F22" s="188"/>
      <c r="G22" s="188"/>
      <c r="H22" s="188"/>
      <c r="I22" s="188"/>
      <c r="J22" s="188"/>
      <c r="K22" s="188"/>
      <c r="L22" s="188"/>
      <c r="M22" s="188"/>
      <c r="N22" s="188"/>
      <c r="O22" s="188"/>
      <c r="P22" s="188"/>
      <c r="Q22" s="188"/>
      <c r="R22" s="188"/>
      <c r="S22" s="188"/>
      <c r="T22" s="188"/>
      <c r="U22" s="188"/>
      <c r="V22" s="189"/>
      <c r="W22" s="189"/>
      <c r="X22" s="189"/>
      <c r="Y22" s="189"/>
      <c r="Z22" s="189"/>
      <c r="AA22" s="189"/>
      <c r="AB22" s="189"/>
      <c r="AC22" s="189"/>
      <c r="AD22" s="189"/>
      <c r="AE22" s="189"/>
      <c r="AF22" s="189"/>
      <c r="AG22" s="190"/>
      <c r="AH22" s="164"/>
    </row>
  </sheetData>
  <sheetProtection password="CC3D" sheet="1" selectLockedCells="1"/>
  <mergeCells count="8">
    <mergeCell ref="B13:W13"/>
    <mergeCell ref="B2:M4"/>
    <mergeCell ref="B6:AG7"/>
    <mergeCell ref="B11:W11"/>
    <mergeCell ref="X11:AG11"/>
    <mergeCell ref="B12:W12"/>
    <mergeCell ref="X12:AG12"/>
    <mergeCell ref="X13:AG13"/>
  </mergeCells>
  <phoneticPr fontId="2"/>
  <dataValidations count="1">
    <dataValidation type="list" allowBlank="1" showInputMessage="1" showErrorMessage="1" sqref="X11:AG11">
      <formula1>$AJ$12:$AJ$13</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9"/>
  <sheetViews>
    <sheetView view="pageBreakPreview" zoomScale="85" zoomScaleNormal="100" zoomScaleSheetLayoutView="85" workbookViewId="0">
      <selection activeCell="B7" sqref="B7"/>
    </sheetView>
  </sheetViews>
  <sheetFormatPr defaultRowHeight="13.5" x14ac:dyDescent="0.15"/>
  <cols>
    <col min="1" max="1" width="7.5" customWidth="1"/>
    <col min="2" max="3" width="63.625" customWidth="1"/>
  </cols>
  <sheetData>
    <row r="2" spans="1:23" s="17" customFormat="1" ht="17.25" x14ac:dyDescent="0.15">
      <c r="A2" s="72"/>
      <c r="B2" s="161" t="s">
        <v>453</v>
      </c>
      <c r="C2" s="55"/>
    </row>
    <row r="3" spans="1:23" s="17" customFormat="1" ht="18.600000000000001" customHeight="1" x14ac:dyDescent="0.15">
      <c r="A3" s="72"/>
      <c r="B3" s="161" t="s">
        <v>304</v>
      </c>
      <c r="C3" s="47"/>
    </row>
    <row r="4" spans="1:23" s="17" customFormat="1" ht="25.15" customHeight="1" thickBot="1" x14ac:dyDescent="0.2">
      <c r="A4" s="201"/>
      <c r="B4" s="90" t="s">
        <v>307</v>
      </c>
      <c r="C4" s="90"/>
    </row>
    <row r="5" spans="1:23" s="102" customFormat="1" ht="27" customHeight="1" thickBot="1" x14ac:dyDescent="0.2">
      <c r="A5" s="613" t="s">
        <v>87</v>
      </c>
      <c r="B5" s="615" t="s">
        <v>306</v>
      </c>
      <c r="C5" s="616"/>
      <c r="U5" s="102" t="s">
        <v>160</v>
      </c>
      <c r="W5" s="102" t="s">
        <v>167</v>
      </c>
    </row>
    <row r="6" spans="1:23" s="102" customFormat="1" ht="25.9" customHeight="1" thickTop="1" thickBot="1" x14ac:dyDescent="0.2">
      <c r="A6" s="614"/>
      <c r="B6" s="217" t="s">
        <v>305</v>
      </c>
      <c r="C6" s="223" t="s">
        <v>154</v>
      </c>
      <c r="U6" s="102" t="s">
        <v>161</v>
      </c>
      <c r="W6" s="102" t="s">
        <v>166</v>
      </c>
    </row>
    <row r="7" spans="1:23" s="101" customFormat="1" ht="135.6" customHeight="1" x14ac:dyDescent="0.15">
      <c r="A7" s="114">
        <v>1</v>
      </c>
      <c r="B7" s="115"/>
      <c r="C7" s="224"/>
      <c r="U7" s="101" t="s">
        <v>162</v>
      </c>
    </row>
    <row r="8" spans="1:23" ht="135.6" customHeight="1" x14ac:dyDescent="0.15">
      <c r="A8" s="50">
        <v>2</v>
      </c>
      <c r="B8" s="222"/>
      <c r="C8" s="225"/>
      <c r="U8" t="s">
        <v>163</v>
      </c>
    </row>
    <row r="9" spans="1:23" ht="135.6" customHeight="1" thickBot="1" x14ac:dyDescent="0.2">
      <c r="A9" s="83">
        <v>3</v>
      </c>
      <c r="B9" s="89"/>
      <c r="C9" s="226"/>
      <c r="U9" t="s">
        <v>164</v>
      </c>
    </row>
  </sheetData>
  <mergeCells count="2">
    <mergeCell ref="A5:A6"/>
    <mergeCell ref="B5:C5"/>
  </mergeCells>
  <phoneticPr fontId="2"/>
  <printOptions horizontalCentered="1"/>
  <pageMargins left="0.39370078740157483" right="0.39370078740157483" top="0.59055118110236227" bottom="0.39370078740157483" header="0.19685039370078741" footer="0.19685039370078741"/>
  <pageSetup paperSize="9" scale="7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P38"/>
  <sheetViews>
    <sheetView showGridLines="0" view="pageBreakPreview" zoomScaleNormal="100" workbookViewId="0">
      <selection activeCell="X12" sqref="X12:AG12"/>
    </sheetView>
  </sheetViews>
  <sheetFormatPr defaultColWidth="9" defaultRowHeight="13.5" x14ac:dyDescent="0.15"/>
  <cols>
    <col min="1" max="36" width="2.5" style="1" customWidth="1"/>
    <col min="37" max="37" width="3.625" style="1" customWidth="1"/>
    <col min="38" max="16384" width="9" style="1"/>
  </cols>
  <sheetData>
    <row r="1" spans="2:42" ht="14.25" thickBot="1" x14ac:dyDescent="0.2"/>
    <row r="2" spans="2:42" ht="15" customHeight="1" x14ac:dyDescent="0.15">
      <c r="B2" s="450" t="s">
        <v>415</v>
      </c>
      <c r="C2" s="451"/>
      <c r="D2" s="451"/>
      <c r="E2" s="451"/>
      <c r="F2" s="451"/>
      <c r="G2" s="451"/>
      <c r="H2" s="451"/>
      <c r="I2" s="451"/>
      <c r="J2" s="451"/>
      <c r="K2" s="451"/>
      <c r="L2" s="452"/>
      <c r="P2" s="37" t="s">
        <v>404</v>
      </c>
      <c r="Q2" s="19"/>
      <c r="R2" s="19"/>
      <c r="S2" s="19"/>
      <c r="T2" s="19"/>
      <c r="U2" s="19"/>
      <c r="V2" s="19"/>
      <c r="W2" s="19"/>
      <c r="X2" s="19"/>
      <c r="Y2" s="19"/>
      <c r="Z2" s="19"/>
      <c r="AA2" s="19"/>
      <c r="AB2" s="19"/>
      <c r="AC2" s="19"/>
      <c r="AD2" s="19"/>
      <c r="AE2" s="19"/>
      <c r="AF2" s="20"/>
      <c r="AG2" s="327"/>
      <c r="AH2" s="18"/>
      <c r="AI2" s="18"/>
    </row>
    <row r="3" spans="2:42" ht="15" customHeight="1" thickBot="1" x14ac:dyDescent="0.2">
      <c r="B3" s="453"/>
      <c r="C3" s="454"/>
      <c r="D3" s="454"/>
      <c r="E3" s="454"/>
      <c r="F3" s="454"/>
      <c r="G3" s="454"/>
      <c r="H3" s="454"/>
      <c r="I3" s="454"/>
      <c r="J3" s="454"/>
      <c r="K3" s="454"/>
      <c r="L3" s="455"/>
      <c r="P3" s="38" t="s">
        <v>416</v>
      </c>
      <c r="Q3" s="22"/>
      <c r="R3" s="22"/>
      <c r="S3" s="22"/>
      <c r="T3" s="22"/>
      <c r="U3" s="22"/>
      <c r="V3" s="22"/>
      <c r="W3" s="22"/>
      <c r="X3" s="22"/>
      <c r="Y3" s="22"/>
      <c r="Z3" s="22"/>
      <c r="AA3" s="22"/>
      <c r="AB3" s="22"/>
      <c r="AC3" s="22"/>
      <c r="AD3" s="22"/>
      <c r="AE3" s="22"/>
      <c r="AF3" s="23"/>
      <c r="AG3" s="327"/>
      <c r="AH3" s="18"/>
      <c r="AI3" s="18"/>
    </row>
    <row r="4" spans="2:42" ht="13.5" customHeight="1" thickBot="1" x14ac:dyDescent="0.2">
      <c r="B4" s="456"/>
      <c r="C4" s="457"/>
      <c r="D4" s="457"/>
      <c r="E4" s="457"/>
      <c r="F4" s="457"/>
      <c r="G4" s="457"/>
      <c r="H4" s="457"/>
      <c r="I4" s="457"/>
      <c r="J4" s="457"/>
      <c r="K4" s="457"/>
      <c r="L4" s="458"/>
      <c r="P4" s="158"/>
      <c r="Q4" s="18"/>
      <c r="R4" s="18"/>
      <c r="S4" s="18"/>
      <c r="T4" s="18"/>
      <c r="U4" s="18"/>
      <c r="V4" s="18"/>
      <c r="W4" s="18"/>
      <c r="X4" s="18"/>
      <c r="Y4" s="18"/>
      <c r="Z4" s="18"/>
      <c r="AA4" s="18"/>
      <c r="AB4" s="18"/>
      <c r="AC4" s="18"/>
      <c r="AD4" s="18"/>
      <c r="AE4" s="18"/>
      <c r="AF4" s="18"/>
      <c r="AG4" s="18"/>
      <c r="AH4" s="18"/>
      <c r="AI4" s="18"/>
    </row>
    <row r="5" spans="2:42" x14ac:dyDescent="0.15">
      <c r="P5" s="158"/>
      <c r="Q5" s="18"/>
      <c r="R5" s="18"/>
      <c r="S5" s="18"/>
      <c r="T5" s="18"/>
      <c r="U5" s="18"/>
      <c r="V5" s="18"/>
      <c r="W5" s="18"/>
      <c r="X5" s="18"/>
      <c r="Y5" s="18"/>
      <c r="Z5" s="18"/>
      <c r="AA5" s="18"/>
      <c r="AB5" s="18"/>
      <c r="AC5" s="18"/>
      <c r="AD5" s="18"/>
      <c r="AE5" s="18"/>
      <c r="AF5" s="18"/>
      <c r="AG5" s="18"/>
      <c r="AH5" s="18"/>
      <c r="AI5" s="18"/>
    </row>
    <row r="6" spans="2:42" x14ac:dyDescent="0.15">
      <c r="P6" s="158"/>
      <c r="Q6" s="18"/>
      <c r="R6" s="18"/>
      <c r="S6" s="18"/>
      <c r="T6" s="18"/>
      <c r="U6" s="18"/>
      <c r="V6" s="18"/>
      <c r="W6" s="18"/>
      <c r="X6" s="18"/>
      <c r="Y6" s="18"/>
      <c r="Z6" s="18"/>
      <c r="AA6" s="18"/>
      <c r="AB6" s="18"/>
      <c r="AC6" s="18"/>
      <c r="AD6" s="18"/>
      <c r="AE6" s="18"/>
      <c r="AF6" s="18"/>
      <c r="AG6" s="18"/>
      <c r="AH6" s="18"/>
      <c r="AI6" s="18"/>
    </row>
    <row r="7" spans="2:42" ht="13.5" customHeight="1" x14ac:dyDescent="0.15">
      <c r="B7" s="459" t="s">
        <v>15</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15"/>
      <c r="AI7" s="15"/>
    </row>
    <row r="8" spans="2:42" ht="13.5" customHeight="1" x14ac:dyDescent="0.15">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15"/>
      <c r="AI8" s="15"/>
    </row>
    <row r="10" spans="2:42" x14ac:dyDescent="0.15">
      <c r="B10" s="1" t="s">
        <v>454</v>
      </c>
    </row>
    <row r="11" spans="2:42" ht="14.25" thickBot="1" x14ac:dyDescent="0.2"/>
    <row r="12" spans="2:42" ht="58.5" customHeight="1" thickTop="1" thickBot="1" x14ac:dyDescent="0.2">
      <c r="B12" s="558" t="s">
        <v>51</v>
      </c>
      <c r="C12" s="541"/>
      <c r="D12" s="479" t="s">
        <v>267</v>
      </c>
      <c r="E12" s="479"/>
      <c r="F12" s="479"/>
      <c r="G12" s="479"/>
      <c r="H12" s="479"/>
      <c r="I12" s="479"/>
      <c r="J12" s="479"/>
      <c r="K12" s="479"/>
      <c r="L12" s="479"/>
      <c r="M12" s="479"/>
      <c r="N12" s="479"/>
      <c r="O12" s="479"/>
      <c r="P12" s="479"/>
      <c r="Q12" s="479"/>
      <c r="R12" s="479"/>
      <c r="S12" s="479"/>
      <c r="T12" s="479"/>
      <c r="U12" s="479"/>
      <c r="V12" s="479"/>
      <c r="W12" s="623"/>
      <c r="X12" s="577"/>
      <c r="Y12" s="578"/>
      <c r="Z12" s="578"/>
      <c r="AA12" s="578"/>
      <c r="AB12" s="578"/>
      <c r="AC12" s="578"/>
      <c r="AD12" s="578"/>
      <c r="AE12" s="578"/>
      <c r="AF12" s="578"/>
      <c r="AG12" s="579"/>
      <c r="AH12" s="16"/>
      <c r="AI12" s="16"/>
      <c r="AP12" s="280"/>
    </row>
    <row r="13" spans="2:42" ht="58.5" customHeight="1" thickTop="1" thickBot="1" x14ac:dyDescent="0.2">
      <c r="B13" s="559" t="s">
        <v>49</v>
      </c>
      <c r="C13" s="560"/>
      <c r="D13" s="624" t="s">
        <v>455</v>
      </c>
      <c r="E13" s="624"/>
      <c r="F13" s="624"/>
      <c r="G13" s="624"/>
      <c r="H13" s="624"/>
      <c r="I13" s="624"/>
      <c r="J13" s="624"/>
      <c r="K13" s="624"/>
      <c r="L13" s="624"/>
      <c r="M13" s="624"/>
      <c r="N13" s="624"/>
      <c r="O13" s="624"/>
      <c r="P13" s="624"/>
      <c r="Q13" s="624"/>
      <c r="R13" s="624"/>
      <c r="S13" s="624"/>
      <c r="T13" s="624"/>
      <c r="U13" s="624"/>
      <c r="V13" s="624"/>
      <c r="W13" s="625"/>
      <c r="X13" s="619"/>
      <c r="Y13" s="620"/>
      <c r="Z13" s="620"/>
      <c r="AA13" s="620"/>
      <c r="AB13" s="620"/>
      <c r="AC13" s="620"/>
      <c r="AD13" s="620"/>
      <c r="AE13" s="621" t="s">
        <v>3</v>
      </c>
      <c r="AF13" s="622"/>
      <c r="AG13" s="622"/>
      <c r="AH13" s="281"/>
      <c r="AI13" s="16"/>
    </row>
    <row r="14" spans="2:42" ht="40.5" customHeight="1" thickTop="1" x14ac:dyDescent="0.15">
      <c r="B14" s="554" t="s">
        <v>18</v>
      </c>
      <c r="C14" s="555"/>
      <c r="D14" s="555"/>
      <c r="E14" s="555"/>
      <c r="F14" s="555"/>
      <c r="G14" s="555"/>
      <c r="H14" s="555"/>
      <c r="I14" s="555"/>
      <c r="J14" s="555"/>
      <c r="K14" s="555"/>
      <c r="L14" s="555"/>
      <c r="M14" s="555"/>
      <c r="N14" s="555"/>
      <c r="O14" s="555"/>
      <c r="P14" s="555"/>
      <c r="Q14" s="555"/>
      <c r="R14" s="555"/>
      <c r="S14" s="555"/>
      <c r="T14" s="555"/>
      <c r="U14" s="555"/>
      <c r="V14" s="555"/>
      <c r="W14" s="555"/>
      <c r="X14" s="556" t="str">
        <f>IF(X13&gt;=37,"算定可","算定不可")</f>
        <v>算定不可</v>
      </c>
      <c r="Y14" s="556"/>
      <c r="Z14" s="556"/>
      <c r="AA14" s="556"/>
      <c r="AB14" s="556"/>
      <c r="AC14" s="556"/>
      <c r="AD14" s="556"/>
      <c r="AE14" s="617"/>
      <c r="AF14" s="617"/>
      <c r="AG14" s="618"/>
    </row>
    <row r="15" spans="2:42" ht="40.5" customHeight="1" thickBot="1" x14ac:dyDescent="0.2">
      <c r="B15" s="552" t="s">
        <v>19</v>
      </c>
      <c r="C15" s="553"/>
      <c r="D15" s="553"/>
      <c r="E15" s="553"/>
      <c r="F15" s="553"/>
      <c r="G15" s="553"/>
      <c r="H15" s="553"/>
      <c r="I15" s="553"/>
      <c r="J15" s="553"/>
      <c r="K15" s="553"/>
      <c r="L15" s="553"/>
      <c r="M15" s="553"/>
      <c r="N15" s="553"/>
      <c r="O15" s="553"/>
      <c r="P15" s="553"/>
      <c r="Q15" s="553"/>
      <c r="R15" s="553"/>
      <c r="S15" s="553"/>
      <c r="T15" s="553"/>
      <c r="U15" s="553"/>
      <c r="V15" s="553"/>
      <c r="W15" s="553"/>
      <c r="X15" s="561">
        <f>IF(X14="算定可",3,0)</f>
        <v>0</v>
      </c>
      <c r="Y15" s="562"/>
      <c r="Z15" s="562"/>
      <c r="AA15" s="562"/>
      <c r="AB15" s="562"/>
      <c r="AC15" s="562"/>
      <c r="AD15" s="562"/>
      <c r="AE15" s="562"/>
      <c r="AF15" s="562"/>
      <c r="AG15" s="563"/>
    </row>
    <row r="17" spans="2:37" x14ac:dyDescent="0.15">
      <c r="B17" s="1" t="s">
        <v>31</v>
      </c>
    </row>
    <row r="18" spans="2:37" x14ac:dyDescent="0.15">
      <c r="C18" s="1" t="s">
        <v>47</v>
      </c>
      <c r="E18" s="1" t="s">
        <v>213</v>
      </c>
    </row>
    <row r="19" spans="2:37" x14ac:dyDescent="0.15">
      <c r="C19" s="1" t="s">
        <v>52</v>
      </c>
      <c r="E19" s="1" t="s">
        <v>64</v>
      </c>
    </row>
    <row r="20" spans="2:37" x14ac:dyDescent="0.15">
      <c r="C20" s="1" t="s">
        <v>53</v>
      </c>
      <c r="E20" s="1" t="s">
        <v>292</v>
      </c>
    </row>
    <row r="21" spans="2:37" x14ac:dyDescent="0.15">
      <c r="E21" s="1" t="s">
        <v>290</v>
      </c>
    </row>
    <row r="22" spans="2:37" ht="14.25" thickBot="1" x14ac:dyDescent="0.2">
      <c r="E22" s="1" t="s">
        <v>291</v>
      </c>
    </row>
    <row r="23" spans="2:37" ht="30" customHeight="1" x14ac:dyDescent="0.15">
      <c r="B23" s="176" t="s">
        <v>221</v>
      </c>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322"/>
      <c r="AH23" s="324"/>
      <c r="AI23" s="325"/>
      <c r="AJ23" s="326"/>
      <c r="AK23" s="326"/>
    </row>
    <row r="24" spans="2:37" ht="30" customHeight="1" thickBot="1" x14ac:dyDescent="0.2">
      <c r="B24" s="178" t="s">
        <v>225</v>
      </c>
      <c r="C24" s="179"/>
      <c r="D24" s="180"/>
      <c r="E24" s="179" t="s">
        <v>251</v>
      </c>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323"/>
      <c r="AH24" s="324"/>
      <c r="AI24" s="325"/>
      <c r="AJ24" s="326"/>
      <c r="AK24" s="326"/>
    </row>
    <row r="32" spans="2:37" x14ac:dyDescent="0.15">
      <c r="Y32" s="215"/>
      <c r="Z32" s="215"/>
      <c r="AA32" s="215"/>
      <c r="AB32" s="215"/>
      <c r="AC32" s="215"/>
      <c r="AD32" s="215"/>
      <c r="AE32" s="215"/>
      <c r="AF32" s="215"/>
      <c r="AG32" s="215"/>
      <c r="AH32" s="215"/>
      <c r="AI32" s="215"/>
    </row>
    <row r="33" spans="25:35" x14ac:dyDescent="0.15">
      <c r="Y33" s="249" t="s">
        <v>43</v>
      </c>
      <c r="Z33" s="249" t="s">
        <v>44</v>
      </c>
      <c r="AA33" s="215"/>
      <c r="AB33" s="215"/>
      <c r="AC33" s="215"/>
      <c r="AD33" s="215"/>
      <c r="AE33" s="215"/>
      <c r="AF33" s="215"/>
      <c r="AG33" s="215"/>
      <c r="AH33" s="215"/>
      <c r="AI33" s="215"/>
    </row>
    <row r="34" spans="25:35" x14ac:dyDescent="0.15">
      <c r="Y34" s="249" t="s">
        <v>38</v>
      </c>
      <c r="Z34" s="249" t="s">
        <v>39</v>
      </c>
      <c r="AA34" s="215"/>
      <c r="AB34" s="215"/>
      <c r="AC34" s="215"/>
      <c r="AD34" s="215"/>
      <c r="AE34" s="215"/>
      <c r="AF34" s="215"/>
      <c r="AG34" s="215"/>
      <c r="AH34" s="215"/>
      <c r="AI34" s="215"/>
    </row>
    <row r="35" spans="25:35" x14ac:dyDescent="0.15">
      <c r="Y35" s="215"/>
      <c r="Z35" s="215"/>
      <c r="AA35" s="215"/>
      <c r="AB35" s="215"/>
      <c r="AC35" s="215"/>
      <c r="AD35" s="215"/>
      <c r="AE35" s="215"/>
      <c r="AF35" s="215"/>
      <c r="AG35" s="215"/>
      <c r="AH35" s="215"/>
      <c r="AI35" s="215"/>
    </row>
    <row r="36" spans="25:35" x14ac:dyDescent="0.15">
      <c r="Y36" s="215"/>
      <c r="Z36" s="215"/>
      <c r="AA36" s="215"/>
      <c r="AB36" s="215"/>
      <c r="AC36" s="215"/>
      <c r="AD36" s="215"/>
      <c r="AE36" s="215"/>
      <c r="AF36" s="215"/>
      <c r="AG36" s="215"/>
      <c r="AH36" s="215"/>
      <c r="AI36" s="215"/>
    </row>
    <row r="37" spans="25:35" x14ac:dyDescent="0.15">
      <c r="Y37" s="215"/>
      <c r="Z37" s="215"/>
      <c r="AA37" s="215"/>
      <c r="AB37" s="215"/>
      <c r="AC37" s="215"/>
      <c r="AD37" s="215"/>
      <c r="AE37" s="215"/>
      <c r="AF37" s="215"/>
      <c r="AG37" s="215"/>
      <c r="AH37" s="215"/>
      <c r="AI37" s="215"/>
    </row>
    <row r="38" spans="25:35" x14ac:dyDescent="0.15">
      <c r="Y38" s="215"/>
      <c r="Z38" s="215"/>
      <c r="AA38" s="215"/>
      <c r="AB38" s="215"/>
      <c r="AC38" s="215"/>
      <c r="AD38" s="215"/>
      <c r="AE38" s="215"/>
      <c r="AF38" s="215"/>
      <c r="AG38" s="215"/>
      <c r="AH38" s="215"/>
      <c r="AI38" s="215"/>
    </row>
  </sheetData>
  <sheetProtection password="CC3D" sheet="1" selectLockedCells="1"/>
  <mergeCells count="13">
    <mergeCell ref="B2:L4"/>
    <mergeCell ref="B15:W15"/>
    <mergeCell ref="B14:W14"/>
    <mergeCell ref="X15:AG15"/>
    <mergeCell ref="B12:C12"/>
    <mergeCell ref="X14:AG14"/>
    <mergeCell ref="X12:AG12"/>
    <mergeCell ref="B7:AG8"/>
    <mergeCell ref="X13:AD13"/>
    <mergeCell ref="AE13:AG13"/>
    <mergeCell ref="B13:C13"/>
    <mergeCell ref="D12:W12"/>
    <mergeCell ref="D13:W13"/>
  </mergeCells>
  <phoneticPr fontId="2"/>
  <dataValidations count="1">
    <dataValidation type="list" allowBlank="1" showInputMessage="1" showErrorMessage="1" sqref="AH12:AI12">
      <formula1>$Y$33:$Z$33</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J204"/>
  <sheetViews>
    <sheetView view="pageBreakPreview" topLeftCell="B1" zoomScale="85" zoomScaleNormal="100" zoomScaleSheetLayoutView="85" workbookViewId="0">
      <selection activeCell="E5" sqref="E5:E6"/>
    </sheetView>
  </sheetViews>
  <sheetFormatPr defaultColWidth="8.875" defaultRowHeight="13.5" x14ac:dyDescent="0.15"/>
  <cols>
    <col min="1" max="1" width="0" style="49" hidden="1" customWidth="1"/>
    <col min="2" max="2" width="4.25" style="48" customWidth="1"/>
    <col min="3" max="3" width="35.625" style="49" customWidth="1"/>
    <col min="4" max="4" width="15.75" style="49" customWidth="1"/>
    <col min="5" max="5" width="16.75" style="49" customWidth="1"/>
    <col min="6" max="6" width="7" style="49" customWidth="1"/>
    <col min="7" max="9" width="16.75" style="49" customWidth="1"/>
    <col min="10" max="16384" width="8.875" style="49"/>
  </cols>
  <sheetData>
    <row r="2" spans="1:10" ht="30" customHeight="1" x14ac:dyDescent="0.15">
      <c r="B2" s="154" t="s">
        <v>405</v>
      </c>
      <c r="C2"/>
    </row>
    <row r="3" spans="1:10" ht="30" customHeight="1" x14ac:dyDescent="0.15">
      <c r="B3" s="157" t="s">
        <v>122</v>
      </c>
      <c r="C3"/>
    </row>
    <row r="4" spans="1:10" ht="30" customHeight="1" thickBot="1" x14ac:dyDescent="0.2">
      <c r="B4" s="43"/>
      <c r="C4" t="s">
        <v>324</v>
      </c>
    </row>
    <row r="5" spans="1:10" ht="30" customHeight="1" x14ac:dyDescent="0.15">
      <c r="B5" s="43"/>
      <c r="C5" s="635" t="s">
        <v>456</v>
      </c>
      <c r="D5" s="636"/>
      <c r="E5" s="639">
        <f>COUNTIF(E10:E46,"*")</f>
        <v>0</v>
      </c>
      <c r="F5" s="631" t="s">
        <v>3</v>
      </c>
      <c r="G5" s="155"/>
    </row>
    <row r="6" spans="1:10" ht="30" customHeight="1" thickBot="1" x14ac:dyDescent="0.2">
      <c r="B6" s="43"/>
      <c r="C6" s="637"/>
      <c r="D6" s="638"/>
      <c r="E6" s="640"/>
      <c r="F6" s="632"/>
      <c r="G6" s="155"/>
    </row>
    <row r="7" spans="1:10" ht="30" customHeight="1" x14ac:dyDescent="0.15">
      <c r="B7" s="43"/>
      <c r="C7" s="648"/>
      <c r="D7" s="648"/>
      <c r="E7" s="648"/>
      <c r="F7" s="648"/>
      <c r="G7" s="155"/>
    </row>
    <row r="8" spans="1:10" ht="30" customHeight="1" thickBot="1" x14ac:dyDescent="0.2">
      <c r="A8" s="62"/>
      <c r="B8" s="63"/>
      <c r="C8" s="156" t="s">
        <v>293</v>
      </c>
      <c r="D8" s="62"/>
      <c r="E8" s="62"/>
      <c r="F8" s="62"/>
      <c r="G8" s="62"/>
      <c r="H8" s="62"/>
      <c r="I8" s="62"/>
      <c r="J8" s="62"/>
    </row>
    <row r="9" spans="1:10" ht="30" customHeight="1" x14ac:dyDescent="0.15">
      <c r="A9" s="62"/>
      <c r="B9" s="67" t="s">
        <v>92</v>
      </c>
      <c r="C9" s="645" t="s">
        <v>224</v>
      </c>
      <c r="D9" s="646"/>
      <c r="E9" s="643" t="s">
        <v>121</v>
      </c>
      <c r="F9" s="643"/>
      <c r="G9" s="643"/>
      <c r="H9" s="643"/>
      <c r="I9" s="644"/>
      <c r="J9" s="62"/>
    </row>
    <row r="10" spans="1:10" ht="30" customHeight="1" x14ac:dyDescent="0.15">
      <c r="A10" s="62"/>
      <c r="B10" s="65">
        <v>1</v>
      </c>
      <c r="C10" s="629"/>
      <c r="D10" s="630"/>
      <c r="E10" s="641"/>
      <c r="F10" s="641"/>
      <c r="G10" s="641"/>
      <c r="H10" s="641"/>
      <c r="I10" s="642"/>
      <c r="J10" s="62"/>
    </row>
    <row r="11" spans="1:10" ht="30" customHeight="1" x14ac:dyDescent="0.15">
      <c r="A11" s="62"/>
      <c r="B11" s="65">
        <v>2</v>
      </c>
      <c r="C11" s="629"/>
      <c r="D11" s="630"/>
      <c r="E11" s="641"/>
      <c r="F11" s="641"/>
      <c r="G11" s="641"/>
      <c r="H11" s="641"/>
      <c r="I11" s="642"/>
      <c r="J11" s="62"/>
    </row>
    <row r="12" spans="1:10" ht="30" customHeight="1" x14ac:dyDescent="0.15">
      <c r="A12" s="62"/>
      <c r="B12" s="65">
        <v>3</v>
      </c>
      <c r="C12" s="629"/>
      <c r="D12" s="630"/>
      <c r="E12" s="641"/>
      <c r="F12" s="641"/>
      <c r="G12" s="641"/>
      <c r="H12" s="641"/>
      <c r="I12" s="642"/>
      <c r="J12" s="62"/>
    </row>
    <row r="13" spans="1:10" ht="30" customHeight="1" x14ac:dyDescent="0.15">
      <c r="A13" s="62"/>
      <c r="B13" s="65">
        <v>4</v>
      </c>
      <c r="C13" s="629"/>
      <c r="D13" s="630"/>
      <c r="E13" s="641"/>
      <c r="F13" s="641"/>
      <c r="G13" s="641"/>
      <c r="H13" s="641"/>
      <c r="I13" s="642"/>
      <c r="J13" s="62"/>
    </row>
    <row r="14" spans="1:10" ht="30" customHeight="1" x14ac:dyDescent="0.15">
      <c r="A14" s="62"/>
      <c r="B14" s="65">
        <v>5</v>
      </c>
      <c r="C14" s="629"/>
      <c r="D14" s="630"/>
      <c r="E14" s="641"/>
      <c r="F14" s="641"/>
      <c r="G14" s="641"/>
      <c r="H14" s="641"/>
      <c r="I14" s="642"/>
      <c r="J14" s="62"/>
    </row>
    <row r="15" spans="1:10" ht="30" customHeight="1" x14ac:dyDescent="0.15">
      <c r="A15" s="62"/>
      <c r="B15" s="65">
        <v>6</v>
      </c>
      <c r="C15" s="629"/>
      <c r="D15" s="630"/>
      <c r="E15" s="641"/>
      <c r="F15" s="641"/>
      <c r="G15" s="641"/>
      <c r="H15" s="641"/>
      <c r="I15" s="642"/>
      <c r="J15" s="62"/>
    </row>
    <row r="16" spans="1:10" ht="30" customHeight="1" x14ac:dyDescent="0.15">
      <c r="A16" s="62"/>
      <c r="B16" s="65">
        <v>7</v>
      </c>
      <c r="C16" s="629"/>
      <c r="D16" s="630"/>
      <c r="E16" s="641"/>
      <c r="F16" s="641"/>
      <c r="G16" s="641"/>
      <c r="H16" s="641"/>
      <c r="I16" s="642"/>
      <c r="J16" s="62"/>
    </row>
    <row r="17" spans="1:10" ht="30" customHeight="1" x14ac:dyDescent="0.15">
      <c r="A17" s="62"/>
      <c r="B17" s="65">
        <v>8</v>
      </c>
      <c r="C17" s="629"/>
      <c r="D17" s="630"/>
      <c r="E17" s="641"/>
      <c r="F17" s="641"/>
      <c r="G17" s="641"/>
      <c r="H17" s="641"/>
      <c r="I17" s="642"/>
      <c r="J17" s="62"/>
    </row>
    <row r="18" spans="1:10" ht="30" customHeight="1" x14ac:dyDescent="0.15">
      <c r="A18" s="62"/>
      <c r="B18" s="65">
        <v>9</v>
      </c>
      <c r="C18" s="629"/>
      <c r="D18" s="630"/>
      <c r="E18" s="626"/>
      <c r="F18" s="627"/>
      <c r="G18" s="627"/>
      <c r="H18" s="627"/>
      <c r="I18" s="628"/>
      <c r="J18" s="62"/>
    </row>
    <row r="19" spans="1:10" ht="30" customHeight="1" x14ac:dyDescent="0.15">
      <c r="A19" s="62"/>
      <c r="B19" s="65">
        <v>10</v>
      </c>
      <c r="C19" s="629"/>
      <c r="D19" s="630"/>
      <c r="E19" s="626"/>
      <c r="F19" s="627"/>
      <c r="G19" s="627"/>
      <c r="H19" s="627"/>
      <c r="I19" s="628"/>
      <c r="J19" s="62"/>
    </row>
    <row r="20" spans="1:10" ht="30" customHeight="1" x14ac:dyDescent="0.15">
      <c r="A20" s="62"/>
      <c r="B20" s="65">
        <v>11</v>
      </c>
      <c r="C20" s="629"/>
      <c r="D20" s="630"/>
      <c r="E20" s="626"/>
      <c r="F20" s="627"/>
      <c r="G20" s="627"/>
      <c r="H20" s="627"/>
      <c r="I20" s="628"/>
      <c r="J20" s="62"/>
    </row>
    <row r="21" spans="1:10" ht="30" customHeight="1" x14ac:dyDescent="0.15">
      <c r="A21" s="62"/>
      <c r="B21" s="65">
        <v>12</v>
      </c>
      <c r="C21" s="629"/>
      <c r="D21" s="630"/>
      <c r="E21" s="626"/>
      <c r="F21" s="627"/>
      <c r="G21" s="627"/>
      <c r="H21" s="627"/>
      <c r="I21" s="628"/>
      <c r="J21" s="62"/>
    </row>
    <row r="22" spans="1:10" ht="30" customHeight="1" x14ac:dyDescent="0.15">
      <c r="A22" s="62"/>
      <c r="B22" s="65">
        <v>13</v>
      </c>
      <c r="C22" s="629"/>
      <c r="D22" s="630"/>
      <c r="E22" s="626"/>
      <c r="F22" s="627"/>
      <c r="G22" s="627"/>
      <c r="H22" s="627"/>
      <c r="I22" s="628"/>
      <c r="J22" s="62"/>
    </row>
    <row r="23" spans="1:10" ht="30" customHeight="1" x14ac:dyDescent="0.15">
      <c r="A23" s="62"/>
      <c r="B23" s="65">
        <v>14</v>
      </c>
      <c r="C23" s="629"/>
      <c r="D23" s="630"/>
      <c r="E23" s="626"/>
      <c r="F23" s="627"/>
      <c r="G23" s="627"/>
      <c r="H23" s="627"/>
      <c r="I23" s="628"/>
      <c r="J23" s="62"/>
    </row>
    <row r="24" spans="1:10" ht="30" customHeight="1" x14ac:dyDescent="0.15">
      <c r="A24" s="62"/>
      <c r="B24" s="65">
        <v>15</v>
      </c>
      <c r="C24" s="629"/>
      <c r="D24" s="630"/>
      <c r="E24" s="626"/>
      <c r="F24" s="627"/>
      <c r="G24" s="627"/>
      <c r="H24" s="627"/>
      <c r="I24" s="628"/>
      <c r="J24" s="62"/>
    </row>
    <row r="25" spans="1:10" ht="30" customHeight="1" x14ac:dyDescent="0.15">
      <c r="A25" s="62"/>
      <c r="B25" s="65">
        <v>16</v>
      </c>
      <c r="C25" s="629"/>
      <c r="D25" s="630"/>
      <c r="E25" s="626"/>
      <c r="F25" s="627"/>
      <c r="G25" s="627"/>
      <c r="H25" s="627"/>
      <c r="I25" s="628"/>
      <c r="J25" s="62"/>
    </row>
    <row r="26" spans="1:10" ht="30" customHeight="1" x14ac:dyDescent="0.15">
      <c r="A26" s="62"/>
      <c r="B26" s="65">
        <v>17</v>
      </c>
      <c r="C26" s="629"/>
      <c r="D26" s="630"/>
      <c r="E26" s="626"/>
      <c r="F26" s="627"/>
      <c r="G26" s="627"/>
      <c r="H26" s="627"/>
      <c r="I26" s="628"/>
      <c r="J26" s="62"/>
    </row>
    <row r="27" spans="1:10" ht="30" customHeight="1" x14ac:dyDescent="0.15">
      <c r="A27" s="62"/>
      <c r="B27" s="65">
        <v>18</v>
      </c>
      <c r="C27" s="629"/>
      <c r="D27" s="630"/>
      <c r="E27" s="626"/>
      <c r="F27" s="627"/>
      <c r="G27" s="627"/>
      <c r="H27" s="627"/>
      <c r="I27" s="628"/>
      <c r="J27" s="62"/>
    </row>
    <row r="28" spans="1:10" ht="30" customHeight="1" x14ac:dyDescent="0.15">
      <c r="A28" s="62"/>
      <c r="B28" s="65">
        <v>19</v>
      </c>
      <c r="C28" s="629"/>
      <c r="D28" s="630"/>
      <c r="E28" s="626"/>
      <c r="F28" s="627"/>
      <c r="G28" s="627"/>
      <c r="H28" s="627"/>
      <c r="I28" s="628"/>
      <c r="J28" s="62"/>
    </row>
    <row r="29" spans="1:10" ht="30" customHeight="1" x14ac:dyDescent="0.15">
      <c r="A29" s="62"/>
      <c r="B29" s="65">
        <v>20</v>
      </c>
      <c r="C29" s="629"/>
      <c r="D29" s="630"/>
      <c r="E29" s="626"/>
      <c r="F29" s="627"/>
      <c r="G29" s="627"/>
      <c r="H29" s="627"/>
      <c r="I29" s="628"/>
      <c r="J29" s="62"/>
    </row>
    <row r="30" spans="1:10" ht="30" customHeight="1" x14ac:dyDescent="0.15">
      <c r="A30" s="62"/>
      <c r="B30" s="65">
        <v>21</v>
      </c>
      <c r="C30" s="629"/>
      <c r="D30" s="630"/>
      <c r="E30" s="641"/>
      <c r="F30" s="641"/>
      <c r="G30" s="641"/>
      <c r="H30" s="641"/>
      <c r="I30" s="642"/>
      <c r="J30" s="62"/>
    </row>
    <row r="31" spans="1:10" ht="30" customHeight="1" x14ac:dyDescent="0.15">
      <c r="A31" s="62"/>
      <c r="B31" s="65">
        <v>22</v>
      </c>
      <c r="C31" s="629"/>
      <c r="D31" s="630"/>
      <c r="E31" s="641"/>
      <c r="F31" s="641"/>
      <c r="G31" s="641"/>
      <c r="H31" s="641"/>
      <c r="I31" s="642"/>
      <c r="J31" s="62"/>
    </row>
    <row r="32" spans="1:10" ht="30" customHeight="1" x14ac:dyDescent="0.15">
      <c r="A32" s="62"/>
      <c r="B32" s="65">
        <v>23</v>
      </c>
      <c r="C32" s="629"/>
      <c r="D32" s="630"/>
      <c r="E32" s="641"/>
      <c r="F32" s="641"/>
      <c r="G32" s="641"/>
      <c r="H32" s="641"/>
      <c r="I32" s="642"/>
      <c r="J32" s="62"/>
    </row>
    <row r="33" spans="1:10" ht="30" customHeight="1" x14ac:dyDescent="0.15">
      <c r="A33" s="62"/>
      <c r="B33" s="65">
        <v>24</v>
      </c>
      <c r="C33" s="629"/>
      <c r="D33" s="630"/>
      <c r="E33" s="641"/>
      <c r="F33" s="641"/>
      <c r="G33" s="641"/>
      <c r="H33" s="641"/>
      <c r="I33" s="642"/>
      <c r="J33" s="62"/>
    </row>
    <row r="34" spans="1:10" ht="30" customHeight="1" x14ac:dyDescent="0.15">
      <c r="A34" s="62"/>
      <c r="B34" s="65">
        <v>25</v>
      </c>
      <c r="C34" s="629"/>
      <c r="D34" s="630"/>
      <c r="E34" s="641"/>
      <c r="F34" s="641"/>
      <c r="G34" s="641"/>
      <c r="H34" s="641"/>
      <c r="I34" s="642"/>
      <c r="J34" s="62"/>
    </row>
    <row r="35" spans="1:10" ht="30" customHeight="1" x14ac:dyDescent="0.15">
      <c r="A35" s="62"/>
      <c r="B35" s="65">
        <v>26</v>
      </c>
      <c r="C35" s="629"/>
      <c r="D35" s="630"/>
      <c r="E35" s="641"/>
      <c r="F35" s="641"/>
      <c r="G35" s="641"/>
      <c r="H35" s="641"/>
      <c r="I35" s="642"/>
      <c r="J35" s="62"/>
    </row>
    <row r="36" spans="1:10" ht="30" customHeight="1" x14ac:dyDescent="0.15">
      <c r="A36" s="62"/>
      <c r="B36" s="65">
        <v>27</v>
      </c>
      <c r="C36" s="629"/>
      <c r="D36" s="630"/>
      <c r="E36" s="641"/>
      <c r="F36" s="641"/>
      <c r="G36" s="641"/>
      <c r="H36" s="641"/>
      <c r="I36" s="642"/>
      <c r="J36" s="62"/>
    </row>
    <row r="37" spans="1:10" ht="30" customHeight="1" x14ac:dyDescent="0.15">
      <c r="A37" s="62"/>
      <c r="B37" s="65">
        <v>28</v>
      </c>
      <c r="C37" s="629"/>
      <c r="D37" s="630"/>
      <c r="E37" s="641"/>
      <c r="F37" s="641"/>
      <c r="G37" s="641"/>
      <c r="H37" s="641"/>
      <c r="I37" s="642"/>
      <c r="J37" s="62"/>
    </row>
    <row r="38" spans="1:10" ht="30" customHeight="1" x14ac:dyDescent="0.15">
      <c r="A38" s="62"/>
      <c r="B38" s="65">
        <v>29</v>
      </c>
      <c r="C38" s="629"/>
      <c r="D38" s="630"/>
      <c r="E38" s="641"/>
      <c r="F38" s="641"/>
      <c r="G38" s="641"/>
      <c r="H38" s="641"/>
      <c r="I38" s="642"/>
      <c r="J38" s="62"/>
    </row>
    <row r="39" spans="1:10" ht="30" customHeight="1" x14ac:dyDescent="0.15">
      <c r="A39" s="62"/>
      <c r="B39" s="65">
        <v>30</v>
      </c>
      <c r="C39" s="629"/>
      <c r="D39" s="630"/>
      <c r="E39" s="641"/>
      <c r="F39" s="641"/>
      <c r="G39" s="641"/>
      <c r="H39" s="641"/>
      <c r="I39" s="642"/>
      <c r="J39" s="62"/>
    </row>
    <row r="40" spans="1:10" ht="30" customHeight="1" x14ac:dyDescent="0.15">
      <c r="A40" s="62"/>
      <c r="B40" s="65">
        <v>31</v>
      </c>
      <c r="C40" s="629"/>
      <c r="D40" s="630"/>
      <c r="E40" s="641"/>
      <c r="F40" s="641"/>
      <c r="G40" s="641"/>
      <c r="H40" s="641"/>
      <c r="I40" s="642"/>
      <c r="J40" s="62"/>
    </row>
    <row r="41" spans="1:10" ht="30" customHeight="1" x14ac:dyDescent="0.15">
      <c r="A41" s="62"/>
      <c r="B41" s="65">
        <v>32</v>
      </c>
      <c r="C41" s="629"/>
      <c r="D41" s="630"/>
      <c r="E41" s="641"/>
      <c r="F41" s="641"/>
      <c r="G41" s="641"/>
      <c r="H41" s="641"/>
      <c r="I41" s="642"/>
      <c r="J41" s="62"/>
    </row>
    <row r="42" spans="1:10" ht="30" customHeight="1" x14ac:dyDescent="0.15">
      <c r="A42" s="62"/>
      <c r="B42" s="65">
        <v>33</v>
      </c>
      <c r="C42" s="629"/>
      <c r="D42" s="630"/>
      <c r="E42" s="641"/>
      <c r="F42" s="641"/>
      <c r="G42" s="641"/>
      <c r="H42" s="641"/>
      <c r="I42" s="642"/>
      <c r="J42" s="62"/>
    </row>
    <row r="43" spans="1:10" ht="30" customHeight="1" x14ac:dyDescent="0.15">
      <c r="A43" s="62"/>
      <c r="B43" s="65">
        <v>34</v>
      </c>
      <c r="C43" s="629"/>
      <c r="D43" s="630"/>
      <c r="E43" s="641"/>
      <c r="F43" s="641"/>
      <c r="G43" s="641"/>
      <c r="H43" s="641"/>
      <c r="I43" s="642"/>
      <c r="J43" s="62"/>
    </row>
    <row r="44" spans="1:10" ht="30" customHeight="1" x14ac:dyDescent="0.15">
      <c r="A44" s="62"/>
      <c r="B44" s="65">
        <v>35</v>
      </c>
      <c r="C44" s="629"/>
      <c r="D44" s="630"/>
      <c r="E44" s="641"/>
      <c r="F44" s="641"/>
      <c r="G44" s="641"/>
      <c r="H44" s="641"/>
      <c r="I44" s="642"/>
      <c r="J44" s="62"/>
    </row>
    <row r="45" spans="1:10" ht="30" customHeight="1" x14ac:dyDescent="0.15">
      <c r="A45" s="62"/>
      <c r="B45" s="65">
        <v>36</v>
      </c>
      <c r="C45" s="629"/>
      <c r="D45" s="630"/>
      <c r="E45" s="641"/>
      <c r="F45" s="641"/>
      <c r="G45" s="641"/>
      <c r="H45" s="641"/>
      <c r="I45" s="642"/>
      <c r="J45" s="62"/>
    </row>
    <row r="46" spans="1:10" ht="30" customHeight="1" thickBot="1" x14ac:dyDescent="0.2">
      <c r="A46" s="62"/>
      <c r="B46" s="328">
        <v>37</v>
      </c>
      <c r="C46" s="633"/>
      <c r="D46" s="634"/>
      <c r="E46" s="649"/>
      <c r="F46" s="649"/>
      <c r="G46" s="649"/>
      <c r="H46" s="649"/>
      <c r="I46" s="650"/>
      <c r="J46" s="62"/>
    </row>
    <row r="47" spans="1:10" ht="30" customHeight="1" x14ac:dyDescent="0.15">
      <c r="A47" s="62"/>
      <c r="B47" s="647"/>
      <c r="C47" s="647"/>
      <c r="D47" s="647"/>
      <c r="E47" s="647"/>
      <c r="F47" s="647"/>
      <c r="G47" s="647"/>
      <c r="H47" s="647"/>
      <c r="I47" s="647"/>
      <c r="J47" s="62"/>
    </row>
    <row r="48" spans="1:10" x14ac:dyDescent="0.15">
      <c r="A48" s="62"/>
      <c r="B48" s="63"/>
      <c r="C48" s="62"/>
      <c r="D48" s="62"/>
      <c r="E48" s="62"/>
      <c r="F48" s="62"/>
      <c r="G48" s="62"/>
      <c r="H48" s="62"/>
      <c r="I48" s="62"/>
      <c r="J48" s="62"/>
    </row>
    <row r="49" spans="1:10" x14ac:dyDescent="0.15">
      <c r="A49" s="62"/>
      <c r="B49" s="63"/>
      <c r="C49" s="62"/>
      <c r="D49" s="62"/>
      <c r="E49" s="62"/>
      <c r="F49" s="62"/>
      <c r="G49" s="62"/>
      <c r="H49" s="62"/>
      <c r="I49" s="62"/>
      <c r="J49" s="62"/>
    </row>
    <row r="50" spans="1:10" x14ac:dyDescent="0.15">
      <c r="A50" s="62"/>
      <c r="B50" s="63"/>
      <c r="C50" s="62"/>
      <c r="D50" s="62"/>
      <c r="E50" s="62"/>
      <c r="F50" s="62"/>
      <c r="G50" s="62"/>
      <c r="H50" s="62"/>
      <c r="I50" s="62"/>
      <c r="J50" s="62"/>
    </row>
    <row r="51" spans="1:10" x14ac:dyDescent="0.15">
      <c r="A51" s="62"/>
      <c r="B51" s="63"/>
      <c r="C51" s="62"/>
      <c r="D51" s="62"/>
      <c r="E51" s="62"/>
      <c r="F51" s="62"/>
      <c r="G51" s="62"/>
      <c r="H51" s="62"/>
      <c r="I51" s="62"/>
      <c r="J51" s="62"/>
    </row>
    <row r="52" spans="1:10" x14ac:dyDescent="0.15">
      <c r="A52" s="62"/>
      <c r="B52" s="63"/>
      <c r="C52" s="62"/>
      <c r="D52" s="62"/>
      <c r="E52" s="62"/>
      <c r="F52" s="62"/>
      <c r="G52" s="62"/>
      <c r="H52" s="62"/>
      <c r="I52" s="62"/>
      <c r="J52" s="62"/>
    </row>
    <row r="53" spans="1:10" x14ac:dyDescent="0.15">
      <c r="A53" s="62"/>
      <c r="B53" s="63"/>
      <c r="C53" s="62"/>
      <c r="D53" s="62"/>
      <c r="E53" s="62"/>
      <c r="F53" s="62"/>
      <c r="G53" s="62"/>
      <c r="H53" s="62"/>
      <c r="I53" s="62"/>
      <c r="J53" s="62"/>
    </row>
    <row r="54" spans="1:10" x14ac:dyDescent="0.15">
      <c r="A54" s="62"/>
      <c r="B54" s="63"/>
      <c r="C54" s="62"/>
      <c r="D54" s="62"/>
      <c r="E54" s="62"/>
      <c r="F54" s="62"/>
      <c r="G54" s="62"/>
      <c r="H54" s="62"/>
      <c r="I54" s="62"/>
      <c r="J54" s="62"/>
    </row>
    <row r="55" spans="1:10" x14ac:dyDescent="0.15">
      <c r="A55" s="62"/>
      <c r="B55" s="63"/>
      <c r="C55" s="62"/>
      <c r="D55" s="62"/>
      <c r="E55" s="62"/>
      <c r="F55" s="62"/>
      <c r="G55" s="62"/>
      <c r="H55" s="62"/>
      <c r="I55" s="62"/>
      <c r="J55" s="62"/>
    </row>
    <row r="56" spans="1:10" x14ac:dyDescent="0.15">
      <c r="A56" s="62"/>
      <c r="B56" s="63"/>
      <c r="C56" s="62"/>
      <c r="D56" s="62"/>
      <c r="E56" s="62"/>
      <c r="F56" s="62"/>
      <c r="G56" s="62"/>
      <c r="H56" s="62"/>
      <c r="I56" s="62"/>
      <c r="J56" s="62"/>
    </row>
    <row r="57" spans="1:10" x14ac:dyDescent="0.15">
      <c r="A57" s="62"/>
      <c r="B57" s="63"/>
      <c r="C57" s="62"/>
      <c r="D57" s="62"/>
      <c r="E57" s="62"/>
      <c r="F57" s="62"/>
      <c r="G57" s="62"/>
      <c r="H57" s="62"/>
      <c r="I57" s="62"/>
      <c r="J57" s="62"/>
    </row>
    <row r="58" spans="1:10" x14ac:dyDescent="0.15">
      <c r="A58" s="62"/>
      <c r="B58" s="63"/>
      <c r="C58" s="62"/>
      <c r="D58" s="62"/>
      <c r="E58" s="62"/>
      <c r="F58" s="62"/>
      <c r="G58" s="62"/>
      <c r="H58" s="62"/>
      <c r="I58" s="62"/>
      <c r="J58" s="62"/>
    </row>
    <row r="59" spans="1:10" x14ac:dyDescent="0.15">
      <c r="A59" s="62"/>
      <c r="B59" s="63"/>
      <c r="C59" s="62"/>
      <c r="D59" s="62"/>
      <c r="E59" s="62"/>
      <c r="F59" s="62"/>
      <c r="G59" s="62"/>
      <c r="H59" s="62"/>
      <c r="I59" s="62"/>
      <c r="J59" s="62"/>
    </row>
    <row r="60" spans="1:10" x14ac:dyDescent="0.15">
      <c r="A60" s="62"/>
      <c r="B60" s="63"/>
      <c r="C60" s="62"/>
      <c r="D60" s="62"/>
      <c r="E60" s="62"/>
      <c r="F60" s="62"/>
      <c r="G60" s="62"/>
      <c r="H60" s="62"/>
      <c r="I60" s="62"/>
      <c r="J60" s="62"/>
    </row>
    <row r="61" spans="1:10" x14ac:dyDescent="0.15">
      <c r="A61" s="62"/>
      <c r="B61" s="63"/>
      <c r="C61" s="62"/>
      <c r="D61" s="62"/>
      <c r="E61" s="62"/>
      <c r="F61" s="62"/>
      <c r="G61" s="62"/>
      <c r="H61" s="62"/>
      <c r="I61" s="62"/>
      <c r="J61" s="62"/>
    </row>
    <row r="62" spans="1:10" x14ac:dyDescent="0.15">
      <c r="A62" s="62"/>
      <c r="B62" s="63"/>
      <c r="C62" s="62"/>
      <c r="D62" s="62"/>
      <c r="E62" s="62"/>
      <c r="F62" s="62"/>
      <c r="G62" s="62"/>
      <c r="H62" s="62"/>
      <c r="I62" s="62"/>
      <c r="J62" s="62"/>
    </row>
    <row r="63" spans="1:10" x14ac:dyDescent="0.15">
      <c r="A63" s="62"/>
      <c r="B63" s="63"/>
      <c r="C63" s="62"/>
      <c r="D63" s="62"/>
      <c r="E63" s="62"/>
      <c r="F63" s="62"/>
      <c r="G63" s="62"/>
      <c r="H63" s="62"/>
      <c r="I63" s="62"/>
      <c r="J63" s="62"/>
    </row>
    <row r="64" spans="1:10" x14ac:dyDescent="0.15">
      <c r="A64" s="62"/>
      <c r="B64" s="63"/>
      <c r="C64" s="62"/>
      <c r="D64" s="62"/>
      <c r="E64" s="62"/>
      <c r="F64" s="62"/>
      <c r="G64" s="62"/>
      <c r="H64" s="62"/>
      <c r="I64" s="62"/>
      <c r="J64" s="62"/>
    </row>
    <row r="65" spans="1:10" x14ac:dyDescent="0.15">
      <c r="A65" s="62"/>
      <c r="B65" s="63"/>
      <c r="C65" s="62"/>
      <c r="D65" s="62"/>
      <c r="E65" s="62"/>
      <c r="F65" s="62"/>
      <c r="G65" s="62"/>
      <c r="H65" s="62"/>
      <c r="I65" s="62"/>
      <c r="J65" s="62"/>
    </row>
    <row r="66" spans="1:10" x14ac:dyDescent="0.15">
      <c r="A66" s="62"/>
      <c r="B66" s="63"/>
      <c r="C66" s="62"/>
      <c r="D66" s="62"/>
      <c r="E66" s="62"/>
      <c r="F66" s="62"/>
      <c r="G66" s="62"/>
      <c r="H66" s="62"/>
      <c r="I66" s="62"/>
      <c r="J66" s="62"/>
    </row>
    <row r="67" spans="1:10" x14ac:dyDescent="0.15">
      <c r="A67" s="62"/>
      <c r="B67" s="63"/>
      <c r="C67" s="62"/>
      <c r="D67" s="62"/>
      <c r="E67" s="62"/>
      <c r="F67" s="62"/>
      <c r="G67" s="62"/>
      <c r="H67" s="62"/>
      <c r="I67" s="62"/>
      <c r="J67" s="62"/>
    </row>
    <row r="68" spans="1:10" x14ac:dyDescent="0.15">
      <c r="A68" s="62"/>
      <c r="B68" s="63"/>
      <c r="C68" s="62"/>
      <c r="D68" s="62"/>
      <c r="E68" s="62"/>
      <c r="F68" s="62"/>
      <c r="G68" s="62"/>
      <c r="H68" s="62"/>
      <c r="I68" s="62"/>
      <c r="J68" s="62"/>
    </row>
    <row r="69" spans="1:10" x14ac:dyDescent="0.15">
      <c r="A69" s="62"/>
      <c r="B69" s="63"/>
      <c r="C69" s="62"/>
      <c r="D69" s="62"/>
      <c r="E69" s="62"/>
      <c r="F69" s="62"/>
      <c r="G69" s="62"/>
      <c r="H69" s="62"/>
      <c r="I69" s="62"/>
      <c r="J69" s="62"/>
    </row>
    <row r="70" spans="1:10" x14ac:dyDescent="0.15">
      <c r="A70" s="62"/>
      <c r="B70" s="63"/>
      <c r="C70" s="62"/>
      <c r="D70" s="62"/>
      <c r="E70" s="62"/>
      <c r="F70" s="62"/>
      <c r="G70" s="62"/>
      <c r="H70" s="62"/>
      <c r="I70" s="62"/>
      <c r="J70" s="62"/>
    </row>
    <row r="71" spans="1:10" x14ac:dyDescent="0.15">
      <c r="A71" s="62"/>
      <c r="B71" s="63"/>
      <c r="C71" s="62"/>
      <c r="D71" s="62"/>
      <c r="E71" s="62"/>
      <c r="F71" s="62"/>
      <c r="G71" s="62"/>
      <c r="H71" s="62"/>
      <c r="I71" s="62"/>
      <c r="J71" s="62"/>
    </row>
    <row r="72" spans="1:10" x14ac:dyDescent="0.15">
      <c r="A72" s="62"/>
      <c r="B72" s="63"/>
      <c r="C72" s="62"/>
      <c r="D72" s="62"/>
      <c r="E72" s="62"/>
      <c r="F72" s="62"/>
      <c r="G72" s="62"/>
      <c r="H72" s="62"/>
      <c r="I72" s="62"/>
      <c r="J72" s="62"/>
    </row>
    <row r="73" spans="1:10" x14ac:dyDescent="0.15">
      <c r="A73" s="62"/>
      <c r="B73" s="63"/>
      <c r="C73" s="62"/>
      <c r="D73" s="62"/>
      <c r="E73" s="62"/>
      <c r="F73" s="62"/>
      <c r="G73" s="62"/>
      <c r="H73" s="62"/>
      <c r="I73" s="62"/>
      <c r="J73" s="62"/>
    </row>
    <row r="74" spans="1:10" x14ac:dyDescent="0.15">
      <c r="A74" s="62"/>
      <c r="B74" s="63"/>
      <c r="C74" s="62"/>
      <c r="D74" s="62"/>
      <c r="E74" s="62"/>
      <c r="F74" s="62"/>
      <c r="G74" s="62"/>
      <c r="H74" s="62"/>
      <c r="I74" s="62"/>
      <c r="J74" s="62"/>
    </row>
    <row r="75" spans="1:10" x14ac:dyDescent="0.15">
      <c r="A75" s="62"/>
      <c r="B75" s="63"/>
      <c r="C75" s="62"/>
      <c r="D75" s="62"/>
      <c r="E75" s="62"/>
      <c r="F75" s="62"/>
      <c r="G75" s="62"/>
      <c r="H75" s="62"/>
      <c r="I75" s="62"/>
      <c r="J75" s="62"/>
    </row>
    <row r="76" spans="1:10" x14ac:dyDescent="0.15">
      <c r="A76" s="62"/>
      <c r="B76" s="63"/>
      <c r="C76" s="62"/>
      <c r="D76" s="62"/>
      <c r="E76" s="62"/>
      <c r="F76" s="62"/>
      <c r="G76" s="62"/>
      <c r="H76" s="62"/>
      <c r="I76" s="62"/>
      <c r="J76" s="62"/>
    </row>
    <row r="77" spans="1:10" x14ac:dyDescent="0.15">
      <c r="A77" s="62"/>
      <c r="B77" s="63"/>
      <c r="C77" s="62"/>
      <c r="D77" s="62"/>
      <c r="E77" s="62"/>
      <c r="F77" s="62"/>
      <c r="G77" s="62"/>
      <c r="H77" s="62"/>
      <c r="I77" s="62"/>
      <c r="J77" s="62"/>
    </row>
    <row r="78" spans="1:10" x14ac:dyDescent="0.15">
      <c r="A78" s="62"/>
      <c r="B78" s="63"/>
      <c r="C78" s="62"/>
      <c r="D78" s="62"/>
      <c r="E78" s="62"/>
      <c r="F78" s="62"/>
      <c r="G78" s="62"/>
      <c r="H78" s="62"/>
      <c r="I78" s="62"/>
      <c r="J78" s="62"/>
    </row>
    <row r="79" spans="1:10" x14ac:dyDescent="0.15">
      <c r="A79" s="62"/>
      <c r="B79" s="63"/>
      <c r="C79" s="62"/>
      <c r="D79" s="62"/>
      <c r="E79" s="62"/>
      <c r="F79" s="62"/>
      <c r="G79" s="62"/>
      <c r="H79" s="62"/>
      <c r="I79" s="62"/>
      <c r="J79" s="62"/>
    </row>
    <row r="80" spans="1:10" x14ac:dyDescent="0.15">
      <c r="A80" s="62"/>
      <c r="B80" s="63"/>
      <c r="C80" s="62"/>
      <c r="D80" s="62"/>
      <c r="E80" s="62"/>
      <c r="F80" s="62"/>
      <c r="G80" s="62"/>
      <c r="H80" s="62"/>
      <c r="I80" s="62"/>
      <c r="J80" s="62"/>
    </row>
    <row r="81" spans="1:10" x14ac:dyDescent="0.15">
      <c r="A81" s="62"/>
      <c r="B81" s="63"/>
      <c r="C81" s="62"/>
      <c r="D81" s="62"/>
      <c r="E81" s="62"/>
      <c r="F81" s="62"/>
      <c r="G81" s="62"/>
      <c r="H81" s="62"/>
      <c r="I81" s="62"/>
      <c r="J81" s="62"/>
    </row>
    <row r="82" spans="1:10" x14ac:dyDescent="0.15">
      <c r="A82" s="62"/>
      <c r="B82" s="63"/>
      <c r="C82" s="62"/>
      <c r="D82" s="62"/>
      <c r="E82" s="62"/>
      <c r="F82" s="62"/>
      <c r="G82" s="62"/>
      <c r="H82" s="62"/>
      <c r="I82" s="62"/>
      <c r="J82" s="62"/>
    </row>
    <row r="83" spans="1:10" x14ac:dyDescent="0.15">
      <c r="A83" s="62"/>
      <c r="B83" s="63"/>
      <c r="C83" s="62"/>
      <c r="D83" s="62"/>
      <c r="E83" s="62"/>
      <c r="F83" s="62"/>
      <c r="G83" s="62"/>
      <c r="H83" s="62"/>
      <c r="I83" s="62"/>
      <c r="J83" s="62"/>
    </row>
    <row r="84" spans="1:10" x14ac:dyDescent="0.15">
      <c r="A84" s="62"/>
      <c r="B84" s="63"/>
      <c r="C84" s="62"/>
      <c r="D84" s="62"/>
      <c r="E84" s="62"/>
      <c r="F84" s="62"/>
      <c r="G84" s="62"/>
      <c r="H84" s="62"/>
      <c r="I84" s="62"/>
      <c r="J84" s="62"/>
    </row>
    <row r="85" spans="1:10" x14ac:dyDescent="0.15">
      <c r="A85" s="62"/>
      <c r="B85" s="63"/>
      <c r="C85" s="62"/>
      <c r="D85" s="62"/>
      <c r="E85" s="62"/>
      <c r="F85" s="62"/>
      <c r="G85" s="62"/>
      <c r="H85" s="62"/>
      <c r="I85" s="62"/>
      <c r="J85" s="62"/>
    </row>
    <row r="86" spans="1:10" x14ac:dyDescent="0.15">
      <c r="A86" s="62"/>
      <c r="B86" s="63"/>
      <c r="C86" s="62"/>
      <c r="D86" s="62"/>
      <c r="E86" s="62"/>
      <c r="F86" s="62"/>
      <c r="G86" s="62"/>
      <c r="H86" s="62"/>
      <c r="I86" s="62"/>
      <c r="J86" s="62"/>
    </row>
    <row r="87" spans="1:10" x14ac:dyDescent="0.15">
      <c r="A87" s="62"/>
      <c r="B87" s="63"/>
      <c r="C87" s="62"/>
      <c r="D87" s="62"/>
      <c r="E87" s="62"/>
      <c r="F87" s="62"/>
      <c r="G87" s="62"/>
      <c r="H87" s="62"/>
      <c r="I87" s="62"/>
      <c r="J87" s="62"/>
    </row>
    <row r="88" spans="1:10" x14ac:dyDescent="0.15">
      <c r="A88" s="62"/>
      <c r="B88" s="63"/>
      <c r="C88" s="62"/>
      <c r="D88" s="62"/>
      <c r="E88" s="62"/>
      <c r="F88" s="62"/>
      <c r="G88" s="62"/>
      <c r="H88" s="62"/>
      <c r="I88" s="62"/>
      <c r="J88" s="62"/>
    </row>
    <row r="89" spans="1:10" x14ac:dyDescent="0.15">
      <c r="A89" s="62"/>
      <c r="B89" s="63"/>
      <c r="C89" s="62"/>
      <c r="D89" s="62"/>
      <c r="E89" s="62"/>
      <c r="F89" s="62"/>
      <c r="G89" s="62"/>
      <c r="H89" s="62"/>
      <c r="I89" s="62"/>
      <c r="J89" s="62"/>
    </row>
    <row r="90" spans="1:10" x14ac:dyDescent="0.15">
      <c r="A90" s="62"/>
      <c r="B90" s="63"/>
      <c r="C90" s="62"/>
      <c r="D90" s="62"/>
      <c r="E90" s="62"/>
      <c r="F90" s="62"/>
      <c r="G90" s="62"/>
      <c r="H90" s="62"/>
      <c r="I90" s="62"/>
      <c r="J90" s="62"/>
    </row>
    <row r="91" spans="1:10" x14ac:dyDescent="0.15">
      <c r="A91" s="62"/>
      <c r="B91" s="63"/>
      <c r="C91" s="62"/>
      <c r="D91" s="62"/>
      <c r="E91" s="62"/>
      <c r="F91" s="62"/>
      <c r="G91" s="62"/>
      <c r="H91" s="62"/>
      <c r="I91" s="62"/>
      <c r="J91" s="62"/>
    </row>
    <row r="92" spans="1:10" x14ac:dyDescent="0.15">
      <c r="A92" s="62"/>
      <c r="B92" s="63"/>
      <c r="C92" s="62"/>
      <c r="D92" s="62"/>
      <c r="E92" s="62"/>
      <c r="F92" s="62"/>
      <c r="G92" s="62"/>
      <c r="H92" s="62"/>
      <c r="I92" s="62"/>
      <c r="J92" s="62"/>
    </row>
    <row r="93" spans="1:10" x14ac:dyDescent="0.15">
      <c r="A93" s="62"/>
      <c r="B93" s="63"/>
      <c r="C93" s="62"/>
      <c r="D93" s="62"/>
      <c r="E93" s="62"/>
      <c r="F93" s="62"/>
      <c r="G93" s="62"/>
      <c r="H93" s="62"/>
      <c r="I93" s="62"/>
      <c r="J93" s="62"/>
    </row>
    <row r="94" spans="1:10" x14ac:dyDescent="0.15">
      <c r="A94" s="62"/>
      <c r="B94" s="63"/>
      <c r="C94" s="62"/>
      <c r="D94" s="62"/>
      <c r="E94" s="62"/>
      <c r="F94" s="62"/>
      <c r="G94" s="62"/>
      <c r="H94" s="62"/>
      <c r="I94" s="62"/>
      <c r="J94" s="62"/>
    </row>
    <row r="95" spans="1:10" x14ac:dyDescent="0.15">
      <c r="A95" s="62"/>
      <c r="B95" s="63"/>
      <c r="C95" s="62"/>
      <c r="D95" s="62"/>
      <c r="E95" s="62"/>
      <c r="F95" s="62"/>
      <c r="G95" s="62"/>
      <c r="H95" s="62"/>
      <c r="I95" s="62"/>
      <c r="J95" s="62"/>
    </row>
    <row r="96" spans="1:10" x14ac:dyDescent="0.15">
      <c r="A96" s="62"/>
      <c r="B96" s="63"/>
      <c r="C96" s="62"/>
      <c r="D96" s="62"/>
      <c r="E96" s="62"/>
      <c r="F96" s="62"/>
      <c r="G96" s="62"/>
      <c r="H96" s="62"/>
      <c r="I96" s="62"/>
      <c r="J96" s="62"/>
    </row>
    <row r="97" spans="1:10" x14ac:dyDescent="0.15">
      <c r="A97" s="62"/>
      <c r="B97" s="63"/>
      <c r="C97" s="62"/>
      <c r="D97" s="62"/>
      <c r="E97" s="62"/>
      <c r="F97" s="62"/>
      <c r="G97" s="62"/>
      <c r="H97" s="62"/>
      <c r="I97" s="62"/>
      <c r="J97" s="62"/>
    </row>
    <row r="98" spans="1:10" x14ac:dyDescent="0.15">
      <c r="A98" s="62"/>
      <c r="B98" s="63"/>
      <c r="C98" s="62"/>
      <c r="D98" s="62"/>
      <c r="E98" s="62"/>
      <c r="F98" s="62"/>
      <c r="G98" s="62"/>
      <c r="H98" s="62"/>
      <c r="I98" s="62"/>
      <c r="J98" s="62"/>
    </row>
    <row r="99" spans="1:10" x14ac:dyDescent="0.15">
      <c r="A99" s="62"/>
      <c r="B99" s="63"/>
      <c r="C99" s="62"/>
      <c r="D99" s="62"/>
      <c r="E99" s="62"/>
      <c r="F99" s="62"/>
      <c r="G99" s="62"/>
      <c r="H99" s="62"/>
      <c r="I99" s="62"/>
      <c r="J99" s="62"/>
    </row>
    <row r="100" spans="1:10" x14ac:dyDescent="0.15">
      <c r="A100" s="62"/>
      <c r="B100" s="63"/>
      <c r="C100" s="62"/>
      <c r="D100" s="62"/>
      <c r="E100" s="62"/>
      <c r="F100" s="62"/>
      <c r="G100" s="62"/>
      <c r="H100" s="62"/>
      <c r="I100" s="62"/>
      <c r="J100" s="62"/>
    </row>
    <row r="101" spans="1:10" x14ac:dyDescent="0.15">
      <c r="A101" s="62"/>
      <c r="B101" s="63"/>
      <c r="C101" s="62"/>
      <c r="D101" s="62"/>
      <c r="E101" s="62"/>
      <c r="F101" s="62"/>
      <c r="G101" s="62"/>
      <c r="H101" s="62"/>
      <c r="I101" s="62"/>
      <c r="J101" s="62"/>
    </row>
    <row r="102" spans="1:10" x14ac:dyDescent="0.15">
      <c r="A102" s="62"/>
      <c r="B102" s="63"/>
      <c r="C102" s="62"/>
      <c r="D102" s="62"/>
      <c r="E102" s="62"/>
      <c r="F102" s="62"/>
      <c r="G102" s="62"/>
      <c r="H102" s="62"/>
      <c r="I102" s="62"/>
      <c r="J102" s="62"/>
    </row>
    <row r="103" spans="1:10" x14ac:dyDescent="0.15">
      <c r="A103" s="62"/>
      <c r="B103" s="63"/>
      <c r="C103" s="62"/>
      <c r="D103" s="62"/>
      <c r="E103" s="62"/>
      <c r="F103" s="62"/>
      <c r="G103" s="62"/>
      <c r="H103" s="62"/>
      <c r="I103" s="62"/>
      <c r="J103" s="62"/>
    </row>
    <row r="104" spans="1:10" x14ac:dyDescent="0.15">
      <c r="A104" s="62"/>
      <c r="B104" s="63"/>
      <c r="C104" s="62"/>
      <c r="D104" s="62"/>
      <c r="E104" s="62"/>
      <c r="F104" s="62"/>
      <c r="G104" s="62"/>
      <c r="H104" s="62"/>
      <c r="I104" s="62"/>
      <c r="J104" s="62"/>
    </row>
    <row r="105" spans="1:10" x14ac:dyDescent="0.15">
      <c r="A105" s="62"/>
      <c r="B105" s="63"/>
      <c r="C105" s="62"/>
      <c r="D105" s="62"/>
      <c r="E105" s="62"/>
      <c r="F105" s="62"/>
      <c r="G105" s="62"/>
      <c r="H105" s="62"/>
      <c r="I105" s="62"/>
      <c r="J105" s="62"/>
    </row>
    <row r="106" spans="1:10" x14ac:dyDescent="0.15">
      <c r="A106" s="62"/>
      <c r="B106" s="63"/>
      <c r="C106" s="62"/>
      <c r="D106" s="62"/>
      <c r="E106" s="62"/>
      <c r="F106" s="62"/>
      <c r="G106" s="62"/>
      <c r="H106" s="62"/>
      <c r="I106" s="62"/>
      <c r="J106" s="62"/>
    </row>
    <row r="107" spans="1:10" x14ac:dyDescent="0.15">
      <c r="A107" s="62"/>
      <c r="B107" s="63"/>
      <c r="C107" s="62"/>
      <c r="D107" s="62"/>
      <c r="E107" s="62"/>
      <c r="F107" s="62"/>
      <c r="G107" s="62"/>
      <c r="H107" s="62"/>
      <c r="I107" s="62"/>
      <c r="J107" s="62"/>
    </row>
    <row r="108" spans="1:10" x14ac:dyDescent="0.15">
      <c r="A108" s="62"/>
      <c r="B108" s="63"/>
      <c r="C108" s="62"/>
      <c r="D108" s="62"/>
      <c r="E108" s="62"/>
      <c r="F108" s="62"/>
      <c r="G108" s="62"/>
      <c r="H108" s="62"/>
      <c r="I108" s="62"/>
      <c r="J108" s="62"/>
    </row>
    <row r="109" spans="1:10" x14ac:dyDescent="0.15">
      <c r="A109" s="62"/>
      <c r="B109" s="63"/>
      <c r="C109" s="62"/>
      <c r="D109" s="62"/>
      <c r="E109" s="62"/>
      <c r="F109" s="62"/>
      <c r="G109" s="62"/>
      <c r="H109" s="62"/>
      <c r="I109" s="62"/>
      <c r="J109" s="62"/>
    </row>
    <row r="110" spans="1:10" x14ac:dyDescent="0.15">
      <c r="A110" s="62"/>
      <c r="B110" s="63"/>
      <c r="C110" s="62"/>
      <c r="D110" s="62"/>
      <c r="E110" s="62"/>
      <c r="F110" s="62"/>
      <c r="G110" s="62"/>
      <c r="H110" s="62"/>
      <c r="I110" s="62"/>
      <c r="J110" s="62"/>
    </row>
    <row r="111" spans="1:10" x14ac:dyDescent="0.15">
      <c r="A111" s="62"/>
      <c r="B111" s="63"/>
      <c r="C111" s="62"/>
      <c r="D111" s="62"/>
      <c r="E111" s="62"/>
      <c r="F111" s="62"/>
      <c r="G111" s="62"/>
      <c r="H111" s="62"/>
      <c r="I111" s="62"/>
      <c r="J111" s="62"/>
    </row>
    <row r="112" spans="1:10" x14ac:dyDescent="0.15">
      <c r="A112" s="62"/>
      <c r="B112" s="63"/>
      <c r="C112" s="62"/>
      <c r="D112" s="62"/>
      <c r="E112" s="62"/>
      <c r="F112" s="62"/>
      <c r="G112" s="62"/>
      <c r="H112" s="62"/>
      <c r="I112" s="62"/>
      <c r="J112" s="62"/>
    </row>
    <row r="113" spans="1:10" x14ac:dyDescent="0.15">
      <c r="A113" s="62"/>
      <c r="B113" s="63"/>
      <c r="C113" s="62"/>
      <c r="D113" s="62"/>
      <c r="E113" s="62"/>
      <c r="F113" s="62"/>
      <c r="G113" s="62"/>
      <c r="H113" s="62"/>
      <c r="I113" s="62"/>
      <c r="J113" s="62"/>
    </row>
    <row r="114" spans="1:10" x14ac:dyDescent="0.15">
      <c r="A114" s="62"/>
      <c r="B114" s="63"/>
      <c r="C114" s="62"/>
      <c r="D114" s="62"/>
      <c r="E114" s="62"/>
      <c r="F114" s="62"/>
      <c r="G114" s="62"/>
      <c r="H114" s="62"/>
      <c r="I114" s="62"/>
      <c r="J114" s="62"/>
    </row>
    <row r="115" spans="1:10" x14ac:dyDescent="0.15">
      <c r="A115" s="62"/>
      <c r="B115" s="63"/>
      <c r="C115" s="62"/>
      <c r="D115" s="62"/>
      <c r="E115" s="62"/>
      <c r="F115" s="62"/>
      <c r="G115" s="62"/>
      <c r="H115" s="62"/>
      <c r="I115" s="62"/>
      <c r="J115" s="62"/>
    </row>
    <row r="116" spans="1:10" x14ac:dyDescent="0.15">
      <c r="A116" s="62"/>
      <c r="B116" s="63"/>
      <c r="C116" s="62"/>
      <c r="D116" s="62"/>
      <c r="E116" s="62"/>
      <c r="F116" s="62"/>
      <c r="G116" s="62"/>
      <c r="H116" s="62"/>
      <c r="I116" s="62"/>
      <c r="J116" s="62"/>
    </row>
    <row r="117" spans="1:10" x14ac:dyDescent="0.15">
      <c r="A117" s="62"/>
      <c r="B117" s="63"/>
      <c r="C117" s="62"/>
      <c r="D117" s="62"/>
      <c r="E117" s="62"/>
      <c r="F117" s="62"/>
      <c r="G117" s="62"/>
      <c r="H117" s="62"/>
      <c r="I117" s="62"/>
      <c r="J117" s="62"/>
    </row>
    <row r="118" spans="1:10" x14ac:dyDescent="0.15">
      <c r="A118" s="62"/>
      <c r="B118" s="63"/>
      <c r="C118" s="62"/>
      <c r="D118" s="62"/>
      <c r="E118" s="62"/>
      <c r="F118" s="62"/>
      <c r="G118" s="62"/>
      <c r="H118" s="62"/>
      <c r="I118" s="62"/>
      <c r="J118" s="62"/>
    </row>
    <row r="119" spans="1:10" x14ac:dyDescent="0.15">
      <c r="A119" s="62"/>
      <c r="B119" s="63"/>
      <c r="C119" s="62"/>
      <c r="D119" s="62"/>
      <c r="E119" s="62"/>
      <c r="F119" s="62"/>
      <c r="G119" s="62"/>
      <c r="H119" s="62"/>
      <c r="I119" s="62"/>
      <c r="J119" s="62"/>
    </row>
    <row r="120" spans="1:10" x14ac:dyDescent="0.15">
      <c r="A120" s="62"/>
      <c r="B120" s="63"/>
      <c r="C120" s="62"/>
      <c r="D120" s="62"/>
      <c r="E120" s="62"/>
      <c r="F120" s="62"/>
      <c r="G120" s="62"/>
      <c r="H120" s="62"/>
      <c r="I120" s="62"/>
      <c r="J120" s="62"/>
    </row>
    <row r="121" spans="1:10" x14ac:dyDescent="0.15">
      <c r="A121" s="62"/>
      <c r="B121" s="63"/>
      <c r="C121" s="62"/>
      <c r="D121" s="62"/>
      <c r="E121" s="62"/>
      <c r="F121" s="62"/>
      <c r="G121" s="62"/>
      <c r="H121" s="62"/>
      <c r="I121" s="62"/>
      <c r="J121" s="62"/>
    </row>
    <row r="122" spans="1:10" x14ac:dyDescent="0.15">
      <c r="A122" s="62"/>
      <c r="B122" s="63"/>
      <c r="C122" s="62"/>
      <c r="D122" s="62"/>
      <c r="E122" s="62"/>
      <c r="F122" s="62"/>
      <c r="G122" s="62"/>
      <c r="H122" s="62"/>
      <c r="I122" s="62"/>
      <c r="J122" s="62"/>
    </row>
    <row r="123" spans="1:10" x14ac:dyDescent="0.15">
      <c r="A123" s="62"/>
      <c r="B123" s="63"/>
      <c r="C123" s="62"/>
      <c r="D123" s="62"/>
      <c r="E123" s="62"/>
      <c r="F123" s="62"/>
      <c r="G123" s="62"/>
      <c r="H123" s="62"/>
      <c r="I123" s="62"/>
      <c r="J123" s="62"/>
    </row>
    <row r="124" spans="1:10" x14ac:dyDescent="0.15">
      <c r="A124" s="62"/>
      <c r="B124" s="63"/>
      <c r="C124" s="62"/>
      <c r="D124" s="62"/>
      <c r="E124" s="62"/>
      <c r="F124" s="62"/>
      <c r="G124" s="62"/>
      <c r="H124" s="62"/>
      <c r="I124" s="62"/>
      <c r="J124" s="62"/>
    </row>
    <row r="125" spans="1:10" x14ac:dyDescent="0.15">
      <c r="A125" s="62"/>
      <c r="B125" s="63"/>
      <c r="C125" s="62"/>
      <c r="D125" s="62"/>
      <c r="E125" s="62"/>
      <c r="F125" s="62"/>
      <c r="G125" s="62"/>
      <c r="H125" s="62"/>
      <c r="I125" s="62"/>
      <c r="J125" s="62"/>
    </row>
    <row r="126" spans="1:10" x14ac:dyDescent="0.15">
      <c r="A126" s="62"/>
      <c r="B126" s="63"/>
      <c r="C126" s="62"/>
      <c r="D126" s="62"/>
      <c r="E126" s="62"/>
      <c r="F126" s="62"/>
      <c r="G126" s="62"/>
      <c r="H126" s="62"/>
      <c r="I126" s="62"/>
      <c r="J126" s="62"/>
    </row>
    <row r="127" spans="1:10" x14ac:dyDescent="0.15">
      <c r="A127" s="62"/>
      <c r="B127" s="63"/>
      <c r="C127" s="62"/>
      <c r="D127" s="62"/>
      <c r="E127" s="62"/>
      <c r="F127" s="62"/>
      <c r="G127" s="62"/>
      <c r="H127" s="62"/>
      <c r="I127" s="62"/>
      <c r="J127" s="62"/>
    </row>
    <row r="128" spans="1:10" x14ac:dyDescent="0.15">
      <c r="A128" s="62"/>
      <c r="B128" s="63"/>
      <c r="C128" s="62"/>
      <c r="D128" s="62"/>
      <c r="E128" s="62"/>
      <c r="F128" s="62"/>
      <c r="G128" s="62"/>
      <c r="H128" s="62"/>
      <c r="I128" s="62"/>
      <c r="J128" s="62"/>
    </row>
    <row r="129" spans="1:10" x14ac:dyDescent="0.15">
      <c r="A129" s="62"/>
      <c r="B129" s="63"/>
      <c r="C129" s="62"/>
      <c r="D129" s="62"/>
      <c r="E129" s="62"/>
      <c r="F129" s="62"/>
      <c r="G129" s="62"/>
      <c r="H129" s="62"/>
      <c r="I129" s="62"/>
      <c r="J129" s="62"/>
    </row>
    <row r="130" spans="1:10" x14ac:dyDescent="0.15">
      <c r="A130" s="62"/>
      <c r="B130" s="63"/>
      <c r="C130" s="62"/>
      <c r="D130" s="62"/>
      <c r="E130" s="62"/>
      <c r="F130" s="62"/>
      <c r="G130" s="62"/>
      <c r="H130" s="62"/>
      <c r="I130" s="62"/>
      <c r="J130" s="62"/>
    </row>
    <row r="131" spans="1:10" x14ac:dyDescent="0.15">
      <c r="A131" s="62"/>
      <c r="B131" s="63"/>
      <c r="C131" s="62"/>
      <c r="D131" s="62"/>
      <c r="E131" s="62"/>
      <c r="F131" s="62"/>
      <c r="G131" s="62"/>
      <c r="H131" s="62"/>
      <c r="I131" s="62"/>
      <c r="J131" s="62"/>
    </row>
    <row r="132" spans="1:10" x14ac:dyDescent="0.15">
      <c r="A132" s="62"/>
      <c r="B132" s="63"/>
      <c r="C132" s="62"/>
      <c r="D132" s="62"/>
      <c r="E132" s="62"/>
      <c r="F132" s="62"/>
      <c r="G132" s="62"/>
      <c r="H132" s="62"/>
      <c r="I132" s="62"/>
      <c r="J132" s="62"/>
    </row>
    <row r="133" spans="1:10" x14ac:dyDescent="0.15">
      <c r="A133" s="62"/>
      <c r="B133" s="63"/>
      <c r="C133" s="62"/>
      <c r="D133" s="62"/>
      <c r="E133" s="62"/>
      <c r="F133" s="62"/>
      <c r="G133" s="62"/>
      <c r="H133" s="62"/>
      <c r="I133" s="62"/>
      <c r="J133" s="62"/>
    </row>
    <row r="134" spans="1:10" x14ac:dyDescent="0.15">
      <c r="A134" s="62"/>
      <c r="B134" s="63"/>
      <c r="C134" s="62"/>
      <c r="D134" s="62"/>
      <c r="E134" s="62"/>
      <c r="F134" s="62"/>
      <c r="G134" s="62"/>
      <c r="H134" s="62"/>
      <c r="I134" s="62"/>
      <c r="J134" s="62"/>
    </row>
    <row r="135" spans="1:10" x14ac:dyDescent="0.15">
      <c r="A135" s="62"/>
      <c r="B135" s="63"/>
      <c r="C135" s="62"/>
      <c r="D135" s="62"/>
      <c r="E135" s="62"/>
      <c r="F135" s="62"/>
      <c r="G135" s="62"/>
      <c r="H135" s="62"/>
      <c r="I135" s="62"/>
      <c r="J135" s="62"/>
    </row>
    <row r="136" spans="1:10" x14ac:dyDescent="0.15">
      <c r="A136" s="62"/>
      <c r="B136" s="63"/>
      <c r="C136" s="62"/>
      <c r="D136" s="62"/>
      <c r="E136" s="62"/>
      <c r="F136" s="62"/>
      <c r="G136" s="62"/>
      <c r="H136" s="62"/>
      <c r="I136" s="62"/>
      <c r="J136" s="62"/>
    </row>
    <row r="137" spans="1:10" x14ac:dyDescent="0.15">
      <c r="A137" s="62"/>
      <c r="B137" s="63"/>
      <c r="C137" s="62"/>
      <c r="D137" s="62"/>
      <c r="E137" s="62"/>
      <c r="F137" s="62"/>
      <c r="G137" s="62"/>
      <c r="H137" s="62"/>
      <c r="I137" s="62"/>
      <c r="J137" s="62"/>
    </row>
    <row r="138" spans="1:10" x14ac:dyDescent="0.15">
      <c r="A138" s="62"/>
      <c r="B138" s="63"/>
      <c r="C138" s="62"/>
      <c r="D138" s="62"/>
      <c r="E138" s="62"/>
      <c r="F138" s="62"/>
      <c r="G138" s="62"/>
      <c r="H138" s="62"/>
      <c r="I138" s="62"/>
      <c r="J138" s="62"/>
    </row>
    <row r="139" spans="1:10" x14ac:dyDescent="0.15">
      <c r="A139" s="62"/>
      <c r="B139" s="63"/>
      <c r="C139" s="62"/>
      <c r="D139" s="62"/>
      <c r="E139" s="62"/>
      <c r="F139" s="62"/>
      <c r="G139" s="62"/>
      <c r="H139" s="62"/>
      <c r="I139" s="62"/>
      <c r="J139" s="62"/>
    </row>
    <row r="140" spans="1:10" x14ac:dyDescent="0.15">
      <c r="A140" s="62"/>
      <c r="B140" s="63"/>
      <c r="C140" s="62"/>
      <c r="D140" s="62"/>
      <c r="E140" s="62"/>
      <c r="F140" s="62"/>
      <c r="G140" s="62"/>
      <c r="H140" s="62"/>
      <c r="I140" s="62"/>
      <c r="J140" s="62"/>
    </row>
    <row r="141" spans="1:10" x14ac:dyDescent="0.15">
      <c r="A141" s="62"/>
      <c r="B141" s="63"/>
      <c r="C141" s="62"/>
      <c r="D141" s="62"/>
      <c r="E141" s="62"/>
      <c r="F141" s="62"/>
      <c r="G141" s="62"/>
      <c r="H141" s="62"/>
      <c r="I141" s="62"/>
      <c r="J141" s="62"/>
    </row>
    <row r="142" spans="1:10" x14ac:dyDescent="0.15">
      <c r="A142" s="62"/>
      <c r="B142" s="63"/>
      <c r="C142" s="62"/>
      <c r="D142" s="62"/>
      <c r="E142" s="62"/>
      <c r="F142" s="62"/>
      <c r="G142" s="62"/>
      <c r="H142" s="62"/>
      <c r="I142" s="62"/>
      <c r="J142" s="62"/>
    </row>
    <row r="143" spans="1:10" x14ac:dyDescent="0.15">
      <c r="A143" s="62"/>
      <c r="B143" s="63"/>
      <c r="C143" s="62"/>
      <c r="D143" s="62"/>
      <c r="E143" s="62"/>
      <c r="F143" s="62"/>
      <c r="G143" s="62"/>
      <c r="H143" s="62"/>
      <c r="I143" s="62"/>
      <c r="J143" s="62"/>
    </row>
    <row r="144" spans="1:10" x14ac:dyDescent="0.15">
      <c r="A144" s="62"/>
      <c r="B144" s="63"/>
      <c r="C144" s="62"/>
      <c r="D144" s="62"/>
      <c r="E144" s="62"/>
      <c r="F144" s="62"/>
      <c r="G144" s="62"/>
      <c r="H144" s="62"/>
      <c r="I144" s="62"/>
      <c r="J144" s="62"/>
    </row>
    <row r="145" spans="1:10" x14ac:dyDescent="0.15">
      <c r="A145" s="62"/>
      <c r="B145" s="63"/>
      <c r="C145" s="62"/>
      <c r="D145" s="62"/>
      <c r="E145" s="62"/>
      <c r="F145" s="62"/>
      <c r="G145" s="62"/>
      <c r="H145" s="62"/>
      <c r="I145" s="62"/>
      <c r="J145" s="62"/>
    </row>
    <row r="146" spans="1:10" x14ac:dyDescent="0.15">
      <c r="A146" s="62"/>
      <c r="B146" s="63"/>
      <c r="C146" s="62"/>
      <c r="D146" s="62"/>
      <c r="E146" s="62"/>
      <c r="F146" s="62"/>
      <c r="G146" s="62"/>
      <c r="H146" s="62"/>
      <c r="I146" s="62"/>
      <c r="J146" s="62"/>
    </row>
    <row r="147" spans="1:10" x14ac:dyDescent="0.15">
      <c r="A147" s="62"/>
      <c r="B147" s="63"/>
      <c r="C147" s="62"/>
      <c r="D147" s="62"/>
      <c r="E147" s="62"/>
      <c r="F147" s="62"/>
      <c r="G147" s="62"/>
      <c r="H147" s="62"/>
      <c r="I147" s="62"/>
      <c r="J147" s="62"/>
    </row>
    <row r="148" spans="1:10" x14ac:dyDescent="0.15">
      <c r="A148" s="62"/>
      <c r="B148" s="63"/>
      <c r="C148" s="62"/>
      <c r="D148" s="62"/>
      <c r="E148" s="62"/>
      <c r="F148" s="62"/>
      <c r="G148" s="62"/>
      <c r="H148" s="62"/>
      <c r="I148" s="62"/>
      <c r="J148" s="62"/>
    </row>
    <row r="149" spans="1:10" x14ac:dyDescent="0.15">
      <c r="A149" s="62"/>
      <c r="B149" s="63"/>
      <c r="C149" s="62"/>
      <c r="D149" s="62"/>
      <c r="E149" s="62"/>
      <c r="F149" s="62"/>
      <c r="G149" s="62"/>
      <c r="H149" s="62"/>
      <c r="I149" s="62"/>
      <c r="J149" s="62"/>
    </row>
    <row r="150" spans="1:10" x14ac:dyDescent="0.15">
      <c r="A150" s="62"/>
      <c r="B150" s="63"/>
      <c r="C150" s="62"/>
      <c r="D150" s="62"/>
      <c r="E150" s="62"/>
      <c r="F150" s="62"/>
      <c r="G150" s="62"/>
      <c r="H150" s="62"/>
      <c r="I150" s="62"/>
      <c r="J150" s="62"/>
    </row>
    <row r="151" spans="1:10" x14ac:dyDescent="0.15">
      <c r="A151" s="62"/>
      <c r="B151" s="63"/>
      <c r="C151" s="62"/>
      <c r="D151" s="62"/>
      <c r="E151" s="62"/>
      <c r="F151" s="62"/>
      <c r="G151" s="62"/>
      <c r="H151" s="62"/>
      <c r="I151" s="62"/>
      <c r="J151" s="62"/>
    </row>
    <row r="152" spans="1:10" x14ac:dyDescent="0.15">
      <c r="A152" s="62"/>
      <c r="B152" s="63"/>
      <c r="C152" s="62"/>
      <c r="D152" s="62"/>
      <c r="E152" s="62"/>
      <c r="F152" s="62"/>
      <c r="G152" s="62"/>
      <c r="H152" s="62"/>
      <c r="I152" s="62"/>
      <c r="J152" s="62"/>
    </row>
    <row r="153" spans="1:10" x14ac:dyDescent="0.15">
      <c r="A153" s="62"/>
      <c r="B153" s="63"/>
      <c r="C153" s="62"/>
      <c r="D153" s="62"/>
      <c r="E153" s="62"/>
      <c r="F153" s="62"/>
      <c r="G153" s="62"/>
      <c r="H153" s="62"/>
      <c r="I153" s="62"/>
      <c r="J153" s="62"/>
    </row>
    <row r="154" spans="1:10" x14ac:dyDescent="0.15">
      <c r="A154" s="62"/>
      <c r="B154" s="63"/>
      <c r="C154" s="62"/>
      <c r="D154" s="62"/>
      <c r="E154" s="62"/>
      <c r="F154" s="62"/>
      <c r="G154" s="62"/>
      <c r="H154" s="62"/>
      <c r="I154" s="62"/>
      <c r="J154" s="62"/>
    </row>
    <row r="155" spans="1:10" x14ac:dyDescent="0.15">
      <c r="A155" s="62"/>
      <c r="B155" s="63"/>
      <c r="C155" s="62"/>
      <c r="D155" s="62"/>
      <c r="E155" s="62"/>
      <c r="F155" s="62"/>
      <c r="G155" s="62"/>
      <c r="H155" s="62"/>
      <c r="I155" s="62"/>
      <c r="J155" s="62"/>
    </row>
    <row r="156" spans="1:10" x14ac:dyDescent="0.15">
      <c r="A156" s="62"/>
      <c r="B156" s="63"/>
      <c r="C156" s="62"/>
      <c r="D156" s="62"/>
      <c r="E156" s="62"/>
      <c r="F156" s="62"/>
      <c r="G156" s="62"/>
      <c r="H156" s="62"/>
      <c r="I156" s="62"/>
      <c r="J156" s="62"/>
    </row>
    <row r="157" spans="1:10" x14ac:dyDescent="0.15">
      <c r="A157" s="62"/>
      <c r="B157" s="63"/>
      <c r="C157" s="62"/>
      <c r="D157" s="62"/>
      <c r="E157" s="62"/>
      <c r="F157" s="62"/>
      <c r="G157" s="62"/>
      <c r="H157" s="62"/>
      <c r="I157" s="62"/>
      <c r="J157" s="62"/>
    </row>
    <row r="158" spans="1:10" x14ac:dyDescent="0.15">
      <c r="A158" s="62"/>
      <c r="B158" s="63"/>
      <c r="C158" s="62"/>
      <c r="D158" s="62"/>
      <c r="E158" s="62"/>
      <c r="F158" s="62"/>
      <c r="G158" s="62"/>
      <c r="H158" s="62"/>
      <c r="I158" s="62"/>
      <c r="J158" s="62"/>
    </row>
    <row r="159" spans="1:10" x14ac:dyDescent="0.15">
      <c r="A159" s="62"/>
      <c r="B159" s="63"/>
      <c r="C159" s="62"/>
      <c r="D159" s="62"/>
      <c r="E159" s="62"/>
      <c r="F159" s="62"/>
      <c r="G159" s="62"/>
      <c r="H159" s="62"/>
      <c r="I159" s="62"/>
      <c r="J159" s="62"/>
    </row>
    <row r="160" spans="1:10" x14ac:dyDescent="0.15">
      <c r="A160" s="62"/>
      <c r="B160" s="63"/>
      <c r="C160" s="62"/>
      <c r="D160" s="62"/>
      <c r="E160" s="62"/>
      <c r="F160" s="62"/>
      <c r="G160" s="62"/>
      <c r="H160" s="62"/>
      <c r="I160" s="62"/>
      <c r="J160" s="62"/>
    </row>
    <row r="161" spans="1:10" x14ac:dyDescent="0.15">
      <c r="A161" s="62"/>
      <c r="B161" s="63"/>
      <c r="C161" s="62"/>
      <c r="D161" s="62"/>
      <c r="E161" s="62"/>
      <c r="F161" s="62"/>
      <c r="G161" s="62"/>
      <c r="H161" s="62"/>
      <c r="I161" s="62"/>
      <c r="J161" s="62"/>
    </row>
    <row r="162" spans="1:10" x14ac:dyDescent="0.15">
      <c r="A162" s="62"/>
      <c r="B162" s="63"/>
      <c r="C162" s="62"/>
      <c r="D162" s="62"/>
      <c r="E162" s="62"/>
      <c r="F162" s="62"/>
      <c r="G162" s="62"/>
      <c r="H162" s="62"/>
      <c r="I162" s="62"/>
      <c r="J162" s="62"/>
    </row>
    <row r="163" spans="1:10" x14ac:dyDescent="0.15">
      <c r="A163" s="62"/>
      <c r="B163" s="63"/>
      <c r="C163" s="62"/>
      <c r="D163" s="62"/>
      <c r="E163" s="62"/>
      <c r="F163" s="62"/>
      <c r="G163" s="62"/>
      <c r="H163" s="62"/>
      <c r="I163" s="62"/>
      <c r="J163" s="62"/>
    </row>
    <row r="164" spans="1:10" x14ac:dyDescent="0.15">
      <c r="A164" s="62"/>
      <c r="B164" s="63"/>
      <c r="C164" s="62"/>
      <c r="D164" s="62"/>
      <c r="E164" s="62"/>
      <c r="F164" s="62"/>
      <c r="G164" s="62"/>
      <c r="H164" s="62"/>
      <c r="I164" s="62"/>
      <c r="J164" s="62"/>
    </row>
    <row r="165" spans="1:10" x14ac:dyDescent="0.15">
      <c r="A165" s="62"/>
      <c r="B165" s="63"/>
      <c r="C165" s="62"/>
      <c r="D165" s="62"/>
      <c r="E165" s="62"/>
      <c r="F165" s="62"/>
      <c r="G165" s="62"/>
      <c r="H165" s="62"/>
      <c r="I165" s="62"/>
      <c r="J165" s="62"/>
    </row>
    <row r="166" spans="1:10" x14ac:dyDescent="0.15">
      <c r="A166" s="62"/>
      <c r="B166" s="63"/>
      <c r="C166" s="62"/>
      <c r="D166" s="62"/>
      <c r="E166" s="62"/>
      <c r="F166" s="62"/>
      <c r="G166" s="62"/>
      <c r="H166" s="62"/>
      <c r="I166" s="62"/>
      <c r="J166" s="62"/>
    </row>
    <row r="167" spans="1:10" x14ac:dyDescent="0.15">
      <c r="A167" s="62"/>
      <c r="B167" s="63"/>
      <c r="C167" s="62"/>
      <c r="D167" s="62"/>
      <c r="E167" s="62"/>
      <c r="F167" s="62"/>
      <c r="G167" s="62"/>
      <c r="H167" s="62"/>
      <c r="I167" s="62"/>
      <c r="J167" s="62"/>
    </row>
    <row r="168" spans="1:10" x14ac:dyDescent="0.15">
      <c r="A168" s="62"/>
      <c r="B168" s="63"/>
      <c r="C168" s="62"/>
      <c r="D168" s="62"/>
      <c r="E168" s="62"/>
      <c r="F168" s="62"/>
      <c r="G168" s="62"/>
      <c r="H168" s="62"/>
      <c r="I168" s="62"/>
      <c r="J168" s="62"/>
    </row>
    <row r="169" spans="1:10" x14ac:dyDescent="0.15">
      <c r="A169" s="62"/>
      <c r="B169" s="63"/>
      <c r="C169" s="62"/>
      <c r="D169" s="62"/>
      <c r="E169" s="62"/>
      <c r="F169" s="62"/>
      <c r="G169" s="62"/>
      <c r="H169" s="62"/>
      <c r="I169" s="62"/>
      <c r="J169" s="62"/>
    </row>
    <row r="170" spans="1:10" x14ac:dyDescent="0.15">
      <c r="A170" s="62"/>
      <c r="B170" s="63"/>
      <c r="C170" s="62"/>
      <c r="D170" s="62"/>
      <c r="E170" s="62"/>
      <c r="F170" s="62"/>
      <c r="G170" s="62"/>
      <c r="H170" s="62"/>
      <c r="I170" s="62"/>
      <c r="J170" s="62"/>
    </row>
    <row r="171" spans="1:10" x14ac:dyDescent="0.15">
      <c r="A171" s="62"/>
      <c r="B171" s="63"/>
      <c r="C171" s="62"/>
      <c r="D171" s="62"/>
      <c r="E171" s="62"/>
      <c r="F171" s="62"/>
      <c r="G171" s="62"/>
      <c r="H171" s="62"/>
      <c r="I171" s="62"/>
      <c r="J171" s="62"/>
    </row>
    <row r="172" spans="1:10" x14ac:dyDescent="0.15">
      <c r="A172" s="62"/>
      <c r="B172" s="63"/>
      <c r="C172" s="62"/>
      <c r="D172" s="62"/>
      <c r="E172" s="62"/>
      <c r="F172" s="62"/>
      <c r="G172" s="62"/>
      <c r="H172" s="62"/>
      <c r="I172" s="62"/>
      <c r="J172" s="62"/>
    </row>
    <row r="173" spans="1:10" x14ac:dyDescent="0.15">
      <c r="A173" s="62"/>
      <c r="B173" s="63"/>
      <c r="C173" s="62"/>
      <c r="D173" s="62"/>
      <c r="E173" s="62"/>
      <c r="F173" s="62"/>
      <c r="G173" s="62"/>
      <c r="H173" s="62"/>
      <c r="I173" s="62"/>
      <c r="J173" s="62"/>
    </row>
    <row r="174" spans="1:10" x14ac:dyDescent="0.15">
      <c r="A174" s="62"/>
      <c r="B174" s="63"/>
      <c r="C174" s="62"/>
      <c r="D174" s="62"/>
      <c r="E174" s="62"/>
      <c r="F174" s="62"/>
      <c r="G174" s="62"/>
      <c r="H174" s="62"/>
      <c r="I174" s="62"/>
      <c r="J174" s="62"/>
    </row>
    <row r="175" spans="1:10" x14ac:dyDescent="0.15">
      <c r="A175" s="62"/>
      <c r="B175" s="63"/>
      <c r="C175" s="62"/>
      <c r="D175" s="62"/>
      <c r="E175" s="62"/>
      <c r="F175" s="62"/>
      <c r="G175" s="62"/>
      <c r="H175" s="62"/>
      <c r="I175" s="62"/>
      <c r="J175" s="62"/>
    </row>
    <row r="176" spans="1:10" x14ac:dyDescent="0.15">
      <c r="A176" s="62"/>
      <c r="B176" s="63"/>
      <c r="C176" s="62"/>
      <c r="D176" s="62"/>
      <c r="E176" s="62"/>
      <c r="F176" s="62"/>
      <c r="G176" s="62"/>
      <c r="H176" s="62"/>
      <c r="I176" s="62"/>
      <c r="J176" s="62"/>
    </row>
    <row r="177" spans="1:10" x14ac:dyDescent="0.15">
      <c r="A177" s="62"/>
      <c r="B177" s="63"/>
      <c r="C177" s="62"/>
      <c r="D177" s="62"/>
      <c r="E177" s="62"/>
      <c r="F177" s="62"/>
      <c r="G177" s="62"/>
      <c r="H177" s="62"/>
      <c r="I177" s="62"/>
      <c r="J177" s="62"/>
    </row>
    <row r="178" spans="1:10" x14ac:dyDescent="0.15">
      <c r="A178" s="62"/>
      <c r="B178" s="63"/>
      <c r="C178" s="62"/>
      <c r="D178" s="62"/>
      <c r="E178" s="62"/>
      <c r="F178" s="62"/>
      <c r="G178" s="62"/>
      <c r="H178" s="62"/>
      <c r="I178" s="62"/>
      <c r="J178" s="62"/>
    </row>
    <row r="179" spans="1:10" x14ac:dyDescent="0.15">
      <c r="A179" s="62"/>
      <c r="B179" s="63"/>
      <c r="C179" s="62"/>
      <c r="D179" s="62"/>
      <c r="E179" s="62"/>
      <c r="F179" s="62"/>
      <c r="G179" s="62"/>
      <c r="H179" s="62"/>
      <c r="I179" s="62"/>
      <c r="J179" s="62"/>
    </row>
    <row r="180" spans="1:10" x14ac:dyDescent="0.15">
      <c r="A180" s="62"/>
      <c r="B180" s="63"/>
      <c r="C180" s="62"/>
      <c r="D180" s="62"/>
      <c r="E180" s="62"/>
      <c r="F180" s="62"/>
      <c r="G180" s="62"/>
      <c r="H180" s="62"/>
      <c r="I180" s="62"/>
      <c r="J180" s="62"/>
    </row>
    <row r="181" spans="1:10" x14ac:dyDescent="0.15">
      <c r="A181" s="62"/>
      <c r="B181" s="63"/>
      <c r="C181" s="62"/>
      <c r="D181" s="62"/>
      <c r="E181" s="62"/>
      <c r="F181" s="62"/>
      <c r="G181" s="62"/>
      <c r="H181" s="62"/>
      <c r="I181" s="62"/>
      <c r="J181" s="62"/>
    </row>
    <row r="182" spans="1:10" x14ac:dyDescent="0.15">
      <c r="A182" s="62"/>
      <c r="B182" s="63"/>
      <c r="C182" s="62"/>
      <c r="D182" s="62"/>
      <c r="E182" s="62"/>
      <c r="F182" s="62"/>
      <c r="G182" s="62"/>
      <c r="H182" s="62"/>
      <c r="I182" s="62"/>
      <c r="J182" s="62"/>
    </row>
    <row r="183" spans="1:10" x14ac:dyDescent="0.15">
      <c r="A183" s="62"/>
      <c r="B183" s="63"/>
      <c r="C183" s="62"/>
      <c r="D183" s="62"/>
      <c r="E183" s="62"/>
      <c r="F183" s="62"/>
      <c r="G183" s="62"/>
      <c r="H183" s="62"/>
      <c r="I183" s="62"/>
      <c r="J183" s="62"/>
    </row>
    <row r="184" spans="1:10" x14ac:dyDescent="0.15">
      <c r="A184" s="62"/>
      <c r="B184" s="63"/>
      <c r="C184" s="62"/>
      <c r="D184" s="62"/>
      <c r="E184" s="62"/>
      <c r="F184" s="62"/>
      <c r="G184" s="62"/>
      <c r="H184" s="62"/>
      <c r="I184" s="62"/>
      <c r="J184" s="62"/>
    </row>
    <row r="185" spans="1:10" x14ac:dyDescent="0.15">
      <c r="A185" s="62"/>
      <c r="B185" s="63"/>
      <c r="C185" s="62"/>
      <c r="D185" s="62"/>
      <c r="E185" s="62"/>
      <c r="F185" s="62"/>
      <c r="G185" s="62"/>
      <c r="H185" s="62"/>
      <c r="I185" s="62"/>
      <c r="J185" s="62"/>
    </row>
    <row r="186" spans="1:10" x14ac:dyDescent="0.15">
      <c r="A186" s="62"/>
      <c r="B186" s="63"/>
      <c r="C186" s="62"/>
      <c r="D186" s="62"/>
      <c r="E186" s="62"/>
      <c r="F186" s="62"/>
      <c r="G186" s="62"/>
      <c r="H186" s="62"/>
      <c r="I186" s="62"/>
      <c r="J186" s="62"/>
    </row>
    <row r="187" spans="1:10" x14ac:dyDescent="0.15">
      <c r="A187" s="62"/>
      <c r="B187" s="63"/>
      <c r="C187" s="62"/>
      <c r="D187" s="62"/>
      <c r="E187" s="62"/>
      <c r="F187" s="62"/>
      <c r="G187" s="62"/>
      <c r="H187" s="62"/>
      <c r="I187" s="62"/>
      <c r="J187" s="62"/>
    </row>
    <row r="188" spans="1:10" x14ac:dyDescent="0.15">
      <c r="A188" s="62"/>
      <c r="B188" s="63"/>
      <c r="C188" s="62"/>
      <c r="D188" s="62"/>
      <c r="E188" s="62"/>
      <c r="F188" s="62"/>
      <c r="G188" s="62"/>
      <c r="H188" s="62"/>
      <c r="I188" s="62"/>
      <c r="J188" s="62"/>
    </row>
    <row r="189" spans="1:10" x14ac:dyDescent="0.15">
      <c r="A189" s="62"/>
      <c r="B189" s="63"/>
      <c r="C189" s="62"/>
      <c r="D189" s="62"/>
      <c r="E189" s="62"/>
      <c r="F189" s="62"/>
      <c r="G189" s="62"/>
      <c r="H189" s="62"/>
      <c r="I189" s="62"/>
      <c r="J189" s="62"/>
    </row>
    <row r="190" spans="1:10" x14ac:dyDescent="0.15">
      <c r="A190" s="62"/>
      <c r="B190" s="63"/>
      <c r="C190" s="62"/>
      <c r="D190" s="62"/>
      <c r="E190" s="62"/>
      <c r="F190" s="62"/>
      <c r="G190" s="62"/>
      <c r="H190" s="62"/>
      <c r="I190" s="62"/>
      <c r="J190" s="62"/>
    </row>
    <row r="191" spans="1:10" x14ac:dyDescent="0.15">
      <c r="A191" s="62"/>
      <c r="B191" s="63"/>
      <c r="C191" s="62"/>
      <c r="D191" s="62"/>
      <c r="E191" s="62"/>
      <c r="F191" s="62"/>
      <c r="G191" s="62"/>
      <c r="H191" s="62"/>
      <c r="I191" s="62"/>
      <c r="J191" s="62"/>
    </row>
    <row r="192" spans="1:10" x14ac:dyDescent="0.15">
      <c r="A192" s="62"/>
      <c r="B192" s="63"/>
      <c r="C192" s="62"/>
      <c r="D192" s="62"/>
      <c r="E192" s="62"/>
      <c r="F192" s="62"/>
      <c r="G192" s="62"/>
      <c r="H192" s="62"/>
      <c r="I192" s="62"/>
      <c r="J192" s="62"/>
    </row>
    <row r="193" spans="1:10" x14ac:dyDescent="0.15">
      <c r="A193" s="62"/>
      <c r="B193" s="63"/>
      <c r="C193" s="62"/>
      <c r="D193" s="62"/>
      <c r="E193" s="62"/>
      <c r="F193" s="62"/>
      <c r="G193" s="62"/>
      <c r="H193" s="62"/>
      <c r="I193" s="62"/>
      <c r="J193" s="62"/>
    </row>
    <row r="194" spans="1:10" x14ac:dyDescent="0.15">
      <c r="A194" s="62"/>
      <c r="B194" s="63"/>
      <c r="C194" s="62"/>
      <c r="D194" s="62"/>
      <c r="E194" s="62"/>
      <c r="F194" s="62"/>
      <c r="G194" s="62"/>
      <c r="H194" s="62"/>
      <c r="I194" s="62"/>
      <c r="J194" s="62"/>
    </row>
    <row r="195" spans="1:10" x14ac:dyDescent="0.15">
      <c r="A195" s="62"/>
      <c r="B195" s="63"/>
      <c r="C195" s="62"/>
      <c r="D195" s="62"/>
      <c r="E195" s="62"/>
      <c r="F195" s="62"/>
      <c r="G195" s="62"/>
      <c r="H195" s="62"/>
      <c r="I195" s="62"/>
      <c r="J195" s="62"/>
    </row>
    <row r="196" spans="1:10" x14ac:dyDescent="0.15">
      <c r="A196" s="62"/>
      <c r="B196" s="63"/>
      <c r="C196" s="62"/>
      <c r="D196" s="62"/>
      <c r="E196" s="62"/>
      <c r="F196" s="62"/>
      <c r="G196" s="62"/>
      <c r="H196" s="62"/>
      <c r="I196" s="62"/>
      <c r="J196" s="62"/>
    </row>
    <row r="197" spans="1:10" x14ac:dyDescent="0.15">
      <c r="A197" s="62"/>
      <c r="B197" s="63"/>
      <c r="C197" s="62"/>
      <c r="D197" s="62"/>
      <c r="E197" s="62"/>
      <c r="F197" s="62"/>
      <c r="G197" s="62"/>
      <c r="H197" s="62"/>
      <c r="I197" s="62"/>
      <c r="J197" s="62"/>
    </row>
    <row r="198" spans="1:10" x14ac:dyDescent="0.15">
      <c r="A198" s="62"/>
      <c r="B198" s="63"/>
      <c r="C198" s="62"/>
      <c r="D198" s="62"/>
      <c r="E198" s="62"/>
      <c r="F198" s="62"/>
      <c r="G198" s="62"/>
      <c r="H198" s="62"/>
      <c r="I198" s="62"/>
      <c r="J198" s="62"/>
    </row>
    <row r="199" spans="1:10" x14ac:dyDescent="0.15">
      <c r="A199" s="62"/>
      <c r="B199" s="63"/>
      <c r="C199" s="62"/>
      <c r="D199" s="62"/>
      <c r="E199" s="62"/>
      <c r="F199" s="62"/>
      <c r="G199" s="62"/>
      <c r="H199" s="62"/>
      <c r="I199" s="62"/>
      <c r="J199" s="62"/>
    </row>
    <row r="200" spans="1:10" x14ac:dyDescent="0.15">
      <c r="A200" s="62"/>
      <c r="B200" s="63"/>
      <c r="C200" s="62"/>
      <c r="D200" s="62"/>
      <c r="E200" s="62"/>
      <c r="F200" s="62"/>
      <c r="G200" s="62"/>
      <c r="H200" s="62"/>
      <c r="I200" s="62"/>
      <c r="J200" s="62"/>
    </row>
    <row r="201" spans="1:10" x14ac:dyDescent="0.15">
      <c r="A201" s="62"/>
      <c r="B201" s="63"/>
      <c r="C201" s="62"/>
      <c r="D201" s="62"/>
      <c r="E201" s="62"/>
      <c r="F201" s="62"/>
      <c r="G201" s="62"/>
      <c r="H201" s="62"/>
      <c r="I201" s="62"/>
      <c r="J201" s="62"/>
    </row>
    <row r="202" spans="1:10" x14ac:dyDescent="0.15">
      <c r="A202" s="62"/>
      <c r="B202" s="63"/>
      <c r="C202" s="62"/>
      <c r="D202" s="62"/>
      <c r="E202" s="62"/>
      <c r="F202" s="62"/>
      <c r="G202" s="62"/>
      <c r="H202" s="62"/>
      <c r="I202" s="62"/>
      <c r="J202" s="62"/>
    </row>
    <row r="203" spans="1:10" x14ac:dyDescent="0.15">
      <c r="A203" s="62"/>
      <c r="B203" s="63"/>
      <c r="C203" s="62"/>
      <c r="D203" s="62"/>
      <c r="E203" s="62"/>
      <c r="F203" s="62"/>
      <c r="G203" s="62"/>
      <c r="H203" s="62"/>
      <c r="I203" s="62"/>
      <c r="J203" s="62"/>
    </row>
    <row r="204" spans="1:10" x14ac:dyDescent="0.15">
      <c r="A204" s="62"/>
      <c r="B204" s="63"/>
      <c r="C204" s="62"/>
      <c r="D204" s="62"/>
      <c r="E204" s="62"/>
      <c r="F204" s="62"/>
      <c r="G204" s="62"/>
      <c r="H204" s="62"/>
      <c r="I204" s="62"/>
      <c r="J204" s="62"/>
    </row>
  </sheetData>
  <mergeCells count="81">
    <mergeCell ref="B47:I47"/>
    <mergeCell ref="C7:F7"/>
    <mergeCell ref="E44:I44"/>
    <mergeCell ref="E13:I13"/>
    <mergeCell ref="E14:I14"/>
    <mergeCell ref="E15:I15"/>
    <mergeCell ref="E16:I16"/>
    <mergeCell ref="E17:I17"/>
    <mergeCell ref="E30:I30"/>
    <mergeCell ref="C35:D35"/>
    <mergeCell ref="C15:D15"/>
    <mergeCell ref="C16:D16"/>
    <mergeCell ref="C17:D17"/>
    <mergeCell ref="E37:I37"/>
    <mergeCell ref="E46:I46"/>
    <mergeCell ref="E31:I31"/>
    <mergeCell ref="E45:I45"/>
    <mergeCell ref="E39:I39"/>
    <mergeCell ref="E35:I35"/>
    <mergeCell ref="E38:I38"/>
    <mergeCell ref="E41:I41"/>
    <mergeCell ref="E43:I43"/>
    <mergeCell ref="E40:I40"/>
    <mergeCell ref="C9:D9"/>
    <mergeCell ref="C10:D10"/>
    <mergeCell ref="C11:D11"/>
    <mergeCell ref="C12:D12"/>
    <mergeCell ref="C13:D13"/>
    <mergeCell ref="E9:I9"/>
    <mergeCell ref="E10:I10"/>
    <mergeCell ref="E11:I11"/>
    <mergeCell ref="E12:I12"/>
    <mergeCell ref="E36:I36"/>
    <mergeCell ref="E18:I18"/>
    <mergeCell ref="E19:I19"/>
    <mergeCell ref="E20:I20"/>
    <mergeCell ref="E27:I27"/>
    <mergeCell ref="E28:I28"/>
    <mergeCell ref="E29:I29"/>
    <mergeCell ref="E21:I21"/>
    <mergeCell ref="E22:I22"/>
    <mergeCell ref="E23:I23"/>
    <mergeCell ref="E24:I24"/>
    <mergeCell ref="E25:I25"/>
    <mergeCell ref="C31:D31"/>
    <mergeCell ref="C32:D32"/>
    <mergeCell ref="C33:D33"/>
    <mergeCell ref="C34:D34"/>
    <mergeCell ref="E42:I42"/>
    <mergeCell ref="E32:I32"/>
    <mergeCell ref="E33:I33"/>
    <mergeCell ref="E34:I34"/>
    <mergeCell ref="F5:F6"/>
    <mergeCell ref="C45:D45"/>
    <mergeCell ref="C46:D46"/>
    <mergeCell ref="C42:D42"/>
    <mergeCell ref="C43:D43"/>
    <mergeCell ref="C44:D44"/>
    <mergeCell ref="C30:D30"/>
    <mergeCell ref="C5:D6"/>
    <mergeCell ref="E5:E6"/>
    <mergeCell ref="C36:D36"/>
    <mergeCell ref="C37:D37"/>
    <mergeCell ref="C38:D38"/>
    <mergeCell ref="C39:D39"/>
    <mergeCell ref="C40:D40"/>
    <mergeCell ref="C41:D41"/>
    <mergeCell ref="C14:D14"/>
    <mergeCell ref="E26:I26"/>
    <mergeCell ref="C29:D29"/>
    <mergeCell ref="C18:D18"/>
    <mergeCell ref="C19:D19"/>
    <mergeCell ref="C20:D20"/>
    <mergeCell ref="C21:D21"/>
    <mergeCell ref="C22:D22"/>
    <mergeCell ref="C23:D23"/>
    <mergeCell ref="C24:D24"/>
    <mergeCell ref="C25:D25"/>
    <mergeCell ref="C26:D26"/>
    <mergeCell ref="C27:D27"/>
    <mergeCell ref="C28:D28"/>
  </mergeCells>
  <phoneticPr fontId="2"/>
  <printOptions horizontalCentered="1"/>
  <pageMargins left="0.39370078740157483" right="0.39370078740157483" top="0.39370078740157483" bottom="0.39370078740157483" header="0.19685039370078741" footer="0.19685039370078741"/>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H30"/>
  <sheetViews>
    <sheetView showGridLines="0" view="pageBreakPreview" zoomScaleNormal="100" zoomScaleSheetLayoutView="100" workbookViewId="0">
      <selection activeCell="X12" sqref="X12:AD12"/>
    </sheetView>
  </sheetViews>
  <sheetFormatPr defaultColWidth="9" defaultRowHeight="13.5" x14ac:dyDescent="0.15"/>
  <cols>
    <col min="1" max="34" width="2.5" style="1" customWidth="1"/>
    <col min="35" max="35" width="4.5" style="1" customWidth="1"/>
    <col min="36" max="16384" width="9" style="1"/>
  </cols>
  <sheetData>
    <row r="1" spans="2:34" ht="14.25" thickBot="1" x14ac:dyDescent="0.2"/>
    <row r="2" spans="2:34" ht="15" customHeight="1" x14ac:dyDescent="0.15">
      <c r="B2" s="450" t="s">
        <v>457</v>
      </c>
      <c r="C2" s="451"/>
      <c r="D2" s="451"/>
      <c r="E2" s="451"/>
      <c r="F2" s="451"/>
      <c r="G2" s="451"/>
      <c r="H2" s="451"/>
      <c r="I2" s="451"/>
      <c r="J2" s="451"/>
      <c r="K2" s="451"/>
      <c r="L2" s="452"/>
      <c r="P2" s="37" t="s">
        <v>391</v>
      </c>
      <c r="Q2" s="19"/>
      <c r="R2" s="19"/>
      <c r="S2" s="19"/>
      <c r="T2" s="19"/>
      <c r="U2" s="19"/>
      <c r="V2" s="19"/>
      <c r="W2" s="19"/>
      <c r="X2" s="19"/>
      <c r="Y2" s="19"/>
      <c r="Z2" s="19"/>
      <c r="AA2" s="19"/>
      <c r="AB2" s="19"/>
      <c r="AC2" s="19"/>
      <c r="AD2" s="19"/>
      <c r="AE2" s="19"/>
      <c r="AF2" s="19"/>
      <c r="AG2" s="19"/>
      <c r="AH2" s="327"/>
    </row>
    <row r="3" spans="2:34" ht="15" customHeight="1" thickBot="1" x14ac:dyDescent="0.2">
      <c r="B3" s="453"/>
      <c r="C3" s="454"/>
      <c r="D3" s="454"/>
      <c r="E3" s="454"/>
      <c r="F3" s="454"/>
      <c r="G3" s="454"/>
      <c r="H3" s="454"/>
      <c r="I3" s="454"/>
      <c r="J3" s="454"/>
      <c r="K3" s="454"/>
      <c r="L3" s="455"/>
      <c r="P3" s="38" t="s">
        <v>459</v>
      </c>
      <c r="Q3" s="22"/>
      <c r="R3" s="22"/>
      <c r="S3" s="22"/>
      <c r="T3" s="22"/>
      <c r="U3" s="22"/>
      <c r="V3" s="22"/>
      <c r="W3" s="22"/>
      <c r="X3" s="22"/>
      <c r="Y3" s="22"/>
      <c r="Z3" s="22"/>
      <c r="AA3" s="22"/>
      <c r="AB3" s="22"/>
      <c r="AC3" s="22"/>
      <c r="AD3" s="22"/>
      <c r="AE3" s="22"/>
      <c r="AF3" s="22"/>
      <c r="AG3" s="22"/>
      <c r="AH3" s="327"/>
    </row>
    <row r="4" spans="2:34" ht="13.5" customHeight="1" thickBot="1" x14ac:dyDescent="0.2">
      <c r="B4" s="456"/>
      <c r="C4" s="457"/>
      <c r="D4" s="457"/>
      <c r="E4" s="457"/>
      <c r="F4" s="457"/>
      <c r="G4" s="457"/>
      <c r="H4" s="457"/>
      <c r="I4" s="457"/>
      <c r="J4" s="457"/>
      <c r="K4" s="457"/>
      <c r="L4" s="458"/>
      <c r="P4" s="158"/>
      <c r="Q4" s="18"/>
      <c r="R4" s="18"/>
      <c r="S4" s="18"/>
      <c r="T4" s="18"/>
      <c r="U4" s="18"/>
      <c r="V4" s="18"/>
      <c r="W4" s="18"/>
      <c r="X4" s="18"/>
      <c r="Y4" s="18"/>
      <c r="Z4" s="18"/>
      <c r="AA4" s="18"/>
      <c r="AB4" s="18"/>
      <c r="AC4" s="18"/>
      <c r="AD4" s="18"/>
      <c r="AE4" s="18"/>
      <c r="AF4" s="18"/>
      <c r="AG4" s="18"/>
      <c r="AH4" s="18"/>
    </row>
    <row r="5" spans="2:34" x14ac:dyDescent="0.15">
      <c r="P5" s="158"/>
      <c r="Q5" s="18"/>
      <c r="R5" s="18"/>
      <c r="S5" s="18"/>
      <c r="T5" s="18"/>
      <c r="U5" s="18"/>
      <c r="V5" s="18"/>
      <c r="W5" s="18"/>
      <c r="X5" s="18"/>
      <c r="Y5" s="18"/>
      <c r="Z5" s="18"/>
      <c r="AA5" s="18"/>
      <c r="AB5" s="18"/>
      <c r="AC5" s="18"/>
      <c r="AD5" s="18"/>
      <c r="AE5" s="18"/>
      <c r="AF5" s="18"/>
      <c r="AG5" s="18"/>
      <c r="AH5" s="18"/>
    </row>
    <row r="6" spans="2:34" x14ac:dyDescent="0.15">
      <c r="P6" s="158"/>
      <c r="Q6" s="18"/>
      <c r="R6" s="18"/>
      <c r="S6" s="18"/>
      <c r="T6" s="18"/>
      <c r="U6" s="18"/>
      <c r="V6" s="18"/>
      <c r="W6" s="18"/>
      <c r="X6" s="18"/>
      <c r="Y6" s="18"/>
      <c r="Z6" s="18"/>
      <c r="AA6" s="18"/>
      <c r="AB6" s="18"/>
      <c r="AC6" s="18"/>
      <c r="AD6" s="18"/>
      <c r="AE6" s="18"/>
      <c r="AF6" s="18"/>
      <c r="AG6" s="18"/>
      <c r="AH6" s="18"/>
    </row>
    <row r="7" spans="2:34" ht="13.5" customHeight="1" x14ac:dyDescent="0.15">
      <c r="B7" s="459" t="s">
        <v>123</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15"/>
    </row>
    <row r="8" spans="2:34" ht="13.5" customHeight="1" x14ac:dyDescent="0.15">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15"/>
    </row>
    <row r="10" spans="2:34" x14ac:dyDescent="0.15">
      <c r="B10" s="1" t="s">
        <v>124</v>
      </c>
    </row>
    <row r="11" spans="2:34" ht="14.25" thickBot="1" x14ac:dyDescent="0.2">
      <c r="X11" s="39"/>
      <c r="Y11" s="39"/>
      <c r="Z11" s="39"/>
      <c r="AA11" s="39"/>
      <c r="AB11" s="39"/>
      <c r="AC11" s="39"/>
      <c r="AD11" s="39"/>
      <c r="AE11" s="39"/>
      <c r="AF11" s="39"/>
      <c r="AG11" s="39"/>
    </row>
    <row r="12" spans="2:34" ht="58.5" customHeight="1" x14ac:dyDescent="0.15">
      <c r="B12" s="558" t="s">
        <v>1</v>
      </c>
      <c r="C12" s="541"/>
      <c r="D12" s="479" t="s">
        <v>458</v>
      </c>
      <c r="E12" s="479"/>
      <c r="F12" s="479"/>
      <c r="G12" s="479"/>
      <c r="H12" s="479"/>
      <c r="I12" s="479"/>
      <c r="J12" s="479"/>
      <c r="K12" s="479"/>
      <c r="L12" s="479"/>
      <c r="M12" s="479"/>
      <c r="N12" s="479"/>
      <c r="O12" s="479"/>
      <c r="P12" s="479"/>
      <c r="Q12" s="479"/>
      <c r="R12" s="479"/>
      <c r="S12" s="479"/>
      <c r="T12" s="479"/>
      <c r="U12" s="479"/>
      <c r="V12" s="479"/>
      <c r="W12" s="623"/>
      <c r="X12" s="651">
        <f>'2-7別添1'!B3</f>
        <v>0</v>
      </c>
      <c r="Y12" s="652"/>
      <c r="Z12" s="652"/>
      <c r="AA12" s="652"/>
      <c r="AB12" s="652"/>
      <c r="AC12" s="652"/>
      <c r="AD12" s="653"/>
      <c r="AE12" s="654" t="s">
        <v>219</v>
      </c>
      <c r="AF12" s="654"/>
      <c r="AG12" s="655"/>
      <c r="AH12" s="16"/>
    </row>
    <row r="13" spans="2:34" ht="40.5" customHeight="1" x14ac:dyDescent="0.15">
      <c r="B13" s="554" t="s">
        <v>18</v>
      </c>
      <c r="C13" s="555"/>
      <c r="D13" s="555"/>
      <c r="E13" s="555"/>
      <c r="F13" s="555"/>
      <c r="G13" s="555"/>
      <c r="H13" s="555"/>
      <c r="I13" s="555"/>
      <c r="J13" s="555"/>
      <c r="K13" s="555"/>
      <c r="L13" s="555"/>
      <c r="M13" s="555"/>
      <c r="N13" s="555"/>
      <c r="O13" s="555"/>
      <c r="P13" s="555"/>
      <c r="Q13" s="555"/>
      <c r="R13" s="555"/>
      <c r="S13" s="555"/>
      <c r="T13" s="555"/>
      <c r="U13" s="555"/>
      <c r="V13" s="555"/>
      <c r="W13" s="555"/>
      <c r="X13" s="556" t="str">
        <f>IF(X12&gt;0,"算定可","算定不可")</f>
        <v>算定不可</v>
      </c>
      <c r="Y13" s="556"/>
      <c r="Z13" s="556"/>
      <c r="AA13" s="556"/>
      <c r="AB13" s="556"/>
      <c r="AC13" s="556"/>
      <c r="AD13" s="556"/>
      <c r="AE13" s="556"/>
      <c r="AF13" s="556"/>
      <c r="AG13" s="557"/>
    </row>
    <row r="14" spans="2:34" ht="40.5" customHeight="1" thickBot="1" x14ac:dyDescent="0.2">
      <c r="B14" s="552" t="s">
        <v>19</v>
      </c>
      <c r="C14" s="553"/>
      <c r="D14" s="553"/>
      <c r="E14" s="553"/>
      <c r="F14" s="553"/>
      <c r="G14" s="553"/>
      <c r="H14" s="553"/>
      <c r="I14" s="553"/>
      <c r="J14" s="553"/>
      <c r="K14" s="553"/>
      <c r="L14" s="553"/>
      <c r="M14" s="553"/>
      <c r="N14" s="553"/>
      <c r="O14" s="553"/>
      <c r="P14" s="553"/>
      <c r="Q14" s="553"/>
      <c r="R14" s="553"/>
      <c r="S14" s="553"/>
      <c r="T14" s="553"/>
      <c r="U14" s="553"/>
      <c r="V14" s="553"/>
      <c r="W14" s="553"/>
      <c r="X14" s="561">
        <f>IF(X13="算定可",2,0)</f>
        <v>0</v>
      </c>
      <c r="Y14" s="562"/>
      <c r="Z14" s="562"/>
      <c r="AA14" s="562"/>
      <c r="AB14" s="562"/>
      <c r="AC14" s="562"/>
      <c r="AD14" s="562"/>
      <c r="AE14" s="562"/>
      <c r="AF14" s="562"/>
      <c r="AG14" s="563"/>
    </row>
    <row r="16" spans="2:34" x14ac:dyDescent="0.15">
      <c r="B16" s="1" t="s">
        <v>31</v>
      </c>
    </row>
    <row r="17" spans="3:34" x14ac:dyDescent="0.15">
      <c r="C17" s="1" t="s">
        <v>0</v>
      </c>
      <c r="E17" s="1" t="s">
        <v>220</v>
      </c>
    </row>
    <row r="18" spans="3:34" x14ac:dyDescent="0.15">
      <c r="C18" s="1" t="s">
        <v>125</v>
      </c>
      <c r="E18" s="182" t="s">
        <v>126</v>
      </c>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row>
    <row r="19" spans="3:34" x14ac:dyDescent="0.15">
      <c r="E19" s="182" t="s">
        <v>127</v>
      </c>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row>
    <row r="29" spans="3:34" x14ac:dyDescent="0.15">
      <c r="Y29" s="249"/>
      <c r="Z29" s="249"/>
      <c r="AA29" s="215"/>
      <c r="AB29" s="215"/>
      <c r="AC29" s="215"/>
      <c r="AD29" s="215"/>
      <c r="AE29" s="215"/>
    </row>
    <row r="30" spans="3:34" x14ac:dyDescent="0.15">
      <c r="Y30" s="249"/>
      <c r="Z30" s="249"/>
      <c r="AA30" s="215"/>
      <c r="AB30" s="215"/>
      <c r="AC30" s="215"/>
      <c r="AD30" s="215"/>
      <c r="AE30" s="215"/>
    </row>
  </sheetData>
  <sheetProtection password="CC3D" sheet="1" selectLockedCells="1"/>
  <mergeCells count="10">
    <mergeCell ref="B2:L4"/>
    <mergeCell ref="B13:W13"/>
    <mergeCell ref="X13:AG13"/>
    <mergeCell ref="B14:W14"/>
    <mergeCell ref="B7:AG8"/>
    <mergeCell ref="B12:C12"/>
    <mergeCell ref="D12:W12"/>
    <mergeCell ref="X12:AD12"/>
    <mergeCell ref="AE12:AG12"/>
    <mergeCell ref="X14:AG14"/>
  </mergeCells>
  <phoneticPr fontId="2"/>
  <dataValidations count="1">
    <dataValidation type="list" allowBlank="1" showInputMessage="1" showErrorMessage="1" sqref="AH12">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22"/>
  <sheetViews>
    <sheetView showGridLines="0" view="pageBreakPreview" zoomScale="115" zoomScaleNormal="100" zoomScaleSheetLayoutView="115" workbookViewId="0">
      <selection activeCell="C5" sqref="C5"/>
    </sheetView>
  </sheetViews>
  <sheetFormatPr defaultRowHeight="13.5" x14ac:dyDescent="0.15"/>
  <cols>
    <col min="1" max="1" width="4.625" style="58" customWidth="1"/>
    <col min="2" max="2" width="17.5" customWidth="1"/>
    <col min="3" max="3" width="31.75" customWidth="1"/>
    <col min="4" max="4" width="35.25" customWidth="1"/>
    <col min="11" max="11" width="13.75" customWidth="1"/>
    <col min="12" max="12" width="8.875" customWidth="1"/>
  </cols>
  <sheetData>
    <row r="1" spans="1:32" ht="16.899999999999999" customHeight="1" x14ac:dyDescent="0.15">
      <c r="B1" s="154" t="s">
        <v>460</v>
      </c>
    </row>
    <row r="2" spans="1:32" ht="16.899999999999999" customHeight="1" x14ac:dyDescent="0.15">
      <c r="B2" s="153" t="s">
        <v>128</v>
      </c>
    </row>
    <row r="3" spans="1:32" ht="7.9" customHeight="1" thickBot="1" x14ac:dyDescent="0.2">
      <c r="B3" s="238">
        <f>COUNTIF(B5:B14,"*")</f>
        <v>0</v>
      </c>
    </row>
    <row r="4" spans="1:32" ht="31.9" customHeight="1" thickBot="1" x14ac:dyDescent="0.2">
      <c r="A4" s="78" t="s">
        <v>87</v>
      </c>
      <c r="B4" s="79" t="s">
        <v>88</v>
      </c>
      <c r="C4" s="80" t="s">
        <v>461</v>
      </c>
      <c r="D4" s="81" t="s">
        <v>129</v>
      </c>
    </row>
    <row r="5" spans="1:32" ht="25.9" customHeight="1" thickTop="1" x14ac:dyDescent="0.15">
      <c r="A5" s="59">
        <v>1</v>
      </c>
      <c r="B5" s="56"/>
      <c r="C5" s="93"/>
      <c r="D5" s="74"/>
    </row>
    <row r="6" spans="1:32" ht="25.9" customHeight="1" x14ac:dyDescent="0.15">
      <c r="A6" s="60">
        <v>2</v>
      </c>
      <c r="B6" s="57"/>
      <c r="C6" s="64"/>
      <c r="D6" s="75"/>
      <c r="AF6" t="s">
        <v>130</v>
      </c>
    </row>
    <row r="7" spans="1:32" ht="25.9" customHeight="1" x14ac:dyDescent="0.15">
      <c r="A7" s="60">
        <v>3</v>
      </c>
      <c r="B7" s="57"/>
      <c r="C7" s="64"/>
      <c r="D7" s="75"/>
      <c r="AF7" t="s">
        <v>131</v>
      </c>
    </row>
    <row r="8" spans="1:32" ht="25.9" customHeight="1" x14ac:dyDescent="0.15">
      <c r="A8" s="60">
        <v>4</v>
      </c>
      <c r="B8" s="57"/>
      <c r="C8" s="64"/>
      <c r="D8" s="272"/>
      <c r="AF8" t="s">
        <v>132</v>
      </c>
    </row>
    <row r="9" spans="1:32" ht="25.9" customHeight="1" x14ac:dyDescent="0.15">
      <c r="A9" s="60">
        <v>5</v>
      </c>
      <c r="B9" s="57"/>
      <c r="C9" s="64"/>
      <c r="D9" s="272"/>
    </row>
    <row r="10" spans="1:32" ht="25.9" customHeight="1" x14ac:dyDescent="0.15">
      <c r="A10" s="60">
        <v>6</v>
      </c>
      <c r="B10" s="57"/>
      <c r="C10" s="64"/>
      <c r="D10" s="272"/>
    </row>
    <row r="11" spans="1:32" ht="25.9" customHeight="1" x14ac:dyDescent="0.15">
      <c r="A11" s="60">
        <v>7</v>
      </c>
      <c r="B11" s="57"/>
      <c r="C11" s="64"/>
      <c r="D11" s="272"/>
    </row>
    <row r="12" spans="1:32" ht="25.9" customHeight="1" x14ac:dyDescent="0.15">
      <c r="A12" s="60">
        <v>8</v>
      </c>
      <c r="B12" s="57"/>
      <c r="C12" s="64"/>
      <c r="D12" s="272"/>
    </row>
    <row r="13" spans="1:32" ht="25.9" customHeight="1" x14ac:dyDescent="0.15">
      <c r="A13" s="60">
        <v>9</v>
      </c>
      <c r="B13" s="57"/>
      <c r="C13" s="64"/>
      <c r="D13" s="272"/>
    </row>
    <row r="14" spans="1:32" ht="27" customHeight="1" thickBot="1" x14ac:dyDescent="0.2">
      <c r="A14" s="70">
        <v>10</v>
      </c>
      <c r="B14" s="66"/>
      <c r="C14" s="282"/>
      <c r="D14" s="273"/>
    </row>
    <row r="15" spans="1:32" ht="25.9" customHeight="1" x14ac:dyDescent="0.15">
      <c r="A15" s="656" t="s">
        <v>269</v>
      </c>
      <c r="B15" s="656"/>
      <c r="C15" s="656"/>
      <c r="D15" s="656"/>
    </row>
    <row r="16" spans="1:32" ht="25.9" customHeight="1" x14ac:dyDescent="0.15">
      <c r="A16" s="1" t="s">
        <v>134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2" ht="25.9" customHeight="1" x14ac:dyDescent="0.15">
      <c r="A17" s="1" t="s">
        <v>135</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ht="25.9" customHeight="1" x14ac:dyDescent="0.15"/>
    <row r="19" spans="1:32" ht="25.9" customHeight="1" x14ac:dyDescent="0.15"/>
    <row r="20" spans="1:32" ht="25.9" customHeight="1" x14ac:dyDescent="0.15"/>
    <row r="21" spans="1:32" ht="25.9" customHeight="1" x14ac:dyDescent="0.15"/>
    <row r="22" spans="1:32" ht="25.9" customHeight="1" x14ac:dyDescent="0.15"/>
  </sheetData>
  <mergeCells count="1">
    <mergeCell ref="A15:D15"/>
  </mergeCells>
  <phoneticPr fontId="2"/>
  <dataValidations count="1">
    <dataValidation type="list" allowBlank="1" showInputMessage="1" showErrorMessage="1" sqref="D5:D14">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N25"/>
  <sheetViews>
    <sheetView showGridLines="0" view="pageBreakPreview" zoomScaleNormal="100" workbookViewId="0">
      <selection activeCell="X10" sqref="X10:AG10"/>
    </sheetView>
  </sheetViews>
  <sheetFormatPr defaultColWidth="9" defaultRowHeight="13.5" x14ac:dyDescent="0.15"/>
  <cols>
    <col min="1" max="20" width="2.5" style="1" customWidth="1"/>
    <col min="21" max="21" width="3.25" style="1" customWidth="1"/>
    <col min="22" max="23" width="2.5" style="1" customWidth="1"/>
    <col min="24" max="33" width="2.75" style="1" customWidth="1"/>
    <col min="34" max="35" width="2.5" style="1" customWidth="1"/>
    <col min="36" max="36" width="13.875" style="1" hidden="1" customWidth="1"/>
    <col min="37" max="38" width="0" style="1" hidden="1" customWidth="1"/>
    <col min="39" max="16384" width="9" style="1"/>
  </cols>
  <sheetData>
    <row r="1" spans="2:40" ht="14.25" thickBot="1" x14ac:dyDescent="0.2"/>
    <row r="2" spans="2:40" ht="15" customHeight="1" x14ac:dyDescent="0.15">
      <c r="B2" s="450" t="s">
        <v>426</v>
      </c>
      <c r="C2" s="451"/>
      <c r="D2" s="451"/>
      <c r="E2" s="451"/>
      <c r="F2" s="451"/>
      <c r="G2" s="451"/>
      <c r="H2" s="451"/>
      <c r="I2" s="451"/>
      <c r="J2" s="451"/>
      <c r="K2" s="451"/>
      <c r="L2" s="452"/>
      <c r="R2" s="37" t="s">
        <v>463</v>
      </c>
      <c r="S2" s="19"/>
      <c r="T2" s="19"/>
      <c r="U2" s="19"/>
      <c r="V2" s="19"/>
      <c r="W2" s="19"/>
      <c r="X2" s="19"/>
      <c r="Y2" s="19"/>
      <c r="Z2" s="19"/>
      <c r="AA2" s="19"/>
      <c r="AB2" s="19"/>
      <c r="AC2" s="19"/>
      <c r="AD2" s="19"/>
      <c r="AE2" s="19"/>
      <c r="AF2" s="19"/>
      <c r="AG2" s="327"/>
      <c r="AH2" s="18"/>
    </row>
    <row r="3" spans="2:40" ht="15" customHeight="1" thickBot="1" x14ac:dyDescent="0.2">
      <c r="B3" s="453"/>
      <c r="C3" s="454"/>
      <c r="D3" s="454"/>
      <c r="E3" s="454"/>
      <c r="F3" s="454"/>
      <c r="G3" s="454"/>
      <c r="H3" s="454"/>
      <c r="I3" s="454"/>
      <c r="J3" s="454"/>
      <c r="K3" s="454"/>
      <c r="L3" s="455"/>
      <c r="R3" s="38" t="s">
        <v>462</v>
      </c>
      <c r="S3" s="22"/>
      <c r="T3" s="22"/>
      <c r="U3" s="22"/>
      <c r="V3" s="22"/>
      <c r="W3" s="22"/>
      <c r="X3" s="22"/>
      <c r="Y3" s="22"/>
      <c r="Z3" s="22"/>
      <c r="AA3" s="22"/>
      <c r="AB3" s="22"/>
      <c r="AC3" s="22"/>
      <c r="AD3" s="22"/>
      <c r="AE3" s="22"/>
      <c r="AF3" s="22"/>
      <c r="AG3" s="327"/>
      <c r="AH3" s="18"/>
    </row>
    <row r="4" spans="2:40" ht="13.5" customHeight="1" thickBot="1" x14ac:dyDescent="0.2">
      <c r="B4" s="456"/>
      <c r="C4" s="457"/>
      <c r="D4" s="457"/>
      <c r="E4" s="457"/>
      <c r="F4" s="457"/>
      <c r="G4" s="457"/>
      <c r="H4" s="457"/>
      <c r="I4" s="457"/>
      <c r="J4" s="457"/>
      <c r="K4" s="457"/>
      <c r="L4" s="458"/>
      <c r="T4" s="158"/>
      <c r="U4" s="18"/>
      <c r="V4" s="18"/>
      <c r="W4" s="18"/>
      <c r="X4" s="18"/>
      <c r="Y4" s="18"/>
      <c r="Z4" s="18"/>
      <c r="AA4" s="18"/>
      <c r="AB4" s="18"/>
      <c r="AC4" s="18"/>
      <c r="AD4" s="18"/>
      <c r="AE4" s="18"/>
      <c r="AF4" s="18"/>
      <c r="AG4" s="18"/>
      <c r="AH4" s="18"/>
      <c r="AI4" s="18"/>
    </row>
    <row r="5" spans="2:40" x14ac:dyDescent="0.15">
      <c r="AC5" s="18"/>
      <c r="AD5" s="18"/>
      <c r="AE5" s="18"/>
      <c r="AF5" s="18"/>
      <c r="AG5" s="18"/>
      <c r="AH5" s="18"/>
      <c r="AI5" s="18"/>
      <c r="AJ5" s="215"/>
      <c r="AK5" s="215"/>
      <c r="AL5" s="215"/>
      <c r="AM5" s="215"/>
      <c r="AN5" s="215"/>
    </row>
    <row r="6" spans="2:40" ht="13.5" customHeight="1" x14ac:dyDescent="0.15">
      <c r="B6" s="459" t="s">
        <v>255</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K6" s="1" t="s">
        <v>327</v>
      </c>
    </row>
    <row r="7" spans="2:40"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K7" s="1" t="s">
        <v>328</v>
      </c>
    </row>
    <row r="9" spans="2:40" ht="14.25" thickBot="1" x14ac:dyDescent="0.2">
      <c r="B9" s="1" t="s">
        <v>464</v>
      </c>
    </row>
    <row r="10" spans="2:40" ht="72" customHeight="1" thickTop="1" thickBot="1" x14ac:dyDescent="0.2">
      <c r="B10" s="574" t="s">
        <v>535</v>
      </c>
      <c r="C10" s="575"/>
      <c r="D10" s="575"/>
      <c r="E10" s="575"/>
      <c r="F10" s="575"/>
      <c r="G10" s="575"/>
      <c r="H10" s="575"/>
      <c r="I10" s="575"/>
      <c r="J10" s="575"/>
      <c r="K10" s="575"/>
      <c r="L10" s="575"/>
      <c r="M10" s="575"/>
      <c r="N10" s="575"/>
      <c r="O10" s="575"/>
      <c r="P10" s="575"/>
      <c r="Q10" s="575"/>
      <c r="R10" s="575"/>
      <c r="S10" s="575"/>
      <c r="T10" s="575"/>
      <c r="U10" s="575"/>
      <c r="V10" s="575"/>
      <c r="W10" s="576"/>
      <c r="X10" s="577"/>
      <c r="Y10" s="578"/>
      <c r="Z10" s="578"/>
      <c r="AA10" s="578"/>
      <c r="AB10" s="578"/>
      <c r="AC10" s="578"/>
      <c r="AD10" s="578"/>
      <c r="AE10" s="578"/>
      <c r="AF10" s="578"/>
      <c r="AG10" s="579"/>
      <c r="AJ10" s="214" t="s">
        <v>329</v>
      </c>
      <c r="AK10" s="214" t="s">
        <v>330</v>
      </c>
      <c r="AL10" s="214"/>
    </row>
    <row r="11" spans="2:40" ht="72" customHeight="1" thickTop="1" thickBot="1" x14ac:dyDescent="0.2">
      <c r="B11" s="580" t="s">
        <v>534</v>
      </c>
      <c r="C11" s="581"/>
      <c r="D11" s="581"/>
      <c r="E11" s="581"/>
      <c r="F11" s="581"/>
      <c r="G11" s="581"/>
      <c r="H11" s="581"/>
      <c r="I11" s="581"/>
      <c r="J11" s="581"/>
      <c r="K11" s="581"/>
      <c r="L11" s="581"/>
      <c r="M11" s="581"/>
      <c r="N11" s="581"/>
      <c r="O11" s="581"/>
      <c r="P11" s="581"/>
      <c r="Q11" s="581"/>
      <c r="R11" s="581"/>
      <c r="S11" s="581"/>
      <c r="T11" s="581"/>
      <c r="U11" s="581"/>
      <c r="V11" s="581"/>
      <c r="W11" s="581"/>
      <c r="X11" s="577"/>
      <c r="Y11" s="578"/>
      <c r="Z11" s="578"/>
      <c r="AA11" s="578"/>
      <c r="AB11" s="578"/>
      <c r="AC11" s="578"/>
      <c r="AD11" s="578"/>
      <c r="AE11" s="578"/>
      <c r="AF11" s="578"/>
      <c r="AG11" s="579"/>
      <c r="AJ11" s="214" t="s">
        <v>332</v>
      </c>
      <c r="AK11" s="214" t="s">
        <v>331</v>
      </c>
      <c r="AL11" s="214"/>
    </row>
    <row r="12" spans="2:40" ht="40.5" customHeight="1" thickTop="1" x14ac:dyDescent="0.15">
      <c r="B12" s="657" t="s">
        <v>18</v>
      </c>
      <c r="C12" s="658"/>
      <c r="D12" s="658"/>
      <c r="E12" s="658"/>
      <c r="F12" s="658"/>
      <c r="G12" s="658"/>
      <c r="H12" s="658"/>
      <c r="I12" s="658"/>
      <c r="J12" s="658"/>
      <c r="K12" s="658"/>
      <c r="L12" s="658"/>
      <c r="M12" s="658"/>
      <c r="N12" s="658"/>
      <c r="O12" s="658"/>
      <c r="P12" s="658"/>
      <c r="Q12" s="658"/>
      <c r="R12" s="658"/>
      <c r="S12" s="658"/>
      <c r="T12" s="658"/>
      <c r="U12" s="658"/>
      <c r="V12" s="658"/>
      <c r="W12" s="658"/>
      <c r="X12" s="659" t="str">
        <f>IF(AND(X10="受けている",X11="備蓄している/訓練を実施している"),"算定可","算定不可")</f>
        <v>算定不可</v>
      </c>
      <c r="Y12" s="660"/>
      <c r="Z12" s="660"/>
      <c r="AA12" s="660"/>
      <c r="AB12" s="660"/>
      <c r="AC12" s="660"/>
      <c r="AD12" s="660"/>
      <c r="AE12" s="660"/>
      <c r="AF12" s="660"/>
      <c r="AG12" s="661"/>
      <c r="AJ12" s="214"/>
      <c r="AK12" s="214"/>
      <c r="AL12" s="214"/>
    </row>
    <row r="13" spans="2:40" ht="31.5" customHeight="1" thickBot="1" x14ac:dyDescent="0.2">
      <c r="B13" s="467" t="s">
        <v>19</v>
      </c>
      <c r="C13" s="468"/>
      <c r="D13" s="468"/>
      <c r="E13" s="468"/>
      <c r="F13" s="468"/>
      <c r="G13" s="468"/>
      <c r="H13" s="468"/>
      <c r="I13" s="468"/>
      <c r="J13" s="468"/>
      <c r="K13" s="470">
        <f>IF(X12="算定可",4,0)</f>
        <v>0</v>
      </c>
      <c r="L13" s="470"/>
      <c r="M13" s="470"/>
      <c r="N13" s="470"/>
      <c r="O13" s="470"/>
      <c r="P13" s="470"/>
      <c r="Q13" s="470"/>
      <c r="R13" s="470"/>
      <c r="S13" s="470"/>
      <c r="T13" s="470"/>
      <c r="U13" s="470"/>
      <c r="V13" s="470"/>
      <c r="W13" s="470"/>
      <c r="X13" s="470"/>
      <c r="Y13" s="470"/>
      <c r="Z13" s="470"/>
      <c r="AA13" s="470"/>
      <c r="AB13" s="470"/>
      <c r="AC13" s="470"/>
      <c r="AD13" s="470"/>
      <c r="AE13" s="470"/>
      <c r="AF13" s="470"/>
      <c r="AG13" s="471"/>
    </row>
    <row r="14" spans="2:40" ht="37.5" customHeight="1" x14ac:dyDescent="0.15">
      <c r="B14" s="34"/>
      <c r="C14" s="34"/>
      <c r="D14" s="34"/>
      <c r="E14" s="34"/>
      <c r="F14" s="34"/>
      <c r="G14" s="34"/>
      <c r="H14" s="34"/>
      <c r="I14" s="34"/>
      <c r="J14" s="34"/>
      <c r="K14" s="34"/>
      <c r="L14" s="34"/>
      <c r="M14" s="34"/>
      <c r="N14" s="34"/>
      <c r="O14" s="34"/>
      <c r="P14" s="34"/>
      <c r="Q14" s="34"/>
      <c r="R14" s="34"/>
      <c r="S14" s="34"/>
      <c r="T14" s="34"/>
      <c r="U14" s="34"/>
      <c r="V14" s="34"/>
      <c r="W14" s="34"/>
      <c r="X14" s="35"/>
      <c r="Y14" s="35"/>
      <c r="Z14" s="35"/>
      <c r="AA14" s="35"/>
      <c r="AB14" s="35"/>
      <c r="AC14" s="35"/>
      <c r="AD14" s="35"/>
      <c r="AE14" s="35"/>
      <c r="AF14" s="35"/>
      <c r="AG14" s="35"/>
    </row>
    <row r="15" spans="2:40" x14ac:dyDescent="0.15">
      <c r="B15" s="1" t="s">
        <v>31</v>
      </c>
    </row>
    <row r="16" spans="2:40" x14ac:dyDescent="0.15">
      <c r="C16" s="1" t="s">
        <v>0</v>
      </c>
      <c r="E16" s="1" t="s">
        <v>5</v>
      </c>
    </row>
    <row r="17" spans="2:34" x14ac:dyDescent="0.15">
      <c r="C17" s="1" t="s">
        <v>0</v>
      </c>
      <c r="E17" s="1" t="s">
        <v>40</v>
      </c>
    </row>
    <row r="18" spans="2:34" x14ac:dyDescent="0.15">
      <c r="D18" s="1" t="s">
        <v>74</v>
      </c>
    </row>
    <row r="19" spans="2:34" x14ac:dyDescent="0.15">
      <c r="D19" s="1" t="s">
        <v>70</v>
      </c>
    </row>
    <row r="20" spans="2:34" x14ac:dyDescent="0.15">
      <c r="C20" s="1" t="s">
        <v>0</v>
      </c>
      <c r="E20" s="1" t="s">
        <v>41</v>
      </c>
    </row>
    <row r="21" spans="2:34" x14ac:dyDescent="0.15">
      <c r="D21" s="1" t="s">
        <v>50</v>
      </c>
    </row>
    <row r="22" spans="2:34" ht="14.25" thickBot="1" x14ac:dyDescent="0.2"/>
    <row r="23" spans="2:34" ht="30" customHeight="1" x14ac:dyDescent="0.15">
      <c r="B23" s="183" t="s">
        <v>241</v>
      </c>
      <c r="C23" s="184"/>
      <c r="D23" s="184"/>
      <c r="E23" s="184"/>
      <c r="F23" s="184"/>
      <c r="G23" s="184"/>
      <c r="H23" s="184"/>
      <c r="I23" s="184"/>
      <c r="J23" s="184"/>
      <c r="K23" s="184"/>
      <c r="L23" s="184"/>
      <c r="M23" s="184"/>
      <c r="N23" s="184"/>
      <c r="O23" s="184"/>
      <c r="P23" s="184"/>
      <c r="Q23" s="184"/>
      <c r="R23" s="184"/>
      <c r="S23" s="184"/>
      <c r="T23" s="184"/>
      <c r="U23" s="184"/>
      <c r="V23" s="185"/>
      <c r="W23" s="185"/>
      <c r="X23" s="185"/>
      <c r="Y23" s="185"/>
      <c r="Z23" s="185"/>
      <c r="AA23" s="185"/>
      <c r="AB23" s="185"/>
      <c r="AC23" s="185"/>
      <c r="AD23" s="185"/>
      <c r="AE23" s="185"/>
      <c r="AF23" s="185"/>
      <c r="AG23" s="186"/>
      <c r="AH23" s="164"/>
    </row>
    <row r="24" spans="2:34" ht="30" customHeight="1" x14ac:dyDescent="0.15">
      <c r="B24" s="193"/>
      <c r="C24" s="194" t="s">
        <v>270</v>
      </c>
      <c r="D24" s="194"/>
      <c r="E24" s="194" t="s">
        <v>271</v>
      </c>
      <c r="F24" s="194"/>
      <c r="G24" s="194"/>
      <c r="H24" s="194"/>
      <c r="I24" s="194"/>
      <c r="J24" s="194"/>
      <c r="K24" s="194"/>
      <c r="L24" s="194"/>
      <c r="M24" s="194"/>
      <c r="N24" s="194"/>
      <c r="O24" s="194"/>
      <c r="P24" s="194"/>
      <c r="Q24" s="194"/>
      <c r="R24" s="194"/>
      <c r="S24" s="194"/>
      <c r="T24" s="194"/>
      <c r="U24" s="194"/>
      <c r="V24" s="195"/>
      <c r="W24" s="195"/>
      <c r="X24" s="195"/>
      <c r="Y24" s="195"/>
      <c r="Z24" s="195"/>
      <c r="AA24" s="195"/>
      <c r="AB24" s="195"/>
      <c r="AC24" s="195"/>
      <c r="AD24" s="195"/>
      <c r="AE24" s="195"/>
      <c r="AF24" s="195"/>
      <c r="AG24" s="196"/>
      <c r="AH24" s="164"/>
    </row>
    <row r="25" spans="2:34" ht="30" customHeight="1" thickBot="1" x14ac:dyDescent="0.2">
      <c r="B25" s="187"/>
      <c r="C25" s="188"/>
      <c r="D25" s="188"/>
      <c r="E25" s="188" t="s">
        <v>272</v>
      </c>
      <c r="F25" s="188"/>
      <c r="G25" s="188"/>
      <c r="H25" s="188"/>
      <c r="I25" s="188"/>
      <c r="J25" s="188"/>
      <c r="K25" s="188"/>
      <c r="L25" s="188"/>
      <c r="M25" s="188"/>
      <c r="N25" s="188"/>
      <c r="O25" s="188"/>
      <c r="P25" s="188"/>
      <c r="Q25" s="188"/>
      <c r="R25" s="188"/>
      <c r="S25" s="188"/>
      <c r="T25" s="188"/>
      <c r="U25" s="188"/>
      <c r="V25" s="189"/>
      <c r="W25" s="189"/>
      <c r="X25" s="189"/>
      <c r="Y25" s="189"/>
      <c r="Z25" s="189"/>
      <c r="AA25" s="189"/>
      <c r="AB25" s="189"/>
      <c r="AC25" s="189"/>
      <c r="AD25" s="189"/>
      <c r="AE25" s="189"/>
      <c r="AF25" s="189"/>
      <c r="AG25" s="190"/>
      <c r="AH25" s="164"/>
    </row>
  </sheetData>
  <sheetProtection password="CC3D" sheet="1" selectLockedCells="1"/>
  <mergeCells count="10">
    <mergeCell ref="B2:L4"/>
    <mergeCell ref="B13:J13"/>
    <mergeCell ref="B11:W11"/>
    <mergeCell ref="X11:AG11"/>
    <mergeCell ref="B6:AG7"/>
    <mergeCell ref="B10:W10"/>
    <mergeCell ref="X10:AG10"/>
    <mergeCell ref="B12:W12"/>
    <mergeCell ref="X12:AG12"/>
    <mergeCell ref="K13:AG13"/>
  </mergeCells>
  <phoneticPr fontId="2"/>
  <dataValidations count="2">
    <dataValidation type="list" allowBlank="1" showInputMessage="1" showErrorMessage="1" sqref="X10:AG10">
      <formula1>$AJ$10:$AK$10</formula1>
    </dataValidation>
    <dataValidation type="list" allowBlank="1" showInputMessage="1" showErrorMessage="1" sqref="X11:AG11">
      <formula1>$AK$6:$AK$7</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24"/>
  <sheetViews>
    <sheetView view="pageBreakPreview" topLeftCell="B1" zoomScale="115" zoomScaleNormal="100" zoomScaleSheetLayoutView="115" workbookViewId="0">
      <selection activeCell="D6" sqref="D6:E6"/>
    </sheetView>
  </sheetViews>
  <sheetFormatPr defaultRowHeight="13.5" x14ac:dyDescent="0.15"/>
  <cols>
    <col min="1" max="1" width="0" hidden="1" customWidth="1"/>
    <col min="2" max="9" width="10.75" customWidth="1"/>
    <col min="11" max="11" width="9" hidden="1" customWidth="1"/>
    <col min="12" max="12" width="0" hidden="1" customWidth="1"/>
  </cols>
  <sheetData>
    <row r="1" spans="1:21" ht="22.9" customHeight="1" x14ac:dyDescent="0.15">
      <c r="A1" s="58"/>
      <c r="B1" s="154" t="s">
        <v>489</v>
      </c>
      <c r="I1" s="73"/>
    </row>
    <row r="2" spans="1:21" ht="21" customHeight="1" x14ac:dyDescent="0.15">
      <c r="A2" s="58"/>
      <c r="B2" s="154" t="s">
        <v>259</v>
      </c>
      <c r="I2" s="73"/>
    </row>
    <row r="3" spans="1:21" ht="25.15" customHeight="1" x14ac:dyDescent="0.15">
      <c r="A3" s="43"/>
      <c r="B3" s="43"/>
      <c r="C3" s="43"/>
      <c r="D3" s="43"/>
      <c r="E3" s="43"/>
      <c r="F3" s="43"/>
      <c r="G3" s="43"/>
      <c r="H3" s="43"/>
      <c r="I3" s="43"/>
      <c r="J3" s="43"/>
      <c r="K3" s="43"/>
      <c r="L3" s="43"/>
      <c r="M3" s="43"/>
      <c r="N3" s="43"/>
      <c r="O3" s="43"/>
      <c r="P3" s="43"/>
      <c r="Q3" s="43"/>
      <c r="R3" s="43"/>
      <c r="S3" s="43"/>
      <c r="T3" s="43"/>
      <c r="U3" s="43"/>
    </row>
    <row r="4" spans="1:21" ht="25.15" customHeight="1" x14ac:dyDescent="0.15">
      <c r="A4" s="43"/>
      <c r="B4" s="69" t="s">
        <v>226</v>
      </c>
      <c r="C4" s="43"/>
      <c r="D4" s="43"/>
      <c r="E4" s="43"/>
      <c r="F4" s="43"/>
      <c r="G4" s="43"/>
      <c r="H4" s="43"/>
      <c r="I4" s="43"/>
      <c r="J4" s="43"/>
      <c r="K4" s="43"/>
      <c r="L4" s="43"/>
      <c r="M4" s="43"/>
      <c r="N4" s="43"/>
      <c r="O4" s="43"/>
      <c r="P4" s="43"/>
      <c r="Q4" s="43"/>
      <c r="R4" s="43"/>
      <c r="S4" s="43"/>
      <c r="T4" s="43"/>
      <c r="U4" s="43"/>
    </row>
    <row r="5" spans="1:21" ht="25.15" customHeight="1" x14ac:dyDescent="0.15">
      <c r="A5" s="43"/>
      <c r="B5" s="43"/>
      <c r="C5" s="43"/>
      <c r="D5" s="43"/>
      <c r="E5" s="43"/>
      <c r="F5" s="43"/>
      <c r="G5" s="43"/>
      <c r="H5" s="43"/>
      <c r="I5" s="43"/>
      <c r="J5" s="43"/>
      <c r="K5" s="43"/>
      <c r="L5" s="43"/>
      <c r="M5" s="43"/>
      <c r="N5" s="43"/>
      <c r="O5" s="43"/>
      <c r="P5" s="43"/>
      <c r="Q5" s="43"/>
      <c r="R5" s="43"/>
      <c r="S5" s="43"/>
      <c r="T5" s="43"/>
      <c r="U5" s="43"/>
    </row>
    <row r="6" spans="1:21" ht="25.15" customHeight="1" x14ac:dyDescent="0.15">
      <c r="A6" s="43"/>
      <c r="B6" s="671" t="s">
        <v>140</v>
      </c>
      <c r="C6" s="671"/>
      <c r="D6" s="629"/>
      <c r="E6" s="630"/>
      <c r="F6" s="43"/>
      <c r="G6" s="43"/>
      <c r="H6" s="43"/>
      <c r="I6" s="43"/>
      <c r="J6" s="43"/>
      <c r="K6" s="43"/>
      <c r="L6" s="43"/>
      <c r="M6" s="43"/>
      <c r="N6" s="43"/>
      <c r="O6" s="43"/>
      <c r="P6" s="43"/>
      <c r="Q6" s="43"/>
      <c r="R6" s="43"/>
      <c r="S6" s="43"/>
      <c r="T6" s="43"/>
      <c r="U6" s="43"/>
    </row>
    <row r="7" spans="1:21" ht="25.15" customHeight="1" x14ac:dyDescent="0.15">
      <c r="A7" s="43"/>
      <c r="B7" s="43"/>
      <c r="C7" s="43"/>
      <c r="D7" s="43"/>
      <c r="E7" s="43"/>
      <c r="F7" s="43"/>
      <c r="G7" s="43"/>
      <c r="H7" s="43"/>
      <c r="I7" s="43"/>
      <c r="J7" s="43"/>
      <c r="K7" s="43"/>
      <c r="L7" s="43"/>
      <c r="M7" s="43"/>
      <c r="N7" s="43"/>
      <c r="O7" s="43"/>
      <c r="P7" s="43"/>
      <c r="Q7" s="43"/>
      <c r="R7" s="43"/>
      <c r="S7" s="43"/>
      <c r="T7" s="43"/>
      <c r="U7" s="43"/>
    </row>
    <row r="8" spans="1:21" ht="25.15" customHeight="1" x14ac:dyDescent="0.15">
      <c r="A8" s="43"/>
      <c r="B8" s="672" t="s">
        <v>227</v>
      </c>
      <c r="C8" s="672"/>
      <c r="D8" s="672"/>
      <c r="E8" s="672"/>
      <c r="F8" s="191" t="s">
        <v>215</v>
      </c>
      <c r="G8" s="191" t="s">
        <v>216</v>
      </c>
      <c r="H8" s="191" t="s">
        <v>217</v>
      </c>
      <c r="I8" s="191" t="s">
        <v>141</v>
      </c>
      <c r="J8" s="43"/>
      <c r="K8" s="43"/>
      <c r="L8" s="43"/>
      <c r="M8" s="43"/>
      <c r="N8" s="43"/>
      <c r="O8" s="43"/>
      <c r="P8" s="43"/>
      <c r="Q8" s="43"/>
      <c r="R8" s="43"/>
      <c r="S8" s="43"/>
      <c r="T8" s="43"/>
      <c r="U8" s="43"/>
    </row>
    <row r="9" spans="1:21" ht="25.15" customHeight="1" x14ac:dyDescent="0.15">
      <c r="A9" s="43"/>
      <c r="B9" s="673" t="s">
        <v>214</v>
      </c>
      <c r="C9" s="673"/>
      <c r="D9" s="673"/>
      <c r="E9" s="673"/>
      <c r="F9" s="57"/>
      <c r="G9" s="317"/>
      <c r="H9" s="317"/>
      <c r="I9" s="317"/>
      <c r="J9" s="43"/>
      <c r="K9" s="43"/>
      <c r="L9" s="247" t="s">
        <v>490</v>
      </c>
      <c r="M9" s="43"/>
      <c r="N9" s="43"/>
      <c r="O9" s="43"/>
      <c r="P9" s="43"/>
      <c r="Q9" s="43"/>
      <c r="R9" s="43"/>
      <c r="S9" s="43"/>
      <c r="T9" s="43"/>
      <c r="U9" s="43"/>
    </row>
    <row r="10" spans="1:21" ht="25.15" customHeight="1" x14ac:dyDescent="0.15">
      <c r="A10" s="43"/>
      <c r="B10" s="43"/>
      <c r="C10" s="43"/>
      <c r="D10" s="43"/>
      <c r="E10" s="43"/>
      <c r="F10" s="43"/>
      <c r="G10" s="43"/>
      <c r="H10" s="43"/>
      <c r="I10" s="43"/>
      <c r="J10" s="43"/>
      <c r="K10" s="212"/>
      <c r="L10" s="43"/>
      <c r="M10" s="43"/>
      <c r="N10" s="43"/>
      <c r="O10" s="43"/>
      <c r="P10" s="43"/>
      <c r="Q10" s="43"/>
      <c r="R10" s="43"/>
      <c r="S10" s="43"/>
      <c r="T10" s="43"/>
      <c r="U10" s="43"/>
    </row>
    <row r="11" spans="1:21" ht="25.15" customHeight="1" x14ac:dyDescent="0.15">
      <c r="A11" s="43"/>
      <c r="B11" s="671" t="s">
        <v>218</v>
      </c>
      <c r="C11" s="671"/>
      <c r="D11" s="671"/>
      <c r="E11" s="671"/>
      <c r="F11" s="641"/>
      <c r="G11" s="641"/>
      <c r="H11" s="43"/>
      <c r="I11" s="43"/>
      <c r="J11" s="43"/>
      <c r="K11" s="247" t="s">
        <v>167</v>
      </c>
      <c r="L11" s="43"/>
      <c r="M11" s="43"/>
      <c r="N11" s="43"/>
      <c r="O11" s="43"/>
      <c r="P11" s="43"/>
      <c r="Q11" s="43"/>
      <c r="R11" s="43"/>
      <c r="S11" s="43"/>
      <c r="T11" s="43"/>
      <c r="U11" s="43"/>
    </row>
    <row r="12" spans="1:21" ht="25.15" customHeight="1" x14ac:dyDescent="0.15">
      <c r="A12" s="43"/>
      <c r="B12" s="159"/>
      <c r="C12" s="159"/>
      <c r="D12" s="159"/>
      <c r="E12" s="159"/>
      <c r="F12" s="159"/>
      <c r="G12" s="159"/>
      <c r="H12" s="43"/>
      <c r="I12" s="43"/>
      <c r="J12" s="43"/>
      <c r="K12" s="247" t="s">
        <v>166</v>
      </c>
      <c r="L12" s="43"/>
      <c r="M12" s="43"/>
      <c r="N12" s="43"/>
      <c r="O12" s="43"/>
      <c r="P12" s="43"/>
      <c r="Q12" s="43"/>
      <c r="R12" s="43"/>
      <c r="S12" s="43"/>
      <c r="T12" s="43"/>
      <c r="U12" s="43"/>
    </row>
    <row r="13" spans="1:21" ht="25.15" customHeight="1" x14ac:dyDescent="0.15">
      <c r="A13" s="43"/>
      <c r="B13" s="150" t="s">
        <v>228</v>
      </c>
      <c r="C13" s="159"/>
      <c r="D13" s="159"/>
      <c r="E13" s="159"/>
      <c r="F13" s="159"/>
      <c r="G13" s="159"/>
      <c r="H13" s="43"/>
      <c r="I13" s="43"/>
      <c r="J13" s="43"/>
      <c r="K13" s="43"/>
      <c r="L13" s="43"/>
      <c r="M13" s="43"/>
      <c r="N13" s="43"/>
      <c r="O13" s="43"/>
      <c r="P13" s="43"/>
      <c r="Q13" s="43"/>
      <c r="R13" s="43"/>
      <c r="S13" s="43"/>
      <c r="T13" s="43"/>
      <c r="U13" s="43"/>
    </row>
    <row r="14" spans="1:21" ht="25.15" customHeight="1" x14ac:dyDescent="0.15">
      <c r="A14" s="43"/>
      <c r="B14" s="160" t="s">
        <v>229</v>
      </c>
      <c r="C14" s="159"/>
      <c r="D14" s="159"/>
      <c r="E14" s="159"/>
      <c r="F14" s="159"/>
      <c r="G14" s="159"/>
      <c r="H14" s="43"/>
      <c r="I14" s="43"/>
      <c r="J14" s="43"/>
      <c r="K14" s="43"/>
      <c r="L14" s="43"/>
      <c r="M14" s="43"/>
      <c r="N14" s="43"/>
      <c r="O14" s="43"/>
      <c r="P14" s="43"/>
      <c r="Q14" s="43"/>
      <c r="R14" s="43"/>
      <c r="S14" s="43"/>
      <c r="T14" s="43"/>
      <c r="U14" s="43"/>
    </row>
    <row r="15" spans="1:21" ht="25.15" customHeight="1" thickBot="1" x14ac:dyDescent="0.2">
      <c r="A15" s="43"/>
      <c r="B15" s="160" t="s">
        <v>230</v>
      </c>
      <c r="C15" s="159"/>
      <c r="D15" s="159"/>
      <c r="E15" s="159"/>
      <c r="F15" s="159"/>
      <c r="G15" s="159"/>
      <c r="H15" s="43"/>
      <c r="I15" s="43"/>
      <c r="J15" s="43"/>
      <c r="K15" s="43"/>
      <c r="L15" s="43"/>
      <c r="M15" s="43"/>
      <c r="N15" s="43"/>
      <c r="O15" s="43"/>
      <c r="P15" s="43"/>
      <c r="Q15" s="43"/>
      <c r="R15" s="43"/>
      <c r="S15" s="43"/>
      <c r="T15" s="43"/>
      <c r="U15" s="43"/>
    </row>
    <row r="16" spans="1:21" ht="25.15" customHeight="1" x14ac:dyDescent="0.15">
      <c r="A16" s="43"/>
      <c r="B16" s="662"/>
      <c r="C16" s="663"/>
      <c r="D16" s="663"/>
      <c r="E16" s="663"/>
      <c r="F16" s="663"/>
      <c r="G16" s="663"/>
      <c r="H16" s="663"/>
      <c r="I16" s="664"/>
      <c r="J16" s="43"/>
      <c r="K16" s="43"/>
      <c r="L16" s="43"/>
      <c r="M16" s="43"/>
      <c r="N16" s="43"/>
      <c r="O16" s="43"/>
      <c r="P16" s="43"/>
      <c r="Q16" s="43"/>
      <c r="R16" s="43"/>
      <c r="S16" s="43"/>
      <c r="T16" s="43"/>
      <c r="U16" s="43"/>
    </row>
    <row r="17" spans="1:21" ht="25.15" customHeight="1" x14ac:dyDescent="0.15">
      <c r="A17" s="43"/>
      <c r="B17" s="665"/>
      <c r="C17" s="666"/>
      <c r="D17" s="666"/>
      <c r="E17" s="666"/>
      <c r="F17" s="666"/>
      <c r="G17" s="666"/>
      <c r="H17" s="666"/>
      <c r="I17" s="667"/>
      <c r="J17" s="43"/>
      <c r="K17" s="43"/>
      <c r="L17" s="43"/>
      <c r="M17" s="43"/>
      <c r="N17" s="43"/>
      <c r="O17" s="43"/>
      <c r="P17" s="43"/>
      <c r="Q17" s="43"/>
      <c r="R17" s="43"/>
      <c r="S17" s="43"/>
      <c r="T17" s="43"/>
      <c r="U17" s="43"/>
    </row>
    <row r="18" spans="1:21" ht="25.15" customHeight="1" x14ac:dyDescent="0.15">
      <c r="A18" s="43"/>
      <c r="B18" s="665"/>
      <c r="C18" s="666"/>
      <c r="D18" s="666"/>
      <c r="E18" s="666"/>
      <c r="F18" s="666"/>
      <c r="G18" s="666"/>
      <c r="H18" s="666"/>
      <c r="I18" s="667"/>
      <c r="J18" s="43"/>
      <c r="K18" s="43"/>
      <c r="L18" s="43"/>
      <c r="M18" s="43"/>
      <c r="N18" s="43"/>
      <c r="O18" s="43"/>
      <c r="P18" s="43"/>
      <c r="Q18" s="43"/>
      <c r="R18" s="43"/>
      <c r="S18" s="43"/>
      <c r="T18" s="43"/>
      <c r="U18" s="43"/>
    </row>
    <row r="19" spans="1:21" ht="25.15" customHeight="1" thickBot="1" x14ac:dyDescent="0.2">
      <c r="A19" s="43"/>
      <c r="B19" s="668"/>
      <c r="C19" s="669"/>
      <c r="D19" s="669"/>
      <c r="E19" s="669"/>
      <c r="F19" s="669"/>
      <c r="G19" s="669"/>
      <c r="H19" s="669"/>
      <c r="I19" s="670"/>
      <c r="J19" s="43"/>
      <c r="K19" s="43"/>
      <c r="L19" s="43"/>
      <c r="M19" s="43"/>
      <c r="N19" s="43"/>
      <c r="O19" s="43"/>
      <c r="P19" s="43"/>
      <c r="Q19" s="43"/>
      <c r="R19" s="43"/>
      <c r="S19" s="43"/>
      <c r="T19" s="43"/>
      <c r="U19" s="43"/>
    </row>
    <row r="20" spans="1:21" ht="25.15" customHeight="1" x14ac:dyDescent="0.15">
      <c r="A20" s="43"/>
      <c r="B20" s="159"/>
      <c r="C20" s="159"/>
      <c r="D20" s="159"/>
      <c r="E20" s="159"/>
      <c r="F20" s="159"/>
      <c r="G20" s="159"/>
      <c r="H20" s="43"/>
      <c r="I20" s="43"/>
      <c r="J20" s="43"/>
      <c r="K20" s="43"/>
      <c r="L20" s="43"/>
      <c r="M20" s="43"/>
      <c r="N20" s="43"/>
      <c r="O20" s="43"/>
      <c r="P20" s="43"/>
      <c r="Q20" s="43"/>
      <c r="R20" s="43"/>
      <c r="S20" s="43"/>
      <c r="T20" s="43"/>
      <c r="U20" s="43"/>
    </row>
    <row r="21" spans="1:21" ht="25.15" customHeight="1" thickBot="1" x14ac:dyDescent="0.2">
      <c r="A21" s="43"/>
      <c r="B21" s="160" t="s">
        <v>314</v>
      </c>
      <c r="C21" s="159"/>
      <c r="D21" s="159"/>
      <c r="E21" s="159"/>
      <c r="F21" s="159"/>
      <c r="G21" s="159"/>
      <c r="H21" s="43"/>
      <c r="I21" s="43"/>
      <c r="J21" s="43"/>
      <c r="K21" s="43"/>
      <c r="L21" s="43"/>
      <c r="M21" s="43"/>
      <c r="N21" s="43"/>
      <c r="O21" s="43"/>
      <c r="P21" s="43"/>
      <c r="Q21" s="43"/>
      <c r="R21" s="43"/>
      <c r="S21" s="43"/>
      <c r="T21" s="43"/>
      <c r="U21" s="43"/>
    </row>
    <row r="22" spans="1:21" ht="25.15" customHeight="1" x14ac:dyDescent="0.15">
      <c r="A22" s="43"/>
      <c r="B22" s="590" t="s">
        <v>315</v>
      </c>
      <c r="C22" s="599"/>
      <c r="D22" s="599"/>
      <c r="E22" s="599"/>
      <c r="F22" s="599"/>
      <c r="G22" s="599"/>
      <c r="H22" s="599"/>
      <c r="I22" s="600"/>
      <c r="J22" s="43"/>
      <c r="K22" s="43"/>
      <c r="L22" s="43"/>
      <c r="M22" s="43"/>
      <c r="N22" s="43"/>
      <c r="O22" s="43"/>
      <c r="P22" s="43"/>
      <c r="Q22" s="43"/>
      <c r="R22" s="43"/>
      <c r="S22" s="43"/>
      <c r="T22" s="43"/>
      <c r="U22" s="43"/>
    </row>
    <row r="23" spans="1:21" ht="25.15" customHeight="1" x14ac:dyDescent="0.15">
      <c r="A23" s="43"/>
      <c r="B23" s="603"/>
      <c r="C23" s="601"/>
      <c r="D23" s="601"/>
      <c r="E23" s="601"/>
      <c r="F23" s="601"/>
      <c r="G23" s="601"/>
      <c r="H23" s="601"/>
      <c r="I23" s="602"/>
      <c r="J23" s="43"/>
      <c r="K23" s="43"/>
      <c r="L23" s="43"/>
      <c r="M23" s="43"/>
      <c r="N23" s="43"/>
      <c r="O23" s="43"/>
      <c r="P23" s="43"/>
      <c r="Q23" s="43"/>
      <c r="R23" s="43"/>
      <c r="S23" s="43"/>
      <c r="T23" s="43"/>
      <c r="U23" s="43"/>
    </row>
    <row r="24" spans="1:21" ht="25.15" customHeight="1" x14ac:dyDescent="0.15">
      <c r="A24" s="43"/>
      <c r="B24" s="603"/>
      <c r="C24" s="601"/>
      <c r="D24" s="601"/>
      <c r="E24" s="601"/>
      <c r="F24" s="601"/>
      <c r="G24" s="601"/>
      <c r="H24" s="601"/>
      <c r="I24" s="602"/>
      <c r="J24" s="43"/>
      <c r="K24" s="43"/>
      <c r="L24" s="43"/>
      <c r="M24" s="43"/>
      <c r="N24" s="43"/>
      <c r="O24" s="43"/>
      <c r="P24" s="43"/>
      <c r="Q24" s="43"/>
      <c r="R24" s="43"/>
      <c r="S24" s="43"/>
      <c r="T24" s="43"/>
      <c r="U24" s="43"/>
    </row>
    <row r="25" spans="1:21" ht="25.15" customHeight="1" x14ac:dyDescent="0.15">
      <c r="A25" s="43"/>
      <c r="B25" s="603"/>
      <c r="C25" s="601"/>
      <c r="D25" s="601"/>
      <c r="E25" s="601"/>
      <c r="F25" s="601"/>
      <c r="G25" s="601"/>
      <c r="H25" s="601"/>
      <c r="I25" s="602"/>
      <c r="J25" s="43"/>
      <c r="K25" s="43"/>
      <c r="L25" s="43"/>
      <c r="M25" s="43"/>
      <c r="N25" s="43"/>
      <c r="O25" s="43"/>
      <c r="P25" s="43"/>
      <c r="Q25" s="43"/>
      <c r="R25" s="43"/>
      <c r="S25" s="43"/>
      <c r="T25" s="43"/>
      <c r="U25" s="43"/>
    </row>
    <row r="26" spans="1:21" ht="25.15" customHeight="1" thickBot="1" x14ac:dyDescent="0.2">
      <c r="A26" s="43"/>
      <c r="B26" s="604"/>
      <c r="C26" s="605"/>
      <c r="D26" s="605"/>
      <c r="E26" s="605"/>
      <c r="F26" s="605"/>
      <c r="G26" s="605"/>
      <c r="H26" s="605"/>
      <c r="I26" s="606"/>
      <c r="J26" s="43"/>
      <c r="K26" s="43"/>
      <c r="L26" s="43"/>
      <c r="M26" s="43"/>
      <c r="N26" s="43"/>
      <c r="O26" s="43"/>
      <c r="P26" s="43"/>
      <c r="Q26" s="43"/>
      <c r="R26" s="43"/>
      <c r="S26" s="43"/>
      <c r="T26" s="43"/>
      <c r="U26" s="43"/>
    </row>
    <row r="27" spans="1:21" ht="25.15" customHeight="1" x14ac:dyDescent="0.15">
      <c r="A27" s="43"/>
      <c r="B27" s="43"/>
      <c r="C27" s="43"/>
      <c r="D27" s="43"/>
      <c r="E27" s="43"/>
      <c r="F27" s="43"/>
      <c r="G27" s="43"/>
      <c r="H27" s="43"/>
      <c r="I27" s="43"/>
      <c r="J27" s="43"/>
      <c r="K27" s="43"/>
      <c r="L27" s="43"/>
      <c r="M27" s="43"/>
      <c r="N27" s="43"/>
      <c r="O27" s="43"/>
      <c r="P27" s="43"/>
      <c r="Q27" s="43"/>
      <c r="R27" s="43"/>
      <c r="S27" s="43"/>
      <c r="T27" s="43"/>
      <c r="U27" s="43"/>
    </row>
    <row r="28" spans="1:21" ht="25.15" customHeight="1" thickBot="1" x14ac:dyDescent="0.2">
      <c r="A28" s="43"/>
      <c r="B28" s="160" t="s">
        <v>273</v>
      </c>
      <c r="C28" s="159"/>
      <c r="D28" s="159"/>
      <c r="E28" s="159"/>
      <c r="F28" s="159"/>
      <c r="G28" s="159"/>
      <c r="H28" s="43"/>
      <c r="I28" s="43"/>
      <c r="J28" s="43"/>
      <c r="K28" s="43"/>
      <c r="L28" s="43"/>
      <c r="M28" s="43"/>
      <c r="N28" s="43"/>
      <c r="O28" s="43"/>
      <c r="P28" s="43"/>
      <c r="Q28" s="43"/>
      <c r="R28" s="43"/>
      <c r="S28" s="43"/>
      <c r="T28" s="43"/>
      <c r="U28" s="43"/>
    </row>
    <row r="29" spans="1:21" ht="25.15" customHeight="1" x14ac:dyDescent="0.15">
      <c r="A29" s="43"/>
      <c r="B29" s="662"/>
      <c r="C29" s="663"/>
      <c r="D29" s="663"/>
      <c r="E29" s="663"/>
      <c r="F29" s="663"/>
      <c r="G29" s="663"/>
      <c r="H29" s="663"/>
      <c r="I29" s="664"/>
      <c r="J29" s="43"/>
      <c r="K29" s="43"/>
      <c r="L29" s="43"/>
      <c r="M29" s="43"/>
      <c r="N29" s="43"/>
      <c r="O29" s="43"/>
      <c r="P29" s="43"/>
      <c r="Q29" s="43"/>
      <c r="R29" s="43"/>
      <c r="S29" s="43"/>
      <c r="T29" s="43"/>
      <c r="U29" s="43"/>
    </row>
    <row r="30" spans="1:21" ht="25.15" customHeight="1" x14ac:dyDescent="0.15">
      <c r="A30" s="43"/>
      <c r="B30" s="665"/>
      <c r="C30" s="666"/>
      <c r="D30" s="666"/>
      <c r="E30" s="666"/>
      <c r="F30" s="666"/>
      <c r="G30" s="666"/>
      <c r="H30" s="666"/>
      <c r="I30" s="667"/>
      <c r="J30" s="43"/>
      <c r="K30" s="43"/>
      <c r="L30" s="43"/>
      <c r="M30" s="43"/>
      <c r="N30" s="43"/>
      <c r="O30" s="43"/>
      <c r="P30" s="43"/>
      <c r="Q30" s="43"/>
      <c r="R30" s="43"/>
      <c r="S30" s="43"/>
      <c r="T30" s="43"/>
      <c r="U30" s="43"/>
    </row>
    <row r="31" spans="1:21" ht="25.15" customHeight="1" x14ac:dyDescent="0.15">
      <c r="A31" s="43"/>
      <c r="B31" s="665"/>
      <c r="C31" s="666"/>
      <c r="D31" s="666"/>
      <c r="E31" s="666"/>
      <c r="F31" s="666"/>
      <c r="G31" s="666"/>
      <c r="H31" s="666"/>
      <c r="I31" s="667"/>
      <c r="J31" s="43"/>
      <c r="K31" s="43"/>
      <c r="L31" s="43"/>
      <c r="M31" s="43"/>
      <c r="N31" s="43"/>
      <c r="O31" s="43"/>
      <c r="P31" s="43"/>
      <c r="Q31" s="43"/>
      <c r="R31" s="43"/>
      <c r="S31" s="43"/>
      <c r="T31" s="43"/>
      <c r="U31" s="43"/>
    </row>
    <row r="32" spans="1:21" ht="25.15" customHeight="1" thickBot="1" x14ac:dyDescent="0.2">
      <c r="A32" s="43"/>
      <c r="B32" s="668"/>
      <c r="C32" s="669"/>
      <c r="D32" s="669"/>
      <c r="E32" s="669"/>
      <c r="F32" s="669"/>
      <c r="G32" s="669"/>
      <c r="H32" s="669"/>
      <c r="I32" s="670"/>
      <c r="J32" s="43"/>
      <c r="K32" s="43"/>
      <c r="L32" s="43"/>
      <c r="M32" s="43"/>
      <c r="N32" s="43"/>
      <c r="O32" s="43"/>
      <c r="P32" s="43"/>
      <c r="Q32" s="43"/>
      <c r="R32" s="43"/>
      <c r="S32" s="43"/>
      <c r="T32" s="43"/>
      <c r="U32" s="43"/>
    </row>
    <row r="33" spans="1:21" ht="25.15" customHeight="1" x14ac:dyDescent="0.15">
      <c r="A33" s="43"/>
      <c r="B33" s="43"/>
      <c r="C33" s="43"/>
      <c r="D33" s="43"/>
      <c r="E33" s="43"/>
      <c r="F33" s="43"/>
      <c r="G33" s="43"/>
      <c r="H33" s="43"/>
      <c r="I33" s="43"/>
      <c r="J33" s="43"/>
      <c r="K33" s="43"/>
      <c r="L33" s="43"/>
      <c r="M33" s="43"/>
      <c r="N33" s="43"/>
      <c r="O33" s="43"/>
      <c r="P33" s="43"/>
      <c r="Q33" s="43"/>
      <c r="R33" s="43"/>
      <c r="S33" s="43"/>
      <c r="T33" s="43"/>
      <c r="U33" s="43"/>
    </row>
    <row r="34" spans="1:21" ht="25.15" customHeight="1" x14ac:dyDescent="0.15">
      <c r="A34" s="43"/>
      <c r="B34" s="43"/>
      <c r="C34" s="43"/>
      <c r="D34" s="43"/>
      <c r="E34" s="43"/>
      <c r="F34" s="43"/>
      <c r="G34" s="43"/>
      <c r="H34" s="43"/>
      <c r="I34" s="43"/>
      <c r="J34" s="43"/>
      <c r="K34" s="43"/>
      <c r="L34" s="43"/>
      <c r="M34" s="43"/>
      <c r="N34" s="43"/>
      <c r="O34" s="43"/>
      <c r="P34" s="43"/>
      <c r="Q34" s="43"/>
      <c r="R34" s="43"/>
      <c r="S34" s="43"/>
      <c r="T34" s="43"/>
      <c r="U34" s="43"/>
    </row>
    <row r="35" spans="1:21" ht="25.15" customHeight="1" x14ac:dyDescent="0.15">
      <c r="A35" s="43"/>
      <c r="B35" s="43"/>
      <c r="C35" s="43"/>
      <c r="D35" s="43"/>
      <c r="E35" s="43"/>
      <c r="F35" s="43"/>
      <c r="G35" s="43"/>
      <c r="H35" s="43"/>
      <c r="I35" s="43"/>
      <c r="J35" s="43"/>
      <c r="K35" s="43"/>
      <c r="L35" s="43"/>
      <c r="M35" s="43"/>
      <c r="N35" s="43"/>
      <c r="O35" s="43"/>
      <c r="P35" s="43"/>
      <c r="Q35" s="43"/>
      <c r="R35" s="43"/>
      <c r="S35" s="43"/>
      <c r="T35" s="43"/>
      <c r="U35" s="43"/>
    </row>
    <row r="36" spans="1:21" ht="25.15" customHeight="1" x14ac:dyDescent="0.15">
      <c r="A36" s="43"/>
      <c r="B36" s="43"/>
      <c r="C36" s="43"/>
      <c r="D36" s="43"/>
      <c r="E36" s="43"/>
      <c r="F36" s="43"/>
      <c r="G36" s="43"/>
      <c r="H36" s="43"/>
      <c r="I36" s="43"/>
      <c r="J36" s="43"/>
      <c r="K36" s="43"/>
      <c r="L36" s="43"/>
      <c r="M36" s="43"/>
      <c r="N36" s="43"/>
      <c r="O36" s="43"/>
      <c r="P36" s="43"/>
      <c r="Q36" s="43"/>
      <c r="R36" s="43"/>
      <c r="S36" s="43"/>
      <c r="T36" s="43"/>
      <c r="U36" s="43"/>
    </row>
    <row r="37" spans="1:21" ht="25.15" customHeight="1" x14ac:dyDescent="0.15">
      <c r="A37" s="43"/>
      <c r="B37" s="43"/>
      <c r="C37" s="43"/>
      <c r="D37" s="43"/>
      <c r="E37" s="43"/>
      <c r="F37" s="43"/>
      <c r="G37" s="43"/>
      <c r="H37" s="43"/>
      <c r="I37" s="43"/>
      <c r="J37" s="43"/>
      <c r="K37" s="43"/>
      <c r="L37" s="43"/>
      <c r="M37" s="43"/>
      <c r="N37" s="43"/>
      <c r="O37" s="43"/>
      <c r="P37" s="43"/>
      <c r="Q37" s="43"/>
      <c r="R37" s="43"/>
      <c r="S37" s="43"/>
      <c r="T37" s="43"/>
      <c r="U37" s="43"/>
    </row>
    <row r="38" spans="1:21" ht="25.15" customHeight="1" x14ac:dyDescent="0.15">
      <c r="A38" s="43"/>
      <c r="B38" s="43"/>
      <c r="C38" s="43"/>
      <c r="D38" s="43"/>
      <c r="E38" s="43"/>
      <c r="F38" s="43"/>
      <c r="G38" s="43"/>
      <c r="H38" s="43"/>
      <c r="I38" s="43"/>
      <c r="J38" s="43"/>
      <c r="K38" s="43"/>
      <c r="L38" s="43"/>
      <c r="M38" s="43"/>
      <c r="N38" s="43"/>
      <c r="O38" s="43"/>
      <c r="P38" s="43"/>
      <c r="Q38" s="43"/>
      <c r="R38" s="43"/>
      <c r="S38" s="43"/>
      <c r="T38" s="43"/>
      <c r="U38" s="43"/>
    </row>
    <row r="39" spans="1:21" ht="25.15" customHeight="1" x14ac:dyDescent="0.15">
      <c r="A39" s="43"/>
      <c r="B39" s="43"/>
      <c r="C39" s="43"/>
      <c r="D39" s="43"/>
      <c r="E39" s="43"/>
      <c r="F39" s="43"/>
      <c r="G39" s="43"/>
      <c r="H39" s="43"/>
      <c r="I39" s="43"/>
      <c r="J39" s="43"/>
      <c r="K39" s="43"/>
      <c r="L39" s="43"/>
      <c r="M39" s="43"/>
      <c r="N39" s="43"/>
      <c r="O39" s="43"/>
      <c r="P39" s="43"/>
      <c r="Q39" s="43"/>
      <c r="R39" s="43"/>
      <c r="S39" s="43"/>
      <c r="T39" s="43"/>
      <c r="U39" s="43"/>
    </row>
    <row r="40" spans="1:21" ht="25.15" customHeight="1" x14ac:dyDescent="0.15">
      <c r="A40" s="43"/>
      <c r="B40" s="43"/>
      <c r="C40" s="43"/>
      <c r="D40" s="43"/>
      <c r="E40" s="43"/>
      <c r="F40" s="43"/>
      <c r="G40" s="43"/>
      <c r="H40" s="43"/>
      <c r="I40" s="43"/>
      <c r="J40" s="43"/>
      <c r="K40" s="43"/>
      <c r="L40" s="43"/>
      <c r="M40" s="43"/>
      <c r="N40" s="43"/>
      <c r="O40" s="43"/>
      <c r="P40" s="43"/>
      <c r="Q40" s="43"/>
      <c r="R40" s="43"/>
      <c r="S40" s="43"/>
      <c r="T40" s="43"/>
      <c r="U40" s="43"/>
    </row>
    <row r="41" spans="1:21" ht="25.15" customHeight="1" x14ac:dyDescent="0.15">
      <c r="A41" s="43"/>
      <c r="B41" s="43"/>
      <c r="C41" s="43"/>
      <c r="D41" s="43"/>
      <c r="E41" s="43"/>
      <c r="F41" s="43"/>
      <c r="G41" s="43"/>
      <c r="H41" s="43"/>
      <c r="I41" s="43"/>
      <c r="J41" s="43"/>
      <c r="K41" s="43"/>
      <c r="L41" s="43"/>
      <c r="M41" s="43"/>
      <c r="N41" s="43"/>
      <c r="O41" s="43"/>
      <c r="P41" s="43"/>
      <c r="Q41" s="43"/>
      <c r="R41" s="43"/>
      <c r="S41" s="43"/>
      <c r="T41" s="43"/>
      <c r="U41" s="43"/>
    </row>
    <row r="42" spans="1:21" ht="25.15" customHeight="1" x14ac:dyDescent="0.15">
      <c r="A42" s="43"/>
      <c r="B42" s="43"/>
      <c r="C42" s="43"/>
      <c r="D42" s="43"/>
      <c r="E42" s="43"/>
      <c r="F42" s="43"/>
      <c r="G42" s="43"/>
      <c r="H42" s="43"/>
      <c r="I42" s="43"/>
      <c r="J42" s="43"/>
      <c r="K42" s="43"/>
      <c r="L42" s="43"/>
      <c r="M42" s="43"/>
      <c r="N42" s="43"/>
      <c r="O42" s="43"/>
      <c r="P42" s="43"/>
      <c r="Q42" s="43"/>
      <c r="R42" s="43"/>
      <c r="S42" s="43"/>
      <c r="T42" s="43"/>
      <c r="U42" s="43"/>
    </row>
    <row r="43" spans="1:21" ht="25.15" customHeight="1" x14ac:dyDescent="0.15">
      <c r="A43" s="43"/>
      <c r="B43" s="43"/>
      <c r="C43" s="43"/>
      <c r="D43" s="43"/>
      <c r="E43" s="43"/>
      <c r="F43" s="43"/>
      <c r="G43" s="43"/>
      <c r="H43" s="43"/>
      <c r="I43" s="43"/>
      <c r="J43" s="43"/>
      <c r="K43" s="43"/>
      <c r="L43" s="43"/>
      <c r="M43" s="43"/>
      <c r="N43" s="43"/>
      <c r="O43" s="43"/>
      <c r="P43" s="43"/>
      <c r="Q43" s="43"/>
      <c r="R43" s="43"/>
      <c r="S43" s="43"/>
      <c r="T43" s="43"/>
      <c r="U43" s="43"/>
    </row>
    <row r="44" spans="1:21" ht="25.15" customHeight="1" x14ac:dyDescent="0.15">
      <c r="A44" s="43"/>
      <c r="B44" s="43"/>
      <c r="C44" s="43"/>
      <c r="D44" s="43"/>
      <c r="E44" s="43"/>
      <c r="F44" s="43"/>
      <c r="G44" s="43"/>
      <c r="H44" s="43"/>
      <c r="I44" s="43"/>
      <c r="J44" s="43"/>
      <c r="K44" s="43"/>
      <c r="L44" s="43"/>
      <c r="M44" s="43"/>
      <c r="N44" s="43"/>
      <c r="O44" s="43"/>
      <c r="P44" s="43"/>
      <c r="Q44" s="43"/>
      <c r="R44" s="43"/>
      <c r="S44" s="43"/>
      <c r="T44" s="43"/>
      <c r="U44" s="43"/>
    </row>
    <row r="45" spans="1:21" ht="25.15" customHeight="1" x14ac:dyDescent="0.15">
      <c r="A45" s="43"/>
      <c r="B45" s="43"/>
      <c r="C45" s="43"/>
      <c r="D45" s="43"/>
      <c r="E45" s="43"/>
      <c r="F45" s="43"/>
      <c r="G45" s="43"/>
      <c r="H45" s="43"/>
      <c r="I45" s="43"/>
      <c r="J45" s="43"/>
      <c r="K45" s="43"/>
      <c r="L45" s="43"/>
      <c r="M45" s="43"/>
      <c r="N45" s="43"/>
      <c r="O45" s="43"/>
      <c r="P45" s="43"/>
      <c r="Q45" s="43"/>
      <c r="R45" s="43"/>
      <c r="S45" s="43"/>
      <c r="T45" s="43"/>
      <c r="U45" s="43"/>
    </row>
    <row r="46" spans="1:21" ht="25.15" customHeight="1" x14ac:dyDescent="0.15">
      <c r="A46" s="43"/>
      <c r="B46" s="43"/>
      <c r="C46" s="43"/>
      <c r="D46" s="43"/>
      <c r="E46" s="43"/>
      <c r="F46" s="43"/>
      <c r="G46" s="43"/>
      <c r="H46" s="43"/>
      <c r="I46" s="43"/>
      <c r="J46" s="43"/>
      <c r="K46" s="43"/>
      <c r="L46" s="43"/>
      <c r="M46" s="43"/>
      <c r="N46" s="43"/>
      <c r="O46" s="43"/>
      <c r="P46" s="43"/>
      <c r="Q46" s="43"/>
      <c r="R46" s="43"/>
      <c r="S46" s="43"/>
      <c r="T46" s="43"/>
      <c r="U46" s="43"/>
    </row>
    <row r="47" spans="1:21" ht="25.15" customHeight="1" x14ac:dyDescent="0.15">
      <c r="A47" s="43"/>
      <c r="B47" s="43"/>
      <c r="C47" s="43"/>
      <c r="D47" s="43"/>
      <c r="E47" s="43"/>
      <c r="F47" s="43"/>
      <c r="G47" s="43"/>
      <c r="H47" s="43"/>
      <c r="I47" s="43"/>
      <c r="J47" s="43"/>
      <c r="K47" s="43"/>
      <c r="L47" s="43"/>
      <c r="M47" s="43"/>
      <c r="N47" s="43"/>
      <c r="O47" s="43"/>
      <c r="P47" s="43"/>
      <c r="Q47" s="43"/>
      <c r="R47" s="43"/>
      <c r="S47" s="43"/>
      <c r="T47" s="43"/>
      <c r="U47" s="43"/>
    </row>
    <row r="48" spans="1:21" ht="25.15" customHeight="1" x14ac:dyDescent="0.15">
      <c r="A48" s="43"/>
      <c r="B48" s="43"/>
      <c r="C48" s="43"/>
      <c r="D48" s="43"/>
      <c r="E48" s="43"/>
      <c r="F48" s="43"/>
      <c r="G48" s="43"/>
      <c r="H48" s="43"/>
      <c r="I48" s="43"/>
      <c r="J48" s="43"/>
      <c r="K48" s="43"/>
      <c r="L48" s="43"/>
      <c r="M48" s="43"/>
      <c r="N48" s="43"/>
      <c r="O48" s="43"/>
      <c r="P48" s="43"/>
      <c r="Q48" s="43"/>
      <c r="R48" s="43"/>
      <c r="S48" s="43"/>
      <c r="T48" s="43"/>
      <c r="U48" s="43"/>
    </row>
    <row r="49" spans="1:21" ht="25.15" customHeight="1" x14ac:dyDescent="0.15">
      <c r="A49" s="43"/>
      <c r="B49" s="43"/>
      <c r="C49" s="43"/>
      <c r="D49" s="43"/>
      <c r="E49" s="43"/>
      <c r="F49" s="43"/>
      <c r="G49" s="43"/>
      <c r="H49" s="43"/>
      <c r="I49" s="43"/>
      <c r="J49" s="43"/>
      <c r="K49" s="43"/>
      <c r="L49" s="43"/>
      <c r="M49" s="43"/>
      <c r="N49" s="43"/>
      <c r="O49" s="43"/>
      <c r="P49" s="43"/>
      <c r="Q49" s="43"/>
      <c r="R49" s="43"/>
      <c r="S49" s="43"/>
      <c r="T49" s="43"/>
      <c r="U49" s="43"/>
    </row>
    <row r="50" spans="1:21" ht="25.15" customHeight="1" x14ac:dyDescent="0.15">
      <c r="A50" s="43"/>
      <c r="B50" s="43"/>
      <c r="C50" s="43"/>
      <c r="D50" s="43"/>
      <c r="E50" s="43"/>
      <c r="F50" s="43"/>
      <c r="G50" s="43"/>
      <c r="H50" s="43"/>
      <c r="I50" s="43"/>
      <c r="J50" s="43"/>
      <c r="K50" s="43"/>
      <c r="L50" s="43"/>
      <c r="M50" s="43"/>
      <c r="N50" s="43"/>
      <c r="O50" s="43"/>
      <c r="P50" s="43"/>
      <c r="Q50" s="43"/>
      <c r="R50" s="43"/>
      <c r="S50" s="43"/>
      <c r="T50" s="43"/>
      <c r="U50" s="43"/>
    </row>
    <row r="51" spans="1:21" ht="25.15" customHeight="1" x14ac:dyDescent="0.15">
      <c r="A51" s="43"/>
      <c r="B51" s="43"/>
      <c r="C51" s="43"/>
      <c r="D51" s="43"/>
      <c r="E51" s="43"/>
      <c r="F51" s="43"/>
      <c r="G51" s="43"/>
      <c r="H51" s="43"/>
      <c r="I51" s="43"/>
      <c r="J51" s="43"/>
      <c r="K51" s="43"/>
      <c r="L51" s="43"/>
      <c r="M51" s="43"/>
      <c r="N51" s="43"/>
      <c r="O51" s="43"/>
      <c r="P51" s="43"/>
      <c r="Q51" s="43"/>
      <c r="R51" s="43"/>
      <c r="S51" s="43"/>
      <c r="T51" s="43"/>
      <c r="U51" s="43"/>
    </row>
    <row r="52" spans="1:21" ht="25.15" customHeight="1" x14ac:dyDescent="0.15">
      <c r="A52" s="43"/>
      <c r="B52" s="43"/>
      <c r="C52" s="43"/>
      <c r="D52" s="43"/>
      <c r="E52" s="43"/>
      <c r="F52" s="43"/>
      <c r="G52" s="43"/>
      <c r="H52" s="43"/>
      <c r="I52" s="43"/>
      <c r="J52" s="43"/>
      <c r="K52" s="43"/>
      <c r="L52" s="43"/>
      <c r="M52" s="43"/>
      <c r="N52" s="43"/>
      <c r="O52" s="43"/>
      <c r="P52" s="43"/>
      <c r="Q52" s="43"/>
      <c r="R52" s="43"/>
      <c r="S52" s="43"/>
      <c r="T52" s="43"/>
      <c r="U52" s="43"/>
    </row>
    <row r="53" spans="1:21" ht="25.15" customHeight="1" x14ac:dyDescent="0.15">
      <c r="A53" s="43"/>
      <c r="B53" s="43"/>
      <c r="C53" s="43"/>
      <c r="D53" s="43"/>
      <c r="E53" s="43"/>
      <c r="F53" s="43"/>
      <c r="G53" s="43"/>
      <c r="H53" s="43"/>
      <c r="I53" s="43"/>
      <c r="J53" s="43"/>
      <c r="K53" s="43"/>
      <c r="L53" s="43"/>
      <c r="M53" s="43"/>
      <c r="N53" s="43"/>
      <c r="O53" s="43"/>
      <c r="P53" s="43"/>
      <c r="Q53" s="43"/>
      <c r="R53" s="43"/>
      <c r="S53" s="43"/>
      <c r="T53" s="43"/>
      <c r="U53" s="43"/>
    </row>
    <row r="54" spans="1:21" ht="25.15" customHeight="1" x14ac:dyDescent="0.15">
      <c r="A54" s="43"/>
      <c r="B54" s="43"/>
      <c r="C54" s="43"/>
      <c r="D54" s="43"/>
      <c r="E54" s="43"/>
      <c r="F54" s="43"/>
      <c r="G54" s="43"/>
      <c r="H54" s="43"/>
      <c r="I54" s="43"/>
      <c r="J54" s="43"/>
      <c r="K54" s="43"/>
      <c r="L54" s="43"/>
      <c r="M54" s="43"/>
      <c r="N54" s="43"/>
      <c r="O54" s="43"/>
      <c r="P54" s="43"/>
      <c r="Q54" s="43"/>
      <c r="R54" s="43"/>
      <c r="S54" s="43"/>
      <c r="T54" s="43"/>
      <c r="U54" s="43"/>
    </row>
    <row r="55" spans="1:21" ht="25.15" customHeight="1" x14ac:dyDescent="0.15">
      <c r="A55" s="43"/>
      <c r="B55" s="43"/>
      <c r="C55" s="43"/>
      <c r="D55" s="43"/>
      <c r="E55" s="43"/>
      <c r="F55" s="43"/>
      <c r="G55" s="43"/>
      <c r="H55" s="43"/>
      <c r="I55" s="43"/>
      <c r="J55" s="43"/>
      <c r="K55" s="43"/>
      <c r="L55" s="43"/>
      <c r="M55" s="43"/>
      <c r="N55" s="43"/>
      <c r="O55" s="43"/>
      <c r="P55" s="43"/>
      <c r="Q55" s="43"/>
      <c r="R55" s="43"/>
      <c r="S55" s="43"/>
      <c r="T55" s="43"/>
      <c r="U55" s="43"/>
    </row>
    <row r="56" spans="1:21" ht="25.15" customHeight="1" x14ac:dyDescent="0.15">
      <c r="A56" s="43"/>
      <c r="B56" s="43"/>
      <c r="C56" s="43"/>
      <c r="D56" s="43"/>
      <c r="E56" s="43"/>
      <c r="F56" s="43"/>
      <c r="G56" s="43"/>
      <c r="H56" s="43"/>
      <c r="I56" s="43"/>
      <c r="J56" s="43"/>
      <c r="K56" s="43"/>
      <c r="L56" s="43"/>
      <c r="M56" s="43"/>
      <c r="N56" s="43"/>
      <c r="O56" s="43"/>
      <c r="P56" s="43"/>
      <c r="Q56" s="43"/>
      <c r="R56" s="43"/>
      <c r="S56" s="43"/>
      <c r="T56" s="43"/>
      <c r="U56" s="43"/>
    </row>
    <row r="57" spans="1:21" ht="25.15" customHeight="1" x14ac:dyDescent="0.15">
      <c r="A57" s="43"/>
      <c r="B57" s="43"/>
      <c r="C57" s="43"/>
      <c r="D57" s="43"/>
      <c r="E57" s="43"/>
      <c r="F57" s="43"/>
      <c r="G57" s="43"/>
      <c r="H57" s="43"/>
      <c r="I57" s="43"/>
      <c r="J57" s="43"/>
      <c r="K57" s="43"/>
      <c r="L57" s="43"/>
      <c r="M57" s="43"/>
      <c r="N57" s="43"/>
      <c r="O57" s="43"/>
      <c r="P57" s="43"/>
      <c r="Q57" s="43"/>
      <c r="R57" s="43"/>
      <c r="S57" s="43"/>
      <c r="T57" s="43"/>
      <c r="U57" s="43"/>
    </row>
    <row r="58" spans="1:21" ht="25.15" customHeight="1" x14ac:dyDescent="0.15">
      <c r="A58" s="43"/>
      <c r="B58" s="43"/>
      <c r="C58" s="43"/>
      <c r="D58" s="43"/>
      <c r="E58" s="43"/>
      <c r="F58" s="43"/>
      <c r="G58" s="43"/>
      <c r="H58" s="43"/>
      <c r="I58" s="43"/>
      <c r="J58" s="43"/>
      <c r="K58" s="43"/>
      <c r="L58" s="43"/>
      <c r="M58" s="43"/>
      <c r="N58" s="43"/>
      <c r="O58" s="43"/>
      <c r="P58" s="43"/>
      <c r="Q58" s="43"/>
      <c r="R58" s="43"/>
      <c r="S58" s="43"/>
      <c r="T58" s="43"/>
      <c r="U58" s="43"/>
    </row>
    <row r="59" spans="1:21" ht="25.15" customHeight="1" x14ac:dyDescent="0.15">
      <c r="A59" s="43"/>
      <c r="B59" s="43"/>
      <c r="C59" s="43"/>
      <c r="D59" s="43"/>
      <c r="E59" s="43"/>
      <c r="F59" s="43"/>
      <c r="G59" s="43"/>
      <c r="H59" s="43"/>
      <c r="I59" s="43"/>
      <c r="J59" s="43"/>
      <c r="K59" s="43"/>
      <c r="L59" s="43"/>
      <c r="M59" s="43"/>
      <c r="N59" s="43"/>
      <c r="O59" s="43"/>
      <c r="P59" s="43"/>
      <c r="Q59" s="43"/>
      <c r="R59" s="43"/>
      <c r="S59" s="43"/>
      <c r="T59" s="43"/>
      <c r="U59" s="43"/>
    </row>
    <row r="60" spans="1:21" ht="25.15" customHeight="1" x14ac:dyDescent="0.15">
      <c r="A60" s="43"/>
      <c r="B60" s="43"/>
      <c r="C60" s="43"/>
      <c r="D60" s="43"/>
      <c r="E60" s="43"/>
      <c r="F60" s="43"/>
      <c r="G60" s="43"/>
      <c r="H60" s="43"/>
      <c r="I60" s="43"/>
      <c r="J60" s="43"/>
      <c r="K60" s="43"/>
      <c r="L60" s="43"/>
      <c r="M60" s="43"/>
      <c r="N60" s="43"/>
      <c r="O60" s="43"/>
      <c r="P60" s="43"/>
      <c r="Q60" s="43"/>
      <c r="R60" s="43"/>
      <c r="S60" s="43"/>
      <c r="T60" s="43"/>
      <c r="U60" s="43"/>
    </row>
    <row r="61" spans="1:21" ht="25.15" customHeight="1" x14ac:dyDescent="0.15">
      <c r="A61" s="43"/>
      <c r="B61" s="43"/>
      <c r="C61" s="43"/>
      <c r="D61" s="43"/>
      <c r="E61" s="43"/>
      <c r="F61" s="43"/>
      <c r="G61" s="43"/>
      <c r="H61" s="43"/>
      <c r="I61" s="43"/>
      <c r="J61" s="43"/>
      <c r="K61" s="43"/>
      <c r="L61" s="43"/>
      <c r="M61" s="43"/>
      <c r="N61" s="43"/>
      <c r="O61" s="43"/>
      <c r="P61" s="43"/>
      <c r="Q61" s="43"/>
      <c r="R61" s="43"/>
      <c r="S61" s="43"/>
      <c r="T61" s="43"/>
      <c r="U61" s="43"/>
    </row>
    <row r="62" spans="1:21" ht="25.15" customHeight="1" x14ac:dyDescent="0.15">
      <c r="A62" s="43"/>
      <c r="B62" s="43"/>
      <c r="C62" s="43"/>
      <c r="D62" s="43"/>
      <c r="E62" s="43"/>
      <c r="F62" s="43"/>
      <c r="G62" s="43"/>
      <c r="H62" s="43"/>
      <c r="I62" s="43"/>
      <c r="J62" s="43"/>
      <c r="K62" s="43"/>
      <c r="L62" s="43"/>
      <c r="M62" s="43"/>
      <c r="N62" s="43"/>
      <c r="O62" s="43"/>
      <c r="P62" s="43"/>
      <c r="Q62" s="43"/>
      <c r="R62" s="43"/>
      <c r="S62" s="43"/>
      <c r="T62" s="43"/>
      <c r="U62" s="43"/>
    </row>
    <row r="63" spans="1:21" ht="25.15" customHeight="1" x14ac:dyDescent="0.15">
      <c r="A63" s="43"/>
      <c r="B63" s="43"/>
      <c r="C63" s="43"/>
      <c r="D63" s="43"/>
      <c r="E63" s="43"/>
      <c r="F63" s="43"/>
      <c r="G63" s="43"/>
      <c r="H63" s="43"/>
      <c r="I63" s="43"/>
      <c r="J63" s="43"/>
      <c r="K63" s="43"/>
      <c r="L63" s="43"/>
      <c r="M63" s="43"/>
      <c r="N63" s="43"/>
      <c r="O63" s="43"/>
      <c r="P63" s="43"/>
      <c r="Q63" s="43"/>
      <c r="R63" s="43"/>
      <c r="S63" s="43"/>
      <c r="T63" s="43"/>
      <c r="U63" s="43"/>
    </row>
    <row r="64" spans="1:21" ht="25.15" customHeight="1" x14ac:dyDescent="0.15">
      <c r="A64" s="43"/>
      <c r="B64" s="43"/>
      <c r="C64" s="43"/>
      <c r="D64" s="43"/>
      <c r="E64" s="43"/>
      <c r="F64" s="43"/>
      <c r="G64" s="43"/>
      <c r="H64" s="43"/>
      <c r="I64" s="43"/>
      <c r="J64" s="43"/>
      <c r="K64" s="43"/>
      <c r="L64" s="43"/>
      <c r="M64" s="43"/>
      <c r="N64" s="43"/>
      <c r="O64" s="43"/>
      <c r="P64" s="43"/>
      <c r="Q64" s="43"/>
      <c r="R64" s="43"/>
      <c r="S64" s="43"/>
      <c r="T64" s="43"/>
      <c r="U64" s="43"/>
    </row>
    <row r="65" spans="1:21" ht="25.15" customHeight="1" x14ac:dyDescent="0.15">
      <c r="A65" s="43"/>
      <c r="B65" s="43"/>
      <c r="C65" s="43"/>
      <c r="D65" s="43"/>
      <c r="E65" s="43"/>
      <c r="F65" s="43"/>
      <c r="G65" s="43"/>
      <c r="H65" s="43"/>
      <c r="I65" s="43"/>
      <c r="J65" s="43"/>
      <c r="K65" s="43"/>
      <c r="L65" s="43"/>
      <c r="M65" s="43"/>
      <c r="N65" s="43"/>
      <c r="O65" s="43"/>
      <c r="P65" s="43"/>
      <c r="Q65" s="43"/>
      <c r="R65" s="43"/>
      <c r="S65" s="43"/>
      <c r="T65" s="43"/>
      <c r="U65" s="43"/>
    </row>
    <row r="66" spans="1:21" ht="25.15" customHeight="1" x14ac:dyDescent="0.15">
      <c r="A66" s="43"/>
      <c r="B66" s="43"/>
      <c r="C66" s="43"/>
      <c r="D66" s="43"/>
      <c r="E66" s="43"/>
      <c r="F66" s="43"/>
      <c r="G66" s="43"/>
      <c r="H66" s="43"/>
      <c r="I66" s="43"/>
      <c r="J66" s="43"/>
      <c r="K66" s="43"/>
      <c r="L66" s="43"/>
      <c r="M66" s="43"/>
      <c r="N66" s="43"/>
      <c r="O66" s="43"/>
      <c r="P66" s="43"/>
      <c r="Q66" s="43"/>
      <c r="R66" s="43"/>
      <c r="S66" s="43"/>
      <c r="T66" s="43"/>
      <c r="U66" s="43"/>
    </row>
    <row r="67" spans="1:21" ht="25.15" customHeight="1" x14ac:dyDescent="0.15">
      <c r="A67" s="43"/>
      <c r="B67" s="43"/>
      <c r="C67" s="43"/>
      <c r="D67" s="43"/>
      <c r="E67" s="43"/>
      <c r="F67" s="43"/>
      <c r="G67" s="43"/>
      <c r="H67" s="43"/>
      <c r="I67" s="43"/>
      <c r="J67" s="43"/>
      <c r="K67" s="43"/>
      <c r="L67" s="43"/>
      <c r="M67" s="43"/>
      <c r="N67" s="43"/>
      <c r="O67" s="43"/>
      <c r="P67" s="43"/>
      <c r="Q67" s="43"/>
      <c r="R67" s="43"/>
      <c r="S67" s="43"/>
      <c r="T67" s="43"/>
      <c r="U67" s="43"/>
    </row>
    <row r="68" spans="1:21" ht="25.15" customHeight="1" x14ac:dyDescent="0.15">
      <c r="A68" s="43"/>
      <c r="B68" s="43"/>
      <c r="C68" s="43"/>
      <c r="D68" s="43"/>
      <c r="E68" s="43"/>
      <c r="F68" s="43"/>
      <c r="G68" s="43"/>
      <c r="H68" s="43"/>
      <c r="I68" s="43"/>
      <c r="J68" s="43"/>
      <c r="K68" s="43"/>
      <c r="L68" s="43"/>
      <c r="M68" s="43"/>
      <c r="N68" s="43"/>
      <c r="O68" s="43"/>
      <c r="P68" s="43"/>
      <c r="Q68" s="43"/>
      <c r="R68" s="43"/>
      <c r="S68" s="43"/>
      <c r="T68" s="43"/>
      <c r="U68" s="43"/>
    </row>
    <row r="69" spans="1:21" ht="25.15" customHeight="1" x14ac:dyDescent="0.15">
      <c r="A69" s="43"/>
      <c r="B69" s="43"/>
      <c r="C69" s="43"/>
      <c r="D69" s="43"/>
      <c r="E69" s="43"/>
      <c r="F69" s="43"/>
      <c r="G69" s="43"/>
      <c r="H69" s="43"/>
      <c r="I69" s="43"/>
      <c r="J69" s="43"/>
      <c r="K69" s="43"/>
      <c r="L69" s="43"/>
      <c r="M69" s="43"/>
      <c r="N69" s="43"/>
      <c r="O69" s="43"/>
      <c r="P69" s="43"/>
      <c r="Q69" s="43"/>
      <c r="R69" s="43"/>
      <c r="S69" s="43"/>
      <c r="T69" s="43"/>
      <c r="U69" s="43"/>
    </row>
    <row r="70" spans="1:21" ht="25.15" customHeight="1" x14ac:dyDescent="0.15">
      <c r="A70" s="43"/>
      <c r="B70" s="43"/>
      <c r="C70" s="43"/>
      <c r="D70" s="43"/>
      <c r="E70" s="43"/>
      <c r="F70" s="43"/>
      <c r="G70" s="43"/>
      <c r="H70" s="43"/>
      <c r="I70" s="43"/>
      <c r="J70" s="43"/>
      <c r="K70" s="43"/>
      <c r="L70" s="43"/>
      <c r="M70" s="43"/>
      <c r="N70" s="43"/>
      <c r="O70" s="43"/>
      <c r="P70" s="43"/>
      <c r="Q70" s="43"/>
      <c r="R70" s="43"/>
      <c r="S70" s="43"/>
      <c r="T70" s="43"/>
      <c r="U70" s="43"/>
    </row>
    <row r="71" spans="1:21" ht="25.15" customHeight="1" x14ac:dyDescent="0.15">
      <c r="A71" s="43"/>
      <c r="B71" s="43"/>
      <c r="C71" s="43"/>
      <c r="D71" s="43"/>
      <c r="E71" s="43"/>
      <c r="F71" s="43"/>
      <c r="G71" s="43"/>
      <c r="H71" s="43"/>
      <c r="I71" s="43"/>
      <c r="J71" s="43"/>
      <c r="K71" s="43"/>
      <c r="L71" s="43"/>
      <c r="M71" s="43"/>
      <c r="N71" s="43"/>
      <c r="O71" s="43"/>
      <c r="P71" s="43"/>
      <c r="Q71" s="43"/>
      <c r="R71" s="43"/>
      <c r="S71" s="43"/>
      <c r="T71" s="43"/>
      <c r="U71" s="43"/>
    </row>
    <row r="72" spans="1:21" ht="25.15" customHeight="1" x14ac:dyDescent="0.15">
      <c r="A72" s="43"/>
      <c r="B72" s="43"/>
      <c r="C72" s="43"/>
      <c r="D72" s="43"/>
      <c r="E72" s="43"/>
      <c r="F72" s="43"/>
      <c r="G72" s="43"/>
      <c r="H72" s="43"/>
      <c r="I72" s="43"/>
      <c r="J72" s="43"/>
      <c r="K72" s="43"/>
      <c r="L72" s="43"/>
      <c r="M72" s="43"/>
      <c r="N72" s="43"/>
      <c r="O72" s="43"/>
      <c r="P72" s="43"/>
      <c r="Q72" s="43"/>
      <c r="R72" s="43"/>
      <c r="S72" s="43"/>
      <c r="T72" s="43"/>
      <c r="U72" s="43"/>
    </row>
    <row r="73" spans="1:21" ht="25.15" customHeight="1" x14ac:dyDescent="0.15">
      <c r="A73" s="43"/>
      <c r="B73" s="43"/>
      <c r="C73" s="43"/>
      <c r="D73" s="43"/>
      <c r="E73" s="43"/>
      <c r="F73" s="43"/>
      <c r="G73" s="43"/>
      <c r="H73" s="43"/>
      <c r="I73" s="43"/>
      <c r="J73" s="43"/>
      <c r="K73" s="43"/>
      <c r="L73" s="43"/>
      <c r="M73" s="43"/>
      <c r="N73" s="43"/>
      <c r="O73" s="43"/>
      <c r="P73" s="43"/>
      <c r="Q73" s="43"/>
      <c r="R73" s="43"/>
      <c r="S73" s="43"/>
      <c r="T73" s="43"/>
      <c r="U73" s="43"/>
    </row>
    <row r="74" spans="1:21" ht="25.15" customHeight="1" x14ac:dyDescent="0.15">
      <c r="A74" s="43"/>
      <c r="B74" s="43"/>
      <c r="C74" s="43"/>
      <c r="D74" s="43"/>
      <c r="E74" s="43"/>
      <c r="F74" s="43"/>
      <c r="G74" s="43"/>
      <c r="H74" s="43"/>
      <c r="I74" s="43"/>
      <c r="J74" s="43"/>
      <c r="K74" s="43"/>
      <c r="L74" s="43"/>
      <c r="M74" s="43"/>
      <c r="N74" s="43"/>
      <c r="O74" s="43"/>
      <c r="P74" s="43"/>
      <c r="Q74" s="43"/>
      <c r="R74" s="43"/>
      <c r="S74" s="43"/>
      <c r="T74" s="43"/>
      <c r="U74" s="43"/>
    </row>
    <row r="75" spans="1:21" ht="25.15" customHeight="1" x14ac:dyDescent="0.15">
      <c r="A75" s="43"/>
      <c r="B75" s="43"/>
      <c r="C75" s="43"/>
      <c r="D75" s="43"/>
      <c r="E75" s="43"/>
      <c r="F75" s="43"/>
      <c r="G75" s="43"/>
      <c r="H75" s="43"/>
      <c r="I75" s="43"/>
      <c r="J75" s="43"/>
      <c r="K75" s="43"/>
      <c r="L75" s="43"/>
      <c r="M75" s="43"/>
      <c r="N75" s="43"/>
      <c r="O75" s="43"/>
      <c r="P75" s="43"/>
      <c r="Q75" s="43"/>
      <c r="R75" s="43"/>
      <c r="S75" s="43"/>
      <c r="T75" s="43"/>
      <c r="U75" s="43"/>
    </row>
    <row r="76" spans="1:21" ht="25.15" customHeight="1" x14ac:dyDescent="0.15">
      <c r="A76" s="43"/>
      <c r="B76" s="43"/>
      <c r="C76" s="43"/>
      <c r="D76" s="43"/>
      <c r="E76" s="43"/>
      <c r="F76" s="43"/>
      <c r="G76" s="43"/>
      <c r="H76" s="43"/>
      <c r="I76" s="43"/>
      <c r="J76" s="43"/>
      <c r="K76" s="43"/>
      <c r="L76" s="43"/>
      <c r="M76" s="43"/>
      <c r="N76" s="43"/>
      <c r="O76" s="43"/>
      <c r="P76" s="43"/>
      <c r="Q76" s="43"/>
      <c r="R76" s="43"/>
      <c r="S76" s="43"/>
      <c r="T76" s="43"/>
      <c r="U76" s="43"/>
    </row>
    <row r="77" spans="1:21" ht="25.15" customHeight="1" x14ac:dyDescent="0.15">
      <c r="A77" s="43"/>
      <c r="B77" s="43"/>
      <c r="C77" s="43"/>
      <c r="D77" s="43"/>
      <c r="E77" s="43"/>
      <c r="F77" s="43"/>
      <c r="G77" s="43"/>
      <c r="H77" s="43"/>
      <c r="I77" s="43"/>
      <c r="J77" s="43"/>
      <c r="K77" s="43"/>
      <c r="L77" s="43"/>
      <c r="M77" s="43"/>
      <c r="N77" s="43"/>
      <c r="O77" s="43"/>
      <c r="P77" s="43"/>
      <c r="Q77" s="43"/>
      <c r="R77" s="43"/>
      <c r="S77" s="43"/>
      <c r="T77" s="43"/>
      <c r="U77" s="43"/>
    </row>
    <row r="78" spans="1:21" ht="25.15" customHeight="1" x14ac:dyDescent="0.15">
      <c r="A78" s="43"/>
      <c r="B78" s="43"/>
      <c r="C78" s="43"/>
      <c r="D78" s="43"/>
      <c r="E78" s="43"/>
      <c r="F78" s="43"/>
      <c r="G78" s="43"/>
      <c r="H78" s="43"/>
      <c r="I78" s="43"/>
      <c r="J78" s="43"/>
      <c r="K78" s="43"/>
      <c r="L78" s="43"/>
      <c r="M78" s="43"/>
      <c r="N78" s="43"/>
      <c r="O78" s="43"/>
      <c r="P78" s="43"/>
      <c r="Q78" s="43"/>
      <c r="R78" s="43"/>
      <c r="S78" s="43"/>
      <c r="T78" s="43"/>
      <c r="U78" s="43"/>
    </row>
    <row r="79" spans="1:21" ht="25.15" customHeight="1" x14ac:dyDescent="0.15">
      <c r="A79" s="43"/>
      <c r="B79" s="43"/>
      <c r="C79" s="43"/>
      <c r="D79" s="43"/>
      <c r="E79" s="43"/>
      <c r="F79" s="43"/>
      <c r="G79" s="43"/>
      <c r="H79" s="43"/>
      <c r="I79" s="43"/>
      <c r="J79" s="43"/>
      <c r="K79" s="43"/>
      <c r="L79" s="43"/>
      <c r="M79" s="43"/>
      <c r="N79" s="43"/>
      <c r="O79" s="43"/>
      <c r="P79" s="43"/>
      <c r="Q79" s="43"/>
      <c r="R79" s="43"/>
      <c r="S79" s="43"/>
      <c r="T79" s="43"/>
      <c r="U79" s="43"/>
    </row>
    <row r="80" spans="1:21" ht="25.15" customHeight="1" x14ac:dyDescent="0.15">
      <c r="A80" s="43"/>
      <c r="B80" s="43"/>
      <c r="C80" s="43"/>
      <c r="D80" s="43"/>
      <c r="E80" s="43"/>
      <c r="F80" s="43"/>
      <c r="G80" s="43"/>
      <c r="H80" s="43"/>
      <c r="I80" s="43"/>
      <c r="J80" s="43"/>
      <c r="K80" s="43"/>
      <c r="L80" s="43"/>
      <c r="M80" s="43"/>
      <c r="N80" s="43"/>
      <c r="O80" s="43"/>
      <c r="P80" s="43"/>
      <c r="Q80" s="43"/>
      <c r="R80" s="43"/>
      <c r="S80" s="43"/>
      <c r="T80" s="43"/>
      <c r="U80" s="43"/>
    </row>
    <row r="81" spans="1:21" ht="25.15" customHeight="1" x14ac:dyDescent="0.15">
      <c r="A81" s="43"/>
      <c r="B81" s="43"/>
      <c r="C81" s="43"/>
      <c r="D81" s="43"/>
      <c r="E81" s="43"/>
      <c r="F81" s="43"/>
      <c r="G81" s="43"/>
      <c r="H81" s="43"/>
      <c r="I81" s="43"/>
      <c r="J81" s="43"/>
      <c r="K81" s="43"/>
      <c r="L81" s="43"/>
      <c r="M81" s="43"/>
      <c r="N81" s="43"/>
      <c r="O81" s="43"/>
      <c r="P81" s="43"/>
      <c r="Q81" s="43"/>
      <c r="R81" s="43"/>
      <c r="S81" s="43"/>
      <c r="T81" s="43"/>
      <c r="U81" s="43"/>
    </row>
    <row r="82" spans="1:21" ht="25.15" customHeight="1" x14ac:dyDescent="0.15">
      <c r="A82" s="43"/>
      <c r="B82" s="43"/>
      <c r="C82" s="43"/>
      <c r="D82" s="43"/>
      <c r="E82" s="43"/>
      <c r="F82" s="43"/>
      <c r="G82" s="43"/>
      <c r="H82" s="43"/>
      <c r="I82" s="43"/>
      <c r="J82" s="43"/>
      <c r="K82" s="43"/>
      <c r="L82" s="43"/>
      <c r="M82" s="43"/>
      <c r="N82" s="43"/>
      <c r="O82" s="43"/>
      <c r="P82" s="43"/>
      <c r="Q82" s="43"/>
      <c r="R82" s="43"/>
      <c r="S82" s="43"/>
      <c r="T82" s="43"/>
      <c r="U82" s="43"/>
    </row>
    <row r="83" spans="1:21" ht="25.15" customHeight="1" x14ac:dyDescent="0.15">
      <c r="A83" s="43"/>
      <c r="B83" s="43"/>
      <c r="C83" s="43"/>
      <c r="D83" s="43"/>
      <c r="E83" s="43"/>
      <c r="F83" s="43"/>
      <c r="G83" s="43"/>
      <c r="H83" s="43"/>
      <c r="I83" s="43"/>
      <c r="J83" s="43"/>
      <c r="K83" s="43"/>
      <c r="L83" s="43"/>
      <c r="M83" s="43"/>
      <c r="N83" s="43"/>
      <c r="O83" s="43"/>
      <c r="P83" s="43"/>
      <c r="Q83" s="43"/>
      <c r="R83" s="43"/>
      <c r="S83" s="43"/>
      <c r="T83" s="43"/>
      <c r="U83" s="43"/>
    </row>
    <row r="84" spans="1:21" ht="25.15" customHeight="1" x14ac:dyDescent="0.15">
      <c r="A84" s="43"/>
      <c r="B84" s="43"/>
      <c r="C84" s="43"/>
      <c r="D84" s="43"/>
      <c r="E84" s="43"/>
      <c r="F84" s="43"/>
      <c r="G84" s="43"/>
      <c r="H84" s="43"/>
      <c r="I84" s="43"/>
      <c r="J84" s="43"/>
      <c r="K84" s="43"/>
      <c r="L84" s="43"/>
      <c r="M84" s="43"/>
      <c r="N84" s="43"/>
      <c r="O84" s="43"/>
      <c r="P84" s="43"/>
      <c r="Q84" s="43"/>
      <c r="R84" s="43"/>
      <c r="S84" s="43"/>
      <c r="T84" s="43"/>
      <c r="U84" s="43"/>
    </row>
    <row r="85" spans="1:21" ht="25.15" customHeight="1" x14ac:dyDescent="0.15">
      <c r="A85" s="43"/>
      <c r="B85" s="43"/>
      <c r="C85" s="43"/>
      <c r="D85" s="43"/>
      <c r="E85" s="43"/>
      <c r="F85" s="43"/>
      <c r="G85" s="43"/>
      <c r="H85" s="43"/>
      <c r="I85" s="43"/>
      <c r="J85" s="43"/>
      <c r="K85" s="43"/>
      <c r="L85" s="43"/>
      <c r="M85" s="43"/>
      <c r="N85" s="43"/>
      <c r="O85" s="43"/>
      <c r="P85" s="43"/>
      <c r="Q85" s="43"/>
      <c r="R85" s="43"/>
      <c r="S85" s="43"/>
      <c r="T85" s="43"/>
      <c r="U85" s="43"/>
    </row>
    <row r="86" spans="1:21" ht="25.15" customHeight="1" x14ac:dyDescent="0.15">
      <c r="A86" s="43"/>
      <c r="B86" s="43"/>
      <c r="C86" s="43"/>
      <c r="D86" s="43"/>
      <c r="E86" s="43"/>
      <c r="F86" s="43"/>
      <c r="G86" s="43"/>
      <c r="H86" s="43"/>
      <c r="I86" s="43"/>
      <c r="J86" s="43"/>
      <c r="K86" s="43"/>
      <c r="L86" s="43"/>
      <c r="M86" s="43"/>
      <c r="N86" s="43"/>
      <c r="O86" s="43"/>
      <c r="P86" s="43"/>
      <c r="Q86" s="43"/>
      <c r="R86" s="43"/>
      <c r="S86" s="43"/>
      <c r="T86" s="43"/>
      <c r="U86" s="43"/>
    </row>
    <row r="87" spans="1:21" ht="25.15" customHeight="1" x14ac:dyDescent="0.15">
      <c r="A87" s="43"/>
      <c r="B87" s="43"/>
      <c r="C87" s="43"/>
      <c r="D87" s="43"/>
      <c r="E87" s="43"/>
      <c r="F87" s="43"/>
      <c r="G87" s="43"/>
      <c r="H87" s="43"/>
      <c r="I87" s="43"/>
      <c r="J87" s="43"/>
      <c r="K87" s="43"/>
      <c r="L87" s="43"/>
      <c r="M87" s="43"/>
      <c r="N87" s="43"/>
      <c r="O87" s="43"/>
      <c r="P87" s="43"/>
      <c r="Q87" s="43"/>
      <c r="R87" s="43"/>
      <c r="S87" s="43"/>
      <c r="T87" s="43"/>
      <c r="U87" s="43"/>
    </row>
    <row r="88" spans="1:21" ht="25.15" customHeight="1" x14ac:dyDescent="0.15">
      <c r="A88" s="43"/>
      <c r="B88" s="43"/>
      <c r="C88" s="43"/>
      <c r="D88" s="43"/>
      <c r="E88" s="43"/>
      <c r="F88" s="43"/>
      <c r="G88" s="43"/>
      <c r="H88" s="43"/>
      <c r="I88" s="43"/>
      <c r="J88" s="43"/>
      <c r="K88" s="43"/>
      <c r="L88" s="43"/>
      <c r="M88" s="43"/>
      <c r="N88" s="43"/>
      <c r="O88" s="43"/>
      <c r="P88" s="43"/>
      <c r="Q88" s="43"/>
      <c r="R88" s="43"/>
      <c r="S88" s="43"/>
      <c r="T88" s="43"/>
      <c r="U88" s="43"/>
    </row>
    <row r="89" spans="1:21" ht="25.15" customHeight="1" x14ac:dyDescent="0.15">
      <c r="A89" s="43"/>
      <c r="B89" s="43"/>
      <c r="C89" s="43"/>
      <c r="D89" s="43"/>
      <c r="E89" s="43"/>
      <c r="F89" s="43"/>
      <c r="G89" s="43"/>
      <c r="H89" s="43"/>
      <c r="I89" s="43"/>
      <c r="J89" s="43"/>
      <c r="K89" s="43"/>
      <c r="L89" s="43"/>
      <c r="M89" s="43"/>
      <c r="N89" s="43"/>
      <c r="O89" s="43"/>
      <c r="P89" s="43"/>
      <c r="Q89" s="43"/>
      <c r="R89" s="43"/>
      <c r="S89" s="43"/>
      <c r="T89" s="43"/>
      <c r="U89" s="43"/>
    </row>
    <row r="90" spans="1:21" ht="25.15" customHeight="1" x14ac:dyDescent="0.15">
      <c r="A90" s="43"/>
      <c r="B90" s="43"/>
      <c r="C90" s="43"/>
      <c r="D90" s="43"/>
      <c r="E90" s="43"/>
      <c r="F90" s="43"/>
      <c r="G90" s="43"/>
      <c r="H90" s="43"/>
      <c r="I90" s="43"/>
      <c r="J90" s="43"/>
      <c r="K90" s="43"/>
      <c r="L90" s="43"/>
      <c r="M90" s="43"/>
      <c r="N90" s="43"/>
      <c r="O90" s="43"/>
      <c r="P90" s="43"/>
      <c r="Q90" s="43"/>
      <c r="R90" s="43"/>
      <c r="S90" s="43"/>
      <c r="T90" s="43"/>
      <c r="U90" s="43"/>
    </row>
    <row r="91" spans="1:21" ht="25.15" customHeight="1" x14ac:dyDescent="0.15">
      <c r="A91" s="43"/>
      <c r="B91" s="43"/>
      <c r="C91" s="43"/>
      <c r="D91" s="43"/>
      <c r="E91" s="43"/>
      <c r="F91" s="43"/>
      <c r="G91" s="43"/>
      <c r="H91" s="43"/>
      <c r="I91" s="43"/>
      <c r="J91" s="43"/>
      <c r="K91" s="43"/>
      <c r="L91" s="43"/>
      <c r="M91" s="43"/>
      <c r="N91" s="43"/>
      <c r="O91" s="43"/>
      <c r="P91" s="43"/>
      <c r="Q91" s="43"/>
      <c r="R91" s="43"/>
      <c r="S91" s="43"/>
      <c r="T91" s="43"/>
      <c r="U91" s="43"/>
    </row>
    <row r="92" spans="1:21" ht="25.15" customHeight="1" x14ac:dyDescent="0.15">
      <c r="A92" s="43"/>
      <c r="B92" s="43"/>
      <c r="C92" s="43"/>
      <c r="D92" s="43"/>
      <c r="E92" s="43"/>
      <c r="F92" s="43"/>
      <c r="G92" s="43"/>
      <c r="H92" s="43"/>
      <c r="I92" s="43"/>
      <c r="J92" s="43"/>
      <c r="K92" s="43"/>
      <c r="L92" s="43"/>
      <c r="M92" s="43"/>
      <c r="N92" s="43"/>
      <c r="O92" s="43"/>
      <c r="P92" s="43"/>
      <c r="Q92" s="43"/>
      <c r="R92" s="43"/>
      <c r="S92" s="43"/>
      <c r="T92" s="43"/>
      <c r="U92" s="43"/>
    </row>
    <row r="93" spans="1:21" ht="25.15" customHeight="1" x14ac:dyDescent="0.15">
      <c r="A93" s="43"/>
      <c r="B93" s="43"/>
      <c r="C93" s="43"/>
      <c r="D93" s="43"/>
      <c r="E93" s="43"/>
      <c r="F93" s="43"/>
      <c r="G93" s="43"/>
      <c r="H93" s="43"/>
      <c r="I93" s="43"/>
      <c r="J93" s="43"/>
      <c r="K93" s="43"/>
      <c r="L93" s="43"/>
      <c r="M93" s="43"/>
      <c r="N93" s="43"/>
      <c r="O93" s="43"/>
      <c r="P93" s="43"/>
      <c r="Q93" s="43"/>
      <c r="R93" s="43"/>
      <c r="S93" s="43"/>
      <c r="T93" s="43"/>
      <c r="U93" s="43"/>
    </row>
    <row r="94" spans="1:21" ht="25.15" customHeight="1" x14ac:dyDescent="0.15">
      <c r="A94" s="43"/>
      <c r="B94" s="43"/>
      <c r="C94" s="43"/>
      <c r="D94" s="43"/>
      <c r="E94" s="43"/>
      <c r="F94" s="43"/>
      <c r="G94" s="43"/>
      <c r="H94" s="43"/>
      <c r="I94" s="43"/>
      <c r="J94" s="43"/>
      <c r="K94" s="43"/>
      <c r="L94" s="43"/>
      <c r="M94" s="43"/>
      <c r="N94" s="43"/>
      <c r="O94" s="43"/>
      <c r="P94" s="43"/>
      <c r="Q94" s="43"/>
      <c r="R94" s="43"/>
      <c r="S94" s="43"/>
      <c r="T94" s="43"/>
      <c r="U94" s="43"/>
    </row>
    <row r="95" spans="1:21" ht="25.15" customHeight="1" x14ac:dyDescent="0.15">
      <c r="A95" s="43"/>
      <c r="B95" s="43"/>
      <c r="C95" s="43"/>
      <c r="D95" s="43"/>
      <c r="E95" s="43"/>
      <c r="F95" s="43"/>
      <c r="G95" s="43"/>
      <c r="H95" s="43"/>
      <c r="I95" s="43"/>
      <c r="J95" s="43"/>
      <c r="K95" s="43"/>
      <c r="L95" s="43"/>
      <c r="M95" s="43"/>
      <c r="N95" s="43"/>
      <c r="O95" s="43"/>
      <c r="P95" s="43"/>
      <c r="Q95" s="43"/>
      <c r="R95" s="43"/>
      <c r="S95" s="43"/>
      <c r="T95" s="43"/>
      <c r="U95" s="43"/>
    </row>
    <row r="96" spans="1:21" ht="25.15" customHeight="1" x14ac:dyDescent="0.15">
      <c r="A96" s="43"/>
      <c r="B96" s="43"/>
      <c r="C96" s="43"/>
      <c r="D96" s="43"/>
      <c r="E96" s="43"/>
      <c r="F96" s="43"/>
      <c r="G96" s="43"/>
      <c r="H96" s="43"/>
      <c r="I96" s="43"/>
      <c r="J96" s="43"/>
      <c r="K96" s="43"/>
      <c r="L96" s="43"/>
      <c r="M96" s="43"/>
      <c r="N96" s="43"/>
      <c r="O96" s="43"/>
      <c r="P96" s="43"/>
      <c r="Q96" s="43"/>
      <c r="R96" s="43"/>
      <c r="S96" s="43"/>
      <c r="T96" s="43"/>
      <c r="U96" s="43"/>
    </row>
    <row r="97" spans="1:21" ht="25.15" customHeight="1" x14ac:dyDescent="0.15">
      <c r="A97" s="43"/>
      <c r="B97" s="43"/>
      <c r="C97" s="43"/>
      <c r="D97" s="43"/>
      <c r="E97" s="43"/>
      <c r="F97" s="43"/>
      <c r="G97" s="43"/>
      <c r="H97" s="43"/>
      <c r="I97" s="43"/>
      <c r="J97" s="43"/>
      <c r="K97" s="43"/>
      <c r="L97" s="43"/>
      <c r="M97" s="43"/>
      <c r="N97" s="43"/>
      <c r="O97" s="43"/>
      <c r="P97" s="43"/>
      <c r="Q97" s="43"/>
      <c r="R97" s="43"/>
      <c r="S97" s="43"/>
      <c r="T97" s="43"/>
      <c r="U97" s="43"/>
    </row>
    <row r="98" spans="1:21" ht="25.15" customHeight="1" x14ac:dyDescent="0.15">
      <c r="A98" s="43"/>
      <c r="B98" s="43"/>
      <c r="C98" s="43"/>
      <c r="D98" s="43"/>
      <c r="E98" s="43"/>
      <c r="F98" s="43"/>
      <c r="G98" s="43"/>
      <c r="H98" s="43"/>
      <c r="I98" s="43"/>
      <c r="J98" s="43"/>
      <c r="K98" s="43"/>
      <c r="L98" s="43"/>
      <c r="M98" s="43"/>
      <c r="N98" s="43"/>
      <c r="O98" s="43"/>
      <c r="P98" s="43"/>
      <c r="Q98" s="43"/>
      <c r="R98" s="43"/>
      <c r="S98" s="43"/>
      <c r="T98" s="43"/>
      <c r="U98" s="43"/>
    </row>
    <row r="99" spans="1:21" ht="25.15" customHeight="1" x14ac:dyDescent="0.15">
      <c r="A99" s="43"/>
      <c r="B99" s="43"/>
      <c r="C99" s="43"/>
      <c r="D99" s="43"/>
      <c r="E99" s="43"/>
      <c r="F99" s="43"/>
      <c r="G99" s="43"/>
      <c r="H99" s="43"/>
      <c r="I99" s="43"/>
      <c r="J99" s="43"/>
      <c r="K99" s="43"/>
      <c r="L99" s="43"/>
      <c r="M99" s="43"/>
      <c r="N99" s="43"/>
      <c r="O99" s="43"/>
      <c r="P99" s="43"/>
      <c r="Q99" s="43"/>
      <c r="R99" s="43"/>
      <c r="S99" s="43"/>
      <c r="T99" s="43"/>
      <c r="U99" s="43"/>
    </row>
    <row r="100" spans="1:21" ht="25.15" customHeight="1" x14ac:dyDescent="0.15">
      <c r="A100" s="43"/>
      <c r="B100" s="43"/>
      <c r="C100" s="43"/>
      <c r="D100" s="43"/>
      <c r="E100" s="43"/>
      <c r="F100" s="43"/>
      <c r="G100" s="43"/>
      <c r="H100" s="43"/>
      <c r="I100" s="43"/>
      <c r="J100" s="43"/>
      <c r="K100" s="43"/>
      <c r="L100" s="43"/>
      <c r="M100" s="43"/>
      <c r="N100" s="43"/>
      <c r="O100" s="43"/>
      <c r="P100" s="43"/>
      <c r="Q100" s="43"/>
      <c r="R100" s="43"/>
      <c r="S100" s="43"/>
      <c r="T100" s="43"/>
      <c r="U100" s="43"/>
    </row>
    <row r="101" spans="1:21" ht="25.15" customHeight="1" x14ac:dyDescent="0.15">
      <c r="A101" s="43"/>
      <c r="B101" s="43"/>
      <c r="C101" s="43"/>
      <c r="D101" s="43"/>
      <c r="E101" s="43"/>
      <c r="F101" s="43"/>
      <c r="G101" s="43"/>
      <c r="H101" s="43"/>
      <c r="I101" s="43"/>
      <c r="J101" s="43"/>
      <c r="K101" s="43"/>
      <c r="L101" s="43"/>
      <c r="M101" s="43"/>
      <c r="N101" s="43"/>
      <c r="O101" s="43"/>
      <c r="P101" s="43"/>
      <c r="Q101" s="43"/>
      <c r="R101" s="43"/>
      <c r="S101" s="43"/>
      <c r="T101" s="43"/>
      <c r="U101" s="43"/>
    </row>
    <row r="102" spans="1:21" ht="25.15" customHeight="1" x14ac:dyDescent="0.15">
      <c r="A102" s="43"/>
      <c r="B102" s="43"/>
      <c r="C102" s="43"/>
      <c r="D102" s="43"/>
      <c r="E102" s="43"/>
      <c r="F102" s="43"/>
      <c r="G102" s="43"/>
      <c r="H102" s="43"/>
      <c r="I102" s="43"/>
      <c r="J102" s="43"/>
      <c r="K102" s="43"/>
      <c r="L102" s="43"/>
      <c r="M102" s="43"/>
      <c r="N102" s="43"/>
      <c r="O102" s="43"/>
      <c r="P102" s="43"/>
      <c r="Q102" s="43"/>
      <c r="R102" s="43"/>
      <c r="S102" s="43"/>
      <c r="T102" s="43"/>
      <c r="U102" s="43"/>
    </row>
    <row r="103" spans="1:21" ht="25.15" customHeight="1" x14ac:dyDescent="0.15">
      <c r="A103" s="43"/>
      <c r="B103" s="43"/>
      <c r="C103" s="43"/>
      <c r="D103" s="43"/>
      <c r="E103" s="43"/>
      <c r="F103" s="43"/>
      <c r="G103" s="43"/>
      <c r="H103" s="43"/>
      <c r="I103" s="43"/>
      <c r="J103" s="43"/>
      <c r="K103" s="43"/>
      <c r="L103" s="43"/>
      <c r="M103" s="43"/>
      <c r="N103" s="43"/>
      <c r="O103" s="43"/>
      <c r="P103" s="43"/>
      <c r="Q103" s="43"/>
      <c r="R103" s="43"/>
      <c r="S103" s="43"/>
      <c r="T103" s="43"/>
      <c r="U103" s="43"/>
    </row>
    <row r="104" spans="1:21" ht="25.15" customHeight="1" x14ac:dyDescent="0.15">
      <c r="A104" s="43"/>
      <c r="B104" s="43"/>
      <c r="C104" s="43"/>
      <c r="D104" s="43"/>
      <c r="E104" s="43"/>
      <c r="F104" s="43"/>
      <c r="G104" s="43"/>
      <c r="H104" s="43"/>
      <c r="I104" s="43"/>
      <c r="J104" s="43"/>
      <c r="K104" s="43"/>
      <c r="L104" s="43"/>
      <c r="M104" s="43"/>
      <c r="N104" s="43"/>
      <c r="O104" s="43"/>
      <c r="P104" s="43"/>
      <c r="Q104" s="43"/>
      <c r="R104" s="43"/>
      <c r="S104" s="43"/>
      <c r="T104" s="43"/>
      <c r="U104" s="43"/>
    </row>
    <row r="105" spans="1:21" ht="25.15" customHeight="1" x14ac:dyDescent="0.15">
      <c r="A105" s="43"/>
      <c r="B105" s="43"/>
      <c r="C105" s="43"/>
      <c r="D105" s="43"/>
      <c r="E105" s="43"/>
      <c r="F105" s="43"/>
      <c r="G105" s="43"/>
      <c r="H105" s="43"/>
      <c r="I105" s="43"/>
      <c r="J105" s="43"/>
      <c r="K105" s="43"/>
      <c r="L105" s="43"/>
      <c r="M105" s="43"/>
      <c r="N105" s="43"/>
      <c r="O105" s="43"/>
      <c r="P105" s="43"/>
      <c r="Q105" s="43"/>
      <c r="R105" s="43"/>
      <c r="S105" s="43"/>
      <c r="T105" s="43"/>
      <c r="U105" s="43"/>
    </row>
    <row r="106" spans="1:21" ht="25.15" customHeight="1" x14ac:dyDescent="0.15">
      <c r="A106" s="43"/>
      <c r="B106" s="43"/>
      <c r="C106" s="43"/>
      <c r="D106" s="43"/>
      <c r="E106" s="43"/>
      <c r="F106" s="43"/>
      <c r="G106" s="43"/>
      <c r="H106" s="43"/>
      <c r="I106" s="43"/>
      <c r="J106" s="43"/>
      <c r="K106" s="43"/>
      <c r="L106" s="43"/>
      <c r="M106" s="43"/>
      <c r="N106" s="43"/>
      <c r="O106" s="43"/>
      <c r="P106" s="43"/>
      <c r="Q106" s="43"/>
      <c r="R106" s="43"/>
      <c r="S106" s="43"/>
      <c r="T106" s="43"/>
      <c r="U106" s="43"/>
    </row>
    <row r="107" spans="1:21" ht="25.15" customHeight="1" x14ac:dyDescent="0.15">
      <c r="A107" s="43"/>
      <c r="B107" s="43"/>
      <c r="C107" s="43"/>
      <c r="D107" s="43"/>
      <c r="E107" s="43"/>
      <c r="F107" s="43"/>
      <c r="G107" s="43"/>
      <c r="H107" s="43"/>
      <c r="I107" s="43"/>
      <c r="J107" s="43"/>
      <c r="K107" s="43"/>
      <c r="L107" s="43"/>
      <c r="M107" s="43"/>
      <c r="N107" s="43"/>
      <c r="O107" s="43"/>
      <c r="P107" s="43"/>
      <c r="Q107" s="43"/>
      <c r="R107" s="43"/>
      <c r="S107" s="43"/>
      <c r="T107" s="43"/>
      <c r="U107" s="43"/>
    </row>
    <row r="108" spans="1:21" ht="25.15" customHeight="1" x14ac:dyDescent="0.15">
      <c r="A108" s="43"/>
      <c r="B108" s="43"/>
      <c r="C108" s="43"/>
      <c r="D108" s="43"/>
      <c r="E108" s="43"/>
      <c r="F108" s="43"/>
      <c r="G108" s="43"/>
      <c r="H108" s="43"/>
      <c r="I108" s="43"/>
      <c r="J108" s="43"/>
      <c r="K108" s="43"/>
      <c r="L108" s="43"/>
      <c r="M108" s="43"/>
      <c r="N108" s="43"/>
      <c r="O108" s="43"/>
      <c r="P108" s="43"/>
      <c r="Q108" s="43"/>
      <c r="R108" s="43"/>
      <c r="S108" s="43"/>
      <c r="T108" s="43"/>
      <c r="U108" s="43"/>
    </row>
    <row r="109" spans="1:21" ht="25.15" customHeight="1" x14ac:dyDescent="0.15">
      <c r="A109" s="43"/>
      <c r="B109" s="43"/>
      <c r="C109" s="43"/>
      <c r="D109" s="43"/>
      <c r="E109" s="43"/>
      <c r="F109" s="43"/>
      <c r="G109" s="43"/>
      <c r="H109" s="43"/>
      <c r="I109" s="43"/>
      <c r="J109" s="43"/>
      <c r="K109" s="43"/>
      <c r="L109" s="43"/>
      <c r="M109" s="43"/>
      <c r="N109" s="43"/>
      <c r="O109" s="43"/>
      <c r="P109" s="43"/>
      <c r="Q109" s="43"/>
      <c r="R109" s="43"/>
      <c r="S109" s="43"/>
      <c r="T109" s="43"/>
      <c r="U109" s="43"/>
    </row>
    <row r="110" spans="1:21" ht="25.15" customHeight="1" x14ac:dyDescent="0.15">
      <c r="A110" s="43"/>
      <c r="B110" s="43"/>
      <c r="C110" s="43"/>
      <c r="D110" s="43"/>
      <c r="E110" s="43"/>
      <c r="F110" s="43"/>
      <c r="G110" s="43"/>
      <c r="H110" s="43"/>
      <c r="I110" s="43"/>
      <c r="J110" s="43"/>
      <c r="K110" s="43"/>
      <c r="L110" s="43"/>
      <c r="M110" s="43"/>
      <c r="N110" s="43"/>
      <c r="O110" s="43"/>
      <c r="P110" s="43"/>
      <c r="Q110" s="43"/>
      <c r="R110" s="43"/>
      <c r="S110" s="43"/>
      <c r="T110" s="43"/>
      <c r="U110" s="43"/>
    </row>
    <row r="111" spans="1:21" ht="25.15" customHeight="1" x14ac:dyDescent="0.15">
      <c r="A111" s="43"/>
      <c r="B111" s="43"/>
      <c r="C111" s="43"/>
      <c r="D111" s="43"/>
      <c r="E111" s="43"/>
      <c r="F111" s="43"/>
      <c r="G111" s="43"/>
      <c r="H111" s="43"/>
      <c r="I111" s="43"/>
      <c r="J111" s="43"/>
      <c r="K111" s="43"/>
      <c r="L111" s="43"/>
      <c r="M111" s="43"/>
      <c r="N111" s="43"/>
      <c r="O111" s="43"/>
      <c r="P111" s="43"/>
      <c r="Q111" s="43"/>
      <c r="R111" s="43"/>
      <c r="S111" s="43"/>
      <c r="T111" s="43"/>
      <c r="U111" s="43"/>
    </row>
    <row r="112" spans="1:21" ht="25.15" customHeight="1" x14ac:dyDescent="0.15">
      <c r="A112" s="43"/>
      <c r="B112" s="43"/>
      <c r="C112" s="43"/>
      <c r="D112" s="43"/>
      <c r="E112" s="43"/>
      <c r="F112" s="43"/>
      <c r="G112" s="43"/>
      <c r="H112" s="43"/>
      <c r="I112" s="43"/>
      <c r="J112" s="43"/>
      <c r="K112" s="43"/>
      <c r="L112" s="43"/>
      <c r="M112" s="43"/>
      <c r="N112" s="43"/>
      <c r="O112" s="43"/>
      <c r="P112" s="43"/>
      <c r="Q112" s="43"/>
      <c r="R112" s="43"/>
      <c r="S112" s="43"/>
      <c r="T112" s="43"/>
      <c r="U112" s="43"/>
    </row>
    <row r="113" spans="1:21" ht="25.15" customHeight="1" x14ac:dyDescent="0.15">
      <c r="A113" s="43"/>
      <c r="B113" s="43"/>
      <c r="C113" s="43"/>
      <c r="D113" s="43"/>
      <c r="E113" s="43"/>
      <c r="F113" s="43"/>
      <c r="G113" s="43"/>
      <c r="H113" s="43"/>
      <c r="I113" s="43"/>
      <c r="J113" s="43"/>
      <c r="K113" s="43"/>
      <c r="L113" s="43"/>
      <c r="M113" s="43"/>
      <c r="N113" s="43"/>
      <c r="O113" s="43"/>
      <c r="P113" s="43"/>
      <c r="Q113" s="43"/>
      <c r="R113" s="43"/>
      <c r="S113" s="43"/>
      <c r="T113" s="43"/>
      <c r="U113" s="43"/>
    </row>
    <row r="114" spans="1:21" ht="25.15" customHeight="1" x14ac:dyDescent="0.15">
      <c r="A114" s="43"/>
      <c r="B114" s="43"/>
      <c r="C114" s="43"/>
      <c r="D114" s="43"/>
      <c r="E114" s="43"/>
      <c r="F114" s="43"/>
      <c r="G114" s="43"/>
      <c r="H114" s="43"/>
      <c r="I114" s="43"/>
      <c r="J114" s="43"/>
      <c r="K114" s="43"/>
      <c r="L114" s="43"/>
      <c r="M114" s="43"/>
      <c r="N114" s="43"/>
      <c r="O114" s="43"/>
      <c r="P114" s="43"/>
      <c r="Q114" s="43"/>
      <c r="R114" s="43"/>
      <c r="S114" s="43"/>
      <c r="T114" s="43"/>
      <c r="U114" s="43"/>
    </row>
    <row r="115" spans="1:21" ht="25.15" customHeight="1" x14ac:dyDescent="0.15">
      <c r="A115" s="43"/>
      <c r="B115" s="43"/>
      <c r="C115" s="43"/>
      <c r="D115" s="43"/>
      <c r="E115" s="43"/>
      <c r="F115" s="43"/>
      <c r="G115" s="43"/>
      <c r="H115" s="43"/>
      <c r="I115" s="43"/>
      <c r="J115" s="43"/>
      <c r="K115" s="43"/>
      <c r="L115" s="43"/>
      <c r="M115" s="43"/>
      <c r="N115" s="43"/>
      <c r="O115" s="43"/>
      <c r="P115" s="43"/>
      <c r="Q115" s="43"/>
      <c r="R115" s="43"/>
      <c r="S115" s="43"/>
      <c r="T115" s="43"/>
      <c r="U115" s="43"/>
    </row>
    <row r="116" spans="1:21" ht="25.15" customHeight="1" x14ac:dyDescent="0.15">
      <c r="A116" s="43"/>
      <c r="B116" s="43"/>
      <c r="C116" s="43"/>
      <c r="D116" s="43"/>
      <c r="E116" s="43"/>
      <c r="F116" s="43"/>
      <c r="G116" s="43"/>
      <c r="H116" s="43"/>
      <c r="I116" s="43"/>
      <c r="J116" s="43"/>
      <c r="K116" s="43"/>
      <c r="L116" s="43"/>
      <c r="M116" s="43"/>
      <c r="N116" s="43"/>
      <c r="O116" s="43"/>
      <c r="P116" s="43"/>
      <c r="Q116" s="43"/>
      <c r="R116" s="43"/>
      <c r="S116" s="43"/>
      <c r="T116" s="43"/>
      <c r="U116" s="43"/>
    </row>
    <row r="117" spans="1:21" ht="25.15" customHeight="1" x14ac:dyDescent="0.15">
      <c r="A117" s="43"/>
      <c r="B117" s="43"/>
      <c r="C117" s="43"/>
      <c r="D117" s="43"/>
      <c r="E117" s="43"/>
      <c r="F117" s="43"/>
      <c r="G117" s="43"/>
      <c r="H117" s="43"/>
      <c r="I117" s="43"/>
      <c r="J117" s="43"/>
      <c r="K117" s="43"/>
      <c r="L117" s="43"/>
      <c r="M117" s="43"/>
      <c r="N117" s="43"/>
      <c r="O117" s="43"/>
      <c r="P117" s="43"/>
      <c r="Q117" s="43"/>
      <c r="R117" s="43"/>
      <c r="S117" s="43"/>
      <c r="T117" s="43"/>
      <c r="U117" s="43"/>
    </row>
    <row r="118" spans="1:21" ht="25.15" customHeight="1" x14ac:dyDescent="0.15">
      <c r="A118" s="43"/>
      <c r="B118" s="43"/>
      <c r="C118" s="43"/>
      <c r="D118" s="43"/>
      <c r="E118" s="43"/>
      <c r="F118" s="43"/>
      <c r="G118" s="43"/>
      <c r="H118" s="43"/>
      <c r="I118" s="43"/>
      <c r="J118" s="43"/>
      <c r="K118" s="43"/>
      <c r="L118" s="43"/>
      <c r="M118" s="43"/>
      <c r="N118" s="43"/>
      <c r="O118" s="43"/>
      <c r="P118" s="43"/>
      <c r="Q118" s="43"/>
      <c r="R118" s="43"/>
      <c r="S118" s="43"/>
      <c r="T118" s="43"/>
      <c r="U118" s="43"/>
    </row>
    <row r="119" spans="1:21" ht="25.15" customHeight="1" x14ac:dyDescent="0.15">
      <c r="A119" s="43"/>
      <c r="B119" s="43"/>
      <c r="C119" s="43"/>
      <c r="D119" s="43"/>
      <c r="E119" s="43"/>
      <c r="F119" s="43"/>
      <c r="G119" s="43"/>
      <c r="H119" s="43"/>
      <c r="I119" s="43"/>
      <c r="J119" s="43"/>
      <c r="K119" s="43"/>
      <c r="L119" s="43"/>
      <c r="M119" s="43"/>
      <c r="N119" s="43"/>
      <c r="O119" s="43"/>
      <c r="P119" s="43"/>
      <c r="Q119" s="43"/>
      <c r="R119" s="43"/>
      <c r="S119" s="43"/>
      <c r="T119" s="43"/>
      <c r="U119" s="43"/>
    </row>
    <row r="120" spans="1:21" ht="25.15" customHeight="1" x14ac:dyDescent="0.15">
      <c r="A120" s="43"/>
      <c r="B120" s="43"/>
      <c r="C120" s="43"/>
      <c r="D120" s="43"/>
      <c r="E120" s="43"/>
      <c r="F120" s="43"/>
      <c r="G120" s="43"/>
      <c r="H120" s="43"/>
      <c r="I120" s="43"/>
      <c r="J120" s="43"/>
      <c r="K120" s="43"/>
      <c r="L120" s="43"/>
      <c r="M120" s="43"/>
      <c r="N120" s="43"/>
      <c r="O120" s="43"/>
      <c r="P120" s="43"/>
      <c r="Q120" s="43"/>
      <c r="R120" s="43"/>
      <c r="S120" s="43"/>
      <c r="T120" s="43"/>
      <c r="U120" s="43"/>
    </row>
    <row r="121" spans="1:21" ht="25.15" customHeight="1" x14ac:dyDescent="0.15">
      <c r="A121" s="43"/>
      <c r="B121" s="43"/>
      <c r="C121" s="43"/>
      <c r="D121" s="43"/>
      <c r="E121" s="43"/>
      <c r="F121" s="43"/>
      <c r="G121" s="43"/>
      <c r="H121" s="43"/>
      <c r="I121" s="43"/>
      <c r="J121" s="43"/>
      <c r="K121" s="43"/>
      <c r="L121" s="43"/>
      <c r="M121" s="43"/>
      <c r="N121" s="43"/>
      <c r="O121" s="43"/>
      <c r="P121" s="43"/>
      <c r="Q121" s="43"/>
      <c r="R121" s="43"/>
      <c r="S121" s="43"/>
      <c r="T121" s="43"/>
      <c r="U121" s="43"/>
    </row>
    <row r="122" spans="1:21" ht="25.15" customHeight="1" x14ac:dyDescent="0.15">
      <c r="A122" s="43"/>
      <c r="B122" s="43"/>
      <c r="C122" s="43"/>
      <c r="D122" s="43"/>
      <c r="E122" s="43"/>
      <c r="F122" s="43"/>
      <c r="G122" s="43"/>
      <c r="H122" s="43"/>
      <c r="I122" s="43"/>
      <c r="J122" s="43"/>
      <c r="K122" s="43"/>
      <c r="L122" s="43"/>
      <c r="M122" s="43"/>
      <c r="N122" s="43"/>
      <c r="O122" s="43"/>
      <c r="P122" s="43"/>
      <c r="Q122" s="43"/>
      <c r="R122" s="43"/>
      <c r="S122" s="43"/>
      <c r="T122" s="43"/>
      <c r="U122" s="43"/>
    </row>
    <row r="123" spans="1:21" ht="25.15" customHeight="1" x14ac:dyDescent="0.15">
      <c r="A123" s="43"/>
      <c r="B123" s="43"/>
      <c r="C123" s="43"/>
      <c r="D123" s="43"/>
      <c r="E123" s="43"/>
      <c r="F123" s="43"/>
      <c r="G123" s="43"/>
      <c r="H123" s="43"/>
      <c r="I123" s="43"/>
      <c r="J123" s="43"/>
      <c r="K123" s="43"/>
      <c r="L123" s="43"/>
      <c r="M123" s="43"/>
      <c r="N123" s="43"/>
      <c r="O123" s="43"/>
      <c r="P123" s="43"/>
      <c r="Q123" s="43"/>
      <c r="R123" s="43"/>
      <c r="S123" s="43"/>
      <c r="T123" s="43"/>
      <c r="U123" s="43"/>
    </row>
    <row r="124" spans="1:21" ht="25.15" customHeight="1" x14ac:dyDescent="0.15">
      <c r="A124" s="43"/>
      <c r="B124" s="43"/>
      <c r="C124" s="43"/>
      <c r="D124" s="43"/>
      <c r="E124" s="43"/>
      <c r="F124" s="43"/>
      <c r="G124" s="43"/>
      <c r="H124" s="43"/>
      <c r="I124" s="43"/>
      <c r="J124" s="43"/>
      <c r="K124" s="43"/>
      <c r="L124" s="43"/>
      <c r="M124" s="43"/>
      <c r="N124" s="43"/>
      <c r="O124" s="43"/>
      <c r="P124" s="43"/>
      <c r="Q124" s="43"/>
      <c r="R124" s="43"/>
      <c r="S124" s="43"/>
      <c r="T124" s="43"/>
      <c r="U124" s="43"/>
    </row>
  </sheetData>
  <mergeCells count="9">
    <mergeCell ref="B16:I19"/>
    <mergeCell ref="B22:I26"/>
    <mergeCell ref="B29:I32"/>
    <mergeCell ref="B6:C6"/>
    <mergeCell ref="D6:E6"/>
    <mergeCell ref="B8:E8"/>
    <mergeCell ref="B9:E9"/>
    <mergeCell ref="B11:E11"/>
    <mergeCell ref="F11:G11"/>
  </mergeCells>
  <phoneticPr fontId="2"/>
  <dataValidations count="2">
    <dataValidation type="list" allowBlank="1" showInputMessage="1" showErrorMessage="1" sqref="F11:G11">
      <formula1>$K$11:$K$12</formula1>
    </dataValidation>
    <dataValidation type="list" allowBlank="1" showInputMessage="1" showErrorMessage="1" sqref="F9:I9">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L22"/>
  <sheetViews>
    <sheetView showGridLines="0" view="pageBreakPreview" zoomScaleNormal="100" workbookViewId="0">
      <selection activeCell="X10" sqref="X10:AG10"/>
    </sheetView>
  </sheetViews>
  <sheetFormatPr defaultColWidth="9" defaultRowHeight="13.5" x14ac:dyDescent="0.15"/>
  <cols>
    <col min="1" max="28" width="2.5" style="1" customWidth="1"/>
    <col min="29" max="29" width="5" style="1" customWidth="1"/>
    <col min="30" max="32" width="2.5" style="1" customWidth="1"/>
    <col min="33" max="33" width="2.625" style="1" customWidth="1"/>
    <col min="34" max="34" width="2.5" style="1" customWidth="1"/>
    <col min="35" max="38" width="0" style="1" hidden="1" customWidth="1"/>
    <col min="39" max="16384" width="9" style="1"/>
  </cols>
  <sheetData>
    <row r="1" spans="2:38" ht="14.25" thickBot="1" x14ac:dyDescent="0.2"/>
    <row r="2" spans="2:38" ht="15" customHeight="1" x14ac:dyDescent="0.15">
      <c r="B2" s="450" t="s">
        <v>465</v>
      </c>
      <c r="C2" s="451"/>
      <c r="D2" s="451"/>
      <c r="E2" s="451"/>
      <c r="F2" s="451"/>
      <c r="G2" s="451"/>
      <c r="H2" s="451"/>
      <c r="I2" s="451"/>
      <c r="J2" s="451"/>
      <c r="K2" s="452"/>
      <c r="R2" s="37" t="s">
        <v>429</v>
      </c>
      <c r="S2" s="19"/>
      <c r="T2" s="19"/>
      <c r="U2" s="19"/>
      <c r="V2" s="19"/>
      <c r="W2" s="19"/>
      <c r="X2" s="19"/>
      <c r="Y2" s="19"/>
      <c r="Z2" s="19"/>
      <c r="AA2" s="19"/>
      <c r="AB2" s="19"/>
      <c r="AC2" s="19"/>
      <c r="AD2" s="19"/>
      <c r="AE2" s="19"/>
      <c r="AF2" s="19"/>
      <c r="AG2" s="20"/>
    </row>
    <row r="3" spans="2:38" ht="15" customHeight="1" thickBot="1" x14ac:dyDescent="0.2">
      <c r="B3" s="453"/>
      <c r="C3" s="454"/>
      <c r="D3" s="454"/>
      <c r="E3" s="454"/>
      <c r="F3" s="454"/>
      <c r="G3" s="454"/>
      <c r="H3" s="454"/>
      <c r="I3" s="454"/>
      <c r="J3" s="454"/>
      <c r="K3" s="455"/>
      <c r="R3" s="38" t="s">
        <v>466</v>
      </c>
      <c r="S3" s="22"/>
      <c r="T3" s="22"/>
      <c r="U3" s="22"/>
      <c r="V3" s="22"/>
      <c r="W3" s="22"/>
      <c r="X3" s="22"/>
      <c r="Y3" s="22"/>
      <c r="Z3" s="22"/>
      <c r="AA3" s="22"/>
      <c r="AB3" s="22"/>
      <c r="AC3" s="22"/>
      <c r="AD3" s="22"/>
      <c r="AE3" s="22"/>
      <c r="AF3" s="22"/>
      <c r="AG3" s="23"/>
    </row>
    <row r="4" spans="2:38" ht="13.5" customHeight="1" thickBot="1" x14ac:dyDescent="0.2">
      <c r="B4" s="456"/>
      <c r="C4" s="457"/>
      <c r="D4" s="457"/>
      <c r="E4" s="457"/>
      <c r="F4" s="457"/>
      <c r="G4" s="457"/>
      <c r="H4" s="457"/>
      <c r="I4" s="457"/>
      <c r="J4" s="457"/>
      <c r="K4" s="458"/>
      <c r="V4" s="19"/>
      <c r="W4" s="19"/>
      <c r="X4" s="19"/>
      <c r="Y4" s="19"/>
      <c r="Z4" s="19"/>
      <c r="AA4" s="19"/>
      <c r="AB4" s="19"/>
    </row>
    <row r="5" spans="2:38" x14ac:dyDescent="0.15">
      <c r="V5" s="158"/>
      <c r="W5" s="18"/>
      <c r="X5" s="18"/>
      <c r="Y5" s="18"/>
      <c r="Z5" s="18"/>
      <c r="AA5" s="18"/>
      <c r="AB5" s="18"/>
      <c r="AC5" s="18"/>
      <c r="AD5" s="18"/>
      <c r="AE5" s="18"/>
      <c r="AF5" s="18"/>
    </row>
    <row r="6" spans="2:38" ht="13.5" customHeight="1" x14ac:dyDescent="0.15">
      <c r="B6" s="459" t="s">
        <v>261</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row>
    <row r="7" spans="2:38"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row>
    <row r="9" spans="2:38" ht="14.25" thickBot="1" x14ac:dyDescent="0.2">
      <c r="B9" s="266" t="s">
        <v>538</v>
      </c>
    </row>
    <row r="10" spans="2:38" ht="90" customHeight="1" thickTop="1" thickBot="1" x14ac:dyDescent="0.2">
      <c r="B10" s="675" t="s">
        <v>533</v>
      </c>
      <c r="C10" s="676"/>
      <c r="D10" s="676"/>
      <c r="E10" s="676"/>
      <c r="F10" s="676"/>
      <c r="G10" s="676"/>
      <c r="H10" s="676"/>
      <c r="I10" s="676"/>
      <c r="J10" s="676"/>
      <c r="K10" s="676"/>
      <c r="L10" s="676"/>
      <c r="M10" s="676"/>
      <c r="N10" s="676"/>
      <c r="O10" s="676"/>
      <c r="P10" s="676"/>
      <c r="Q10" s="676"/>
      <c r="R10" s="676"/>
      <c r="S10" s="676"/>
      <c r="T10" s="676"/>
      <c r="U10" s="676"/>
      <c r="V10" s="676"/>
      <c r="W10" s="677"/>
      <c r="X10" s="577"/>
      <c r="Y10" s="578"/>
      <c r="Z10" s="578"/>
      <c r="AA10" s="578"/>
      <c r="AB10" s="578"/>
      <c r="AC10" s="578"/>
      <c r="AD10" s="578"/>
      <c r="AE10" s="578"/>
      <c r="AF10" s="578"/>
      <c r="AG10" s="579"/>
      <c r="AI10" s="267"/>
      <c r="AJ10" s="267"/>
      <c r="AK10" s="267"/>
      <c r="AL10" s="267"/>
    </row>
    <row r="11" spans="2:38" ht="40.5" customHeight="1" thickTop="1" x14ac:dyDescent="0.15">
      <c r="B11" s="554" t="s">
        <v>18</v>
      </c>
      <c r="C11" s="555"/>
      <c r="D11" s="555"/>
      <c r="E11" s="555"/>
      <c r="F11" s="555"/>
      <c r="G11" s="555"/>
      <c r="H11" s="555"/>
      <c r="I11" s="555"/>
      <c r="J11" s="555"/>
      <c r="K11" s="555"/>
      <c r="L11" s="555"/>
      <c r="M11" s="555"/>
      <c r="N11" s="555"/>
      <c r="O11" s="555"/>
      <c r="P11" s="555"/>
      <c r="Q11" s="555"/>
      <c r="R11" s="555"/>
      <c r="S11" s="555"/>
      <c r="T11" s="555"/>
      <c r="U11" s="555"/>
      <c r="V11" s="555"/>
      <c r="W11" s="555"/>
      <c r="X11" s="556" t="str">
        <f>IF(X10="策定した上で実施している","算定可","算定不可")</f>
        <v>算定不可</v>
      </c>
      <c r="Y11" s="556"/>
      <c r="Z11" s="556"/>
      <c r="AA11" s="556"/>
      <c r="AB11" s="556"/>
      <c r="AC11" s="556"/>
      <c r="AD11" s="556"/>
      <c r="AE11" s="556"/>
      <c r="AF11" s="556"/>
      <c r="AG11" s="557"/>
      <c r="AI11" s="267"/>
      <c r="AJ11" s="268" t="s">
        <v>333</v>
      </c>
      <c r="AK11" s="267"/>
      <c r="AL11" s="267"/>
    </row>
    <row r="12" spans="2:38" ht="40.5" customHeight="1" thickBot="1" x14ac:dyDescent="0.2">
      <c r="B12" s="552" t="s">
        <v>19</v>
      </c>
      <c r="C12" s="553"/>
      <c r="D12" s="553"/>
      <c r="E12" s="553"/>
      <c r="F12" s="553"/>
      <c r="G12" s="553"/>
      <c r="H12" s="553"/>
      <c r="I12" s="553"/>
      <c r="J12" s="553"/>
      <c r="K12" s="553"/>
      <c r="L12" s="553"/>
      <c r="M12" s="553"/>
      <c r="N12" s="553"/>
      <c r="O12" s="553"/>
      <c r="P12" s="553"/>
      <c r="Q12" s="553"/>
      <c r="R12" s="553"/>
      <c r="S12" s="553"/>
      <c r="T12" s="553"/>
      <c r="U12" s="553"/>
      <c r="V12" s="553"/>
      <c r="W12" s="553"/>
      <c r="X12" s="561">
        <f>IF(X11="算定可",6,0)</f>
        <v>0</v>
      </c>
      <c r="Y12" s="562"/>
      <c r="Z12" s="562"/>
      <c r="AA12" s="562"/>
      <c r="AB12" s="562"/>
      <c r="AC12" s="562"/>
      <c r="AD12" s="562"/>
      <c r="AE12" s="562"/>
      <c r="AF12" s="562"/>
      <c r="AG12" s="563"/>
      <c r="AI12" s="267"/>
      <c r="AJ12" s="269" t="s">
        <v>334</v>
      </c>
      <c r="AK12" s="267"/>
      <c r="AL12" s="267"/>
    </row>
    <row r="13" spans="2:38" ht="7.9" customHeight="1" x14ac:dyDescent="0.15">
      <c r="AI13" s="267"/>
      <c r="AJ13" s="267"/>
      <c r="AK13" s="267"/>
      <c r="AL13" s="267"/>
    </row>
    <row r="14" spans="2:38" x14ac:dyDescent="0.15">
      <c r="B14" s="1" t="s">
        <v>31</v>
      </c>
    </row>
    <row r="15" spans="2:38" x14ac:dyDescent="0.15">
      <c r="C15" s="1" t="s">
        <v>0</v>
      </c>
      <c r="E15" s="1" t="s">
        <v>5</v>
      </c>
    </row>
    <row r="16" spans="2:38" x14ac:dyDescent="0.15">
      <c r="C16" s="1" t="s">
        <v>0</v>
      </c>
      <c r="E16" s="1" t="s">
        <v>73</v>
      </c>
    </row>
    <row r="17" spans="2:34" x14ac:dyDescent="0.15">
      <c r="E17" s="674" t="s">
        <v>72</v>
      </c>
      <c r="F17" s="674"/>
      <c r="G17" s="674"/>
      <c r="H17" s="674"/>
      <c r="I17" s="674"/>
      <c r="J17" s="674"/>
      <c r="K17" s="674"/>
      <c r="L17" s="674"/>
      <c r="M17" s="674"/>
      <c r="N17" s="674"/>
      <c r="O17" s="674"/>
      <c r="P17" s="674"/>
      <c r="Q17" s="674"/>
      <c r="R17" s="674"/>
      <c r="S17" s="674"/>
      <c r="T17" s="674"/>
      <c r="U17" s="674"/>
      <c r="V17" s="674"/>
      <c r="W17" s="674"/>
      <c r="X17" s="674"/>
      <c r="Y17" s="674"/>
      <c r="Z17" s="674"/>
      <c r="AA17" s="674"/>
      <c r="AB17" s="674"/>
    </row>
    <row r="18" spans="2:34" ht="7.15" customHeight="1" x14ac:dyDescent="0.15">
      <c r="E18" s="36"/>
      <c r="F18" s="17"/>
      <c r="G18" s="17"/>
      <c r="H18" s="17"/>
      <c r="I18" s="17"/>
      <c r="J18" s="17"/>
      <c r="K18" s="17"/>
      <c r="L18" s="17"/>
      <c r="M18" s="17"/>
      <c r="N18" s="17"/>
      <c r="O18" s="17"/>
      <c r="P18" s="17"/>
      <c r="Q18" s="17"/>
      <c r="R18" s="17"/>
      <c r="S18" s="17"/>
      <c r="T18" s="17"/>
      <c r="U18" s="17"/>
      <c r="V18" s="17"/>
      <c r="W18" s="17"/>
      <c r="X18" s="17"/>
      <c r="Y18" s="17"/>
      <c r="Z18" s="17"/>
      <c r="AA18" s="17"/>
    </row>
    <row r="19" spans="2:34" ht="14.25" thickBot="1" x14ac:dyDescent="0.2"/>
    <row r="20" spans="2:34" ht="30" customHeight="1" x14ac:dyDescent="0.15">
      <c r="B20" s="183" t="s">
        <v>241</v>
      </c>
      <c r="C20" s="184"/>
      <c r="D20" s="184"/>
      <c r="E20" s="184"/>
      <c r="F20" s="184"/>
      <c r="G20" s="184"/>
      <c r="H20" s="184"/>
      <c r="I20" s="184"/>
      <c r="J20" s="184"/>
      <c r="K20" s="184"/>
      <c r="L20" s="184"/>
      <c r="M20" s="184"/>
      <c r="N20" s="184"/>
      <c r="O20" s="184"/>
      <c r="P20" s="184"/>
      <c r="Q20" s="184"/>
      <c r="R20" s="184"/>
      <c r="S20" s="184"/>
      <c r="T20" s="184"/>
      <c r="U20" s="184"/>
      <c r="V20" s="185"/>
      <c r="W20" s="185"/>
      <c r="X20" s="185"/>
      <c r="Y20" s="185"/>
      <c r="Z20" s="185"/>
      <c r="AA20" s="185"/>
      <c r="AB20" s="185"/>
      <c r="AC20" s="185"/>
      <c r="AD20" s="185"/>
      <c r="AE20" s="185"/>
      <c r="AF20" s="185"/>
      <c r="AG20" s="186"/>
      <c r="AH20" s="164"/>
    </row>
    <row r="21" spans="2:34" ht="30" customHeight="1" x14ac:dyDescent="0.15">
      <c r="B21" s="193"/>
      <c r="C21" s="194" t="s">
        <v>173</v>
      </c>
      <c r="D21" s="194"/>
      <c r="E21" s="194" t="s">
        <v>274</v>
      </c>
      <c r="F21" s="194"/>
      <c r="G21" s="194"/>
      <c r="H21" s="194"/>
      <c r="I21" s="194"/>
      <c r="J21" s="194"/>
      <c r="K21" s="194"/>
      <c r="L21" s="194"/>
      <c r="M21" s="194"/>
      <c r="N21" s="194"/>
      <c r="O21" s="194"/>
      <c r="P21" s="194"/>
      <c r="Q21" s="194"/>
      <c r="R21" s="194"/>
      <c r="S21" s="194"/>
      <c r="T21" s="194"/>
      <c r="U21" s="194"/>
      <c r="V21" s="195"/>
      <c r="W21" s="195"/>
      <c r="X21" s="195"/>
      <c r="Y21" s="195"/>
      <c r="Z21" s="195"/>
      <c r="AA21" s="195"/>
      <c r="AB21" s="195"/>
      <c r="AC21" s="195"/>
      <c r="AD21" s="195"/>
      <c r="AE21" s="195"/>
      <c r="AF21" s="195"/>
      <c r="AG21" s="196"/>
      <c r="AH21" s="164"/>
    </row>
    <row r="22" spans="2:34" ht="30" customHeight="1" thickBot="1" x14ac:dyDescent="0.2">
      <c r="B22" s="187"/>
      <c r="C22" s="188" t="s">
        <v>173</v>
      </c>
      <c r="D22" s="188"/>
      <c r="E22" s="188" t="s">
        <v>275</v>
      </c>
      <c r="F22" s="188"/>
      <c r="G22" s="188"/>
      <c r="H22" s="188"/>
      <c r="I22" s="188"/>
      <c r="J22" s="188"/>
      <c r="K22" s="188"/>
      <c r="L22" s="188"/>
      <c r="M22" s="188"/>
      <c r="N22" s="188"/>
      <c r="O22" s="188"/>
      <c r="P22" s="188"/>
      <c r="Q22" s="188"/>
      <c r="R22" s="188"/>
      <c r="S22" s="188"/>
      <c r="T22" s="188"/>
      <c r="U22" s="188"/>
      <c r="V22" s="189"/>
      <c r="W22" s="189"/>
      <c r="X22" s="189"/>
      <c r="Y22" s="189"/>
      <c r="Z22" s="189"/>
      <c r="AA22" s="189"/>
      <c r="AB22" s="189"/>
      <c r="AC22" s="189"/>
      <c r="AD22" s="189"/>
      <c r="AE22" s="189"/>
      <c r="AF22" s="189"/>
      <c r="AG22" s="190"/>
      <c r="AH22" s="164"/>
    </row>
  </sheetData>
  <sheetProtection password="CC3D" sheet="1" selectLockedCells="1"/>
  <mergeCells count="9">
    <mergeCell ref="B2:K4"/>
    <mergeCell ref="B12:W12"/>
    <mergeCell ref="E17:AB17"/>
    <mergeCell ref="B6:AG7"/>
    <mergeCell ref="B10:W10"/>
    <mergeCell ref="X10:AG10"/>
    <mergeCell ref="B11:W11"/>
    <mergeCell ref="X11:AG11"/>
    <mergeCell ref="X12:AG12"/>
  </mergeCells>
  <phoneticPr fontId="2"/>
  <dataValidations count="1">
    <dataValidation type="list" allowBlank="1" showInputMessage="1" showErrorMessage="1" sqref="X10:AG10">
      <formula1>$AJ$11:$AJ$12</formula1>
    </dataValidation>
  </dataValidation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AR75"/>
  <sheetViews>
    <sheetView showGridLines="0" view="pageBreakPreview" zoomScaleNormal="100" zoomScaleSheetLayoutView="100" workbookViewId="0">
      <selection activeCell="Q13" sqref="Q13:W13"/>
    </sheetView>
  </sheetViews>
  <sheetFormatPr defaultRowHeight="13.5" x14ac:dyDescent="0.15"/>
  <cols>
    <col min="1" max="1" width="3.625" customWidth="1"/>
    <col min="2" max="22" width="2.5" customWidth="1"/>
    <col min="23" max="23" width="34.625" customWidth="1"/>
    <col min="24" max="25" width="2.5" customWidth="1"/>
    <col min="26" max="26" width="4.375" customWidth="1"/>
  </cols>
  <sheetData>
    <row r="2" spans="1:44" ht="14.25" x14ac:dyDescent="0.15">
      <c r="B2" s="296"/>
      <c r="C2" s="296"/>
      <c r="D2" s="296"/>
      <c r="E2" s="296"/>
      <c r="F2" s="296"/>
      <c r="G2" s="296"/>
      <c r="H2" s="296"/>
      <c r="I2" s="296"/>
      <c r="J2" s="296"/>
      <c r="K2" s="1"/>
      <c r="L2" s="1"/>
      <c r="M2" s="1"/>
      <c r="N2" s="1"/>
      <c r="O2" s="1"/>
      <c r="P2" s="1"/>
      <c r="Q2" s="1"/>
      <c r="R2" s="18"/>
      <c r="S2" s="1"/>
      <c r="T2" s="1"/>
      <c r="U2" s="1"/>
      <c r="V2" s="1"/>
      <c r="W2" s="40"/>
      <c r="X2" s="18"/>
      <c r="Y2" s="18"/>
    </row>
    <row r="3" spans="1:44" ht="14.25" x14ac:dyDescent="0.15">
      <c r="B3" s="296"/>
      <c r="C3" s="296"/>
      <c r="D3" s="296"/>
      <c r="E3" s="296"/>
      <c r="F3" s="296"/>
      <c r="G3" s="296"/>
      <c r="H3" s="296"/>
      <c r="I3" s="296"/>
      <c r="J3" s="296"/>
      <c r="K3" s="1"/>
      <c r="L3" s="1"/>
      <c r="M3" s="1"/>
      <c r="N3" s="1"/>
      <c r="O3" s="1"/>
      <c r="P3" s="1"/>
      <c r="Q3" s="1"/>
      <c r="R3" s="18"/>
      <c r="S3" s="1"/>
      <c r="T3" s="1"/>
      <c r="U3" s="1"/>
      <c r="V3" s="1"/>
      <c r="W3" s="41"/>
      <c r="X3" s="18"/>
      <c r="Y3" s="18"/>
    </row>
    <row r="4" spans="1:44" ht="14.25" x14ac:dyDescent="0.15">
      <c r="B4" s="296"/>
      <c r="C4" s="296"/>
      <c r="D4" s="296"/>
      <c r="E4" s="296"/>
      <c r="F4" s="296"/>
      <c r="G4" s="296"/>
      <c r="H4" s="296"/>
      <c r="I4" s="296"/>
      <c r="J4" s="296"/>
      <c r="K4" s="1"/>
      <c r="L4" s="1"/>
      <c r="M4" s="1"/>
      <c r="N4" s="1"/>
      <c r="O4" s="1"/>
      <c r="P4" s="1"/>
      <c r="Q4" s="1"/>
      <c r="R4" s="18"/>
      <c r="S4" s="1"/>
      <c r="T4" s="1"/>
      <c r="U4" s="1"/>
      <c r="V4" s="1"/>
      <c r="W4" s="42"/>
      <c r="X4" s="18"/>
      <c r="Y4" s="18"/>
    </row>
    <row r="5" spans="1:44" x14ac:dyDescent="0.15">
      <c r="B5" s="1"/>
      <c r="C5" s="1"/>
      <c r="D5" s="1"/>
      <c r="E5" s="1"/>
      <c r="F5" s="1"/>
      <c r="G5" s="1"/>
      <c r="H5" s="1"/>
      <c r="I5" s="1"/>
      <c r="J5" s="1"/>
      <c r="K5" s="1"/>
      <c r="L5" s="1"/>
      <c r="M5" s="1"/>
      <c r="N5" s="1"/>
      <c r="O5" s="1"/>
      <c r="P5" s="1"/>
      <c r="Q5" s="1"/>
      <c r="R5" s="18"/>
      <c r="S5" s="1"/>
      <c r="T5" s="1"/>
      <c r="U5" s="1"/>
      <c r="V5" s="1"/>
      <c r="W5" s="1"/>
      <c r="X5" s="1"/>
      <c r="Y5" s="1"/>
    </row>
    <row r="6" spans="1:44" x14ac:dyDescent="0.15">
      <c r="B6" s="431" t="s">
        <v>117</v>
      </c>
      <c r="C6" s="431"/>
      <c r="D6" s="431"/>
      <c r="E6" s="431"/>
      <c r="F6" s="431"/>
      <c r="G6" s="431"/>
      <c r="H6" s="431"/>
      <c r="I6" s="431"/>
      <c r="J6" s="431"/>
      <c r="K6" s="431"/>
      <c r="L6" s="431"/>
      <c r="M6" s="431"/>
      <c r="N6" s="431"/>
      <c r="O6" s="431"/>
      <c r="P6" s="431"/>
      <c r="Q6" s="431"/>
      <c r="R6" s="431"/>
      <c r="S6" s="431"/>
      <c r="T6" s="431"/>
      <c r="U6" s="431"/>
      <c r="V6" s="431"/>
      <c r="W6" s="431"/>
      <c r="X6" s="431"/>
      <c r="Y6" s="431"/>
    </row>
    <row r="7" spans="1:44" x14ac:dyDescent="0.15">
      <c r="B7" s="431"/>
      <c r="C7" s="431"/>
      <c r="D7" s="431"/>
      <c r="E7" s="431"/>
      <c r="F7" s="431"/>
      <c r="G7" s="431"/>
      <c r="H7" s="431"/>
      <c r="I7" s="431"/>
      <c r="J7" s="431"/>
      <c r="K7" s="431"/>
      <c r="L7" s="431"/>
      <c r="M7" s="431"/>
      <c r="N7" s="431"/>
      <c r="O7" s="431"/>
      <c r="P7" s="431"/>
      <c r="Q7" s="431"/>
      <c r="R7" s="431"/>
      <c r="S7" s="431"/>
      <c r="T7" s="431"/>
      <c r="U7" s="431"/>
      <c r="V7" s="431"/>
      <c r="W7" s="431"/>
      <c r="X7" s="431"/>
      <c r="Y7" s="431"/>
    </row>
    <row r="8" spans="1:44" x14ac:dyDescent="0.15">
      <c r="B8" s="1"/>
      <c r="C8" s="1"/>
      <c r="D8" s="1"/>
      <c r="E8" s="1"/>
      <c r="F8" s="1"/>
      <c r="G8" s="1"/>
      <c r="H8" s="1"/>
      <c r="I8" s="1"/>
      <c r="J8" s="1"/>
      <c r="K8" s="1"/>
      <c r="L8" s="1"/>
      <c r="M8" s="1"/>
      <c r="N8" s="1"/>
      <c r="O8" s="1"/>
      <c r="P8" s="1"/>
      <c r="Q8" s="1"/>
      <c r="R8" s="1"/>
      <c r="S8" s="1"/>
      <c r="T8" s="1"/>
      <c r="U8" s="1"/>
      <c r="V8" s="1"/>
      <c r="W8" s="1"/>
      <c r="X8" s="1"/>
      <c r="Y8" s="1"/>
    </row>
    <row r="9" spans="1:44" x14ac:dyDescent="0.15">
      <c r="B9" s="1" t="s">
        <v>118</v>
      </c>
      <c r="C9" s="1"/>
      <c r="D9" s="1"/>
      <c r="E9" s="1"/>
      <c r="F9" s="1"/>
      <c r="G9" s="1"/>
      <c r="H9" s="1"/>
      <c r="I9" s="1"/>
      <c r="J9" s="1"/>
      <c r="K9" s="1"/>
      <c r="L9" s="1"/>
      <c r="M9" s="1"/>
      <c r="N9" s="1"/>
      <c r="O9" s="1"/>
      <c r="P9" s="1"/>
      <c r="Q9" s="1"/>
      <c r="R9" s="1"/>
      <c r="S9" s="1"/>
      <c r="T9" s="1"/>
      <c r="U9" s="1"/>
      <c r="V9" s="1"/>
      <c r="W9" s="40"/>
      <c r="X9" s="18"/>
      <c r="Y9" s="18"/>
    </row>
    <row r="10" spans="1:44" ht="14.25" thickBot="1" x14ac:dyDescent="0.2">
      <c r="B10" s="39"/>
      <c r="C10" s="39"/>
      <c r="D10" s="39"/>
      <c r="E10" s="39"/>
      <c r="F10" s="39"/>
      <c r="G10" s="39"/>
      <c r="H10" s="39"/>
      <c r="I10" s="39"/>
      <c r="J10" s="39"/>
      <c r="K10" s="39"/>
      <c r="L10" s="39"/>
      <c r="M10" s="39"/>
      <c r="N10" s="39"/>
      <c r="O10" s="39"/>
      <c r="P10" s="39"/>
      <c r="Q10" s="277"/>
      <c r="R10" s="277"/>
      <c r="S10" s="277"/>
      <c r="T10" s="277"/>
      <c r="U10" s="277"/>
      <c r="V10" s="277"/>
      <c r="W10" s="278"/>
      <c r="X10" s="277"/>
      <c r="Y10" s="277"/>
    </row>
    <row r="11" spans="1:44" ht="34.9" customHeight="1" thickTop="1" thickBot="1" x14ac:dyDescent="0.2">
      <c r="A11" s="284"/>
      <c r="B11" s="432" t="s">
        <v>108</v>
      </c>
      <c r="C11" s="432"/>
      <c r="D11" s="432"/>
      <c r="E11" s="432"/>
      <c r="F11" s="432"/>
      <c r="G11" s="432"/>
      <c r="H11" s="432"/>
      <c r="I11" s="432"/>
      <c r="J11" s="432"/>
      <c r="K11" s="432"/>
      <c r="L11" s="432"/>
      <c r="M11" s="432"/>
      <c r="N11" s="432"/>
      <c r="O11" s="432"/>
      <c r="P11" s="432"/>
      <c r="Q11" s="434"/>
      <c r="R11" s="435"/>
      <c r="S11" s="435"/>
      <c r="T11" s="435"/>
      <c r="U11" s="435"/>
      <c r="V11" s="435"/>
      <c r="W11" s="435"/>
      <c r="X11" s="435"/>
      <c r="Y11" s="436"/>
      <c r="Z11" s="276"/>
      <c r="AR11" t="s">
        <v>111</v>
      </c>
    </row>
    <row r="12" spans="1:44" ht="34.9" customHeight="1" thickTop="1" thickBot="1" x14ac:dyDescent="0.2">
      <c r="A12" s="284"/>
      <c r="B12" s="433" t="s">
        <v>168</v>
      </c>
      <c r="C12" s="433"/>
      <c r="D12" s="433"/>
      <c r="E12" s="433"/>
      <c r="F12" s="433"/>
      <c r="G12" s="433"/>
      <c r="H12" s="433"/>
      <c r="I12" s="433"/>
      <c r="J12" s="433"/>
      <c r="K12" s="433"/>
      <c r="L12" s="433"/>
      <c r="M12" s="433"/>
      <c r="N12" s="433"/>
      <c r="O12" s="433"/>
      <c r="P12" s="433"/>
      <c r="Q12" s="437"/>
      <c r="R12" s="438"/>
      <c r="S12" s="438"/>
      <c r="T12" s="438"/>
      <c r="U12" s="438"/>
      <c r="V12" s="438"/>
      <c r="W12" s="438"/>
      <c r="X12" s="438"/>
      <c r="Y12" s="438"/>
      <c r="Z12" s="276"/>
      <c r="AC12" s="237" t="s">
        <v>294</v>
      </c>
      <c r="AD12" s="237"/>
      <c r="AR12" t="s">
        <v>112</v>
      </c>
    </row>
    <row r="13" spans="1:44" ht="34.9" customHeight="1" thickTop="1" thickBot="1" x14ac:dyDescent="0.2">
      <c r="A13" s="284"/>
      <c r="B13" s="439" t="s">
        <v>110</v>
      </c>
      <c r="C13" s="440"/>
      <c r="D13" s="440"/>
      <c r="E13" s="440"/>
      <c r="F13" s="440"/>
      <c r="G13" s="440"/>
      <c r="H13" s="440"/>
      <c r="I13" s="440"/>
      <c r="J13" s="440"/>
      <c r="K13" s="440"/>
      <c r="L13" s="440"/>
      <c r="M13" s="440"/>
      <c r="N13" s="440"/>
      <c r="O13" s="440"/>
      <c r="P13" s="441"/>
      <c r="Q13" s="445"/>
      <c r="R13" s="446"/>
      <c r="S13" s="446"/>
      <c r="T13" s="446"/>
      <c r="U13" s="446"/>
      <c r="V13" s="446"/>
      <c r="W13" s="447"/>
      <c r="X13" s="448" t="s">
        <v>113</v>
      </c>
      <c r="Y13" s="449"/>
      <c r="AC13" s="237" t="s">
        <v>295</v>
      </c>
      <c r="AD13" s="237"/>
    </row>
    <row r="14" spans="1:44" ht="34.9" hidden="1" customHeight="1" x14ac:dyDescent="0.15">
      <c r="B14" s="442" t="s">
        <v>169</v>
      </c>
      <c r="C14" s="442"/>
      <c r="D14" s="442"/>
      <c r="E14" s="442"/>
      <c r="F14" s="442"/>
      <c r="G14" s="442"/>
      <c r="H14" s="442"/>
      <c r="I14" s="442"/>
      <c r="J14" s="442"/>
      <c r="K14" s="442"/>
      <c r="L14" s="443"/>
      <c r="M14" s="442"/>
      <c r="N14" s="442"/>
      <c r="O14" s="442"/>
      <c r="P14" s="442"/>
      <c r="Q14" s="442" t="s">
        <v>2</v>
      </c>
      <c r="R14" s="442"/>
      <c r="S14" s="442"/>
      <c r="T14" s="442"/>
      <c r="U14" s="443"/>
      <c r="V14" s="442"/>
      <c r="W14" s="442"/>
      <c r="X14" s="444"/>
      <c r="Y14" s="444"/>
      <c r="AC14" s="237"/>
      <c r="AD14" s="237"/>
    </row>
    <row r="15" spans="1:44" ht="14.25" thickTop="1" x14ac:dyDescent="0.15">
      <c r="L15" s="283"/>
      <c r="U15" s="275"/>
      <c r="X15" s="283"/>
      <c r="Y15" s="283"/>
      <c r="AC15" s="237"/>
      <c r="AD15" s="237"/>
      <c r="AJ15" s="248"/>
    </row>
    <row r="16" spans="1:44" hidden="1" x14ac:dyDescent="0.15">
      <c r="B16" s="1" t="s">
        <v>31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2:31" hidden="1" x14ac:dyDescent="0.15">
      <c r="B17" s="1"/>
      <c r="C17" s="1" t="s">
        <v>170</v>
      </c>
      <c r="D17" s="1"/>
      <c r="E17" s="14" t="s">
        <v>171</v>
      </c>
      <c r="F17" s="14"/>
      <c r="G17" s="14"/>
      <c r="H17" s="14"/>
      <c r="I17" s="14"/>
      <c r="J17" s="14"/>
      <c r="K17" s="14"/>
      <c r="L17" s="14"/>
      <c r="M17" s="14"/>
      <c r="N17" s="14"/>
      <c r="O17" s="14"/>
      <c r="P17" s="14"/>
      <c r="Q17" s="14"/>
      <c r="R17" s="14"/>
      <c r="S17" s="14"/>
      <c r="T17" s="14"/>
      <c r="U17" s="14"/>
      <c r="V17" s="14"/>
      <c r="W17" s="1"/>
      <c r="X17" s="1"/>
      <c r="Y17" s="1"/>
      <c r="Z17" s="1"/>
      <c r="AA17" s="1"/>
      <c r="AB17" s="1"/>
      <c r="AC17" s="1"/>
      <c r="AD17" s="1"/>
      <c r="AE17" s="1"/>
    </row>
    <row r="18" spans="2:31" hidden="1" x14ac:dyDescent="0.15"/>
    <row r="19" spans="2:31" hidden="1" x14ac:dyDescent="0.15"/>
    <row r="20" spans="2:31" hidden="1" x14ac:dyDescent="0.15">
      <c r="B20" s="1" t="s">
        <v>172</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2:31" hidden="1" x14ac:dyDescent="0.15">
      <c r="B21" s="1"/>
      <c r="C21" s="1"/>
      <c r="D21" s="1"/>
      <c r="E21" s="14"/>
      <c r="F21" s="14"/>
      <c r="G21" s="14"/>
      <c r="H21" s="14"/>
      <c r="I21" s="14"/>
      <c r="J21" s="14"/>
      <c r="K21" s="14"/>
      <c r="L21" s="14"/>
      <c r="M21" s="14"/>
      <c r="N21" s="14"/>
      <c r="O21" s="14"/>
      <c r="P21" s="14"/>
      <c r="Q21" s="14"/>
      <c r="R21" s="14"/>
      <c r="S21" s="14"/>
      <c r="T21" s="14"/>
      <c r="U21" s="14"/>
      <c r="V21" s="14"/>
      <c r="W21" s="1"/>
      <c r="X21" s="1"/>
      <c r="Y21" s="1"/>
      <c r="Z21" s="1"/>
      <c r="AA21" s="1"/>
      <c r="AB21" s="1"/>
      <c r="AC21" s="1"/>
      <c r="AD21" s="1"/>
      <c r="AE21" s="1"/>
    </row>
    <row r="22" spans="2:31" hidden="1" x14ac:dyDescent="0.15"/>
    <row r="23" spans="2:31" hidden="1" x14ac:dyDescent="0.15"/>
    <row r="24" spans="2:31" hidden="1" x14ac:dyDescent="0.15"/>
    <row r="25" spans="2:31" ht="13.9" hidden="1" customHeight="1" x14ac:dyDescent="0.15"/>
    <row r="26" spans="2:31" ht="13.15" hidden="1" customHeight="1" x14ac:dyDescent="0.15"/>
    <row r="27" spans="2:31" ht="13.15" hidden="1" customHeight="1" x14ac:dyDescent="0.15"/>
    <row r="28" spans="2:31" hidden="1" x14ac:dyDescent="0.15"/>
    <row r="29" spans="2:31" hidden="1" x14ac:dyDescent="0.15"/>
    <row r="30" spans="2:31" ht="13.9" hidden="1" customHeight="1" x14ac:dyDescent="0.15"/>
    <row r="31" spans="2:31" hidden="1" x14ac:dyDescent="0.15"/>
    <row r="32" spans="2:31" ht="13.9" hidden="1" customHeight="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62" spans="4:23" x14ac:dyDescent="0.15">
      <c r="D62" s="237" t="s">
        <v>108</v>
      </c>
      <c r="E62" s="237"/>
      <c r="F62" s="237"/>
      <c r="G62" s="237"/>
      <c r="H62" s="237"/>
      <c r="I62" s="237"/>
      <c r="J62" s="237"/>
      <c r="K62" s="237"/>
      <c r="L62" s="237"/>
      <c r="M62" s="237"/>
      <c r="N62" s="237"/>
      <c r="O62" s="237"/>
      <c r="P62" s="237"/>
      <c r="Q62" s="237"/>
      <c r="R62" s="237"/>
      <c r="S62" s="237"/>
      <c r="T62" s="237"/>
      <c r="U62" s="237"/>
      <c r="V62" s="237"/>
      <c r="W62" s="237"/>
    </row>
    <row r="63" spans="4:23" x14ac:dyDescent="0.15">
      <c r="D63" s="237" t="s">
        <v>109</v>
      </c>
      <c r="E63" s="237" t="s">
        <v>111</v>
      </c>
      <c r="F63" s="237"/>
      <c r="G63" s="237" t="s">
        <v>112</v>
      </c>
      <c r="H63" s="237"/>
      <c r="I63" s="237"/>
      <c r="J63" s="237"/>
      <c r="K63" s="237"/>
      <c r="L63" s="237"/>
      <c r="M63" s="237"/>
      <c r="N63" s="237"/>
      <c r="O63" s="237"/>
      <c r="P63" s="237"/>
      <c r="Q63" s="237"/>
      <c r="R63" s="237"/>
      <c r="S63" s="237"/>
      <c r="T63" s="237"/>
      <c r="U63" s="237"/>
      <c r="V63" s="237"/>
      <c r="W63" s="237"/>
    </row>
    <row r="64" spans="4:23" x14ac:dyDescent="0.15">
      <c r="D64" s="237" t="s">
        <v>110</v>
      </c>
      <c r="E64" s="237"/>
      <c r="F64" s="237" t="s">
        <v>113</v>
      </c>
      <c r="G64" s="237"/>
      <c r="H64" s="237"/>
      <c r="I64" s="237"/>
      <c r="J64" s="237"/>
      <c r="K64" s="237"/>
      <c r="L64" s="237"/>
      <c r="M64" s="237"/>
      <c r="N64" s="237"/>
      <c r="O64" s="237"/>
      <c r="P64" s="237"/>
      <c r="Q64" s="237"/>
      <c r="R64" s="237"/>
      <c r="S64" s="237"/>
      <c r="T64" s="237"/>
      <c r="U64" s="237"/>
      <c r="V64" s="237"/>
      <c r="W64" s="237"/>
    </row>
    <row r="65" spans="4:23" x14ac:dyDescent="0.15">
      <c r="D65" s="237"/>
      <c r="E65" s="237"/>
      <c r="F65" s="237"/>
      <c r="G65" s="237"/>
      <c r="H65" s="237"/>
      <c r="I65" s="237"/>
      <c r="J65" s="237"/>
      <c r="K65" s="237"/>
      <c r="L65" s="237"/>
      <c r="M65" s="237"/>
      <c r="N65" s="237"/>
      <c r="O65" s="237"/>
      <c r="P65" s="237"/>
      <c r="Q65" s="237"/>
      <c r="R65" s="237"/>
      <c r="S65" s="237"/>
      <c r="T65" s="237"/>
      <c r="U65" s="237"/>
      <c r="V65" s="237"/>
      <c r="W65" s="237"/>
    </row>
    <row r="66" spans="4:23" x14ac:dyDescent="0.15">
      <c r="D66" s="237"/>
      <c r="E66" s="237"/>
      <c r="F66" s="237"/>
      <c r="G66" s="237"/>
      <c r="H66" s="237"/>
      <c r="I66" s="237"/>
      <c r="J66" s="237"/>
      <c r="K66" s="237"/>
      <c r="L66" s="237"/>
      <c r="M66" s="237"/>
      <c r="N66" s="237"/>
      <c r="O66" s="237"/>
      <c r="P66" s="237"/>
      <c r="Q66" s="237"/>
      <c r="R66" s="237"/>
      <c r="S66" s="237"/>
      <c r="T66" s="237"/>
      <c r="U66" s="237"/>
      <c r="V66" s="237"/>
      <c r="W66" s="237"/>
    </row>
    <row r="67" spans="4:23" x14ac:dyDescent="0.15">
      <c r="D67" s="237" t="s">
        <v>114</v>
      </c>
      <c r="E67" s="237"/>
      <c r="F67" s="237"/>
      <c r="G67" s="237"/>
      <c r="H67" s="237"/>
      <c r="I67" s="237"/>
      <c r="J67" s="237"/>
      <c r="K67" s="237"/>
      <c r="L67" s="237"/>
      <c r="M67" s="237"/>
      <c r="N67" s="237"/>
      <c r="O67" s="237"/>
      <c r="P67" s="237"/>
      <c r="Q67" s="237"/>
      <c r="R67" s="237"/>
      <c r="S67" s="237"/>
      <c r="T67" s="237"/>
      <c r="U67" s="237"/>
      <c r="V67" s="237"/>
      <c r="W67" s="237"/>
    </row>
    <row r="68" spans="4:23" x14ac:dyDescent="0.15">
      <c r="D68" s="237"/>
      <c r="E68" s="237"/>
      <c r="F68" s="237"/>
      <c r="G68" s="237"/>
      <c r="H68" s="237"/>
      <c r="I68" s="237"/>
      <c r="J68" s="237"/>
      <c r="K68" s="237"/>
      <c r="L68" s="237"/>
      <c r="M68" s="237"/>
      <c r="N68" s="237"/>
      <c r="O68" s="237"/>
      <c r="P68" s="237"/>
      <c r="Q68" s="237"/>
      <c r="R68" s="237"/>
      <c r="S68" s="237"/>
      <c r="T68" s="237"/>
      <c r="U68" s="237"/>
      <c r="V68" s="237"/>
      <c r="W68" s="237"/>
    </row>
    <row r="69" spans="4:23" x14ac:dyDescent="0.15">
      <c r="D69" s="237" t="s">
        <v>115</v>
      </c>
      <c r="E69" s="237"/>
      <c r="F69" s="237"/>
      <c r="G69" s="237"/>
      <c r="H69" s="237"/>
      <c r="I69" s="237"/>
      <c r="J69" s="237"/>
      <c r="K69" s="237"/>
      <c r="L69" s="237"/>
      <c r="M69" s="237"/>
      <c r="N69" s="237"/>
      <c r="O69" s="237"/>
      <c r="P69" s="237"/>
      <c r="Q69" s="237"/>
      <c r="R69" s="237"/>
      <c r="S69" s="237"/>
      <c r="T69" s="237"/>
      <c r="U69" s="237"/>
      <c r="V69" s="237"/>
      <c r="W69" s="237"/>
    </row>
    <row r="70" spans="4:23" x14ac:dyDescent="0.15">
      <c r="D70" s="237"/>
      <c r="E70" s="237"/>
      <c r="F70" s="237"/>
      <c r="G70" s="237"/>
      <c r="H70" s="237"/>
      <c r="I70" s="237"/>
      <c r="J70" s="237"/>
      <c r="K70" s="237"/>
      <c r="L70" s="237"/>
      <c r="M70" s="237"/>
      <c r="N70" s="237"/>
      <c r="O70" s="237"/>
      <c r="P70" s="237"/>
      <c r="Q70" s="237"/>
      <c r="R70" s="237"/>
      <c r="S70" s="237"/>
      <c r="T70" s="237"/>
      <c r="U70" s="237"/>
      <c r="V70" s="237"/>
      <c r="W70" s="237"/>
    </row>
    <row r="71" spans="4:23" x14ac:dyDescent="0.15">
      <c r="D71" s="237"/>
      <c r="E71" s="237"/>
      <c r="F71" s="237"/>
      <c r="G71" s="237"/>
      <c r="H71" s="237"/>
      <c r="I71" s="237"/>
      <c r="J71" s="237"/>
      <c r="K71" s="237"/>
      <c r="L71" s="237"/>
      <c r="M71" s="237"/>
      <c r="N71" s="237"/>
      <c r="O71" s="237"/>
      <c r="P71" s="237"/>
      <c r="Q71" s="237"/>
      <c r="R71" s="237"/>
      <c r="S71" s="237"/>
      <c r="T71" s="237"/>
      <c r="U71" s="237"/>
      <c r="V71" s="237"/>
      <c r="W71" s="237"/>
    </row>
    <row r="72" spans="4:23" x14ac:dyDescent="0.15">
      <c r="D72" s="237"/>
      <c r="E72" s="237"/>
      <c r="F72" s="237"/>
      <c r="G72" s="237"/>
      <c r="H72" s="237"/>
      <c r="I72" s="237"/>
      <c r="J72" s="237"/>
      <c r="K72" s="237"/>
      <c r="L72" s="237"/>
      <c r="M72" s="237"/>
      <c r="N72" s="237"/>
      <c r="O72" s="237"/>
      <c r="P72" s="237"/>
      <c r="Q72" s="237"/>
      <c r="R72" s="237"/>
      <c r="S72" s="237"/>
      <c r="T72" s="237"/>
      <c r="U72" s="237"/>
      <c r="V72" s="237"/>
      <c r="W72" s="237"/>
    </row>
    <row r="73" spans="4:23" x14ac:dyDescent="0.15">
      <c r="D73" s="237"/>
      <c r="E73" s="237"/>
      <c r="F73" s="237"/>
      <c r="G73" s="237"/>
      <c r="H73" s="237"/>
      <c r="I73" s="237"/>
      <c r="J73" s="237"/>
      <c r="K73" s="237"/>
      <c r="L73" s="237"/>
      <c r="M73" s="237"/>
      <c r="N73" s="237"/>
      <c r="O73" s="237"/>
      <c r="P73" s="237"/>
      <c r="Q73" s="237"/>
      <c r="R73" s="237"/>
      <c r="S73" s="237"/>
      <c r="T73" s="237"/>
      <c r="U73" s="237"/>
      <c r="V73" s="237"/>
      <c r="W73" s="237"/>
    </row>
    <row r="74" spans="4:23" x14ac:dyDescent="0.15">
      <c r="D74" s="237"/>
      <c r="E74" s="237"/>
      <c r="F74" s="237"/>
      <c r="G74" s="237"/>
      <c r="H74" s="237"/>
      <c r="I74" s="237"/>
      <c r="J74" s="237"/>
      <c r="K74" s="237"/>
      <c r="L74" s="237"/>
      <c r="M74" s="237"/>
      <c r="N74" s="237"/>
      <c r="O74" s="237"/>
      <c r="P74" s="237"/>
      <c r="Q74" s="237"/>
      <c r="R74" s="237"/>
      <c r="S74" s="237"/>
      <c r="T74" s="237"/>
      <c r="U74" s="237"/>
      <c r="V74" s="237"/>
      <c r="W74" s="237"/>
    </row>
    <row r="75" spans="4:23" x14ac:dyDescent="0.15">
      <c r="D75" s="237"/>
      <c r="E75" s="237"/>
      <c r="F75" s="237"/>
      <c r="G75" s="237"/>
      <c r="H75" s="237"/>
      <c r="I75" s="237"/>
      <c r="J75" s="237"/>
      <c r="K75" s="237"/>
      <c r="L75" s="237"/>
      <c r="M75" s="237"/>
      <c r="N75" s="237"/>
      <c r="O75" s="237"/>
      <c r="P75" s="237"/>
      <c r="Q75" s="237"/>
      <c r="R75" s="237"/>
      <c r="S75" s="237"/>
      <c r="T75" s="237"/>
      <c r="U75" s="237"/>
      <c r="V75" s="237"/>
      <c r="W75" s="237"/>
    </row>
  </sheetData>
  <sheetProtection password="CC3D" sheet="1" objects="1" scenarios="1"/>
  <mergeCells count="11">
    <mergeCell ref="B13:P13"/>
    <mergeCell ref="B14:P14"/>
    <mergeCell ref="Q14:W14"/>
    <mergeCell ref="X14:Y14"/>
    <mergeCell ref="Q13:W13"/>
    <mergeCell ref="X13:Y13"/>
    <mergeCell ref="B6:Y7"/>
    <mergeCell ref="B11:P11"/>
    <mergeCell ref="B12:P12"/>
    <mergeCell ref="Q11:Y11"/>
    <mergeCell ref="Q12:Y12"/>
  </mergeCells>
  <phoneticPr fontId="2"/>
  <dataValidations count="1">
    <dataValidation type="list" allowBlank="1" showInputMessage="1" showErrorMessage="1" sqref="Q12:Y12">
      <formula1>$AC$12:$AC$13</formula1>
    </dataValidation>
  </dataValidations>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07"/>
  <sheetViews>
    <sheetView view="pageBreakPreview" topLeftCell="B1" zoomScale="115" zoomScaleNormal="100" zoomScaleSheetLayoutView="115" workbookViewId="0">
      <selection activeCell="D6" sqref="D6:E6"/>
    </sheetView>
  </sheetViews>
  <sheetFormatPr defaultRowHeight="13.5" x14ac:dyDescent="0.15"/>
  <cols>
    <col min="1" max="1" width="0" hidden="1" customWidth="1"/>
    <col min="2" max="9" width="10.75" customWidth="1"/>
  </cols>
  <sheetData>
    <row r="1" spans="1:21" ht="22.9" customHeight="1" x14ac:dyDescent="0.15">
      <c r="A1" s="58"/>
      <c r="B1" s="154" t="s">
        <v>491</v>
      </c>
      <c r="I1" s="73"/>
    </row>
    <row r="2" spans="1:21" ht="21" customHeight="1" x14ac:dyDescent="0.15">
      <c r="A2" s="58"/>
      <c r="B2" s="154" t="s">
        <v>262</v>
      </c>
      <c r="I2" s="73"/>
    </row>
    <row r="3" spans="1:21" ht="25.15" customHeight="1" x14ac:dyDescent="0.15">
      <c r="A3" s="43"/>
      <c r="B3" s="43"/>
      <c r="C3" s="43"/>
      <c r="D3" s="43"/>
      <c r="E3" s="43"/>
      <c r="F3" s="43"/>
      <c r="G3" s="43"/>
      <c r="H3" s="43"/>
      <c r="I3" s="43"/>
      <c r="J3" s="43"/>
      <c r="K3" s="43"/>
      <c r="L3" s="43"/>
      <c r="M3" s="43"/>
      <c r="N3" s="43"/>
      <c r="O3" s="43"/>
      <c r="P3" s="43"/>
      <c r="Q3" s="43"/>
      <c r="R3" s="43"/>
      <c r="S3" s="43"/>
      <c r="T3" s="43"/>
      <c r="U3" s="43"/>
    </row>
    <row r="4" spans="1:21" ht="25.15" customHeight="1" x14ac:dyDescent="0.15">
      <c r="A4" s="43"/>
      <c r="B4" s="192" t="s">
        <v>276</v>
      </c>
      <c r="C4" s="43"/>
      <c r="D4" s="43"/>
      <c r="E4" s="43"/>
      <c r="F4" s="43"/>
      <c r="G4" s="43"/>
      <c r="H4" s="43"/>
      <c r="I4" s="43"/>
      <c r="J4" s="43"/>
      <c r="K4" s="43"/>
      <c r="L4" s="43"/>
      <c r="M4" s="43"/>
      <c r="N4" s="43"/>
      <c r="O4" s="43"/>
      <c r="P4" s="43"/>
      <c r="Q4" s="43"/>
      <c r="R4" s="43"/>
      <c r="S4" s="43"/>
      <c r="T4" s="43"/>
      <c r="U4" s="43"/>
    </row>
    <row r="5" spans="1:21" ht="25.15" customHeight="1" x14ac:dyDescent="0.15">
      <c r="A5" s="43"/>
      <c r="B5" s="43"/>
      <c r="C5" s="43"/>
      <c r="D5" s="43"/>
      <c r="E5" s="43"/>
      <c r="F5" s="43"/>
      <c r="G5" s="43"/>
      <c r="H5" s="43"/>
      <c r="I5" s="43"/>
      <c r="J5" s="43"/>
      <c r="K5" s="43"/>
      <c r="L5" s="43"/>
      <c r="M5" s="43"/>
      <c r="N5" s="43"/>
      <c r="O5" s="43"/>
      <c r="P5" s="43"/>
      <c r="Q5" s="43"/>
      <c r="R5" s="43"/>
      <c r="S5" s="43"/>
      <c r="T5" s="43"/>
      <c r="U5" s="43"/>
    </row>
    <row r="6" spans="1:21" ht="25.15" customHeight="1" x14ac:dyDescent="0.15">
      <c r="A6" s="43"/>
      <c r="B6" s="671" t="s">
        <v>233</v>
      </c>
      <c r="C6" s="671"/>
      <c r="D6" s="629"/>
      <c r="E6" s="630"/>
      <c r="F6" s="43"/>
      <c r="G6" s="43"/>
      <c r="H6" s="43"/>
      <c r="I6" s="43"/>
      <c r="J6" s="43"/>
      <c r="K6" s="43"/>
      <c r="L6" s="43"/>
      <c r="M6" s="43"/>
      <c r="N6" s="43"/>
      <c r="O6" s="43"/>
      <c r="P6" s="43"/>
      <c r="Q6" s="43"/>
      <c r="R6" s="43"/>
      <c r="S6" s="43"/>
      <c r="T6" s="43"/>
      <c r="U6" s="43"/>
    </row>
    <row r="7" spans="1:21" ht="25.15" customHeight="1" x14ac:dyDescent="0.15">
      <c r="A7" s="43"/>
      <c r="B7" s="43"/>
      <c r="C7" s="43"/>
      <c r="D7" s="43"/>
      <c r="E7" s="43"/>
      <c r="F7" s="43"/>
      <c r="G7" s="43"/>
      <c r="H7" s="43"/>
      <c r="I7" s="43"/>
      <c r="J7" s="43"/>
      <c r="K7" s="43"/>
      <c r="L7" s="43"/>
      <c r="M7" s="43"/>
      <c r="N7" s="43"/>
      <c r="O7" s="43"/>
      <c r="P7" s="43"/>
      <c r="Q7" s="43"/>
      <c r="R7" s="43"/>
      <c r="S7" s="43"/>
      <c r="T7" s="43"/>
      <c r="U7" s="43"/>
    </row>
    <row r="8" spans="1:21" ht="25.15" customHeight="1" x14ac:dyDescent="0.15">
      <c r="A8" s="43"/>
      <c r="B8" s="672" t="s">
        <v>234</v>
      </c>
      <c r="C8" s="672"/>
      <c r="D8" s="672"/>
      <c r="E8" s="672"/>
      <c r="F8" s="191" t="s">
        <v>215</v>
      </c>
      <c r="G8" s="191" t="s">
        <v>216</v>
      </c>
      <c r="H8" s="191" t="s">
        <v>217</v>
      </c>
      <c r="I8" s="191" t="s">
        <v>141</v>
      </c>
      <c r="J8" s="43"/>
      <c r="K8" s="43"/>
      <c r="L8" s="43"/>
      <c r="M8" s="43"/>
      <c r="N8" s="43"/>
      <c r="O8" s="43"/>
      <c r="P8" s="43"/>
      <c r="Q8" s="43"/>
      <c r="R8" s="43"/>
      <c r="S8" s="43"/>
      <c r="T8" s="43"/>
      <c r="U8" s="43"/>
    </row>
    <row r="9" spans="1:21" ht="25.15" customHeight="1" x14ac:dyDescent="0.15">
      <c r="A9" s="43"/>
      <c r="B9" s="673" t="s">
        <v>235</v>
      </c>
      <c r="C9" s="673"/>
      <c r="D9" s="673"/>
      <c r="E9" s="673"/>
      <c r="F9" s="57"/>
      <c r="G9" s="330"/>
      <c r="H9" s="330"/>
      <c r="I9" s="330"/>
      <c r="J9" s="43"/>
      <c r="K9" s="337" t="s">
        <v>492</v>
      </c>
      <c r="L9" s="43"/>
      <c r="M9" s="43"/>
      <c r="N9" s="43"/>
      <c r="O9" s="43"/>
      <c r="P9" s="43"/>
      <c r="Q9" s="43"/>
      <c r="R9" s="43"/>
      <c r="S9" s="43"/>
      <c r="T9" s="43"/>
      <c r="U9" s="43"/>
    </row>
    <row r="10" spans="1:21" ht="25.15" customHeight="1" x14ac:dyDescent="0.15">
      <c r="A10" s="43"/>
      <c r="B10" s="43"/>
      <c r="C10" s="43"/>
      <c r="D10" s="43"/>
      <c r="E10" s="43"/>
      <c r="F10" s="43"/>
      <c r="G10" s="43"/>
      <c r="H10" s="43"/>
      <c r="I10" s="43"/>
      <c r="J10" s="43"/>
      <c r="K10" s="43"/>
      <c r="L10" s="43"/>
      <c r="M10" s="43"/>
      <c r="N10" s="43"/>
      <c r="O10" s="43"/>
      <c r="P10" s="43"/>
      <c r="Q10" s="43"/>
      <c r="R10" s="43"/>
      <c r="S10" s="43"/>
      <c r="T10" s="43"/>
      <c r="U10" s="43"/>
    </row>
    <row r="11" spans="1:21" ht="25.15" hidden="1" customHeight="1" x14ac:dyDescent="0.15">
      <c r="A11" s="43"/>
      <c r="B11" s="641" t="s">
        <v>236</v>
      </c>
      <c r="C11" s="641"/>
      <c r="D11" s="641"/>
      <c r="E11" s="641"/>
      <c r="F11" s="641" t="s">
        <v>167</v>
      </c>
      <c r="G11" s="641"/>
      <c r="H11" s="43"/>
      <c r="I11" s="43"/>
      <c r="J11" s="43"/>
      <c r="K11" s="43"/>
      <c r="L11" s="43"/>
      <c r="M11" s="43"/>
      <c r="N11" s="43"/>
      <c r="O11" s="43"/>
      <c r="P11" s="43"/>
      <c r="Q11" s="43"/>
      <c r="R11" s="43"/>
      <c r="S11" s="43"/>
      <c r="T11" s="43"/>
      <c r="U11" s="43"/>
    </row>
    <row r="12" spans="1:21" ht="25.15" hidden="1" customHeight="1" x14ac:dyDescent="0.15">
      <c r="A12" s="43"/>
      <c r="B12" s="159"/>
      <c r="C12" s="159"/>
      <c r="D12" s="159"/>
      <c r="E12" s="159"/>
      <c r="F12" s="159"/>
      <c r="G12" s="159"/>
      <c r="H12" s="43"/>
      <c r="I12" s="43"/>
      <c r="J12" s="43"/>
      <c r="K12" s="43"/>
      <c r="L12" s="43"/>
      <c r="M12" s="43"/>
      <c r="N12" s="43"/>
      <c r="O12" s="43"/>
      <c r="P12" s="43"/>
      <c r="Q12" s="43"/>
      <c r="R12" s="43"/>
      <c r="S12" s="43"/>
      <c r="T12" s="43"/>
      <c r="U12" s="43"/>
    </row>
    <row r="13" spans="1:21" ht="25.15" customHeight="1" x14ac:dyDescent="0.15">
      <c r="A13" s="43"/>
      <c r="B13" s="150" t="s">
        <v>277</v>
      </c>
      <c r="C13" s="159"/>
      <c r="D13" s="159"/>
      <c r="E13" s="159"/>
      <c r="F13" s="159"/>
      <c r="G13" s="159"/>
      <c r="H13" s="43"/>
      <c r="I13" s="43"/>
      <c r="J13" s="43"/>
      <c r="K13" s="43"/>
      <c r="L13" s="43"/>
      <c r="M13" s="43"/>
      <c r="N13" s="43"/>
      <c r="O13" s="43"/>
      <c r="P13" s="43"/>
      <c r="Q13" s="43"/>
      <c r="R13" s="43"/>
      <c r="S13" s="43"/>
      <c r="T13" s="43"/>
      <c r="U13" s="43"/>
    </row>
    <row r="14" spans="1:21" ht="25.15" customHeight="1" thickBot="1" x14ac:dyDescent="0.2">
      <c r="A14" s="43"/>
      <c r="B14" s="160" t="s">
        <v>278</v>
      </c>
      <c r="C14" s="159"/>
      <c r="D14" s="159"/>
      <c r="E14" s="159"/>
      <c r="F14" s="159"/>
      <c r="G14" s="159"/>
      <c r="H14" s="43"/>
      <c r="I14" s="43"/>
      <c r="J14" s="43"/>
      <c r="K14" s="43"/>
      <c r="L14" s="43"/>
      <c r="M14" s="43"/>
      <c r="N14" s="43"/>
      <c r="O14" s="43"/>
      <c r="P14" s="43"/>
      <c r="Q14" s="43"/>
      <c r="R14" s="43"/>
      <c r="S14" s="43"/>
      <c r="T14" s="43"/>
      <c r="U14" s="43"/>
    </row>
    <row r="15" spans="1:21" ht="25.15" customHeight="1" x14ac:dyDescent="0.15">
      <c r="A15" s="43"/>
      <c r="B15" s="590" t="s">
        <v>316</v>
      </c>
      <c r="C15" s="599"/>
      <c r="D15" s="599"/>
      <c r="E15" s="599"/>
      <c r="F15" s="599"/>
      <c r="G15" s="599"/>
      <c r="H15" s="599"/>
      <c r="I15" s="600"/>
      <c r="J15" s="43"/>
      <c r="K15" s="43"/>
      <c r="L15" s="43"/>
      <c r="M15" s="43"/>
      <c r="N15" s="43"/>
      <c r="O15" s="43"/>
      <c r="P15" s="43"/>
      <c r="Q15" s="43"/>
      <c r="R15" s="43"/>
      <c r="S15" s="43"/>
      <c r="T15" s="43"/>
      <c r="U15" s="43"/>
    </row>
    <row r="16" spans="1:21" ht="25.15" customHeight="1" x14ac:dyDescent="0.15">
      <c r="A16" s="43"/>
      <c r="B16" s="603"/>
      <c r="C16" s="601"/>
      <c r="D16" s="601"/>
      <c r="E16" s="601"/>
      <c r="F16" s="601"/>
      <c r="G16" s="601"/>
      <c r="H16" s="601"/>
      <c r="I16" s="602"/>
      <c r="J16" s="43"/>
      <c r="K16" s="43"/>
      <c r="L16" s="43"/>
      <c r="M16" s="43"/>
      <c r="N16" s="43"/>
      <c r="O16" s="43"/>
      <c r="P16" s="43"/>
      <c r="Q16" s="43"/>
      <c r="R16" s="43"/>
      <c r="S16" s="43"/>
      <c r="T16" s="43"/>
      <c r="U16" s="43"/>
    </row>
    <row r="17" spans="1:21" ht="25.15" customHeight="1" x14ac:dyDescent="0.15">
      <c r="A17" s="43"/>
      <c r="B17" s="603"/>
      <c r="C17" s="601"/>
      <c r="D17" s="601"/>
      <c r="E17" s="601"/>
      <c r="F17" s="601"/>
      <c r="G17" s="601"/>
      <c r="H17" s="601"/>
      <c r="I17" s="602"/>
      <c r="J17" s="43"/>
      <c r="K17" s="43"/>
      <c r="L17" s="43"/>
      <c r="M17" s="43"/>
      <c r="N17" s="43"/>
      <c r="O17" s="43"/>
      <c r="P17" s="43"/>
      <c r="Q17" s="43"/>
      <c r="R17" s="43"/>
      <c r="S17" s="43"/>
      <c r="T17" s="43"/>
      <c r="U17" s="43"/>
    </row>
    <row r="18" spans="1:21" ht="25.15" customHeight="1" x14ac:dyDescent="0.15">
      <c r="A18" s="43"/>
      <c r="B18" s="603"/>
      <c r="C18" s="601"/>
      <c r="D18" s="601"/>
      <c r="E18" s="601"/>
      <c r="F18" s="601"/>
      <c r="G18" s="601"/>
      <c r="H18" s="601"/>
      <c r="I18" s="602"/>
      <c r="J18" s="43"/>
      <c r="K18" s="43"/>
      <c r="L18" s="43"/>
      <c r="M18" s="43"/>
      <c r="N18" s="43"/>
      <c r="O18" s="43"/>
      <c r="P18" s="43"/>
      <c r="Q18" s="43"/>
      <c r="R18" s="43"/>
      <c r="S18" s="43"/>
      <c r="T18" s="43"/>
      <c r="U18" s="43"/>
    </row>
    <row r="19" spans="1:21" ht="25.15" customHeight="1" x14ac:dyDescent="0.15">
      <c r="A19" s="43"/>
      <c r="B19" s="603"/>
      <c r="C19" s="601"/>
      <c r="D19" s="601"/>
      <c r="E19" s="601"/>
      <c r="F19" s="601"/>
      <c r="G19" s="601"/>
      <c r="H19" s="601"/>
      <c r="I19" s="602"/>
      <c r="J19" s="43"/>
      <c r="K19" s="43"/>
      <c r="L19" s="43"/>
      <c r="M19" s="43"/>
      <c r="N19" s="43"/>
      <c r="O19" s="43"/>
      <c r="P19" s="43"/>
      <c r="Q19" s="43"/>
      <c r="R19" s="43"/>
      <c r="S19" s="43"/>
      <c r="T19" s="43"/>
      <c r="U19" s="43"/>
    </row>
    <row r="20" spans="1:21" ht="25.15" customHeight="1" thickBot="1" x14ac:dyDescent="0.2">
      <c r="A20" s="43"/>
      <c r="B20" s="604"/>
      <c r="C20" s="605"/>
      <c r="D20" s="605"/>
      <c r="E20" s="605"/>
      <c r="F20" s="605"/>
      <c r="G20" s="605"/>
      <c r="H20" s="605"/>
      <c r="I20" s="606"/>
      <c r="J20" s="43"/>
      <c r="K20" s="43"/>
      <c r="L20" s="43"/>
      <c r="M20" s="43"/>
      <c r="N20" s="43"/>
      <c r="O20" s="43"/>
      <c r="P20" s="43"/>
      <c r="Q20" s="43"/>
      <c r="R20" s="43"/>
      <c r="S20" s="43"/>
      <c r="T20" s="43"/>
      <c r="U20" s="43"/>
    </row>
    <row r="21" spans="1:21" ht="25.15" customHeight="1" x14ac:dyDescent="0.15">
      <c r="A21" s="43"/>
      <c r="B21" s="43"/>
      <c r="C21" s="43"/>
      <c r="D21" s="43"/>
      <c r="E21" s="43"/>
      <c r="F21" s="43"/>
      <c r="G21" s="43"/>
      <c r="H21" s="43"/>
      <c r="I21" s="43"/>
      <c r="J21" s="43"/>
      <c r="K21" s="43"/>
      <c r="L21" s="43"/>
      <c r="M21" s="43"/>
      <c r="N21" s="43"/>
      <c r="O21" s="43"/>
      <c r="P21" s="43"/>
      <c r="Q21" s="43"/>
      <c r="R21" s="43"/>
      <c r="S21" s="43"/>
      <c r="T21" s="43"/>
      <c r="U21" s="43"/>
    </row>
    <row r="22" spans="1:21" ht="25.15" customHeight="1" x14ac:dyDescent="0.15">
      <c r="A22" s="43"/>
      <c r="B22" s="43"/>
      <c r="C22" s="43"/>
      <c r="D22" s="43"/>
      <c r="E22" s="43"/>
      <c r="F22" s="43"/>
      <c r="G22" s="43"/>
      <c r="H22" s="43"/>
      <c r="I22" s="43"/>
      <c r="J22" s="43"/>
      <c r="K22" s="43"/>
      <c r="L22" s="43"/>
      <c r="M22" s="43"/>
      <c r="N22" s="43"/>
      <c r="O22" s="43"/>
      <c r="P22" s="43"/>
      <c r="Q22" s="43"/>
      <c r="R22" s="43"/>
      <c r="S22" s="43"/>
      <c r="T22" s="43"/>
      <c r="U22" s="43"/>
    </row>
    <row r="23" spans="1:21" ht="25.15" customHeight="1" x14ac:dyDescent="0.15">
      <c r="A23" s="43"/>
      <c r="B23" s="43"/>
      <c r="C23" s="43"/>
      <c r="D23" s="43"/>
      <c r="E23" s="43"/>
      <c r="F23" s="43"/>
      <c r="G23" s="43"/>
      <c r="H23" s="43"/>
      <c r="I23" s="43"/>
      <c r="J23" s="43"/>
      <c r="K23" s="43"/>
      <c r="L23" s="43"/>
      <c r="M23" s="43"/>
      <c r="N23" s="43"/>
      <c r="O23" s="43"/>
      <c r="P23" s="43"/>
      <c r="Q23" s="43"/>
      <c r="R23" s="43"/>
      <c r="S23" s="43"/>
      <c r="T23" s="43"/>
      <c r="U23" s="43"/>
    </row>
    <row r="24" spans="1:21" ht="25.15" customHeight="1" x14ac:dyDescent="0.15">
      <c r="A24" s="43"/>
      <c r="B24" s="43"/>
      <c r="C24" s="43"/>
      <c r="D24" s="43"/>
      <c r="E24" s="43"/>
      <c r="F24" s="43"/>
      <c r="G24" s="43"/>
      <c r="H24" s="43"/>
      <c r="I24" s="43"/>
      <c r="J24" s="43"/>
      <c r="K24" s="43"/>
      <c r="L24" s="43"/>
      <c r="M24" s="43"/>
      <c r="N24" s="43"/>
      <c r="O24" s="43"/>
      <c r="P24" s="43"/>
      <c r="Q24" s="43"/>
      <c r="R24" s="43"/>
      <c r="S24" s="43"/>
      <c r="T24" s="43"/>
      <c r="U24" s="43"/>
    </row>
    <row r="25" spans="1:21" ht="25.15" customHeight="1" x14ac:dyDescent="0.15">
      <c r="A25" s="43"/>
      <c r="B25" s="43"/>
      <c r="C25" s="43"/>
      <c r="D25" s="43"/>
      <c r="E25" s="43"/>
      <c r="F25" s="43"/>
      <c r="G25" s="43"/>
      <c r="H25" s="43"/>
      <c r="I25" s="43"/>
      <c r="J25" s="43"/>
      <c r="K25" s="43"/>
      <c r="L25" s="43"/>
      <c r="M25" s="43"/>
      <c r="N25" s="43"/>
      <c r="O25" s="43"/>
      <c r="P25" s="43"/>
      <c r="Q25" s="43"/>
      <c r="R25" s="43"/>
      <c r="S25" s="43"/>
      <c r="T25" s="43"/>
      <c r="U25" s="43"/>
    </row>
    <row r="26" spans="1:21" ht="25.15" customHeight="1" x14ac:dyDescent="0.15">
      <c r="A26" s="43"/>
      <c r="B26" s="43"/>
      <c r="C26" s="43"/>
      <c r="D26" s="43"/>
      <c r="E26" s="43"/>
      <c r="F26" s="43"/>
      <c r="G26" s="43"/>
      <c r="H26" s="43"/>
      <c r="I26" s="43"/>
      <c r="J26" s="43"/>
      <c r="K26" s="43"/>
      <c r="L26" s="43"/>
      <c r="M26" s="43"/>
      <c r="N26" s="43"/>
      <c r="O26" s="43"/>
      <c r="P26" s="43"/>
      <c r="Q26" s="43"/>
      <c r="R26" s="43"/>
      <c r="S26" s="43"/>
      <c r="T26" s="43"/>
      <c r="U26" s="43"/>
    </row>
    <row r="27" spans="1:21" ht="25.15" customHeight="1" x14ac:dyDescent="0.15">
      <c r="A27" s="43"/>
      <c r="B27" s="43"/>
      <c r="C27" s="43"/>
      <c r="D27" s="43"/>
      <c r="E27" s="43"/>
      <c r="F27" s="43"/>
      <c r="G27" s="43"/>
      <c r="H27" s="43"/>
      <c r="I27" s="43"/>
      <c r="J27" s="43"/>
      <c r="K27" s="43"/>
      <c r="L27" s="43"/>
      <c r="M27" s="43"/>
      <c r="N27" s="43"/>
      <c r="O27" s="43"/>
      <c r="P27" s="43"/>
      <c r="Q27" s="43"/>
      <c r="R27" s="43"/>
      <c r="S27" s="43"/>
      <c r="T27" s="43"/>
      <c r="U27" s="43"/>
    </row>
    <row r="28" spans="1:21" ht="25.15" customHeight="1" x14ac:dyDescent="0.15">
      <c r="A28" s="43"/>
      <c r="B28" s="43"/>
      <c r="C28" s="43"/>
      <c r="D28" s="43"/>
      <c r="E28" s="43"/>
      <c r="F28" s="43"/>
      <c r="G28" s="43"/>
      <c r="H28" s="43"/>
      <c r="I28" s="43"/>
      <c r="J28" s="43"/>
      <c r="K28" s="43"/>
      <c r="L28" s="43"/>
      <c r="M28" s="43"/>
      <c r="N28" s="43"/>
      <c r="O28" s="43"/>
      <c r="P28" s="43"/>
      <c r="Q28" s="43"/>
      <c r="R28" s="43"/>
      <c r="S28" s="43"/>
      <c r="T28" s="43"/>
      <c r="U28" s="43"/>
    </row>
    <row r="29" spans="1:21" ht="25.15" customHeight="1" x14ac:dyDescent="0.15">
      <c r="A29" s="43"/>
      <c r="B29" s="43"/>
      <c r="C29" s="43"/>
      <c r="D29" s="43"/>
      <c r="E29" s="43"/>
      <c r="F29" s="43"/>
      <c r="G29" s="43"/>
      <c r="H29" s="43"/>
      <c r="I29" s="43"/>
      <c r="J29" s="43"/>
      <c r="K29" s="43"/>
      <c r="L29" s="43"/>
      <c r="M29" s="43"/>
      <c r="N29" s="43"/>
      <c r="O29" s="43"/>
      <c r="P29" s="43"/>
      <c r="Q29" s="43"/>
      <c r="R29" s="43"/>
      <c r="S29" s="43"/>
      <c r="T29" s="43"/>
      <c r="U29" s="43"/>
    </row>
    <row r="30" spans="1:21" ht="25.15" customHeight="1" x14ac:dyDescent="0.15">
      <c r="A30" s="43"/>
      <c r="B30" s="43"/>
      <c r="C30" s="43"/>
      <c r="D30" s="43"/>
      <c r="E30" s="43"/>
      <c r="F30" s="43"/>
      <c r="G30" s="43"/>
      <c r="H30" s="43"/>
      <c r="I30" s="43"/>
      <c r="J30" s="43"/>
      <c r="K30" s="43"/>
      <c r="L30" s="43"/>
      <c r="M30" s="43"/>
      <c r="N30" s="43"/>
      <c r="O30" s="43"/>
      <c r="P30" s="43"/>
      <c r="Q30" s="43"/>
      <c r="R30" s="43"/>
      <c r="S30" s="43"/>
      <c r="T30" s="43"/>
      <c r="U30" s="43"/>
    </row>
    <row r="31" spans="1:21" ht="25.15" customHeight="1" x14ac:dyDescent="0.15">
      <c r="A31" s="43"/>
      <c r="B31" s="43"/>
      <c r="C31" s="43"/>
      <c r="D31" s="43"/>
      <c r="E31" s="43"/>
      <c r="F31" s="43"/>
      <c r="G31" s="43"/>
      <c r="H31" s="43"/>
      <c r="I31" s="43"/>
      <c r="J31" s="43"/>
      <c r="K31" s="43"/>
      <c r="L31" s="43"/>
      <c r="M31" s="43"/>
      <c r="N31" s="43"/>
      <c r="O31" s="43"/>
      <c r="P31" s="43"/>
      <c r="Q31" s="43"/>
      <c r="R31" s="43"/>
      <c r="S31" s="43"/>
      <c r="T31" s="43"/>
      <c r="U31" s="43"/>
    </row>
    <row r="32" spans="1:21" ht="25.15" customHeight="1" x14ac:dyDescent="0.15">
      <c r="A32" s="43"/>
      <c r="B32" s="43"/>
      <c r="C32" s="43"/>
      <c r="D32" s="43"/>
      <c r="E32" s="43"/>
      <c r="F32" s="43"/>
      <c r="G32" s="43"/>
      <c r="H32" s="43"/>
      <c r="I32" s="43"/>
      <c r="J32" s="43"/>
      <c r="K32" s="43"/>
      <c r="L32" s="43"/>
      <c r="M32" s="43"/>
      <c r="N32" s="43"/>
      <c r="O32" s="43"/>
      <c r="P32" s="43"/>
      <c r="Q32" s="43"/>
      <c r="R32" s="43"/>
      <c r="S32" s="43"/>
      <c r="T32" s="43"/>
      <c r="U32" s="43"/>
    </row>
    <row r="33" spans="1:21" ht="25.15" customHeight="1" x14ac:dyDescent="0.15">
      <c r="A33" s="43"/>
      <c r="B33" s="43"/>
      <c r="C33" s="43"/>
      <c r="D33" s="43"/>
      <c r="E33" s="43"/>
      <c r="F33" s="43"/>
      <c r="G33" s="43"/>
      <c r="H33" s="43"/>
      <c r="I33" s="43"/>
      <c r="J33" s="43"/>
      <c r="K33" s="43"/>
      <c r="L33" s="43"/>
      <c r="M33" s="43"/>
      <c r="N33" s="43"/>
      <c r="O33" s="43"/>
      <c r="P33" s="43"/>
      <c r="Q33" s="43"/>
      <c r="R33" s="43"/>
      <c r="S33" s="43"/>
      <c r="T33" s="43"/>
      <c r="U33" s="43"/>
    </row>
    <row r="34" spans="1:21" ht="25.15" customHeight="1" x14ac:dyDescent="0.15">
      <c r="A34" s="43"/>
      <c r="B34" s="43"/>
      <c r="C34" s="43"/>
      <c r="D34" s="43"/>
      <c r="E34" s="43"/>
      <c r="F34" s="43"/>
      <c r="G34" s="43"/>
      <c r="H34" s="43"/>
      <c r="I34" s="43"/>
      <c r="J34" s="43"/>
      <c r="K34" s="43"/>
      <c r="L34" s="43"/>
      <c r="M34" s="43"/>
      <c r="N34" s="43"/>
      <c r="O34" s="43"/>
      <c r="P34" s="43"/>
      <c r="Q34" s="43"/>
      <c r="R34" s="43"/>
      <c r="S34" s="43"/>
      <c r="T34" s="43"/>
      <c r="U34" s="43"/>
    </row>
    <row r="35" spans="1:21" ht="25.15" customHeight="1" x14ac:dyDescent="0.15">
      <c r="A35" s="43"/>
      <c r="B35" s="43"/>
      <c r="C35" s="43"/>
      <c r="D35" s="43"/>
      <c r="E35" s="43"/>
      <c r="F35" s="43"/>
      <c r="G35" s="43"/>
      <c r="H35" s="43"/>
      <c r="I35" s="43"/>
      <c r="J35" s="43"/>
      <c r="K35" s="43"/>
      <c r="L35" s="43"/>
      <c r="M35" s="43"/>
      <c r="N35" s="43"/>
      <c r="O35" s="43"/>
      <c r="P35" s="43"/>
      <c r="Q35" s="43"/>
      <c r="R35" s="43"/>
      <c r="S35" s="43"/>
      <c r="T35" s="43"/>
      <c r="U35" s="43"/>
    </row>
    <row r="36" spans="1:21" ht="25.15" customHeight="1" x14ac:dyDescent="0.15">
      <c r="A36" s="43"/>
      <c r="B36" s="43"/>
      <c r="C36" s="43"/>
      <c r="D36" s="43"/>
      <c r="E36" s="43"/>
      <c r="F36" s="43"/>
      <c r="G36" s="43"/>
      <c r="H36" s="43"/>
      <c r="I36" s="43"/>
      <c r="J36" s="43"/>
      <c r="K36" s="43"/>
      <c r="L36" s="43"/>
      <c r="M36" s="43"/>
      <c r="N36" s="43"/>
      <c r="O36" s="43"/>
      <c r="P36" s="43"/>
      <c r="Q36" s="43"/>
      <c r="R36" s="43"/>
      <c r="S36" s="43"/>
      <c r="T36" s="43"/>
      <c r="U36" s="43"/>
    </row>
    <row r="37" spans="1:21" ht="25.15" customHeight="1" x14ac:dyDescent="0.15">
      <c r="A37" s="43"/>
      <c r="B37" s="43"/>
      <c r="C37" s="43"/>
      <c r="D37" s="43"/>
      <c r="E37" s="43"/>
      <c r="F37" s="43"/>
      <c r="G37" s="43"/>
      <c r="H37" s="43"/>
      <c r="I37" s="43"/>
      <c r="J37" s="43"/>
      <c r="K37" s="43"/>
      <c r="L37" s="43"/>
      <c r="M37" s="43"/>
      <c r="N37" s="43"/>
      <c r="O37" s="43"/>
      <c r="P37" s="43"/>
      <c r="Q37" s="43"/>
      <c r="R37" s="43"/>
      <c r="S37" s="43"/>
      <c r="T37" s="43"/>
      <c r="U37" s="43"/>
    </row>
    <row r="38" spans="1:21" ht="25.15" customHeight="1" x14ac:dyDescent="0.15">
      <c r="A38" s="43"/>
      <c r="B38" s="43"/>
      <c r="C38" s="43"/>
      <c r="D38" s="43"/>
      <c r="E38" s="43"/>
      <c r="F38" s="43"/>
      <c r="G38" s="43"/>
      <c r="H38" s="43"/>
      <c r="I38" s="43"/>
      <c r="J38" s="43"/>
      <c r="K38" s="43"/>
      <c r="L38" s="43"/>
      <c r="M38" s="43"/>
      <c r="N38" s="43"/>
      <c r="O38" s="43"/>
      <c r="P38" s="43"/>
      <c r="Q38" s="43"/>
      <c r="R38" s="43"/>
      <c r="S38" s="43"/>
      <c r="T38" s="43"/>
      <c r="U38" s="43"/>
    </row>
    <row r="39" spans="1:21" ht="25.15" customHeight="1" x14ac:dyDescent="0.15">
      <c r="A39" s="43"/>
      <c r="B39" s="43"/>
      <c r="C39" s="43"/>
      <c r="D39" s="43"/>
      <c r="E39" s="43"/>
      <c r="F39" s="43"/>
      <c r="G39" s="43"/>
      <c r="H39" s="43"/>
      <c r="I39" s="43"/>
      <c r="J39" s="43"/>
      <c r="K39" s="43"/>
      <c r="L39" s="43"/>
      <c r="M39" s="43"/>
      <c r="N39" s="43"/>
      <c r="O39" s="43"/>
      <c r="P39" s="43"/>
      <c r="Q39" s="43"/>
      <c r="R39" s="43"/>
      <c r="S39" s="43"/>
      <c r="T39" s="43"/>
      <c r="U39" s="43"/>
    </row>
    <row r="40" spans="1:21" ht="25.15" customHeight="1" x14ac:dyDescent="0.15">
      <c r="A40" s="43"/>
      <c r="B40" s="43"/>
      <c r="C40" s="43"/>
      <c r="D40" s="43"/>
      <c r="E40" s="43"/>
      <c r="F40" s="43"/>
      <c r="G40" s="43"/>
      <c r="H40" s="43"/>
      <c r="I40" s="43"/>
      <c r="J40" s="43"/>
      <c r="K40" s="43"/>
      <c r="L40" s="43"/>
      <c r="M40" s="43"/>
      <c r="N40" s="43"/>
      <c r="O40" s="43"/>
      <c r="P40" s="43"/>
      <c r="Q40" s="43"/>
      <c r="R40" s="43"/>
      <c r="S40" s="43"/>
      <c r="T40" s="43"/>
      <c r="U40" s="43"/>
    </row>
    <row r="41" spans="1:21" ht="25.15" customHeight="1" x14ac:dyDescent="0.15">
      <c r="A41" s="43"/>
      <c r="B41" s="43"/>
      <c r="C41" s="43"/>
      <c r="D41" s="43"/>
      <c r="E41" s="43"/>
      <c r="F41" s="43"/>
      <c r="G41" s="43"/>
      <c r="H41" s="43"/>
      <c r="I41" s="43"/>
      <c r="J41" s="43"/>
      <c r="K41" s="43"/>
      <c r="L41" s="43"/>
      <c r="M41" s="43"/>
      <c r="N41" s="43"/>
      <c r="O41" s="43"/>
      <c r="P41" s="43"/>
      <c r="Q41" s="43"/>
      <c r="R41" s="43"/>
      <c r="S41" s="43"/>
      <c r="T41" s="43"/>
      <c r="U41" s="43"/>
    </row>
    <row r="42" spans="1:21" ht="25.15" customHeight="1" x14ac:dyDescent="0.15">
      <c r="A42" s="43"/>
      <c r="B42" s="43"/>
      <c r="C42" s="43"/>
      <c r="D42" s="43"/>
      <c r="E42" s="43"/>
      <c r="F42" s="43"/>
      <c r="G42" s="43"/>
      <c r="H42" s="43"/>
      <c r="I42" s="43"/>
      <c r="J42" s="43"/>
      <c r="K42" s="43"/>
      <c r="L42" s="43"/>
      <c r="M42" s="43"/>
      <c r="N42" s="43"/>
      <c r="O42" s="43"/>
      <c r="P42" s="43"/>
      <c r="Q42" s="43"/>
      <c r="R42" s="43"/>
      <c r="S42" s="43"/>
      <c r="T42" s="43"/>
      <c r="U42" s="43"/>
    </row>
    <row r="43" spans="1:21" ht="25.15" customHeight="1" x14ac:dyDescent="0.15">
      <c r="A43" s="43"/>
      <c r="B43" s="43"/>
      <c r="C43" s="43"/>
      <c r="D43" s="43"/>
      <c r="E43" s="43"/>
      <c r="F43" s="43"/>
      <c r="G43" s="43"/>
      <c r="H43" s="43"/>
      <c r="I43" s="43"/>
      <c r="J43" s="43"/>
      <c r="K43" s="43"/>
      <c r="L43" s="43"/>
      <c r="M43" s="43"/>
      <c r="N43" s="43"/>
      <c r="O43" s="43"/>
      <c r="P43" s="43"/>
      <c r="Q43" s="43"/>
      <c r="R43" s="43"/>
      <c r="S43" s="43"/>
      <c r="T43" s="43"/>
      <c r="U43" s="43"/>
    </row>
    <row r="44" spans="1:21" ht="25.15" customHeight="1" x14ac:dyDescent="0.15">
      <c r="A44" s="43"/>
      <c r="B44" s="43"/>
      <c r="C44" s="43"/>
      <c r="D44" s="43"/>
      <c r="E44" s="43"/>
      <c r="F44" s="43"/>
      <c r="G44" s="43"/>
      <c r="H44" s="43"/>
      <c r="I44" s="43"/>
      <c r="J44" s="43"/>
      <c r="K44" s="43"/>
      <c r="L44" s="43"/>
      <c r="M44" s="43"/>
      <c r="N44" s="43"/>
      <c r="O44" s="43"/>
      <c r="P44" s="43"/>
      <c r="Q44" s="43"/>
      <c r="R44" s="43"/>
      <c r="S44" s="43"/>
      <c r="T44" s="43"/>
      <c r="U44" s="43"/>
    </row>
    <row r="45" spans="1:21" ht="25.15" customHeight="1" x14ac:dyDescent="0.15">
      <c r="A45" s="43"/>
      <c r="B45" s="43"/>
      <c r="C45" s="43"/>
      <c r="D45" s="43"/>
      <c r="E45" s="43"/>
      <c r="F45" s="43"/>
      <c r="G45" s="43"/>
      <c r="H45" s="43"/>
      <c r="I45" s="43"/>
      <c r="J45" s="43"/>
      <c r="K45" s="43"/>
      <c r="L45" s="43"/>
      <c r="M45" s="43"/>
      <c r="N45" s="43"/>
      <c r="O45" s="43"/>
      <c r="P45" s="43"/>
      <c r="Q45" s="43"/>
      <c r="R45" s="43"/>
      <c r="S45" s="43"/>
      <c r="T45" s="43"/>
      <c r="U45" s="43"/>
    </row>
    <row r="46" spans="1:21" ht="25.15" customHeight="1" x14ac:dyDescent="0.15">
      <c r="A46" s="43"/>
      <c r="B46" s="43"/>
      <c r="C46" s="43"/>
      <c r="D46" s="43"/>
      <c r="E46" s="43"/>
      <c r="F46" s="43"/>
      <c r="G46" s="43"/>
      <c r="H46" s="43"/>
      <c r="I46" s="43"/>
      <c r="J46" s="43"/>
      <c r="K46" s="43"/>
      <c r="L46" s="43"/>
      <c r="M46" s="43"/>
      <c r="N46" s="43"/>
      <c r="O46" s="43"/>
      <c r="P46" s="43"/>
      <c r="Q46" s="43"/>
      <c r="R46" s="43"/>
      <c r="S46" s="43"/>
      <c r="T46" s="43"/>
      <c r="U46" s="43"/>
    </row>
    <row r="47" spans="1:21" ht="25.15" customHeight="1" x14ac:dyDescent="0.15">
      <c r="A47" s="43"/>
      <c r="B47" s="43"/>
      <c r="C47" s="43"/>
      <c r="D47" s="43"/>
      <c r="E47" s="43"/>
      <c r="F47" s="43"/>
      <c r="G47" s="43"/>
      <c r="H47" s="43"/>
      <c r="I47" s="43"/>
      <c r="J47" s="43"/>
      <c r="K47" s="43"/>
      <c r="L47" s="43"/>
      <c r="M47" s="43"/>
      <c r="N47" s="43"/>
      <c r="O47" s="43"/>
      <c r="P47" s="43"/>
      <c r="Q47" s="43"/>
      <c r="R47" s="43"/>
      <c r="S47" s="43"/>
      <c r="T47" s="43"/>
      <c r="U47" s="43"/>
    </row>
    <row r="48" spans="1:21" ht="25.15" customHeight="1" x14ac:dyDescent="0.15">
      <c r="A48" s="43"/>
      <c r="B48" s="43"/>
      <c r="C48" s="43"/>
      <c r="D48" s="43"/>
      <c r="E48" s="43"/>
      <c r="F48" s="43"/>
      <c r="G48" s="43"/>
      <c r="H48" s="43"/>
      <c r="I48" s="43"/>
      <c r="J48" s="43"/>
      <c r="K48" s="43"/>
      <c r="L48" s="43"/>
      <c r="M48" s="43"/>
      <c r="N48" s="43"/>
      <c r="O48" s="43"/>
      <c r="P48" s="43"/>
      <c r="Q48" s="43"/>
      <c r="R48" s="43"/>
      <c r="S48" s="43"/>
      <c r="T48" s="43"/>
      <c r="U48" s="43"/>
    </row>
    <row r="49" spans="1:21" ht="25.15" customHeight="1" x14ac:dyDescent="0.15">
      <c r="A49" s="43"/>
      <c r="B49" s="43"/>
      <c r="C49" s="43"/>
      <c r="D49" s="43"/>
      <c r="E49" s="43"/>
      <c r="F49" s="43"/>
      <c r="G49" s="43"/>
      <c r="H49" s="43"/>
      <c r="I49" s="43"/>
      <c r="J49" s="43"/>
      <c r="K49" s="43"/>
      <c r="L49" s="43"/>
      <c r="M49" s="43"/>
      <c r="N49" s="43"/>
      <c r="O49" s="43"/>
      <c r="P49" s="43"/>
      <c r="Q49" s="43"/>
      <c r="R49" s="43"/>
      <c r="S49" s="43"/>
      <c r="T49" s="43"/>
      <c r="U49" s="43"/>
    </row>
    <row r="50" spans="1:21" ht="25.15" customHeight="1" x14ac:dyDescent="0.15">
      <c r="A50" s="43"/>
      <c r="B50" s="43"/>
      <c r="C50" s="43"/>
      <c r="D50" s="43"/>
      <c r="E50" s="43"/>
      <c r="F50" s="43"/>
      <c r="G50" s="43"/>
      <c r="H50" s="43"/>
      <c r="I50" s="43"/>
      <c r="J50" s="43"/>
      <c r="K50" s="43"/>
      <c r="L50" s="43"/>
      <c r="M50" s="43"/>
      <c r="N50" s="43"/>
      <c r="O50" s="43"/>
      <c r="P50" s="43"/>
      <c r="Q50" s="43"/>
      <c r="R50" s="43"/>
      <c r="S50" s="43"/>
      <c r="T50" s="43"/>
      <c r="U50" s="43"/>
    </row>
    <row r="51" spans="1:21" ht="25.15" customHeight="1" x14ac:dyDescent="0.15">
      <c r="A51" s="43"/>
      <c r="B51" s="43"/>
      <c r="C51" s="43"/>
      <c r="D51" s="43"/>
      <c r="E51" s="43"/>
      <c r="F51" s="43"/>
      <c r="G51" s="43"/>
      <c r="H51" s="43"/>
      <c r="I51" s="43"/>
      <c r="J51" s="43"/>
      <c r="K51" s="43"/>
      <c r="L51" s="43"/>
      <c r="M51" s="43"/>
      <c r="N51" s="43"/>
      <c r="O51" s="43"/>
      <c r="P51" s="43"/>
      <c r="Q51" s="43"/>
      <c r="R51" s="43"/>
      <c r="S51" s="43"/>
      <c r="T51" s="43"/>
      <c r="U51" s="43"/>
    </row>
    <row r="52" spans="1:21" ht="25.15" customHeight="1" x14ac:dyDescent="0.15">
      <c r="A52" s="43"/>
      <c r="B52" s="43"/>
      <c r="C52" s="43"/>
      <c r="D52" s="43"/>
      <c r="E52" s="43"/>
      <c r="F52" s="43"/>
      <c r="G52" s="43"/>
      <c r="H52" s="43"/>
      <c r="I52" s="43"/>
      <c r="J52" s="43"/>
      <c r="K52" s="43"/>
      <c r="L52" s="43"/>
      <c r="M52" s="43"/>
      <c r="N52" s="43"/>
      <c r="O52" s="43"/>
      <c r="P52" s="43"/>
      <c r="Q52" s="43"/>
      <c r="R52" s="43"/>
      <c r="S52" s="43"/>
      <c r="T52" s="43"/>
      <c r="U52" s="43"/>
    </row>
    <row r="53" spans="1:21" ht="25.15" customHeight="1" x14ac:dyDescent="0.15">
      <c r="A53" s="43"/>
      <c r="B53" s="43"/>
      <c r="C53" s="43"/>
      <c r="D53" s="43"/>
      <c r="E53" s="43"/>
      <c r="F53" s="43"/>
      <c r="G53" s="43"/>
      <c r="H53" s="43"/>
      <c r="I53" s="43"/>
      <c r="J53" s="43"/>
      <c r="K53" s="43"/>
      <c r="L53" s="43"/>
      <c r="M53" s="43"/>
      <c r="N53" s="43"/>
      <c r="O53" s="43"/>
      <c r="P53" s="43"/>
      <c r="Q53" s="43"/>
      <c r="R53" s="43"/>
      <c r="S53" s="43"/>
      <c r="T53" s="43"/>
      <c r="U53" s="43"/>
    </row>
    <row r="54" spans="1:21" ht="25.15" customHeight="1" x14ac:dyDescent="0.15">
      <c r="A54" s="43"/>
      <c r="B54" s="43"/>
      <c r="C54" s="43"/>
      <c r="D54" s="43"/>
      <c r="E54" s="43"/>
      <c r="F54" s="43"/>
      <c r="G54" s="43"/>
      <c r="H54" s="43"/>
      <c r="I54" s="43"/>
      <c r="J54" s="43"/>
      <c r="K54" s="43"/>
      <c r="L54" s="43"/>
      <c r="M54" s="43"/>
      <c r="N54" s="43"/>
      <c r="O54" s="43"/>
      <c r="P54" s="43"/>
      <c r="Q54" s="43"/>
      <c r="R54" s="43"/>
      <c r="S54" s="43"/>
      <c r="T54" s="43"/>
      <c r="U54" s="43"/>
    </row>
    <row r="55" spans="1:21" ht="25.15" customHeight="1" x14ac:dyDescent="0.15">
      <c r="A55" s="43"/>
      <c r="B55" s="43"/>
      <c r="C55" s="43"/>
      <c r="D55" s="43"/>
      <c r="E55" s="43"/>
      <c r="F55" s="43"/>
      <c r="G55" s="43"/>
      <c r="H55" s="43"/>
      <c r="I55" s="43"/>
      <c r="J55" s="43"/>
      <c r="K55" s="43"/>
      <c r="L55" s="43"/>
      <c r="M55" s="43"/>
      <c r="N55" s="43"/>
      <c r="O55" s="43"/>
      <c r="P55" s="43"/>
      <c r="Q55" s="43"/>
      <c r="R55" s="43"/>
      <c r="S55" s="43"/>
      <c r="T55" s="43"/>
      <c r="U55" s="43"/>
    </row>
    <row r="56" spans="1:21" ht="25.15" customHeight="1" x14ac:dyDescent="0.15">
      <c r="A56" s="43"/>
      <c r="B56" s="43"/>
      <c r="C56" s="43"/>
      <c r="D56" s="43"/>
      <c r="E56" s="43"/>
      <c r="F56" s="43"/>
      <c r="G56" s="43"/>
      <c r="H56" s="43"/>
      <c r="I56" s="43"/>
      <c r="J56" s="43"/>
      <c r="K56" s="43"/>
      <c r="L56" s="43"/>
      <c r="M56" s="43"/>
      <c r="N56" s="43"/>
      <c r="O56" s="43"/>
      <c r="P56" s="43"/>
      <c r="Q56" s="43"/>
      <c r="R56" s="43"/>
      <c r="S56" s="43"/>
      <c r="T56" s="43"/>
      <c r="U56" s="43"/>
    </row>
    <row r="57" spans="1:21" ht="25.15" customHeight="1" x14ac:dyDescent="0.15">
      <c r="A57" s="43"/>
      <c r="B57" s="43"/>
      <c r="C57" s="43"/>
      <c r="D57" s="43"/>
      <c r="E57" s="43"/>
      <c r="F57" s="43"/>
      <c r="G57" s="43"/>
      <c r="H57" s="43"/>
      <c r="I57" s="43"/>
      <c r="J57" s="43"/>
      <c r="K57" s="43"/>
      <c r="L57" s="43"/>
      <c r="M57" s="43"/>
      <c r="N57" s="43"/>
      <c r="O57" s="43"/>
      <c r="P57" s="43"/>
      <c r="Q57" s="43"/>
      <c r="R57" s="43"/>
      <c r="S57" s="43"/>
      <c r="T57" s="43"/>
      <c r="U57" s="43"/>
    </row>
    <row r="58" spans="1:21" ht="25.15" customHeight="1" x14ac:dyDescent="0.15">
      <c r="A58" s="43"/>
      <c r="B58" s="43"/>
      <c r="C58" s="43"/>
      <c r="D58" s="43"/>
      <c r="E58" s="43"/>
      <c r="F58" s="43"/>
      <c r="G58" s="43"/>
      <c r="H58" s="43"/>
      <c r="I58" s="43"/>
      <c r="J58" s="43"/>
      <c r="K58" s="43"/>
      <c r="L58" s="43"/>
      <c r="M58" s="43"/>
      <c r="N58" s="43"/>
      <c r="O58" s="43"/>
      <c r="P58" s="43"/>
      <c r="Q58" s="43"/>
      <c r="R58" s="43"/>
      <c r="S58" s="43"/>
      <c r="T58" s="43"/>
      <c r="U58" s="43"/>
    </row>
    <row r="59" spans="1:21" ht="25.15" customHeight="1" x14ac:dyDescent="0.15">
      <c r="A59" s="43"/>
      <c r="B59" s="43"/>
      <c r="C59" s="43"/>
      <c r="D59" s="43"/>
      <c r="E59" s="43"/>
      <c r="F59" s="43"/>
      <c r="G59" s="43"/>
      <c r="H59" s="43"/>
      <c r="I59" s="43"/>
      <c r="J59" s="43"/>
      <c r="K59" s="43"/>
      <c r="L59" s="43"/>
      <c r="M59" s="43"/>
      <c r="N59" s="43"/>
      <c r="O59" s="43"/>
      <c r="P59" s="43"/>
      <c r="Q59" s="43"/>
      <c r="R59" s="43"/>
      <c r="S59" s="43"/>
      <c r="T59" s="43"/>
      <c r="U59" s="43"/>
    </row>
    <row r="60" spans="1:21" ht="25.15" customHeight="1" x14ac:dyDescent="0.15">
      <c r="A60" s="43"/>
      <c r="B60" s="43"/>
      <c r="C60" s="43"/>
      <c r="D60" s="43"/>
      <c r="E60" s="43"/>
      <c r="F60" s="43"/>
      <c r="G60" s="43"/>
      <c r="H60" s="43"/>
      <c r="I60" s="43"/>
      <c r="J60" s="43"/>
      <c r="K60" s="43"/>
      <c r="L60" s="43"/>
      <c r="M60" s="43"/>
      <c r="N60" s="43"/>
      <c r="O60" s="43"/>
      <c r="P60" s="43"/>
      <c r="Q60" s="43"/>
      <c r="R60" s="43"/>
      <c r="S60" s="43"/>
      <c r="T60" s="43"/>
      <c r="U60" s="43"/>
    </row>
    <row r="61" spans="1:21" ht="25.15" customHeight="1" x14ac:dyDescent="0.15">
      <c r="A61" s="43"/>
      <c r="B61" s="43"/>
      <c r="C61" s="43"/>
      <c r="D61" s="43"/>
      <c r="E61" s="43"/>
      <c r="F61" s="43"/>
      <c r="G61" s="43"/>
      <c r="H61" s="43"/>
      <c r="I61" s="43"/>
      <c r="J61" s="43"/>
      <c r="K61" s="43"/>
      <c r="L61" s="43"/>
      <c r="M61" s="43"/>
      <c r="N61" s="43"/>
      <c r="O61" s="43"/>
      <c r="P61" s="43"/>
      <c r="Q61" s="43"/>
      <c r="R61" s="43"/>
      <c r="S61" s="43"/>
      <c r="T61" s="43"/>
      <c r="U61" s="43"/>
    </row>
    <row r="62" spans="1:21" ht="25.15" customHeight="1" x14ac:dyDescent="0.15">
      <c r="A62" s="43"/>
      <c r="B62" s="43"/>
      <c r="C62" s="43"/>
      <c r="D62" s="43"/>
      <c r="E62" s="43"/>
      <c r="F62" s="43"/>
      <c r="G62" s="43"/>
      <c r="H62" s="43"/>
      <c r="I62" s="43"/>
      <c r="J62" s="43"/>
      <c r="K62" s="43"/>
      <c r="L62" s="43"/>
      <c r="M62" s="43"/>
      <c r="N62" s="43"/>
      <c r="O62" s="43"/>
      <c r="P62" s="43"/>
      <c r="Q62" s="43"/>
      <c r="R62" s="43"/>
      <c r="S62" s="43"/>
      <c r="T62" s="43"/>
      <c r="U62" s="43"/>
    </row>
    <row r="63" spans="1:21" ht="25.15" customHeight="1" x14ac:dyDescent="0.15">
      <c r="A63" s="43"/>
      <c r="B63" s="43"/>
      <c r="C63" s="43"/>
      <c r="D63" s="43"/>
      <c r="E63" s="43"/>
      <c r="F63" s="43"/>
      <c r="G63" s="43"/>
      <c r="H63" s="43"/>
      <c r="I63" s="43"/>
      <c r="J63" s="43"/>
      <c r="K63" s="43"/>
      <c r="L63" s="43"/>
      <c r="M63" s="43"/>
      <c r="N63" s="43"/>
      <c r="O63" s="43"/>
      <c r="P63" s="43"/>
      <c r="Q63" s="43"/>
      <c r="R63" s="43"/>
      <c r="S63" s="43"/>
      <c r="T63" s="43"/>
      <c r="U63" s="43"/>
    </row>
    <row r="64" spans="1:21" ht="25.15" customHeight="1" x14ac:dyDescent="0.15">
      <c r="A64" s="43"/>
      <c r="B64" s="43"/>
      <c r="C64" s="43"/>
      <c r="D64" s="43"/>
      <c r="E64" s="43"/>
      <c r="F64" s="43"/>
      <c r="G64" s="43"/>
      <c r="H64" s="43"/>
      <c r="I64" s="43"/>
      <c r="J64" s="43"/>
      <c r="K64" s="43"/>
      <c r="L64" s="43"/>
      <c r="M64" s="43"/>
      <c r="N64" s="43"/>
      <c r="O64" s="43"/>
      <c r="P64" s="43"/>
      <c r="Q64" s="43"/>
      <c r="R64" s="43"/>
      <c r="S64" s="43"/>
      <c r="T64" s="43"/>
      <c r="U64" s="43"/>
    </row>
    <row r="65" spans="1:21" ht="25.15" customHeight="1" x14ac:dyDescent="0.15">
      <c r="A65" s="43"/>
      <c r="B65" s="43"/>
      <c r="C65" s="43"/>
      <c r="D65" s="43"/>
      <c r="E65" s="43"/>
      <c r="F65" s="43"/>
      <c r="G65" s="43"/>
      <c r="H65" s="43"/>
      <c r="I65" s="43"/>
      <c r="J65" s="43"/>
      <c r="K65" s="43"/>
      <c r="L65" s="43"/>
      <c r="M65" s="43"/>
      <c r="N65" s="43"/>
      <c r="O65" s="43"/>
      <c r="P65" s="43"/>
      <c r="Q65" s="43"/>
      <c r="R65" s="43"/>
      <c r="S65" s="43"/>
      <c r="T65" s="43"/>
      <c r="U65" s="43"/>
    </row>
    <row r="66" spans="1:21" ht="25.15" customHeight="1" x14ac:dyDescent="0.15">
      <c r="A66" s="43"/>
      <c r="B66" s="43"/>
      <c r="C66" s="43"/>
      <c r="D66" s="43"/>
      <c r="E66" s="43"/>
      <c r="F66" s="43"/>
      <c r="G66" s="43"/>
      <c r="H66" s="43"/>
      <c r="I66" s="43"/>
      <c r="J66" s="43"/>
      <c r="K66" s="43"/>
      <c r="L66" s="43"/>
      <c r="M66" s="43"/>
      <c r="N66" s="43"/>
      <c r="O66" s="43"/>
      <c r="P66" s="43"/>
      <c r="Q66" s="43"/>
      <c r="R66" s="43"/>
      <c r="S66" s="43"/>
      <c r="T66" s="43"/>
      <c r="U66" s="43"/>
    </row>
    <row r="67" spans="1:21" ht="25.15" customHeight="1" x14ac:dyDescent="0.15">
      <c r="A67" s="43"/>
      <c r="B67" s="43"/>
      <c r="C67" s="43"/>
      <c r="D67" s="43"/>
      <c r="E67" s="43"/>
      <c r="F67" s="43"/>
      <c r="G67" s="43"/>
      <c r="H67" s="43"/>
      <c r="I67" s="43"/>
      <c r="J67" s="43"/>
      <c r="K67" s="43"/>
      <c r="L67" s="43"/>
      <c r="M67" s="43"/>
      <c r="N67" s="43"/>
      <c r="O67" s="43"/>
      <c r="P67" s="43"/>
      <c r="Q67" s="43"/>
      <c r="R67" s="43"/>
      <c r="S67" s="43"/>
      <c r="T67" s="43"/>
      <c r="U67" s="43"/>
    </row>
    <row r="68" spans="1:21" ht="25.15" customHeight="1" x14ac:dyDescent="0.15">
      <c r="A68" s="43"/>
      <c r="B68" s="43"/>
      <c r="C68" s="43"/>
      <c r="D68" s="43"/>
      <c r="E68" s="43"/>
      <c r="F68" s="43"/>
      <c r="G68" s="43"/>
      <c r="H68" s="43"/>
      <c r="I68" s="43"/>
      <c r="J68" s="43"/>
      <c r="K68" s="43"/>
      <c r="L68" s="43"/>
      <c r="M68" s="43"/>
      <c r="N68" s="43"/>
      <c r="O68" s="43"/>
      <c r="P68" s="43"/>
      <c r="Q68" s="43"/>
      <c r="R68" s="43"/>
      <c r="S68" s="43"/>
      <c r="T68" s="43"/>
      <c r="U68" s="43"/>
    </row>
    <row r="69" spans="1:21" ht="25.15" customHeight="1" x14ac:dyDescent="0.15">
      <c r="A69" s="43"/>
      <c r="B69" s="43"/>
      <c r="C69" s="43"/>
      <c r="D69" s="43"/>
      <c r="E69" s="43"/>
      <c r="F69" s="43"/>
      <c r="G69" s="43"/>
      <c r="H69" s="43"/>
      <c r="I69" s="43"/>
      <c r="J69" s="43"/>
      <c r="K69" s="43"/>
      <c r="L69" s="43"/>
      <c r="M69" s="43"/>
      <c r="N69" s="43"/>
      <c r="O69" s="43"/>
      <c r="P69" s="43"/>
      <c r="Q69" s="43"/>
      <c r="R69" s="43"/>
      <c r="S69" s="43"/>
      <c r="T69" s="43"/>
      <c r="U69" s="43"/>
    </row>
    <row r="70" spans="1:21" ht="25.15" customHeight="1" x14ac:dyDescent="0.15">
      <c r="A70" s="43"/>
      <c r="B70" s="43"/>
      <c r="C70" s="43"/>
      <c r="D70" s="43"/>
      <c r="E70" s="43"/>
      <c r="F70" s="43"/>
      <c r="G70" s="43"/>
      <c r="H70" s="43"/>
      <c r="I70" s="43"/>
      <c r="J70" s="43"/>
      <c r="K70" s="43"/>
      <c r="L70" s="43"/>
      <c r="M70" s="43"/>
      <c r="N70" s="43"/>
      <c r="O70" s="43"/>
      <c r="P70" s="43"/>
      <c r="Q70" s="43"/>
      <c r="R70" s="43"/>
      <c r="S70" s="43"/>
      <c r="T70" s="43"/>
      <c r="U70" s="43"/>
    </row>
    <row r="71" spans="1:21" ht="25.15" customHeight="1" x14ac:dyDescent="0.15">
      <c r="A71" s="43"/>
      <c r="B71" s="43"/>
      <c r="C71" s="43"/>
      <c r="D71" s="43"/>
      <c r="E71" s="43"/>
      <c r="F71" s="43"/>
      <c r="G71" s="43"/>
      <c r="H71" s="43"/>
      <c r="I71" s="43"/>
      <c r="J71" s="43"/>
      <c r="K71" s="43"/>
      <c r="L71" s="43"/>
      <c r="M71" s="43"/>
      <c r="N71" s="43"/>
      <c r="O71" s="43"/>
      <c r="P71" s="43"/>
      <c r="Q71" s="43"/>
      <c r="R71" s="43"/>
      <c r="S71" s="43"/>
      <c r="T71" s="43"/>
      <c r="U71" s="43"/>
    </row>
    <row r="72" spans="1:21" ht="25.15" customHeight="1" x14ac:dyDescent="0.15">
      <c r="A72" s="43"/>
      <c r="B72" s="43"/>
      <c r="C72" s="43"/>
      <c r="D72" s="43"/>
      <c r="E72" s="43"/>
      <c r="F72" s="43"/>
      <c r="G72" s="43"/>
      <c r="H72" s="43"/>
      <c r="I72" s="43"/>
      <c r="J72" s="43"/>
      <c r="K72" s="43"/>
      <c r="L72" s="43"/>
      <c r="M72" s="43"/>
      <c r="N72" s="43"/>
      <c r="O72" s="43"/>
      <c r="P72" s="43"/>
      <c r="Q72" s="43"/>
      <c r="R72" s="43"/>
      <c r="S72" s="43"/>
      <c r="T72" s="43"/>
      <c r="U72" s="43"/>
    </row>
    <row r="73" spans="1:21" ht="25.15" customHeight="1" x14ac:dyDescent="0.15">
      <c r="A73" s="43"/>
      <c r="B73" s="43"/>
      <c r="C73" s="43"/>
      <c r="D73" s="43"/>
      <c r="E73" s="43"/>
      <c r="F73" s="43"/>
      <c r="G73" s="43"/>
      <c r="H73" s="43"/>
      <c r="I73" s="43"/>
      <c r="J73" s="43"/>
      <c r="K73" s="43"/>
      <c r="L73" s="43"/>
      <c r="M73" s="43"/>
      <c r="N73" s="43"/>
      <c r="O73" s="43"/>
      <c r="P73" s="43"/>
      <c r="Q73" s="43"/>
      <c r="R73" s="43"/>
      <c r="S73" s="43"/>
      <c r="T73" s="43"/>
      <c r="U73" s="43"/>
    </row>
    <row r="74" spans="1:21" ht="25.15" customHeight="1" x14ac:dyDescent="0.15">
      <c r="A74" s="43"/>
      <c r="B74" s="43"/>
      <c r="C74" s="43"/>
      <c r="D74" s="43"/>
      <c r="E74" s="43"/>
      <c r="F74" s="43"/>
      <c r="G74" s="43"/>
      <c r="H74" s="43"/>
      <c r="I74" s="43"/>
      <c r="J74" s="43"/>
      <c r="K74" s="43"/>
      <c r="L74" s="43"/>
      <c r="M74" s="43"/>
      <c r="N74" s="43"/>
      <c r="O74" s="43"/>
      <c r="P74" s="43"/>
      <c r="Q74" s="43"/>
      <c r="R74" s="43"/>
      <c r="S74" s="43"/>
      <c r="T74" s="43"/>
      <c r="U74" s="43"/>
    </row>
    <row r="75" spans="1:21" ht="25.15" customHeight="1" x14ac:dyDescent="0.15">
      <c r="A75" s="43"/>
      <c r="B75" s="43"/>
      <c r="C75" s="43"/>
      <c r="D75" s="43"/>
      <c r="E75" s="43"/>
      <c r="F75" s="43"/>
      <c r="G75" s="43"/>
      <c r="H75" s="43"/>
      <c r="I75" s="43"/>
      <c r="J75" s="43"/>
      <c r="K75" s="43"/>
      <c r="L75" s="43"/>
      <c r="M75" s="43"/>
      <c r="N75" s="43"/>
      <c r="O75" s="43"/>
      <c r="P75" s="43"/>
      <c r="Q75" s="43"/>
      <c r="R75" s="43"/>
      <c r="S75" s="43"/>
      <c r="T75" s="43"/>
      <c r="U75" s="43"/>
    </row>
    <row r="76" spans="1:21" ht="25.15" customHeight="1" x14ac:dyDescent="0.15">
      <c r="A76" s="43"/>
      <c r="B76" s="43"/>
      <c r="C76" s="43"/>
      <c r="D76" s="43"/>
      <c r="E76" s="43"/>
      <c r="F76" s="43"/>
      <c r="G76" s="43"/>
      <c r="H76" s="43"/>
      <c r="I76" s="43"/>
      <c r="J76" s="43"/>
      <c r="K76" s="43"/>
      <c r="L76" s="43"/>
      <c r="M76" s="43"/>
      <c r="N76" s="43"/>
      <c r="O76" s="43"/>
      <c r="P76" s="43"/>
      <c r="Q76" s="43"/>
      <c r="R76" s="43"/>
      <c r="S76" s="43"/>
      <c r="T76" s="43"/>
      <c r="U76" s="43"/>
    </row>
    <row r="77" spans="1:21" ht="25.15" customHeight="1" x14ac:dyDescent="0.15">
      <c r="A77" s="43"/>
      <c r="B77" s="43"/>
      <c r="C77" s="43"/>
      <c r="D77" s="43"/>
      <c r="E77" s="43"/>
      <c r="F77" s="43"/>
      <c r="G77" s="43"/>
      <c r="H77" s="43"/>
      <c r="I77" s="43"/>
      <c r="J77" s="43"/>
      <c r="K77" s="43"/>
      <c r="L77" s="43"/>
      <c r="M77" s="43"/>
      <c r="N77" s="43"/>
      <c r="O77" s="43"/>
      <c r="P77" s="43"/>
      <c r="Q77" s="43"/>
      <c r="R77" s="43"/>
      <c r="S77" s="43"/>
      <c r="T77" s="43"/>
      <c r="U77" s="43"/>
    </row>
    <row r="78" spans="1:21" ht="25.15" customHeight="1" x14ac:dyDescent="0.15">
      <c r="A78" s="43"/>
      <c r="B78" s="43"/>
      <c r="C78" s="43"/>
      <c r="D78" s="43"/>
      <c r="E78" s="43"/>
      <c r="F78" s="43"/>
      <c r="G78" s="43"/>
      <c r="H78" s="43"/>
      <c r="I78" s="43"/>
      <c r="J78" s="43"/>
      <c r="K78" s="43"/>
      <c r="L78" s="43"/>
      <c r="M78" s="43"/>
      <c r="N78" s="43"/>
      <c r="O78" s="43"/>
      <c r="P78" s="43"/>
      <c r="Q78" s="43"/>
      <c r="R78" s="43"/>
      <c r="S78" s="43"/>
      <c r="T78" s="43"/>
      <c r="U78" s="43"/>
    </row>
    <row r="79" spans="1:21" ht="25.15" customHeight="1" x14ac:dyDescent="0.15">
      <c r="A79" s="43"/>
      <c r="B79" s="43"/>
      <c r="C79" s="43"/>
      <c r="D79" s="43"/>
      <c r="E79" s="43"/>
      <c r="F79" s="43"/>
      <c r="G79" s="43"/>
      <c r="H79" s="43"/>
      <c r="I79" s="43"/>
      <c r="J79" s="43"/>
      <c r="K79" s="43"/>
      <c r="L79" s="43"/>
      <c r="M79" s="43"/>
      <c r="N79" s="43"/>
      <c r="O79" s="43"/>
      <c r="P79" s="43"/>
      <c r="Q79" s="43"/>
      <c r="R79" s="43"/>
      <c r="S79" s="43"/>
      <c r="T79" s="43"/>
      <c r="U79" s="43"/>
    </row>
    <row r="80" spans="1:21" ht="25.15" customHeight="1" x14ac:dyDescent="0.15">
      <c r="A80" s="43"/>
      <c r="B80" s="43"/>
      <c r="C80" s="43"/>
      <c r="D80" s="43"/>
      <c r="E80" s="43"/>
      <c r="F80" s="43"/>
      <c r="G80" s="43"/>
      <c r="H80" s="43"/>
      <c r="I80" s="43"/>
      <c r="J80" s="43"/>
      <c r="K80" s="43"/>
      <c r="L80" s="43"/>
      <c r="M80" s="43"/>
      <c r="N80" s="43"/>
      <c r="O80" s="43"/>
      <c r="P80" s="43"/>
      <c r="Q80" s="43"/>
      <c r="R80" s="43"/>
      <c r="S80" s="43"/>
      <c r="T80" s="43"/>
      <c r="U80" s="43"/>
    </row>
    <row r="81" spans="1:21" ht="25.15" customHeight="1" x14ac:dyDescent="0.15">
      <c r="A81" s="43"/>
      <c r="B81" s="43"/>
      <c r="C81" s="43"/>
      <c r="D81" s="43"/>
      <c r="E81" s="43"/>
      <c r="F81" s="43"/>
      <c r="G81" s="43"/>
      <c r="H81" s="43"/>
      <c r="I81" s="43"/>
      <c r="J81" s="43"/>
      <c r="K81" s="43"/>
      <c r="L81" s="43"/>
      <c r="M81" s="43"/>
      <c r="N81" s="43"/>
      <c r="O81" s="43"/>
      <c r="P81" s="43"/>
      <c r="Q81" s="43"/>
      <c r="R81" s="43"/>
      <c r="S81" s="43"/>
      <c r="T81" s="43"/>
      <c r="U81" s="43"/>
    </row>
    <row r="82" spans="1:21" ht="25.15" customHeight="1" x14ac:dyDescent="0.15">
      <c r="A82" s="43"/>
      <c r="B82" s="43"/>
      <c r="C82" s="43"/>
      <c r="D82" s="43"/>
      <c r="E82" s="43"/>
      <c r="F82" s="43"/>
      <c r="G82" s="43"/>
      <c r="H82" s="43"/>
      <c r="I82" s="43"/>
      <c r="J82" s="43"/>
      <c r="K82" s="43"/>
      <c r="L82" s="43"/>
      <c r="M82" s="43"/>
      <c r="N82" s="43"/>
      <c r="O82" s="43"/>
      <c r="P82" s="43"/>
      <c r="Q82" s="43"/>
      <c r="R82" s="43"/>
      <c r="S82" s="43"/>
      <c r="T82" s="43"/>
      <c r="U82" s="43"/>
    </row>
    <row r="83" spans="1:21" ht="25.15" customHeight="1" x14ac:dyDescent="0.15">
      <c r="A83" s="43"/>
      <c r="B83" s="43"/>
      <c r="C83" s="43"/>
      <c r="D83" s="43"/>
      <c r="E83" s="43"/>
      <c r="F83" s="43"/>
      <c r="G83" s="43"/>
      <c r="H83" s="43"/>
      <c r="I83" s="43"/>
      <c r="J83" s="43"/>
      <c r="K83" s="43"/>
      <c r="L83" s="43"/>
      <c r="M83" s="43"/>
      <c r="N83" s="43"/>
      <c r="O83" s="43"/>
      <c r="P83" s="43"/>
      <c r="Q83" s="43"/>
      <c r="R83" s="43"/>
      <c r="S83" s="43"/>
      <c r="T83" s="43"/>
      <c r="U83" s="43"/>
    </row>
    <row r="84" spans="1:21" ht="25.15" customHeight="1" x14ac:dyDescent="0.15">
      <c r="A84" s="43"/>
      <c r="B84" s="43"/>
      <c r="C84" s="43"/>
      <c r="D84" s="43"/>
      <c r="E84" s="43"/>
      <c r="F84" s="43"/>
      <c r="G84" s="43"/>
      <c r="H84" s="43"/>
      <c r="I84" s="43"/>
      <c r="J84" s="43"/>
      <c r="K84" s="43"/>
      <c r="L84" s="43"/>
      <c r="M84" s="43"/>
      <c r="N84" s="43"/>
      <c r="O84" s="43"/>
      <c r="P84" s="43"/>
      <c r="Q84" s="43"/>
      <c r="R84" s="43"/>
      <c r="S84" s="43"/>
      <c r="T84" s="43"/>
      <c r="U84" s="43"/>
    </row>
    <row r="85" spans="1:21" ht="25.15" customHeight="1" x14ac:dyDescent="0.15">
      <c r="A85" s="43"/>
      <c r="B85" s="43"/>
      <c r="C85" s="43"/>
      <c r="D85" s="43"/>
      <c r="E85" s="43"/>
      <c r="F85" s="43"/>
      <c r="G85" s="43"/>
      <c r="H85" s="43"/>
      <c r="I85" s="43"/>
      <c r="J85" s="43"/>
      <c r="K85" s="43"/>
      <c r="L85" s="43"/>
      <c r="M85" s="43"/>
      <c r="N85" s="43"/>
      <c r="O85" s="43"/>
      <c r="P85" s="43"/>
      <c r="Q85" s="43"/>
      <c r="R85" s="43"/>
      <c r="S85" s="43"/>
      <c r="T85" s="43"/>
      <c r="U85" s="43"/>
    </row>
    <row r="86" spans="1:21" ht="25.15" customHeight="1" x14ac:dyDescent="0.15">
      <c r="A86" s="43"/>
      <c r="B86" s="43"/>
      <c r="C86" s="43"/>
      <c r="D86" s="43"/>
      <c r="E86" s="43"/>
      <c r="F86" s="43"/>
      <c r="G86" s="43"/>
      <c r="H86" s="43"/>
      <c r="I86" s="43"/>
      <c r="J86" s="43"/>
      <c r="K86" s="43"/>
      <c r="L86" s="43"/>
      <c r="M86" s="43"/>
      <c r="N86" s="43"/>
      <c r="O86" s="43"/>
      <c r="P86" s="43"/>
      <c r="Q86" s="43"/>
      <c r="R86" s="43"/>
      <c r="S86" s="43"/>
      <c r="T86" s="43"/>
      <c r="U86" s="43"/>
    </row>
    <row r="87" spans="1:21" ht="25.15" customHeight="1" x14ac:dyDescent="0.15">
      <c r="A87" s="43"/>
      <c r="B87" s="43"/>
      <c r="C87" s="43"/>
      <c r="D87" s="43"/>
      <c r="E87" s="43"/>
      <c r="F87" s="43"/>
      <c r="G87" s="43"/>
      <c r="H87" s="43"/>
      <c r="I87" s="43"/>
      <c r="J87" s="43"/>
      <c r="K87" s="43"/>
      <c r="L87" s="43"/>
      <c r="M87" s="43"/>
      <c r="N87" s="43"/>
      <c r="O87" s="43"/>
      <c r="P87" s="43"/>
      <c r="Q87" s="43"/>
      <c r="R87" s="43"/>
      <c r="S87" s="43"/>
      <c r="T87" s="43"/>
      <c r="U87" s="43"/>
    </row>
    <row r="88" spans="1:21" ht="25.15" customHeight="1" x14ac:dyDescent="0.15">
      <c r="A88" s="43"/>
      <c r="B88" s="43"/>
      <c r="C88" s="43"/>
      <c r="D88" s="43"/>
      <c r="E88" s="43"/>
      <c r="F88" s="43"/>
      <c r="G88" s="43"/>
      <c r="H88" s="43"/>
      <c r="I88" s="43"/>
      <c r="J88" s="43"/>
      <c r="K88" s="43"/>
      <c r="L88" s="43"/>
      <c r="M88" s="43"/>
      <c r="N88" s="43"/>
      <c r="O88" s="43"/>
      <c r="P88" s="43"/>
      <c r="Q88" s="43"/>
      <c r="R88" s="43"/>
      <c r="S88" s="43"/>
      <c r="T88" s="43"/>
      <c r="U88" s="43"/>
    </row>
    <row r="89" spans="1:21" ht="25.15" customHeight="1" x14ac:dyDescent="0.15">
      <c r="A89" s="43"/>
      <c r="B89" s="43"/>
      <c r="C89" s="43"/>
      <c r="D89" s="43"/>
      <c r="E89" s="43"/>
      <c r="F89" s="43"/>
      <c r="G89" s="43"/>
      <c r="H89" s="43"/>
      <c r="I89" s="43"/>
      <c r="J89" s="43"/>
      <c r="K89" s="43"/>
      <c r="L89" s="43"/>
      <c r="M89" s="43"/>
      <c r="N89" s="43"/>
      <c r="O89" s="43"/>
      <c r="P89" s="43"/>
      <c r="Q89" s="43"/>
      <c r="R89" s="43"/>
      <c r="S89" s="43"/>
      <c r="T89" s="43"/>
      <c r="U89" s="43"/>
    </row>
    <row r="90" spans="1:21" ht="25.15" customHeight="1" x14ac:dyDescent="0.15">
      <c r="A90" s="43"/>
      <c r="B90" s="43"/>
      <c r="C90" s="43"/>
      <c r="D90" s="43"/>
      <c r="E90" s="43"/>
      <c r="F90" s="43"/>
      <c r="G90" s="43"/>
      <c r="H90" s="43"/>
      <c r="I90" s="43"/>
      <c r="J90" s="43"/>
      <c r="K90" s="43"/>
      <c r="L90" s="43"/>
      <c r="M90" s="43"/>
      <c r="N90" s="43"/>
      <c r="O90" s="43"/>
      <c r="P90" s="43"/>
      <c r="Q90" s="43"/>
      <c r="R90" s="43"/>
      <c r="S90" s="43"/>
      <c r="T90" s="43"/>
      <c r="U90" s="43"/>
    </row>
    <row r="91" spans="1:21" ht="25.15" customHeight="1" x14ac:dyDescent="0.15">
      <c r="A91" s="43"/>
      <c r="B91" s="43"/>
      <c r="C91" s="43"/>
      <c r="D91" s="43"/>
      <c r="E91" s="43"/>
      <c r="F91" s="43"/>
      <c r="G91" s="43"/>
      <c r="H91" s="43"/>
      <c r="I91" s="43"/>
      <c r="J91" s="43"/>
      <c r="K91" s="43"/>
      <c r="L91" s="43"/>
      <c r="M91" s="43"/>
      <c r="N91" s="43"/>
      <c r="O91" s="43"/>
      <c r="P91" s="43"/>
      <c r="Q91" s="43"/>
      <c r="R91" s="43"/>
      <c r="S91" s="43"/>
      <c r="T91" s="43"/>
      <c r="U91" s="43"/>
    </row>
    <row r="92" spans="1:21" ht="25.15" customHeight="1" x14ac:dyDescent="0.15">
      <c r="A92" s="43"/>
      <c r="B92" s="43"/>
      <c r="C92" s="43"/>
      <c r="D92" s="43"/>
      <c r="E92" s="43"/>
      <c r="F92" s="43"/>
      <c r="G92" s="43"/>
      <c r="H92" s="43"/>
      <c r="I92" s="43"/>
      <c r="J92" s="43"/>
      <c r="K92" s="43"/>
      <c r="L92" s="43"/>
      <c r="M92" s="43"/>
      <c r="N92" s="43"/>
      <c r="O92" s="43"/>
      <c r="P92" s="43"/>
      <c r="Q92" s="43"/>
      <c r="R92" s="43"/>
      <c r="S92" s="43"/>
      <c r="T92" s="43"/>
      <c r="U92" s="43"/>
    </row>
    <row r="93" spans="1:21" ht="25.15" customHeight="1" x14ac:dyDescent="0.15">
      <c r="A93" s="43"/>
      <c r="B93" s="43"/>
      <c r="C93" s="43"/>
      <c r="D93" s="43"/>
      <c r="E93" s="43"/>
      <c r="F93" s="43"/>
      <c r="G93" s="43"/>
      <c r="H93" s="43"/>
      <c r="I93" s="43"/>
      <c r="J93" s="43"/>
      <c r="K93" s="43"/>
      <c r="L93" s="43"/>
      <c r="M93" s="43"/>
      <c r="N93" s="43"/>
      <c r="O93" s="43"/>
      <c r="P93" s="43"/>
      <c r="Q93" s="43"/>
      <c r="R93" s="43"/>
      <c r="S93" s="43"/>
      <c r="T93" s="43"/>
      <c r="U93" s="43"/>
    </row>
    <row r="94" spans="1:21" ht="25.15" customHeight="1" x14ac:dyDescent="0.15">
      <c r="A94" s="43"/>
      <c r="B94" s="43"/>
      <c r="C94" s="43"/>
      <c r="D94" s="43"/>
      <c r="E94" s="43"/>
      <c r="F94" s="43"/>
      <c r="G94" s="43"/>
      <c r="H94" s="43"/>
      <c r="I94" s="43"/>
      <c r="J94" s="43"/>
      <c r="K94" s="43"/>
      <c r="L94" s="43"/>
      <c r="M94" s="43"/>
      <c r="N94" s="43"/>
      <c r="O94" s="43"/>
      <c r="P94" s="43"/>
      <c r="Q94" s="43"/>
      <c r="R94" s="43"/>
      <c r="S94" s="43"/>
      <c r="T94" s="43"/>
      <c r="U94" s="43"/>
    </row>
    <row r="95" spans="1:21" ht="25.15" customHeight="1" x14ac:dyDescent="0.15">
      <c r="A95" s="43"/>
      <c r="B95" s="43"/>
      <c r="C95" s="43"/>
      <c r="D95" s="43"/>
      <c r="E95" s="43"/>
      <c r="F95" s="43"/>
      <c r="G95" s="43"/>
      <c r="H95" s="43"/>
      <c r="I95" s="43"/>
      <c r="J95" s="43"/>
      <c r="K95" s="43"/>
      <c r="L95" s="43"/>
      <c r="M95" s="43"/>
      <c r="N95" s="43"/>
      <c r="O95" s="43"/>
      <c r="P95" s="43"/>
      <c r="Q95" s="43"/>
      <c r="R95" s="43"/>
      <c r="S95" s="43"/>
      <c r="T95" s="43"/>
      <c r="U95" s="43"/>
    </row>
    <row r="96" spans="1:21" ht="25.15" customHeight="1" x14ac:dyDescent="0.15">
      <c r="A96" s="43"/>
      <c r="B96" s="43"/>
      <c r="C96" s="43"/>
      <c r="D96" s="43"/>
      <c r="E96" s="43"/>
      <c r="F96" s="43"/>
      <c r="G96" s="43"/>
      <c r="H96" s="43"/>
      <c r="I96" s="43"/>
      <c r="J96" s="43"/>
      <c r="K96" s="43"/>
      <c r="L96" s="43"/>
      <c r="M96" s="43"/>
      <c r="N96" s="43"/>
      <c r="O96" s="43"/>
      <c r="P96" s="43"/>
      <c r="Q96" s="43"/>
      <c r="R96" s="43"/>
      <c r="S96" s="43"/>
      <c r="T96" s="43"/>
      <c r="U96" s="43"/>
    </row>
    <row r="97" spans="1:21" ht="25.15" customHeight="1" x14ac:dyDescent="0.15">
      <c r="A97" s="43"/>
      <c r="B97" s="43"/>
      <c r="C97" s="43"/>
      <c r="D97" s="43"/>
      <c r="E97" s="43"/>
      <c r="F97" s="43"/>
      <c r="G97" s="43"/>
      <c r="H97" s="43"/>
      <c r="I97" s="43"/>
      <c r="J97" s="43"/>
      <c r="K97" s="43"/>
      <c r="L97" s="43"/>
      <c r="M97" s="43"/>
      <c r="N97" s="43"/>
      <c r="O97" s="43"/>
      <c r="P97" s="43"/>
      <c r="Q97" s="43"/>
      <c r="R97" s="43"/>
      <c r="S97" s="43"/>
      <c r="T97" s="43"/>
      <c r="U97" s="43"/>
    </row>
    <row r="98" spans="1:21" ht="25.15" customHeight="1" x14ac:dyDescent="0.15">
      <c r="A98" s="43"/>
      <c r="B98" s="43"/>
      <c r="C98" s="43"/>
      <c r="D98" s="43"/>
      <c r="E98" s="43"/>
      <c r="F98" s="43"/>
      <c r="G98" s="43"/>
      <c r="H98" s="43"/>
      <c r="I98" s="43"/>
      <c r="J98" s="43"/>
      <c r="K98" s="43"/>
      <c r="L98" s="43"/>
      <c r="M98" s="43"/>
      <c r="N98" s="43"/>
      <c r="O98" s="43"/>
      <c r="P98" s="43"/>
      <c r="Q98" s="43"/>
      <c r="R98" s="43"/>
      <c r="S98" s="43"/>
      <c r="T98" s="43"/>
      <c r="U98" s="43"/>
    </row>
    <row r="99" spans="1:21" ht="25.15" customHeight="1" x14ac:dyDescent="0.15">
      <c r="A99" s="43"/>
      <c r="B99" s="43"/>
      <c r="C99" s="43"/>
      <c r="D99" s="43"/>
      <c r="E99" s="43"/>
      <c r="F99" s="43"/>
      <c r="G99" s="43"/>
      <c r="H99" s="43"/>
      <c r="I99" s="43"/>
      <c r="J99" s="43"/>
      <c r="K99" s="43"/>
      <c r="L99" s="43"/>
      <c r="M99" s="43"/>
      <c r="N99" s="43"/>
      <c r="O99" s="43"/>
      <c r="P99" s="43"/>
      <c r="Q99" s="43"/>
      <c r="R99" s="43"/>
      <c r="S99" s="43"/>
      <c r="T99" s="43"/>
      <c r="U99" s="43"/>
    </row>
    <row r="100" spans="1:21" ht="25.15" customHeight="1" x14ac:dyDescent="0.15">
      <c r="A100" s="43"/>
      <c r="B100" s="43"/>
      <c r="C100" s="43"/>
      <c r="D100" s="43"/>
      <c r="E100" s="43"/>
      <c r="F100" s="43"/>
      <c r="G100" s="43"/>
      <c r="H100" s="43"/>
      <c r="I100" s="43"/>
      <c r="J100" s="43"/>
      <c r="K100" s="43"/>
      <c r="L100" s="43"/>
      <c r="M100" s="43"/>
      <c r="N100" s="43"/>
      <c r="O100" s="43"/>
      <c r="P100" s="43"/>
      <c r="Q100" s="43"/>
      <c r="R100" s="43"/>
      <c r="S100" s="43"/>
      <c r="T100" s="43"/>
      <c r="U100" s="43"/>
    </row>
    <row r="101" spans="1:21" ht="25.15" customHeight="1" x14ac:dyDescent="0.15">
      <c r="A101" s="43"/>
      <c r="B101" s="43"/>
      <c r="C101" s="43"/>
      <c r="D101" s="43"/>
      <c r="E101" s="43"/>
      <c r="F101" s="43"/>
      <c r="G101" s="43"/>
      <c r="H101" s="43"/>
      <c r="I101" s="43"/>
      <c r="J101" s="43"/>
      <c r="K101" s="43"/>
      <c r="L101" s="43"/>
      <c r="M101" s="43"/>
      <c r="N101" s="43"/>
      <c r="O101" s="43"/>
      <c r="P101" s="43"/>
      <c r="Q101" s="43"/>
      <c r="R101" s="43"/>
      <c r="S101" s="43"/>
      <c r="T101" s="43"/>
      <c r="U101" s="43"/>
    </row>
    <row r="102" spans="1:21" ht="25.15" customHeight="1" x14ac:dyDescent="0.15">
      <c r="A102" s="43"/>
      <c r="B102" s="43"/>
      <c r="C102" s="43"/>
      <c r="D102" s="43"/>
      <c r="E102" s="43"/>
      <c r="F102" s="43"/>
      <c r="G102" s="43"/>
      <c r="H102" s="43"/>
      <c r="I102" s="43"/>
      <c r="J102" s="43"/>
      <c r="K102" s="43"/>
      <c r="L102" s="43"/>
      <c r="M102" s="43"/>
      <c r="N102" s="43"/>
      <c r="O102" s="43"/>
      <c r="P102" s="43"/>
      <c r="Q102" s="43"/>
      <c r="R102" s="43"/>
      <c r="S102" s="43"/>
      <c r="T102" s="43"/>
      <c r="U102" s="43"/>
    </row>
    <row r="103" spans="1:21" ht="25.15" customHeight="1" x14ac:dyDescent="0.15">
      <c r="A103" s="43"/>
      <c r="B103" s="43"/>
      <c r="C103" s="43"/>
      <c r="D103" s="43"/>
      <c r="E103" s="43"/>
      <c r="F103" s="43"/>
      <c r="G103" s="43"/>
      <c r="H103" s="43"/>
      <c r="I103" s="43"/>
      <c r="J103" s="43"/>
      <c r="K103" s="43"/>
      <c r="L103" s="43"/>
      <c r="M103" s="43"/>
      <c r="N103" s="43"/>
      <c r="O103" s="43"/>
      <c r="P103" s="43"/>
      <c r="Q103" s="43"/>
      <c r="R103" s="43"/>
      <c r="S103" s="43"/>
      <c r="T103" s="43"/>
      <c r="U103" s="43"/>
    </row>
    <row r="104" spans="1:21" ht="25.15" customHeight="1" x14ac:dyDescent="0.15">
      <c r="A104" s="43"/>
      <c r="B104" s="43"/>
      <c r="C104" s="43"/>
      <c r="D104" s="43"/>
      <c r="E104" s="43"/>
      <c r="F104" s="43"/>
      <c r="G104" s="43"/>
      <c r="H104" s="43"/>
      <c r="I104" s="43"/>
      <c r="J104" s="43"/>
      <c r="K104" s="43"/>
      <c r="L104" s="43"/>
      <c r="M104" s="43"/>
      <c r="N104" s="43"/>
      <c r="O104" s="43"/>
      <c r="P104" s="43"/>
      <c r="Q104" s="43"/>
      <c r="R104" s="43"/>
      <c r="S104" s="43"/>
      <c r="T104" s="43"/>
      <c r="U104" s="43"/>
    </row>
    <row r="105" spans="1:21" ht="25.15" customHeight="1" x14ac:dyDescent="0.15">
      <c r="A105" s="43"/>
      <c r="B105" s="43"/>
      <c r="C105" s="43"/>
      <c r="D105" s="43"/>
      <c r="E105" s="43"/>
      <c r="F105" s="43"/>
      <c r="G105" s="43"/>
      <c r="H105" s="43"/>
      <c r="I105" s="43"/>
      <c r="J105" s="43"/>
      <c r="K105" s="43"/>
      <c r="L105" s="43"/>
      <c r="M105" s="43"/>
      <c r="N105" s="43"/>
      <c r="O105" s="43"/>
      <c r="P105" s="43"/>
      <c r="Q105" s="43"/>
      <c r="R105" s="43"/>
      <c r="S105" s="43"/>
      <c r="T105" s="43"/>
      <c r="U105" s="43"/>
    </row>
    <row r="106" spans="1:21" ht="25.15" customHeight="1" x14ac:dyDescent="0.15">
      <c r="A106" s="43"/>
      <c r="B106" s="43"/>
      <c r="C106" s="43"/>
      <c r="D106" s="43"/>
      <c r="E106" s="43"/>
      <c r="F106" s="43"/>
      <c r="G106" s="43"/>
      <c r="H106" s="43"/>
      <c r="I106" s="43"/>
      <c r="J106" s="43"/>
      <c r="K106" s="43"/>
      <c r="L106" s="43"/>
      <c r="M106" s="43"/>
      <c r="N106" s="43"/>
      <c r="O106" s="43"/>
      <c r="P106" s="43"/>
      <c r="Q106" s="43"/>
      <c r="R106" s="43"/>
      <c r="S106" s="43"/>
      <c r="T106" s="43"/>
      <c r="U106" s="43"/>
    </row>
    <row r="107" spans="1:21" ht="25.15" customHeight="1" x14ac:dyDescent="0.15">
      <c r="A107" s="43"/>
      <c r="B107" s="43"/>
      <c r="C107" s="43"/>
      <c r="D107" s="43"/>
      <c r="E107" s="43"/>
      <c r="F107" s="43"/>
      <c r="G107" s="43"/>
      <c r="H107" s="43"/>
      <c r="I107" s="43"/>
      <c r="J107" s="43"/>
      <c r="K107" s="43"/>
      <c r="L107" s="43"/>
      <c r="M107" s="43"/>
      <c r="N107" s="43"/>
      <c r="O107" s="43"/>
      <c r="P107" s="43"/>
      <c r="Q107" s="43"/>
      <c r="R107" s="43"/>
      <c r="S107" s="43"/>
      <c r="T107" s="43"/>
      <c r="U107" s="43"/>
    </row>
  </sheetData>
  <mergeCells count="7">
    <mergeCell ref="B15:I20"/>
    <mergeCell ref="B6:C6"/>
    <mergeCell ref="D6:E6"/>
    <mergeCell ref="B8:E8"/>
    <mergeCell ref="B9:E9"/>
    <mergeCell ref="B11:E11"/>
    <mergeCell ref="F11:G11"/>
  </mergeCells>
  <phoneticPr fontId="2"/>
  <dataValidations count="1">
    <dataValidation type="list" allowBlank="1" showInputMessage="1" showErrorMessage="1" sqref="F9:I9">
      <formula1>$K$9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V22"/>
  <sheetViews>
    <sheetView showGridLines="0" view="pageBreakPreview" topLeftCell="A7" zoomScaleNormal="100" zoomScaleSheetLayoutView="100" workbookViewId="0">
      <selection activeCell="X10" sqref="X10:AH10"/>
    </sheetView>
  </sheetViews>
  <sheetFormatPr defaultColWidth="9" defaultRowHeight="13.5" x14ac:dyDescent="0.15"/>
  <cols>
    <col min="1" max="20" width="2.5" style="1" customWidth="1"/>
    <col min="21" max="21" width="3.25" style="1" customWidth="1"/>
    <col min="22" max="23" width="2.5" style="1" customWidth="1"/>
    <col min="24" max="34" width="2.75" style="1" customWidth="1"/>
    <col min="35" max="36" width="2.5" style="1" customWidth="1"/>
    <col min="37" max="37" width="3.875" style="1" customWidth="1"/>
    <col min="38" max="40" width="9" style="1"/>
    <col min="41" max="41" width="0" style="1" hidden="1" customWidth="1"/>
    <col min="42" max="16384" width="9" style="1"/>
  </cols>
  <sheetData>
    <row r="1" spans="2:48" ht="14.25" thickBot="1" x14ac:dyDescent="0.2"/>
    <row r="2" spans="2:48" ht="15" customHeight="1" x14ac:dyDescent="0.15">
      <c r="B2" s="450" t="s">
        <v>467</v>
      </c>
      <c r="C2" s="451"/>
      <c r="D2" s="451"/>
      <c r="E2" s="451"/>
      <c r="F2" s="451"/>
      <c r="G2" s="451"/>
      <c r="H2" s="451"/>
      <c r="I2" s="451"/>
      <c r="J2" s="451"/>
      <c r="K2" s="451"/>
      <c r="L2" s="451"/>
      <c r="M2" s="452"/>
      <c r="N2" s="34"/>
      <c r="O2" s="34"/>
      <c r="P2" s="34"/>
      <c r="Q2" s="34"/>
      <c r="R2" s="37" t="s">
        <v>429</v>
      </c>
      <c r="S2" s="19"/>
      <c r="T2" s="19"/>
      <c r="U2" s="19"/>
      <c r="V2" s="19"/>
      <c r="W2" s="19"/>
      <c r="X2" s="19"/>
      <c r="Y2" s="19"/>
      <c r="Z2" s="19"/>
      <c r="AA2" s="19"/>
      <c r="AB2" s="19"/>
      <c r="AC2" s="19"/>
      <c r="AD2" s="19"/>
      <c r="AE2" s="19"/>
      <c r="AF2" s="19"/>
      <c r="AG2" s="19"/>
      <c r="AH2" s="327"/>
      <c r="AI2" s="18"/>
    </row>
    <row r="3" spans="2:48" ht="15" customHeight="1" thickBot="1" x14ac:dyDescent="0.2">
      <c r="B3" s="453"/>
      <c r="C3" s="454"/>
      <c r="D3" s="454"/>
      <c r="E3" s="454"/>
      <c r="F3" s="454"/>
      <c r="G3" s="454"/>
      <c r="H3" s="454"/>
      <c r="I3" s="454"/>
      <c r="J3" s="454"/>
      <c r="K3" s="454"/>
      <c r="L3" s="454"/>
      <c r="M3" s="455"/>
      <c r="N3" s="34"/>
      <c r="O3" s="34"/>
      <c r="P3" s="34"/>
      <c r="Q3" s="34"/>
      <c r="R3" s="38" t="s">
        <v>468</v>
      </c>
      <c r="S3" s="22"/>
      <c r="T3" s="22"/>
      <c r="U3" s="22"/>
      <c r="V3" s="22"/>
      <c r="W3" s="22"/>
      <c r="X3" s="22"/>
      <c r="Y3" s="22"/>
      <c r="Z3" s="22"/>
      <c r="AA3" s="22"/>
      <c r="AB3" s="22"/>
      <c r="AC3" s="22"/>
      <c r="AD3" s="22"/>
      <c r="AE3" s="22"/>
      <c r="AF3" s="22"/>
      <c r="AG3" s="22"/>
      <c r="AH3" s="327"/>
      <c r="AI3" s="18"/>
    </row>
    <row r="4" spans="2:48" ht="13.9" customHeight="1" thickBot="1" x14ac:dyDescent="0.2">
      <c r="B4" s="456"/>
      <c r="C4" s="457"/>
      <c r="D4" s="457"/>
      <c r="E4" s="457"/>
      <c r="F4" s="457"/>
      <c r="G4" s="457"/>
      <c r="H4" s="457"/>
      <c r="I4" s="457"/>
      <c r="J4" s="457"/>
      <c r="K4" s="457"/>
      <c r="L4" s="457"/>
      <c r="M4" s="458"/>
      <c r="AL4" s="215"/>
      <c r="AM4" s="215"/>
      <c r="AN4" s="215"/>
      <c r="AO4" s="215"/>
      <c r="AP4" s="215"/>
    </row>
    <row r="5" spans="2:48" ht="17.25" x14ac:dyDescent="0.15">
      <c r="B5" s="33"/>
      <c r="C5" s="33"/>
      <c r="D5" s="33"/>
      <c r="E5" s="33"/>
      <c r="F5" s="33"/>
      <c r="G5" s="33"/>
      <c r="H5" s="33"/>
      <c r="I5" s="33"/>
      <c r="J5" s="33"/>
      <c r="AL5" s="215"/>
      <c r="AM5" s="215"/>
      <c r="AN5" s="215"/>
      <c r="AO5" s="215"/>
      <c r="AP5" s="215"/>
      <c r="AQ5" s="246"/>
      <c r="AR5" s="246"/>
      <c r="AS5" s="246"/>
      <c r="AT5" s="246"/>
      <c r="AU5" s="246"/>
      <c r="AV5" s="246"/>
    </row>
    <row r="6" spans="2:48" ht="13.5" customHeight="1" x14ac:dyDescent="0.15">
      <c r="B6" s="459" t="s">
        <v>260</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L6" s="215" t="s">
        <v>317</v>
      </c>
      <c r="AM6" s="215"/>
      <c r="AN6" s="215"/>
      <c r="AO6" s="215"/>
      <c r="AP6" s="215"/>
      <c r="AQ6" s="246"/>
      <c r="AR6" s="246"/>
      <c r="AS6" s="246"/>
      <c r="AT6" s="246"/>
      <c r="AU6" s="246"/>
      <c r="AV6" s="246"/>
    </row>
    <row r="7" spans="2:48"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L7" s="215" t="s">
        <v>318</v>
      </c>
      <c r="AM7" s="215"/>
      <c r="AN7" s="215"/>
      <c r="AO7" s="215"/>
      <c r="AP7" s="215"/>
      <c r="AQ7" s="246"/>
      <c r="AR7" s="246"/>
      <c r="AS7" s="246"/>
      <c r="AT7" s="246"/>
      <c r="AU7" s="246"/>
      <c r="AV7" s="246"/>
    </row>
    <row r="8" spans="2:48" ht="17.25" x14ac:dyDescent="0.15">
      <c r="B8" s="33"/>
      <c r="C8" s="33"/>
      <c r="D8" s="33"/>
      <c r="E8" s="33"/>
      <c r="F8" s="33"/>
      <c r="G8" s="33"/>
      <c r="H8" s="33"/>
      <c r="I8" s="33"/>
      <c r="J8" s="33"/>
      <c r="AK8" s="266"/>
      <c r="AL8" s="266"/>
      <c r="AM8" s="266"/>
      <c r="AN8" s="266"/>
      <c r="AO8" s="266"/>
      <c r="AP8" s="266"/>
      <c r="AQ8" s="266"/>
      <c r="AR8" s="246"/>
      <c r="AS8" s="246"/>
      <c r="AT8" s="246"/>
      <c r="AU8" s="246"/>
      <c r="AV8" s="246"/>
    </row>
    <row r="9" spans="2:48" s="8" customFormat="1" ht="14.25" thickBot="1" x14ac:dyDescent="0.2">
      <c r="B9" s="266" t="s">
        <v>539</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K9" s="266"/>
      <c r="AL9" s="266"/>
      <c r="AM9" s="266"/>
      <c r="AN9" s="266"/>
      <c r="AO9" s="266"/>
      <c r="AP9" s="266"/>
      <c r="AQ9" s="266"/>
      <c r="AR9" s="246"/>
      <c r="AS9" s="246"/>
      <c r="AT9" s="246"/>
      <c r="AU9" s="246"/>
      <c r="AV9" s="246"/>
    </row>
    <row r="10" spans="2:48" ht="81" customHeight="1" thickTop="1" thickBot="1" x14ac:dyDescent="0.2">
      <c r="B10" s="675" t="s">
        <v>536</v>
      </c>
      <c r="C10" s="676"/>
      <c r="D10" s="676"/>
      <c r="E10" s="676"/>
      <c r="F10" s="676"/>
      <c r="G10" s="676"/>
      <c r="H10" s="676"/>
      <c r="I10" s="676"/>
      <c r="J10" s="676"/>
      <c r="K10" s="676"/>
      <c r="L10" s="676"/>
      <c r="M10" s="676"/>
      <c r="N10" s="676"/>
      <c r="O10" s="676"/>
      <c r="P10" s="676"/>
      <c r="Q10" s="676"/>
      <c r="R10" s="676"/>
      <c r="S10" s="676"/>
      <c r="T10" s="676"/>
      <c r="U10" s="676"/>
      <c r="V10" s="676"/>
      <c r="W10" s="677"/>
      <c r="X10" s="577"/>
      <c r="Y10" s="578"/>
      <c r="Z10" s="578"/>
      <c r="AA10" s="578"/>
      <c r="AB10" s="578"/>
      <c r="AC10" s="578"/>
      <c r="AD10" s="578"/>
      <c r="AE10" s="578"/>
      <c r="AF10" s="578"/>
      <c r="AG10" s="578"/>
      <c r="AH10" s="579"/>
      <c r="AK10" s="270"/>
      <c r="AL10" s="266"/>
      <c r="AM10" s="266"/>
      <c r="AN10" s="266"/>
      <c r="AO10" s="266" t="s">
        <v>335</v>
      </c>
      <c r="AP10" s="266"/>
      <c r="AQ10" s="266"/>
      <c r="AR10" s="246"/>
      <c r="AS10" s="246"/>
      <c r="AT10" s="246"/>
      <c r="AU10" s="246"/>
      <c r="AV10" s="246"/>
    </row>
    <row r="11" spans="2:48" ht="94.9" customHeight="1" thickTop="1" thickBot="1" x14ac:dyDescent="0.2">
      <c r="B11" s="580" t="s">
        <v>537</v>
      </c>
      <c r="C11" s="581"/>
      <c r="D11" s="581"/>
      <c r="E11" s="581"/>
      <c r="F11" s="581"/>
      <c r="G11" s="581"/>
      <c r="H11" s="581"/>
      <c r="I11" s="581"/>
      <c r="J11" s="581"/>
      <c r="K11" s="581"/>
      <c r="L11" s="581"/>
      <c r="M11" s="581"/>
      <c r="N11" s="581"/>
      <c r="O11" s="581"/>
      <c r="P11" s="581"/>
      <c r="Q11" s="581"/>
      <c r="R11" s="581"/>
      <c r="S11" s="581"/>
      <c r="T11" s="581"/>
      <c r="U11" s="581"/>
      <c r="V11" s="581"/>
      <c r="W11" s="581"/>
      <c r="X11" s="577"/>
      <c r="Y11" s="578"/>
      <c r="Z11" s="578"/>
      <c r="AA11" s="578"/>
      <c r="AB11" s="578"/>
      <c r="AC11" s="578"/>
      <c r="AD11" s="578"/>
      <c r="AE11" s="578"/>
      <c r="AF11" s="578"/>
      <c r="AG11" s="578"/>
      <c r="AH11" s="579"/>
      <c r="AK11" s="270"/>
      <c r="AL11" s="266"/>
      <c r="AM11" s="266"/>
      <c r="AN11" s="266"/>
      <c r="AO11" s="266" t="s">
        <v>336</v>
      </c>
      <c r="AP11" s="266"/>
      <c r="AQ11" s="266"/>
      <c r="AR11" s="246"/>
      <c r="AS11" s="246"/>
      <c r="AT11" s="246"/>
      <c r="AU11" s="246"/>
      <c r="AV11" s="246"/>
    </row>
    <row r="12" spans="2:48" ht="40.5" customHeight="1" thickTop="1" x14ac:dyDescent="0.15">
      <c r="B12" s="554" t="s">
        <v>18</v>
      </c>
      <c r="C12" s="555"/>
      <c r="D12" s="555"/>
      <c r="E12" s="555"/>
      <c r="F12" s="555"/>
      <c r="G12" s="555"/>
      <c r="H12" s="555"/>
      <c r="I12" s="555"/>
      <c r="J12" s="555"/>
      <c r="K12" s="555"/>
      <c r="L12" s="555"/>
      <c r="M12" s="555"/>
      <c r="N12" s="555"/>
      <c r="O12" s="555"/>
      <c r="P12" s="555"/>
      <c r="Q12" s="555"/>
      <c r="R12" s="555"/>
      <c r="S12" s="555"/>
      <c r="T12" s="555"/>
      <c r="U12" s="555"/>
      <c r="V12" s="555"/>
      <c r="W12" s="555"/>
      <c r="X12" s="584" t="str">
        <f>IF(AND(X10="締結している",X11="主催して実施/他機関が開催し、参加"),"算定可","算定不可")</f>
        <v>算定不可</v>
      </c>
      <c r="Y12" s="584"/>
      <c r="Z12" s="584"/>
      <c r="AA12" s="584"/>
      <c r="AB12" s="584"/>
      <c r="AC12" s="584"/>
      <c r="AD12" s="584"/>
      <c r="AE12" s="584"/>
      <c r="AF12" s="584"/>
      <c r="AG12" s="585"/>
      <c r="AH12" s="586"/>
      <c r="AK12" s="266"/>
      <c r="AL12" s="266"/>
      <c r="AM12" s="266"/>
      <c r="AN12" s="266"/>
      <c r="AO12" s="266"/>
      <c r="AP12" s="266"/>
      <c r="AQ12" s="266"/>
      <c r="AR12" s="246"/>
      <c r="AS12" s="246"/>
      <c r="AT12" s="246"/>
      <c r="AU12" s="246"/>
      <c r="AV12" s="246"/>
    </row>
    <row r="13" spans="2:48" ht="40.5" customHeight="1" thickBot="1" x14ac:dyDescent="0.2">
      <c r="B13" s="509" t="s">
        <v>71</v>
      </c>
      <c r="C13" s="510"/>
      <c r="D13" s="510"/>
      <c r="E13" s="510"/>
      <c r="F13" s="510"/>
      <c r="G13" s="510"/>
      <c r="H13" s="510"/>
      <c r="I13" s="510"/>
      <c r="J13" s="678"/>
      <c r="K13" s="679">
        <f>IF(X12="算定可",4,0)</f>
        <v>0</v>
      </c>
      <c r="L13" s="680"/>
      <c r="M13" s="680"/>
      <c r="N13" s="680"/>
      <c r="O13" s="680"/>
      <c r="P13" s="680"/>
      <c r="Q13" s="680"/>
      <c r="R13" s="680"/>
      <c r="S13" s="680"/>
      <c r="T13" s="680"/>
      <c r="U13" s="680"/>
      <c r="V13" s="680"/>
      <c r="W13" s="680"/>
      <c r="X13" s="680"/>
      <c r="Y13" s="680"/>
      <c r="Z13" s="680"/>
      <c r="AA13" s="680"/>
      <c r="AB13" s="680"/>
      <c r="AC13" s="680"/>
      <c r="AD13" s="680"/>
      <c r="AE13" s="680"/>
      <c r="AF13" s="680"/>
      <c r="AG13" s="680"/>
      <c r="AH13" s="681"/>
      <c r="AK13" s="266"/>
      <c r="AL13" s="266"/>
      <c r="AM13" s="266"/>
      <c r="AN13" s="266"/>
      <c r="AO13" s="266"/>
      <c r="AP13" s="266"/>
      <c r="AQ13" s="266"/>
      <c r="AR13" s="246"/>
      <c r="AS13" s="246"/>
      <c r="AT13" s="246"/>
      <c r="AU13" s="246"/>
      <c r="AV13" s="246"/>
    </row>
    <row r="14" spans="2:48" ht="13.5" customHeight="1" x14ac:dyDescent="0.15">
      <c r="B14" s="12"/>
      <c r="C14" s="12"/>
      <c r="D14" s="12"/>
      <c r="E14" s="12"/>
      <c r="F14" s="12"/>
      <c r="G14" s="12"/>
      <c r="H14" s="12"/>
      <c r="I14" s="12"/>
      <c r="J14" s="12"/>
      <c r="K14" s="13"/>
      <c r="L14" s="13"/>
      <c r="M14" s="13"/>
      <c r="N14" s="13"/>
      <c r="O14" s="13"/>
      <c r="P14" s="13"/>
      <c r="Q14" s="13"/>
      <c r="R14" s="13"/>
      <c r="S14" s="13"/>
      <c r="T14" s="13"/>
      <c r="U14" s="13"/>
      <c r="V14" s="13"/>
      <c r="W14" s="13"/>
      <c r="X14" s="13"/>
      <c r="Y14" s="13"/>
      <c r="Z14" s="13"/>
      <c r="AA14" s="13"/>
      <c r="AB14" s="13"/>
      <c r="AC14" s="13"/>
      <c r="AD14" s="13"/>
      <c r="AE14" s="13"/>
      <c r="AK14" s="266"/>
      <c r="AL14" s="266"/>
      <c r="AM14" s="266"/>
      <c r="AN14" s="266"/>
      <c r="AO14" s="266"/>
      <c r="AP14" s="266"/>
      <c r="AQ14" s="266"/>
      <c r="AR14" s="246"/>
      <c r="AS14" s="246"/>
      <c r="AT14" s="246"/>
      <c r="AU14" s="246"/>
      <c r="AV14" s="246"/>
    </row>
    <row r="15" spans="2:48" x14ac:dyDescent="0.15">
      <c r="B15" s="1" t="s">
        <v>31</v>
      </c>
      <c r="AK15" s="266"/>
      <c r="AL15" s="266"/>
      <c r="AM15" s="266"/>
      <c r="AN15" s="266"/>
      <c r="AO15" s="266"/>
      <c r="AP15" s="266"/>
      <c r="AQ15" s="266"/>
      <c r="AR15" s="246"/>
      <c r="AS15" s="246"/>
      <c r="AT15" s="246"/>
      <c r="AU15" s="246"/>
      <c r="AV15" s="246"/>
    </row>
    <row r="16" spans="2:48" x14ac:dyDescent="0.15">
      <c r="C16" s="1" t="s">
        <v>0</v>
      </c>
      <c r="E16" s="1" t="s">
        <v>5</v>
      </c>
      <c r="AL16" s="246"/>
      <c r="AM16" s="246"/>
      <c r="AN16" s="246"/>
      <c r="AO16" s="246"/>
      <c r="AP16" s="246"/>
      <c r="AQ16" s="246"/>
      <c r="AR16" s="246"/>
      <c r="AS16" s="246"/>
      <c r="AT16" s="246"/>
      <c r="AU16" s="246"/>
      <c r="AV16" s="246"/>
    </row>
    <row r="17" spans="2:48" x14ac:dyDescent="0.15">
      <c r="C17" s="1" t="s">
        <v>0</v>
      </c>
      <c r="E17" s="1" t="s">
        <v>40</v>
      </c>
      <c r="AL17" s="246"/>
      <c r="AM17" s="246"/>
      <c r="AN17" s="246"/>
      <c r="AO17" s="246"/>
      <c r="AP17" s="246"/>
      <c r="AQ17" s="246"/>
      <c r="AR17" s="246"/>
      <c r="AS17" s="246"/>
      <c r="AT17" s="246"/>
      <c r="AU17" s="246"/>
      <c r="AV17" s="246"/>
    </row>
    <row r="18" spans="2:48" x14ac:dyDescent="0.15">
      <c r="D18" s="1" t="s">
        <v>74</v>
      </c>
    </row>
    <row r="19" spans="2:48" x14ac:dyDescent="0.15">
      <c r="D19" s="1" t="s">
        <v>70</v>
      </c>
    </row>
    <row r="20" spans="2:48" ht="14.25" thickBot="1" x14ac:dyDescent="0.2"/>
    <row r="21" spans="2:48" ht="30" customHeight="1" x14ac:dyDescent="0.15">
      <c r="B21" s="183" t="s">
        <v>241</v>
      </c>
      <c r="C21" s="184"/>
      <c r="D21" s="184"/>
      <c r="E21" s="184"/>
      <c r="F21" s="184"/>
      <c r="G21" s="184"/>
      <c r="H21" s="184"/>
      <c r="I21" s="184"/>
      <c r="J21" s="184"/>
      <c r="K21" s="184"/>
      <c r="L21" s="184"/>
      <c r="M21" s="184"/>
      <c r="N21" s="184"/>
      <c r="O21" s="184"/>
      <c r="P21" s="184"/>
      <c r="Q21" s="184"/>
      <c r="R21" s="184"/>
      <c r="S21" s="184"/>
      <c r="T21" s="184"/>
      <c r="U21" s="184"/>
      <c r="V21" s="185"/>
      <c r="W21" s="185"/>
      <c r="X21" s="185"/>
      <c r="Y21" s="185"/>
      <c r="Z21" s="185"/>
      <c r="AA21" s="185"/>
      <c r="AB21" s="185"/>
      <c r="AC21" s="185"/>
      <c r="AD21" s="185"/>
      <c r="AE21" s="185"/>
      <c r="AF21" s="185"/>
      <c r="AG21" s="185"/>
      <c r="AH21" s="186"/>
      <c r="AI21" s="164"/>
    </row>
    <row r="22" spans="2:48" ht="30" customHeight="1" thickBot="1" x14ac:dyDescent="0.2">
      <c r="B22" s="187"/>
      <c r="C22" s="188" t="s">
        <v>173</v>
      </c>
      <c r="D22" s="188"/>
      <c r="E22" s="188" t="s">
        <v>244</v>
      </c>
      <c r="F22" s="188"/>
      <c r="G22" s="188"/>
      <c r="H22" s="188"/>
      <c r="I22" s="188"/>
      <c r="J22" s="188"/>
      <c r="K22" s="188"/>
      <c r="L22" s="188"/>
      <c r="M22" s="188"/>
      <c r="N22" s="188"/>
      <c r="O22" s="188"/>
      <c r="P22" s="188"/>
      <c r="Q22" s="188"/>
      <c r="R22" s="188"/>
      <c r="S22" s="188"/>
      <c r="T22" s="188"/>
      <c r="U22" s="188"/>
      <c r="V22" s="189"/>
      <c r="W22" s="189"/>
      <c r="X22" s="189"/>
      <c r="Y22" s="189"/>
      <c r="Z22" s="189"/>
      <c r="AA22" s="189"/>
      <c r="AB22" s="189"/>
      <c r="AC22" s="189"/>
      <c r="AD22" s="189"/>
      <c r="AE22" s="189"/>
      <c r="AF22" s="189"/>
      <c r="AG22" s="189"/>
      <c r="AH22" s="190"/>
      <c r="AI22" s="164"/>
    </row>
  </sheetData>
  <sheetProtection algorithmName="SHA-512" hashValue="Wwr0PJlMqGLHxfEBTZngLT1cK2y7oR3zVubjW//OljRtsfubdCI6PbfXUS/tO/rctQoCUr1BCAYvO83M2RvzsA==" saltValue="ky+NfxznOJBfHkgB/XOKBg==" spinCount="100000" sheet="1" objects="1" scenarios="1"/>
  <mergeCells count="10">
    <mergeCell ref="B2:M4"/>
    <mergeCell ref="B12:W12"/>
    <mergeCell ref="X12:AH12"/>
    <mergeCell ref="B13:J13"/>
    <mergeCell ref="B6:AH7"/>
    <mergeCell ref="B10:W10"/>
    <mergeCell ref="X10:AH10"/>
    <mergeCell ref="B11:W11"/>
    <mergeCell ref="X11:AH11"/>
    <mergeCell ref="K13:AH13"/>
  </mergeCells>
  <phoneticPr fontId="2"/>
  <dataValidations count="2">
    <dataValidation type="list" allowBlank="1" showInputMessage="1" showErrorMessage="1" sqref="X10:AH10">
      <formula1>$AO$10:$AO$11</formula1>
    </dataValidation>
    <dataValidation type="list" allowBlank="1" showInputMessage="1" showErrorMessage="1" sqref="X11:AH11">
      <formula1>$AL$6:$AL$7</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24"/>
  <sheetViews>
    <sheetView view="pageBreakPreview" topLeftCell="B1" zoomScale="115" zoomScaleNormal="100" zoomScaleSheetLayoutView="115" workbookViewId="0">
      <selection activeCell="D6" sqref="D6:E6"/>
    </sheetView>
  </sheetViews>
  <sheetFormatPr defaultRowHeight="13.5" x14ac:dyDescent="0.15"/>
  <cols>
    <col min="1" max="1" width="0" hidden="1" customWidth="1"/>
    <col min="2" max="9" width="10.75" customWidth="1"/>
    <col min="11" max="12" width="0" hidden="1" customWidth="1"/>
  </cols>
  <sheetData>
    <row r="1" spans="1:21" ht="22.9" customHeight="1" x14ac:dyDescent="0.15">
      <c r="A1" s="58"/>
      <c r="B1" s="154" t="s">
        <v>493</v>
      </c>
      <c r="I1" s="73"/>
    </row>
    <row r="2" spans="1:21" ht="21" customHeight="1" x14ac:dyDescent="0.15">
      <c r="A2" s="58"/>
      <c r="B2" s="154" t="s">
        <v>325</v>
      </c>
      <c r="I2" s="73"/>
    </row>
    <row r="3" spans="1:21" ht="25.15" customHeight="1" x14ac:dyDescent="0.15">
      <c r="A3" s="43"/>
      <c r="B3" s="43"/>
      <c r="C3" s="43"/>
      <c r="D3" s="43"/>
      <c r="E3" s="43"/>
      <c r="F3" s="43"/>
      <c r="G3" s="43"/>
      <c r="H3" s="43"/>
      <c r="I3" s="43"/>
      <c r="J3" s="43"/>
      <c r="K3" s="43"/>
      <c r="L3" s="43"/>
      <c r="M3" s="43"/>
      <c r="N3" s="43"/>
      <c r="O3" s="43"/>
      <c r="P3" s="43"/>
      <c r="Q3" s="43"/>
      <c r="R3" s="43"/>
      <c r="S3" s="43"/>
      <c r="T3" s="43"/>
      <c r="U3" s="43"/>
    </row>
    <row r="4" spans="1:21" ht="25.15" customHeight="1" x14ac:dyDescent="0.15">
      <c r="A4" s="43"/>
      <c r="B4" s="192" t="s">
        <v>279</v>
      </c>
      <c r="C4" s="43"/>
      <c r="D4" s="43"/>
      <c r="E4" s="43"/>
      <c r="F4" s="43"/>
      <c r="G4" s="43"/>
      <c r="H4" s="43"/>
      <c r="I4" s="43"/>
      <c r="J4" s="43"/>
      <c r="K4" s="43"/>
      <c r="L4" s="43"/>
      <c r="M4" s="43"/>
      <c r="N4" s="43"/>
      <c r="O4" s="43"/>
      <c r="P4" s="43"/>
      <c r="Q4" s="43"/>
      <c r="R4" s="43"/>
      <c r="S4" s="43"/>
      <c r="T4" s="43"/>
      <c r="U4" s="43"/>
    </row>
    <row r="5" spans="1:21" ht="25.15" customHeight="1" x14ac:dyDescent="0.15">
      <c r="A5" s="43"/>
      <c r="B5" s="43"/>
      <c r="C5" s="43"/>
      <c r="D5" s="43"/>
      <c r="E5" s="43"/>
      <c r="F5" s="43"/>
      <c r="G5" s="43"/>
      <c r="H5" s="43"/>
      <c r="I5" s="43"/>
      <c r="J5" s="43"/>
      <c r="K5" s="43"/>
      <c r="L5" s="43"/>
      <c r="M5" s="43"/>
      <c r="N5" s="43"/>
      <c r="O5" s="43"/>
      <c r="P5" s="43"/>
      <c r="Q5" s="43"/>
      <c r="R5" s="43"/>
      <c r="S5" s="43"/>
      <c r="T5" s="43"/>
      <c r="U5" s="43"/>
    </row>
    <row r="6" spans="1:21" ht="25.15" customHeight="1" x14ac:dyDescent="0.15">
      <c r="A6" s="43"/>
      <c r="B6" s="671" t="s">
        <v>140</v>
      </c>
      <c r="C6" s="671"/>
      <c r="D6" s="629"/>
      <c r="E6" s="630"/>
      <c r="F6" s="43"/>
      <c r="G6" s="43"/>
      <c r="H6" s="43"/>
      <c r="I6" s="43"/>
      <c r="J6" s="43"/>
      <c r="K6" s="43"/>
      <c r="L6" s="43"/>
      <c r="M6" s="43"/>
      <c r="N6" s="43"/>
      <c r="O6" s="43"/>
      <c r="P6" s="43"/>
      <c r="Q6" s="43"/>
      <c r="R6" s="43"/>
      <c r="S6" s="43"/>
      <c r="T6" s="43"/>
      <c r="U6" s="43"/>
    </row>
    <row r="7" spans="1:21" ht="25.15" customHeight="1" x14ac:dyDescent="0.15">
      <c r="A7" s="43"/>
      <c r="B7" s="43"/>
      <c r="C7" s="43"/>
      <c r="D7" s="43"/>
      <c r="E7" s="43"/>
      <c r="F7" s="43"/>
      <c r="G7" s="43"/>
      <c r="H7" s="43"/>
      <c r="I7" s="43"/>
      <c r="J7" s="43"/>
      <c r="K7" s="43"/>
      <c r="L7" s="43"/>
      <c r="M7" s="43"/>
      <c r="N7" s="43"/>
      <c r="O7" s="43"/>
      <c r="P7" s="43"/>
      <c r="Q7" s="43"/>
      <c r="R7" s="43"/>
      <c r="S7" s="43"/>
      <c r="T7" s="43"/>
      <c r="U7" s="43"/>
    </row>
    <row r="8" spans="1:21" ht="25.15" customHeight="1" x14ac:dyDescent="0.15">
      <c r="A8" s="43"/>
      <c r="B8" s="672" t="s">
        <v>280</v>
      </c>
      <c r="C8" s="672"/>
      <c r="D8" s="672"/>
      <c r="E8" s="672"/>
      <c r="F8" s="191" t="s">
        <v>215</v>
      </c>
      <c r="G8" s="191" t="s">
        <v>216</v>
      </c>
      <c r="H8" s="191" t="s">
        <v>217</v>
      </c>
      <c r="I8" s="191" t="s">
        <v>141</v>
      </c>
      <c r="J8" s="43"/>
      <c r="K8" s="43"/>
      <c r="L8" s="43"/>
      <c r="M8" s="43"/>
      <c r="N8" s="43"/>
      <c r="O8" s="43"/>
      <c r="P8" s="43"/>
      <c r="Q8" s="43"/>
      <c r="R8" s="43"/>
      <c r="S8" s="43"/>
      <c r="T8" s="43"/>
      <c r="U8" s="43"/>
    </row>
    <row r="9" spans="1:21" ht="25.15" customHeight="1" x14ac:dyDescent="0.15">
      <c r="A9" s="43"/>
      <c r="B9" s="673" t="s">
        <v>214</v>
      </c>
      <c r="C9" s="673"/>
      <c r="D9" s="673"/>
      <c r="E9" s="673"/>
      <c r="F9" s="57"/>
      <c r="G9" s="330"/>
      <c r="H9" s="330"/>
      <c r="I9" s="330"/>
      <c r="J9" s="43"/>
      <c r="K9" s="43"/>
      <c r="L9" s="247" t="s">
        <v>492</v>
      </c>
      <c r="M9" s="43"/>
      <c r="N9" s="43"/>
      <c r="O9" s="43"/>
      <c r="P9" s="43"/>
      <c r="Q9" s="43"/>
      <c r="R9" s="43"/>
      <c r="S9" s="43"/>
      <c r="T9" s="43"/>
      <c r="U9" s="43"/>
    </row>
    <row r="10" spans="1:21" ht="25.15" customHeight="1" x14ac:dyDescent="0.15">
      <c r="A10" s="43"/>
      <c r="B10" s="43"/>
      <c r="C10" s="43"/>
      <c r="D10" s="43"/>
      <c r="E10" s="43"/>
      <c r="F10" s="43"/>
      <c r="G10" s="43"/>
      <c r="H10" s="43"/>
      <c r="I10" s="43"/>
      <c r="J10" s="43"/>
      <c r="K10" s="247"/>
      <c r="L10" s="43"/>
      <c r="M10" s="43"/>
      <c r="N10" s="43"/>
      <c r="O10" s="43"/>
      <c r="P10" s="43"/>
      <c r="Q10" s="43"/>
      <c r="R10" s="43"/>
      <c r="S10" s="43"/>
      <c r="T10" s="43"/>
      <c r="U10" s="43"/>
    </row>
    <row r="11" spans="1:21" ht="25.15" customHeight="1" x14ac:dyDescent="0.15">
      <c r="A11" s="43"/>
      <c r="B11" s="671" t="s">
        <v>231</v>
      </c>
      <c r="C11" s="671"/>
      <c r="D11" s="671"/>
      <c r="E11" s="671"/>
      <c r="F11" s="641"/>
      <c r="G11" s="641"/>
      <c r="H11" s="43"/>
      <c r="I11" s="43"/>
      <c r="J11" s="43"/>
      <c r="K11" s="247" t="s">
        <v>167</v>
      </c>
      <c r="L11" s="43"/>
      <c r="M11" s="43"/>
      <c r="N11" s="43"/>
      <c r="O11" s="43"/>
      <c r="P11" s="43"/>
      <c r="Q11" s="43"/>
      <c r="R11" s="43"/>
      <c r="S11" s="43"/>
      <c r="T11" s="43"/>
      <c r="U11" s="43"/>
    </row>
    <row r="12" spans="1:21" ht="25.15" customHeight="1" x14ac:dyDescent="0.15">
      <c r="A12" s="43"/>
      <c r="B12" s="159"/>
      <c r="C12" s="159"/>
      <c r="D12" s="159"/>
      <c r="E12" s="159"/>
      <c r="F12" s="159"/>
      <c r="G12" s="159"/>
      <c r="H12" s="43"/>
      <c r="I12" s="43"/>
      <c r="J12" s="43"/>
      <c r="K12" s="247" t="s">
        <v>166</v>
      </c>
      <c r="L12" s="43"/>
      <c r="M12" s="43"/>
      <c r="N12" s="43"/>
      <c r="O12" s="43"/>
      <c r="P12" s="43"/>
      <c r="Q12" s="43"/>
      <c r="R12" s="43"/>
      <c r="S12" s="43"/>
      <c r="T12" s="43"/>
      <c r="U12" s="43"/>
    </row>
    <row r="13" spans="1:21" ht="25.15" customHeight="1" x14ac:dyDescent="0.15">
      <c r="A13" s="43"/>
      <c r="B13" s="150" t="s">
        <v>232</v>
      </c>
      <c r="C13" s="159"/>
      <c r="D13" s="159"/>
      <c r="E13" s="159"/>
      <c r="F13" s="159"/>
      <c r="G13" s="159"/>
      <c r="H13" s="43"/>
      <c r="I13" s="43"/>
      <c r="J13" s="43"/>
      <c r="K13" s="247"/>
      <c r="L13" s="43"/>
      <c r="M13" s="43"/>
      <c r="N13" s="43"/>
      <c r="O13" s="43"/>
      <c r="P13" s="43"/>
      <c r="Q13" s="43"/>
      <c r="R13" s="43"/>
      <c r="S13" s="43"/>
      <c r="T13" s="43"/>
      <c r="U13" s="43"/>
    </row>
    <row r="14" spans="1:21" ht="25.15" customHeight="1" x14ac:dyDescent="0.15">
      <c r="A14" s="43"/>
      <c r="B14" s="160" t="s">
        <v>229</v>
      </c>
      <c r="C14" s="159"/>
      <c r="D14" s="159"/>
      <c r="E14" s="159"/>
      <c r="F14" s="159"/>
      <c r="G14" s="159"/>
      <c r="H14" s="43"/>
      <c r="I14" s="43"/>
      <c r="J14" s="43"/>
      <c r="K14" s="247"/>
      <c r="L14" s="43"/>
      <c r="M14" s="43"/>
      <c r="N14" s="43"/>
      <c r="O14" s="43"/>
      <c r="P14" s="43"/>
      <c r="Q14" s="43"/>
      <c r="R14" s="43"/>
      <c r="S14" s="43"/>
      <c r="T14" s="43"/>
      <c r="U14" s="43"/>
    </row>
    <row r="15" spans="1:21" ht="25.15" customHeight="1" thickBot="1" x14ac:dyDescent="0.2">
      <c r="A15" s="43"/>
      <c r="B15" s="160" t="s">
        <v>281</v>
      </c>
      <c r="C15" s="159"/>
      <c r="D15" s="159"/>
      <c r="E15" s="159"/>
      <c r="F15" s="159"/>
      <c r="G15" s="159"/>
      <c r="H15" s="43"/>
      <c r="I15" s="43"/>
      <c r="J15" s="43"/>
      <c r="K15" s="43"/>
      <c r="L15" s="43"/>
      <c r="M15" s="43"/>
      <c r="N15" s="43"/>
      <c r="O15" s="43"/>
      <c r="P15" s="43"/>
      <c r="Q15" s="43"/>
      <c r="R15" s="43"/>
      <c r="S15" s="43"/>
      <c r="T15" s="43"/>
      <c r="U15" s="43"/>
    </row>
    <row r="16" spans="1:21" ht="25.15" customHeight="1" x14ac:dyDescent="0.15">
      <c r="A16" s="43"/>
      <c r="B16" s="662"/>
      <c r="C16" s="663"/>
      <c r="D16" s="663"/>
      <c r="E16" s="663"/>
      <c r="F16" s="663"/>
      <c r="G16" s="663"/>
      <c r="H16" s="663"/>
      <c r="I16" s="664"/>
      <c r="J16" s="43"/>
      <c r="K16" s="43"/>
      <c r="L16" s="43"/>
      <c r="M16" s="43"/>
      <c r="N16" s="43"/>
      <c r="O16" s="43"/>
      <c r="P16" s="43"/>
      <c r="Q16" s="43"/>
      <c r="R16" s="43"/>
      <c r="S16" s="43"/>
      <c r="T16" s="43"/>
      <c r="U16" s="43"/>
    </row>
    <row r="17" spans="1:21" ht="25.15" customHeight="1" x14ac:dyDescent="0.15">
      <c r="A17" s="43"/>
      <c r="B17" s="665"/>
      <c r="C17" s="666"/>
      <c r="D17" s="666"/>
      <c r="E17" s="666"/>
      <c r="F17" s="666"/>
      <c r="G17" s="666"/>
      <c r="H17" s="666"/>
      <c r="I17" s="667"/>
      <c r="J17" s="43"/>
      <c r="K17" s="43"/>
      <c r="L17" s="43"/>
      <c r="M17" s="43"/>
      <c r="N17" s="43"/>
      <c r="O17" s="43"/>
      <c r="P17" s="43"/>
      <c r="Q17" s="43"/>
      <c r="R17" s="43"/>
      <c r="S17" s="43"/>
      <c r="T17" s="43"/>
      <c r="U17" s="43"/>
    </row>
    <row r="18" spans="1:21" ht="25.15" customHeight="1" x14ac:dyDescent="0.15">
      <c r="A18" s="43"/>
      <c r="B18" s="665"/>
      <c r="C18" s="666"/>
      <c r="D18" s="666"/>
      <c r="E18" s="666"/>
      <c r="F18" s="666"/>
      <c r="G18" s="666"/>
      <c r="H18" s="666"/>
      <c r="I18" s="667"/>
      <c r="J18" s="43"/>
      <c r="K18" s="43"/>
      <c r="L18" s="43"/>
      <c r="M18" s="43"/>
      <c r="N18" s="43"/>
      <c r="O18" s="43"/>
      <c r="P18" s="43"/>
      <c r="Q18" s="43"/>
      <c r="R18" s="43"/>
      <c r="S18" s="43"/>
      <c r="T18" s="43"/>
      <c r="U18" s="43"/>
    </row>
    <row r="19" spans="1:21" ht="25.15" customHeight="1" thickBot="1" x14ac:dyDescent="0.2">
      <c r="A19" s="43"/>
      <c r="B19" s="668"/>
      <c r="C19" s="669"/>
      <c r="D19" s="669"/>
      <c r="E19" s="669"/>
      <c r="F19" s="669"/>
      <c r="G19" s="669"/>
      <c r="H19" s="669"/>
      <c r="I19" s="670"/>
      <c r="J19" s="43"/>
      <c r="K19" s="43"/>
      <c r="L19" s="43"/>
      <c r="M19" s="43"/>
      <c r="N19" s="43"/>
      <c r="O19" s="43"/>
      <c r="P19" s="43"/>
      <c r="Q19" s="43"/>
      <c r="R19" s="43"/>
      <c r="S19" s="43"/>
      <c r="T19" s="43"/>
      <c r="U19" s="43"/>
    </row>
    <row r="20" spans="1:21" ht="25.15" customHeight="1" x14ac:dyDescent="0.15">
      <c r="A20" s="43"/>
      <c r="B20" s="159"/>
      <c r="C20" s="159"/>
      <c r="D20" s="159"/>
      <c r="E20" s="159"/>
      <c r="F20" s="159"/>
      <c r="G20" s="159"/>
      <c r="H20" s="43"/>
      <c r="I20" s="43"/>
      <c r="J20" s="43"/>
      <c r="K20" s="43"/>
      <c r="L20" s="43"/>
      <c r="M20" s="43"/>
      <c r="N20" s="43"/>
      <c r="O20" s="43"/>
      <c r="P20" s="43"/>
      <c r="Q20" s="43"/>
      <c r="R20" s="43"/>
      <c r="S20" s="43"/>
      <c r="T20" s="43"/>
      <c r="U20" s="43"/>
    </row>
    <row r="21" spans="1:21" ht="25.15" customHeight="1" thickBot="1" x14ac:dyDescent="0.2">
      <c r="A21" s="43"/>
      <c r="B21" s="160" t="s">
        <v>282</v>
      </c>
      <c r="C21" s="159"/>
      <c r="D21" s="159"/>
      <c r="E21" s="159"/>
      <c r="F21" s="159"/>
      <c r="G21" s="159"/>
      <c r="H21" s="43"/>
      <c r="I21" s="43"/>
      <c r="J21" s="43"/>
      <c r="K21" s="43"/>
      <c r="L21" s="43"/>
      <c r="M21" s="43"/>
      <c r="N21" s="43"/>
      <c r="O21" s="43"/>
      <c r="P21" s="43"/>
      <c r="Q21" s="43"/>
      <c r="R21" s="43"/>
      <c r="S21" s="43"/>
      <c r="T21" s="43"/>
      <c r="U21" s="43"/>
    </row>
    <row r="22" spans="1:21" ht="25.15" customHeight="1" x14ac:dyDescent="0.15">
      <c r="A22" s="43"/>
      <c r="B22" s="590" t="s">
        <v>316</v>
      </c>
      <c r="C22" s="599"/>
      <c r="D22" s="599"/>
      <c r="E22" s="599"/>
      <c r="F22" s="599"/>
      <c r="G22" s="599"/>
      <c r="H22" s="599"/>
      <c r="I22" s="600"/>
      <c r="J22" s="43"/>
      <c r="K22" s="43"/>
      <c r="L22" s="43"/>
      <c r="M22" s="43"/>
      <c r="N22" s="43"/>
      <c r="O22" s="43"/>
      <c r="P22" s="43"/>
      <c r="Q22" s="43"/>
      <c r="R22" s="43"/>
      <c r="S22" s="43"/>
      <c r="T22" s="43"/>
      <c r="U22" s="43"/>
    </row>
    <row r="23" spans="1:21" ht="25.15" customHeight="1" x14ac:dyDescent="0.15">
      <c r="A23" s="43"/>
      <c r="B23" s="603"/>
      <c r="C23" s="601"/>
      <c r="D23" s="601"/>
      <c r="E23" s="601"/>
      <c r="F23" s="601"/>
      <c r="G23" s="601"/>
      <c r="H23" s="601"/>
      <c r="I23" s="602"/>
      <c r="J23" s="43"/>
      <c r="K23" s="43"/>
      <c r="L23" s="43"/>
      <c r="M23" s="43"/>
      <c r="N23" s="43"/>
      <c r="O23" s="43"/>
      <c r="P23" s="43"/>
      <c r="Q23" s="43"/>
      <c r="R23" s="43"/>
      <c r="S23" s="43"/>
      <c r="T23" s="43"/>
      <c r="U23" s="43"/>
    </row>
    <row r="24" spans="1:21" ht="25.15" customHeight="1" x14ac:dyDescent="0.15">
      <c r="A24" s="43"/>
      <c r="B24" s="603"/>
      <c r="C24" s="601"/>
      <c r="D24" s="601"/>
      <c r="E24" s="601"/>
      <c r="F24" s="601"/>
      <c r="G24" s="601"/>
      <c r="H24" s="601"/>
      <c r="I24" s="602"/>
      <c r="J24" s="43"/>
      <c r="K24" s="43"/>
      <c r="L24" s="43"/>
      <c r="M24" s="43"/>
      <c r="N24" s="43"/>
      <c r="O24" s="43"/>
      <c r="P24" s="43"/>
      <c r="Q24" s="43"/>
      <c r="R24" s="43"/>
      <c r="S24" s="43"/>
      <c r="T24" s="43"/>
      <c r="U24" s="43"/>
    </row>
    <row r="25" spans="1:21" ht="25.15" customHeight="1" x14ac:dyDescent="0.15">
      <c r="A25" s="43"/>
      <c r="B25" s="603"/>
      <c r="C25" s="601"/>
      <c r="D25" s="601"/>
      <c r="E25" s="601"/>
      <c r="F25" s="601"/>
      <c r="G25" s="601"/>
      <c r="H25" s="601"/>
      <c r="I25" s="602"/>
      <c r="J25" s="43"/>
      <c r="K25" s="43"/>
      <c r="L25" s="43"/>
      <c r="M25" s="43"/>
      <c r="N25" s="43"/>
      <c r="O25" s="43"/>
      <c r="P25" s="43"/>
      <c r="Q25" s="43"/>
      <c r="R25" s="43"/>
      <c r="S25" s="43"/>
      <c r="T25" s="43"/>
      <c r="U25" s="43"/>
    </row>
    <row r="26" spans="1:21" ht="25.15" customHeight="1" thickBot="1" x14ac:dyDescent="0.2">
      <c r="A26" s="43"/>
      <c r="B26" s="604"/>
      <c r="C26" s="605"/>
      <c r="D26" s="605"/>
      <c r="E26" s="605"/>
      <c r="F26" s="605"/>
      <c r="G26" s="605"/>
      <c r="H26" s="605"/>
      <c r="I26" s="606"/>
      <c r="J26" s="43"/>
      <c r="K26" s="43"/>
      <c r="L26" s="43"/>
      <c r="M26" s="43"/>
      <c r="N26" s="43"/>
      <c r="O26" s="43"/>
      <c r="P26" s="43"/>
      <c r="Q26" s="43"/>
      <c r="R26" s="43"/>
      <c r="S26" s="43"/>
      <c r="T26" s="43"/>
      <c r="U26" s="43"/>
    </row>
    <row r="27" spans="1:21" ht="25.15" customHeight="1" x14ac:dyDescent="0.15">
      <c r="A27" s="43"/>
      <c r="B27" s="43"/>
      <c r="C27" s="43"/>
      <c r="D27" s="43"/>
      <c r="E27" s="43"/>
      <c r="F27" s="43"/>
      <c r="G27" s="43"/>
      <c r="H27" s="43"/>
      <c r="I27" s="43"/>
      <c r="J27" s="43"/>
      <c r="K27" s="43"/>
      <c r="L27" s="43"/>
      <c r="M27" s="43"/>
      <c r="N27" s="43"/>
      <c r="O27" s="43"/>
      <c r="P27" s="43"/>
      <c r="Q27" s="43"/>
      <c r="R27" s="43"/>
      <c r="S27" s="43"/>
      <c r="T27" s="43"/>
      <c r="U27" s="43"/>
    </row>
    <row r="28" spans="1:21" ht="25.15" customHeight="1" thickBot="1" x14ac:dyDescent="0.2">
      <c r="A28" s="43"/>
      <c r="B28" s="160" t="s">
        <v>273</v>
      </c>
      <c r="C28" s="159"/>
      <c r="D28" s="159"/>
      <c r="E28" s="159"/>
      <c r="F28" s="159"/>
      <c r="G28" s="159"/>
      <c r="H28" s="43"/>
      <c r="I28" s="43"/>
      <c r="J28" s="43"/>
      <c r="K28" s="43"/>
      <c r="L28" s="43"/>
      <c r="M28" s="43"/>
      <c r="N28" s="43"/>
      <c r="O28" s="43"/>
      <c r="P28" s="43"/>
      <c r="Q28" s="43"/>
      <c r="R28" s="43"/>
      <c r="S28" s="43"/>
      <c r="T28" s="43"/>
      <c r="U28" s="43"/>
    </row>
    <row r="29" spans="1:21" ht="25.15" customHeight="1" x14ac:dyDescent="0.15">
      <c r="A29" s="43"/>
      <c r="B29" s="662"/>
      <c r="C29" s="663"/>
      <c r="D29" s="663"/>
      <c r="E29" s="663"/>
      <c r="F29" s="663"/>
      <c r="G29" s="663"/>
      <c r="H29" s="663"/>
      <c r="I29" s="664"/>
      <c r="J29" s="43"/>
      <c r="K29" s="43"/>
      <c r="L29" s="43"/>
      <c r="M29" s="43"/>
      <c r="N29" s="43"/>
      <c r="O29" s="43"/>
      <c r="P29" s="43"/>
      <c r="Q29" s="43"/>
      <c r="R29" s="43"/>
      <c r="S29" s="43"/>
      <c r="T29" s="43"/>
      <c r="U29" s="43"/>
    </row>
    <row r="30" spans="1:21" ht="25.15" customHeight="1" x14ac:dyDescent="0.15">
      <c r="A30" s="43"/>
      <c r="B30" s="665"/>
      <c r="C30" s="666"/>
      <c r="D30" s="666"/>
      <c r="E30" s="666"/>
      <c r="F30" s="666"/>
      <c r="G30" s="666"/>
      <c r="H30" s="666"/>
      <c r="I30" s="667"/>
      <c r="J30" s="43"/>
      <c r="K30" s="43"/>
      <c r="L30" s="43"/>
      <c r="M30" s="43"/>
      <c r="N30" s="43"/>
      <c r="O30" s="43"/>
      <c r="P30" s="43"/>
      <c r="Q30" s="43"/>
      <c r="R30" s="43"/>
      <c r="S30" s="43"/>
      <c r="T30" s="43"/>
      <c r="U30" s="43"/>
    </row>
    <row r="31" spans="1:21" ht="25.15" customHeight="1" x14ac:dyDescent="0.15">
      <c r="A31" s="43"/>
      <c r="B31" s="665"/>
      <c r="C31" s="666"/>
      <c r="D31" s="666"/>
      <c r="E31" s="666"/>
      <c r="F31" s="666"/>
      <c r="G31" s="666"/>
      <c r="H31" s="666"/>
      <c r="I31" s="667"/>
      <c r="J31" s="43"/>
      <c r="K31" s="43"/>
      <c r="L31" s="43"/>
      <c r="M31" s="43"/>
      <c r="N31" s="43"/>
      <c r="O31" s="43"/>
      <c r="P31" s="43"/>
      <c r="Q31" s="43"/>
      <c r="R31" s="43"/>
      <c r="S31" s="43"/>
      <c r="T31" s="43"/>
      <c r="U31" s="43"/>
    </row>
    <row r="32" spans="1:21" ht="25.15" customHeight="1" thickBot="1" x14ac:dyDescent="0.2">
      <c r="A32" s="43"/>
      <c r="B32" s="668"/>
      <c r="C32" s="669"/>
      <c r="D32" s="669"/>
      <c r="E32" s="669"/>
      <c r="F32" s="669"/>
      <c r="G32" s="669"/>
      <c r="H32" s="669"/>
      <c r="I32" s="670"/>
      <c r="J32" s="43"/>
      <c r="K32" s="43"/>
      <c r="L32" s="43"/>
      <c r="M32" s="43"/>
      <c r="N32" s="43"/>
      <c r="O32" s="43"/>
      <c r="P32" s="43"/>
      <c r="Q32" s="43"/>
      <c r="R32" s="43"/>
      <c r="S32" s="43"/>
      <c r="T32" s="43"/>
      <c r="U32" s="43"/>
    </row>
    <row r="33" spans="1:21" ht="25.15" customHeight="1" x14ac:dyDescent="0.15">
      <c r="A33" s="43"/>
      <c r="B33" s="43"/>
      <c r="C33" s="43"/>
      <c r="D33" s="43"/>
      <c r="E33" s="43"/>
      <c r="F33" s="43"/>
      <c r="G33" s="43"/>
      <c r="H33" s="43"/>
      <c r="I33" s="43"/>
      <c r="J33" s="43"/>
      <c r="K33" s="43"/>
      <c r="L33" s="43"/>
      <c r="M33" s="43"/>
      <c r="N33" s="43"/>
      <c r="O33" s="43"/>
      <c r="P33" s="43"/>
      <c r="Q33" s="43"/>
      <c r="R33" s="43"/>
      <c r="S33" s="43"/>
      <c r="T33" s="43"/>
      <c r="U33" s="43"/>
    </row>
    <row r="34" spans="1:21" ht="25.15" customHeight="1" x14ac:dyDescent="0.15">
      <c r="A34" s="43"/>
      <c r="B34" s="43"/>
      <c r="C34" s="43"/>
      <c r="D34" s="43"/>
      <c r="E34" s="43"/>
      <c r="F34" s="43"/>
      <c r="G34" s="43"/>
      <c r="H34" s="43"/>
      <c r="I34" s="43"/>
      <c r="J34" s="43"/>
      <c r="K34" s="43"/>
      <c r="L34" s="43"/>
      <c r="M34" s="43"/>
      <c r="N34" s="43"/>
      <c r="O34" s="43"/>
      <c r="P34" s="43"/>
      <c r="Q34" s="43"/>
      <c r="R34" s="43"/>
      <c r="S34" s="43"/>
      <c r="T34" s="43"/>
      <c r="U34" s="43"/>
    </row>
    <row r="35" spans="1:21" ht="25.15" customHeight="1" x14ac:dyDescent="0.15">
      <c r="A35" s="43"/>
      <c r="B35" s="43"/>
      <c r="C35" s="43"/>
      <c r="D35" s="43"/>
      <c r="E35" s="43"/>
      <c r="F35" s="43"/>
      <c r="G35" s="43"/>
      <c r="H35" s="43"/>
      <c r="I35" s="43"/>
      <c r="J35" s="43"/>
      <c r="K35" s="43"/>
      <c r="L35" s="43"/>
      <c r="M35" s="43"/>
      <c r="N35" s="43"/>
      <c r="O35" s="43"/>
      <c r="P35" s="43"/>
      <c r="Q35" s="43"/>
      <c r="R35" s="43"/>
      <c r="S35" s="43"/>
      <c r="T35" s="43"/>
      <c r="U35" s="43"/>
    </row>
    <row r="36" spans="1:21" ht="25.15" customHeight="1" x14ac:dyDescent="0.15">
      <c r="A36" s="43"/>
      <c r="B36" s="43"/>
      <c r="C36" s="43"/>
      <c r="D36" s="43"/>
      <c r="E36" s="43"/>
      <c r="F36" s="43"/>
      <c r="G36" s="43"/>
      <c r="H36" s="43"/>
      <c r="I36" s="43"/>
      <c r="J36" s="43"/>
      <c r="K36" s="43"/>
      <c r="L36" s="43"/>
      <c r="M36" s="43"/>
      <c r="N36" s="43"/>
      <c r="O36" s="43"/>
      <c r="P36" s="43"/>
      <c r="Q36" s="43"/>
      <c r="R36" s="43"/>
      <c r="S36" s="43"/>
      <c r="T36" s="43"/>
      <c r="U36" s="43"/>
    </row>
    <row r="37" spans="1:21" ht="25.15" customHeight="1" x14ac:dyDescent="0.15">
      <c r="A37" s="43"/>
      <c r="B37" s="43"/>
      <c r="C37" s="43"/>
      <c r="D37" s="43"/>
      <c r="E37" s="43"/>
      <c r="F37" s="43"/>
      <c r="G37" s="43"/>
      <c r="H37" s="43"/>
      <c r="I37" s="43"/>
      <c r="J37" s="43"/>
      <c r="K37" s="43"/>
      <c r="L37" s="43"/>
      <c r="M37" s="43"/>
      <c r="N37" s="43"/>
      <c r="O37" s="43"/>
      <c r="P37" s="43"/>
      <c r="Q37" s="43"/>
      <c r="R37" s="43"/>
      <c r="S37" s="43"/>
      <c r="T37" s="43"/>
      <c r="U37" s="43"/>
    </row>
    <row r="38" spans="1:21" ht="25.15" customHeight="1" x14ac:dyDescent="0.15">
      <c r="A38" s="43"/>
      <c r="B38" s="43"/>
      <c r="C38" s="43"/>
      <c r="D38" s="43"/>
      <c r="E38" s="43"/>
      <c r="F38" s="43"/>
      <c r="G38" s="43"/>
      <c r="H38" s="43"/>
      <c r="I38" s="43"/>
      <c r="J38" s="43"/>
      <c r="K38" s="43"/>
      <c r="L38" s="43"/>
      <c r="M38" s="43"/>
      <c r="N38" s="43"/>
      <c r="O38" s="43"/>
      <c r="P38" s="43"/>
      <c r="Q38" s="43"/>
      <c r="R38" s="43"/>
      <c r="S38" s="43"/>
      <c r="T38" s="43"/>
      <c r="U38" s="43"/>
    </row>
    <row r="39" spans="1:21" ht="25.15" customHeight="1" x14ac:dyDescent="0.15">
      <c r="A39" s="43"/>
      <c r="B39" s="43"/>
      <c r="C39" s="43"/>
      <c r="D39" s="43"/>
      <c r="E39" s="43"/>
      <c r="F39" s="43"/>
      <c r="G39" s="43"/>
      <c r="H39" s="43"/>
      <c r="I39" s="43"/>
      <c r="J39" s="43"/>
      <c r="K39" s="43"/>
      <c r="L39" s="43"/>
      <c r="M39" s="43"/>
      <c r="N39" s="43"/>
      <c r="O39" s="43"/>
      <c r="P39" s="43"/>
      <c r="Q39" s="43"/>
      <c r="R39" s="43"/>
      <c r="S39" s="43"/>
      <c r="T39" s="43"/>
      <c r="U39" s="43"/>
    </row>
    <row r="40" spans="1:21" ht="25.15" customHeight="1" x14ac:dyDescent="0.15">
      <c r="A40" s="43"/>
      <c r="B40" s="43"/>
      <c r="C40" s="43"/>
      <c r="D40" s="43"/>
      <c r="E40" s="43"/>
      <c r="F40" s="43"/>
      <c r="G40" s="43"/>
      <c r="H40" s="43"/>
      <c r="I40" s="43"/>
      <c r="J40" s="43"/>
      <c r="K40" s="43"/>
      <c r="L40" s="43"/>
      <c r="M40" s="43"/>
      <c r="N40" s="43"/>
      <c r="O40" s="43"/>
      <c r="P40" s="43"/>
      <c r="Q40" s="43"/>
      <c r="R40" s="43"/>
      <c r="S40" s="43"/>
      <c r="T40" s="43"/>
      <c r="U40" s="43"/>
    </row>
    <row r="41" spans="1:21" ht="25.15" customHeight="1" x14ac:dyDescent="0.15">
      <c r="A41" s="43"/>
      <c r="B41" s="43"/>
      <c r="C41" s="43"/>
      <c r="D41" s="43"/>
      <c r="E41" s="43"/>
      <c r="F41" s="43"/>
      <c r="G41" s="43"/>
      <c r="H41" s="43"/>
      <c r="I41" s="43"/>
      <c r="J41" s="43"/>
      <c r="K41" s="43"/>
      <c r="L41" s="43"/>
      <c r="M41" s="43"/>
      <c r="N41" s="43"/>
      <c r="O41" s="43"/>
      <c r="P41" s="43"/>
      <c r="Q41" s="43"/>
      <c r="R41" s="43"/>
      <c r="S41" s="43"/>
      <c r="T41" s="43"/>
      <c r="U41" s="43"/>
    </row>
    <row r="42" spans="1:21" ht="25.15" customHeight="1" x14ac:dyDescent="0.15">
      <c r="A42" s="43"/>
      <c r="B42" s="43"/>
      <c r="C42" s="43"/>
      <c r="D42" s="43"/>
      <c r="E42" s="43"/>
      <c r="F42" s="43"/>
      <c r="G42" s="43"/>
      <c r="H42" s="43"/>
      <c r="I42" s="43"/>
      <c r="J42" s="43"/>
      <c r="K42" s="43"/>
      <c r="L42" s="43"/>
      <c r="M42" s="43"/>
      <c r="N42" s="43"/>
      <c r="O42" s="43"/>
      <c r="P42" s="43"/>
      <c r="Q42" s="43"/>
      <c r="R42" s="43"/>
      <c r="S42" s="43"/>
      <c r="T42" s="43"/>
      <c r="U42" s="43"/>
    </row>
    <row r="43" spans="1:21" ht="25.15" customHeight="1" x14ac:dyDescent="0.15">
      <c r="A43" s="43"/>
      <c r="B43" s="43"/>
      <c r="C43" s="43"/>
      <c r="D43" s="43"/>
      <c r="E43" s="43"/>
      <c r="F43" s="43"/>
      <c r="G43" s="43"/>
      <c r="H43" s="43"/>
      <c r="I43" s="43"/>
      <c r="J43" s="43"/>
      <c r="K43" s="43"/>
      <c r="L43" s="43"/>
      <c r="M43" s="43"/>
      <c r="N43" s="43"/>
      <c r="O43" s="43"/>
      <c r="P43" s="43"/>
      <c r="Q43" s="43"/>
      <c r="R43" s="43"/>
      <c r="S43" s="43"/>
      <c r="T43" s="43"/>
      <c r="U43" s="43"/>
    </row>
    <row r="44" spans="1:21" ht="25.15" customHeight="1" x14ac:dyDescent="0.15">
      <c r="A44" s="43"/>
      <c r="B44" s="43"/>
      <c r="C44" s="43"/>
      <c r="D44" s="43"/>
      <c r="E44" s="43"/>
      <c r="F44" s="43"/>
      <c r="G44" s="43"/>
      <c r="H44" s="43"/>
      <c r="I44" s="43"/>
      <c r="J44" s="43"/>
      <c r="K44" s="43"/>
      <c r="L44" s="43"/>
      <c r="M44" s="43"/>
      <c r="N44" s="43"/>
      <c r="O44" s="43"/>
      <c r="P44" s="43"/>
      <c r="Q44" s="43"/>
      <c r="R44" s="43"/>
      <c r="S44" s="43"/>
      <c r="T44" s="43"/>
      <c r="U44" s="43"/>
    </row>
    <row r="45" spans="1:21" ht="25.15" customHeight="1" x14ac:dyDescent="0.15">
      <c r="A45" s="43"/>
      <c r="B45" s="43"/>
      <c r="C45" s="43"/>
      <c r="D45" s="43"/>
      <c r="E45" s="43"/>
      <c r="F45" s="43"/>
      <c r="G45" s="43"/>
      <c r="H45" s="43"/>
      <c r="I45" s="43"/>
      <c r="J45" s="43"/>
      <c r="K45" s="43"/>
      <c r="L45" s="43"/>
      <c r="M45" s="43"/>
      <c r="N45" s="43"/>
      <c r="O45" s="43"/>
      <c r="P45" s="43"/>
      <c r="Q45" s="43"/>
      <c r="R45" s="43"/>
      <c r="S45" s="43"/>
      <c r="T45" s="43"/>
      <c r="U45" s="43"/>
    </row>
    <row r="46" spans="1:21" ht="25.15" customHeight="1" x14ac:dyDescent="0.15">
      <c r="A46" s="43"/>
      <c r="B46" s="43"/>
      <c r="C46" s="43"/>
      <c r="D46" s="43"/>
      <c r="E46" s="43"/>
      <c r="F46" s="43"/>
      <c r="G46" s="43"/>
      <c r="H46" s="43"/>
      <c r="I46" s="43"/>
      <c r="J46" s="43"/>
      <c r="K46" s="43"/>
      <c r="L46" s="43"/>
      <c r="M46" s="43"/>
      <c r="N46" s="43"/>
      <c r="O46" s="43"/>
      <c r="P46" s="43"/>
      <c r="Q46" s="43"/>
      <c r="R46" s="43"/>
      <c r="S46" s="43"/>
      <c r="T46" s="43"/>
      <c r="U46" s="43"/>
    </row>
    <row r="47" spans="1:21" ht="25.15" customHeight="1" x14ac:dyDescent="0.15">
      <c r="A47" s="43"/>
      <c r="B47" s="43"/>
      <c r="C47" s="43"/>
      <c r="D47" s="43"/>
      <c r="E47" s="43"/>
      <c r="F47" s="43"/>
      <c r="G47" s="43"/>
      <c r="H47" s="43"/>
      <c r="I47" s="43"/>
      <c r="J47" s="43"/>
      <c r="K47" s="43"/>
      <c r="L47" s="43"/>
      <c r="M47" s="43"/>
      <c r="N47" s="43"/>
      <c r="O47" s="43"/>
      <c r="P47" s="43"/>
      <c r="Q47" s="43"/>
      <c r="R47" s="43"/>
      <c r="S47" s="43"/>
      <c r="T47" s="43"/>
      <c r="U47" s="43"/>
    </row>
    <row r="48" spans="1:21" ht="25.15" customHeight="1" x14ac:dyDescent="0.15">
      <c r="A48" s="43"/>
      <c r="B48" s="43"/>
      <c r="C48" s="43"/>
      <c r="D48" s="43"/>
      <c r="E48" s="43"/>
      <c r="F48" s="43"/>
      <c r="G48" s="43"/>
      <c r="H48" s="43"/>
      <c r="I48" s="43"/>
      <c r="J48" s="43"/>
      <c r="K48" s="43"/>
      <c r="L48" s="43"/>
      <c r="M48" s="43"/>
      <c r="N48" s="43"/>
      <c r="O48" s="43"/>
      <c r="P48" s="43"/>
      <c r="Q48" s="43"/>
      <c r="R48" s="43"/>
      <c r="S48" s="43"/>
      <c r="T48" s="43"/>
      <c r="U48" s="43"/>
    </row>
    <row r="49" spans="1:21" ht="25.15" customHeight="1" x14ac:dyDescent="0.15">
      <c r="A49" s="43"/>
      <c r="B49" s="43"/>
      <c r="C49" s="43"/>
      <c r="D49" s="43"/>
      <c r="E49" s="43"/>
      <c r="F49" s="43"/>
      <c r="G49" s="43"/>
      <c r="H49" s="43"/>
      <c r="I49" s="43"/>
      <c r="J49" s="43"/>
      <c r="K49" s="43"/>
      <c r="L49" s="43"/>
      <c r="M49" s="43"/>
      <c r="N49" s="43"/>
      <c r="O49" s="43"/>
      <c r="P49" s="43"/>
      <c r="Q49" s="43"/>
      <c r="R49" s="43"/>
      <c r="S49" s="43"/>
      <c r="T49" s="43"/>
      <c r="U49" s="43"/>
    </row>
    <row r="50" spans="1:21" ht="25.15" customHeight="1" x14ac:dyDescent="0.15">
      <c r="A50" s="43"/>
      <c r="B50" s="43"/>
      <c r="C50" s="43"/>
      <c r="D50" s="43"/>
      <c r="E50" s="43"/>
      <c r="F50" s="43"/>
      <c r="G50" s="43"/>
      <c r="H50" s="43"/>
      <c r="I50" s="43"/>
      <c r="J50" s="43"/>
      <c r="K50" s="43"/>
      <c r="L50" s="43"/>
      <c r="M50" s="43"/>
      <c r="N50" s="43"/>
      <c r="O50" s="43"/>
      <c r="P50" s="43"/>
      <c r="Q50" s="43"/>
      <c r="R50" s="43"/>
      <c r="S50" s="43"/>
      <c r="T50" s="43"/>
      <c r="U50" s="43"/>
    </row>
    <row r="51" spans="1:21" ht="25.15" customHeight="1" x14ac:dyDescent="0.15">
      <c r="A51" s="43"/>
      <c r="B51" s="43"/>
      <c r="C51" s="43"/>
      <c r="D51" s="43"/>
      <c r="E51" s="43"/>
      <c r="F51" s="43"/>
      <c r="G51" s="43"/>
      <c r="H51" s="43"/>
      <c r="I51" s="43"/>
      <c r="J51" s="43"/>
      <c r="K51" s="43"/>
      <c r="L51" s="43"/>
      <c r="M51" s="43"/>
      <c r="N51" s="43"/>
      <c r="O51" s="43"/>
      <c r="P51" s="43"/>
      <c r="Q51" s="43"/>
      <c r="R51" s="43"/>
      <c r="S51" s="43"/>
      <c r="T51" s="43"/>
      <c r="U51" s="43"/>
    </row>
    <row r="52" spans="1:21" ht="25.15" customHeight="1" x14ac:dyDescent="0.15">
      <c r="A52" s="43"/>
      <c r="B52" s="43"/>
      <c r="C52" s="43"/>
      <c r="D52" s="43"/>
      <c r="E52" s="43"/>
      <c r="F52" s="43"/>
      <c r="G52" s="43"/>
      <c r="H52" s="43"/>
      <c r="I52" s="43"/>
      <c r="J52" s="43"/>
      <c r="K52" s="43"/>
      <c r="L52" s="43"/>
      <c r="M52" s="43"/>
      <c r="N52" s="43"/>
      <c r="O52" s="43"/>
      <c r="P52" s="43"/>
      <c r="Q52" s="43"/>
      <c r="R52" s="43"/>
      <c r="S52" s="43"/>
      <c r="T52" s="43"/>
      <c r="U52" s="43"/>
    </row>
    <row r="53" spans="1:21" ht="25.15" customHeight="1" x14ac:dyDescent="0.15">
      <c r="A53" s="43"/>
      <c r="B53" s="43"/>
      <c r="C53" s="43"/>
      <c r="D53" s="43"/>
      <c r="E53" s="43"/>
      <c r="F53" s="43"/>
      <c r="G53" s="43"/>
      <c r="H53" s="43"/>
      <c r="I53" s="43"/>
      <c r="J53" s="43"/>
      <c r="K53" s="43"/>
      <c r="L53" s="43"/>
      <c r="M53" s="43"/>
      <c r="N53" s="43"/>
      <c r="O53" s="43"/>
      <c r="P53" s="43"/>
      <c r="Q53" s="43"/>
      <c r="R53" s="43"/>
      <c r="S53" s="43"/>
      <c r="T53" s="43"/>
      <c r="U53" s="43"/>
    </row>
    <row r="54" spans="1:21" ht="25.15" customHeight="1" x14ac:dyDescent="0.15">
      <c r="A54" s="43"/>
      <c r="B54" s="43"/>
      <c r="C54" s="43"/>
      <c r="D54" s="43"/>
      <c r="E54" s="43"/>
      <c r="F54" s="43"/>
      <c r="G54" s="43"/>
      <c r="H54" s="43"/>
      <c r="I54" s="43"/>
      <c r="J54" s="43"/>
      <c r="K54" s="43"/>
      <c r="L54" s="43"/>
      <c r="M54" s="43"/>
      <c r="N54" s="43"/>
      <c r="O54" s="43"/>
      <c r="P54" s="43"/>
      <c r="Q54" s="43"/>
      <c r="R54" s="43"/>
      <c r="S54" s="43"/>
      <c r="T54" s="43"/>
      <c r="U54" s="43"/>
    </row>
    <row r="55" spans="1:21" ht="25.15" customHeight="1" x14ac:dyDescent="0.15">
      <c r="A55" s="43"/>
      <c r="B55" s="43"/>
      <c r="C55" s="43"/>
      <c r="D55" s="43"/>
      <c r="E55" s="43"/>
      <c r="F55" s="43"/>
      <c r="G55" s="43"/>
      <c r="H55" s="43"/>
      <c r="I55" s="43"/>
      <c r="J55" s="43"/>
      <c r="K55" s="43"/>
      <c r="L55" s="43"/>
      <c r="M55" s="43"/>
      <c r="N55" s="43"/>
      <c r="O55" s="43"/>
      <c r="P55" s="43"/>
      <c r="Q55" s="43"/>
      <c r="R55" s="43"/>
      <c r="S55" s="43"/>
      <c r="T55" s="43"/>
      <c r="U55" s="43"/>
    </row>
    <row r="56" spans="1:21" ht="25.15" customHeight="1" x14ac:dyDescent="0.15">
      <c r="A56" s="43"/>
      <c r="B56" s="43"/>
      <c r="C56" s="43"/>
      <c r="D56" s="43"/>
      <c r="E56" s="43"/>
      <c r="F56" s="43"/>
      <c r="G56" s="43"/>
      <c r="H56" s="43"/>
      <c r="I56" s="43"/>
      <c r="J56" s="43"/>
      <c r="K56" s="43"/>
      <c r="L56" s="43"/>
      <c r="M56" s="43"/>
      <c r="N56" s="43"/>
      <c r="O56" s="43"/>
      <c r="P56" s="43"/>
      <c r="Q56" s="43"/>
      <c r="R56" s="43"/>
      <c r="S56" s="43"/>
      <c r="T56" s="43"/>
      <c r="U56" s="43"/>
    </row>
    <row r="57" spans="1:21" ht="25.15" customHeight="1" x14ac:dyDescent="0.15">
      <c r="A57" s="43"/>
      <c r="B57" s="43"/>
      <c r="C57" s="43"/>
      <c r="D57" s="43"/>
      <c r="E57" s="43"/>
      <c r="F57" s="43"/>
      <c r="G57" s="43"/>
      <c r="H57" s="43"/>
      <c r="I57" s="43"/>
      <c r="J57" s="43"/>
      <c r="K57" s="43"/>
      <c r="L57" s="43"/>
      <c r="M57" s="43"/>
      <c r="N57" s="43"/>
      <c r="O57" s="43"/>
      <c r="P57" s="43"/>
      <c r="Q57" s="43"/>
      <c r="R57" s="43"/>
      <c r="S57" s="43"/>
      <c r="T57" s="43"/>
      <c r="U57" s="43"/>
    </row>
    <row r="58" spans="1:21" ht="25.15" customHeight="1" x14ac:dyDescent="0.15">
      <c r="A58" s="43"/>
      <c r="B58" s="43"/>
      <c r="C58" s="43"/>
      <c r="D58" s="43"/>
      <c r="E58" s="43"/>
      <c r="F58" s="43"/>
      <c r="G58" s="43"/>
      <c r="H58" s="43"/>
      <c r="I58" s="43"/>
      <c r="J58" s="43"/>
      <c r="K58" s="43"/>
      <c r="L58" s="43"/>
      <c r="M58" s="43"/>
      <c r="N58" s="43"/>
      <c r="O58" s="43"/>
      <c r="P58" s="43"/>
      <c r="Q58" s="43"/>
      <c r="R58" s="43"/>
      <c r="S58" s="43"/>
      <c r="T58" s="43"/>
      <c r="U58" s="43"/>
    </row>
    <row r="59" spans="1:21" ht="25.15" customHeight="1" x14ac:dyDescent="0.15">
      <c r="A59" s="43"/>
      <c r="B59" s="43"/>
      <c r="C59" s="43"/>
      <c r="D59" s="43"/>
      <c r="E59" s="43"/>
      <c r="F59" s="43"/>
      <c r="G59" s="43"/>
      <c r="H59" s="43"/>
      <c r="I59" s="43"/>
      <c r="J59" s="43"/>
      <c r="K59" s="43"/>
      <c r="L59" s="43"/>
      <c r="M59" s="43"/>
      <c r="N59" s="43"/>
      <c r="O59" s="43"/>
      <c r="P59" s="43"/>
      <c r="Q59" s="43"/>
      <c r="R59" s="43"/>
      <c r="S59" s="43"/>
      <c r="T59" s="43"/>
      <c r="U59" s="43"/>
    </row>
    <row r="60" spans="1:21" ht="25.15" customHeight="1" x14ac:dyDescent="0.15">
      <c r="A60" s="43"/>
      <c r="B60" s="43"/>
      <c r="C60" s="43"/>
      <c r="D60" s="43"/>
      <c r="E60" s="43"/>
      <c r="F60" s="43"/>
      <c r="G60" s="43"/>
      <c r="H60" s="43"/>
      <c r="I60" s="43"/>
      <c r="J60" s="43"/>
      <c r="K60" s="43"/>
      <c r="L60" s="43"/>
      <c r="M60" s="43"/>
      <c r="N60" s="43"/>
      <c r="O60" s="43"/>
      <c r="P60" s="43"/>
      <c r="Q60" s="43"/>
      <c r="R60" s="43"/>
      <c r="S60" s="43"/>
      <c r="T60" s="43"/>
      <c r="U60" s="43"/>
    </row>
    <row r="61" spans="1:21" ht="25.15" customHeight="1" x14ac:dyDescent="0.15">
      <c r="A61" s="43"/>
      <c r="B61" s="43"/>
      <c r="C61" s="43"/>
      <c r="D61" s="43"/>
      <c r="E61" s="43"/>
      <c r="F61" s="43"/>
      <c r="G61" s="43"/>
      <c r="H61" s="43"/>
      <c r="I61" s="43"/>
      <c r="J61" s="43"/>
      <c r="K61" s="43"/>
      <c r="L61" s="43"/>
      <c r="M61" s="43"/>
      <c r="N61" s="43"/>
      <c r="O61" s="43"/>
      <c r="P61" s="43"/>
      <c r="Q61" s="43"/>
      <c r="R61" s="43"/>
      <c r="S61" s="43"/>
      <c r="T61" s="43"/>
      <c r="U61" s="43"/>
    </row>
    <row r="62" spans="1:21" ht="25.15" customHeight="1" x14ac:dyDescent="0.15">
      <c r="A62" s="43"/>
      <c r="B62" s="43"/>
      <c r="C62" s="43"/>
      <c r="D62" s="43"/>
      <c r="E62" s="43"/>
      <c r="F62" s="43"/>
      <c r="G62" s="43"/>
      <c r="H62" s="43"/>
      <c r="I62" s="43"/>
      <c r="J62" s="43"/>
      <c r="K62" s="43"/>
      <c r="L62" s="43"/>
      <c r="M62" s="43"/>
      <c r="N62" s="43"/>
      <c r="O62" s="43"/>
      <c r="P62" s="43"/>
      <c r="Q62" s="43"/>
      <c r="R62" s="43"/>
      <c r="S62" s="43"/>
      <c r="T62" s="43"/>
      <c r="U62" s="43"/>
    </row>
    <row r="63" spans="1:21" ht="25.15" customHeight="1" x14ac:dyDescent="0.15">
      <c r="A63" s="43"/>
      <c r="B63" s="43"/>
      <c r="C63" s="43"/>
      <c r="D63" s="43"/>
      <c r="E63" s="43"/>
      <c r="F63" s="43"/>
      <c r="G63" s="43"/>
      <c r="H63" s="43"/>
      <c r="I63" s="43"/>
      <c r="J63" s="43"/>
      <c r="K63" s="43"/>
      <c r="L63" s="43"/>
      <c r="M63" s="43"/>
      <c r="N63" s="43"/>
      <c r="O63" s="43"/>
      <c r="P63" s="43"/>
      <c r="Q63" s="43"/>
      <c r="R63" s="43"/>
      <c r="S63" s="43"/>
      <c r="T63" s="43"/>
      <c r="U63" s="43"/>
    </row>
    <row r="64" spans="1:21" ht="25.15" customHeight="1" x14ac:dyDescent="0.15">
      <c r="A64" s="43"/>
      <c r="B64" s="43"/>
      <c r="C64" s="43"/>
      <c r="D64" s="43"/>
      <c r="E64" s="43"/>
      <c r="F64" s="43"/>
      <c r="G64" s="43"/>
      <c r="H64" s="43"/>
      <c r="I64" s="43"/>
      <c r="J64" s="43"/>
      <c r="K64" s="43"/>
      <c r="L64" s="43"/>
      <c r="M64" s="43"/>
      <c r="N64" s="43"/>
      <c r="O64" s="43"/>
      <c r="P64" s="43"/>
      <c r="Q64" s="43"/>
      <c r="R64" s="43"/>
      <c r="S64" s="43"/>
      <c r="T64" s="43"/>
      <c r="U64" s="43"/>
    </row>
    <row r="65" spans="1:21" ht="25.15" customHeight="1" x14ac:dyDescent="0.15">
      <c r="A65" s="43"/>
      <c r="B65" s="43"/>
      <c r="C65" s="43"/>
      <c r="D65" s="43"/>
      <c r="E65" s="43"/>
      <c r="F65" s="43"/>
      <c r="G65" s="43"/>
      <c r="H65" s="43"/>
      <c r="I65" s="43"/>
      <c r="J65" s="43"/>
      <c r="K65" s="43"/>
      <c r="L65" s="43"/>
      <c r="M65" s="43"/>
      <c r="N65" s="43"/>
      <c r="O65" s="43"/>
      <c r="P65" s="43"/>
      <c r="Q65" s="43"/>
      <c r="R65" s="43"/>
      <c r="S65" s="43"/>
      <c r="T65" s="43"/>
      <c r="U65" s="43"/>
    </row>
    <row r="66" spans="1:21" ht="25.15" customHeight="1" x14ac:dyDescent="0.15">
      <c r="A66" s="43"/>
      <c r="B66" s="43"/>
      <c r="C66" s="43"/>
      <c r="D66" s="43"/>
      <c r="E66" s="43"/>
      <c r="F66" s="43"/>
      <c r="G66" s="43"/>
      <c r="H66" s="43"/>
      <c r="I66" s="43"/>
      <c r="J66" s="43"/>
      <c r="K66" s="43"/>
      <c r="L66" s="43"/>
      <c r="M66" s="43"/>
      <c r="N66" s="43"/>
      <c r="O66" s="43"/>
      <c r="P66" s="43"/>
      <c r="Q66" s="43"/>
      <c r="R66" s="43"/>
      <c r="S66" s="43"/>
      <c r="T66" s="43"/>
      <c r="U66" s="43"/>
    </row>
    <row r="67" spans="1:21" ht="25.15" customHeight="1" x14ac:dyDescent="0.15">
      <c r="A67" s="43"/>
      <c r="B67" s="43"/>
      <c r="C67" s="43"/>
      <c r="D67" s="43"/>
      <c r="E67" s="43"/>
      <c r="F67" s="43"/>
      <c r="G67" s="43"/>
      <c r="H67" s="43"/>
      <c r="I67" s="43"/>
      <c r="J67" s="43"/>
      <c r="K67" s="43"/>
      <c r="L67" s="43"/>
      <c r="M67" s="43"/>
      <c r="N67" s="43"/>
      <c r="O67" s="43"/>
      <c r="P67" s="43"/>
      <c r="Q67" s="43"/>
      <c r="R67" s="43"/>
      <c r="S67" s="43"/>
      <c r="T67" s="43"/>
      <c r="U67" s="43"/>
    </row>
    <row r="68" spans="1:21" ht="25.15" customHeight="1" x14ac:dyDescent="0.15">
      <c r="A68" s="43"/>
      <c r="B68" s="43"/>
      <c r="C68" s="43"/>
      <c r="D68" s="43"/>
      <c r="E68" s="43"/>
      <c r="F68" s="43"/>
      <c r="G68" s="43"/>
      <c r="H68" s="43"/>
      <c r="I68" s="43"/>
      <c r="J68" s="43"/>
      <c r="K68" s="43"/>
      <c r="L68" s="43"/>
      <c r="M68" s="43"/>
      <c r="N68" s="43"/>
      <c r="O68" s="43"/>
      <c r="P68" s="43"/>
      <c r="Q68" s="43"/>
      <c r="R68" s="43"/>
      <c r="S68" s="43"/>
      <c r="T68" s="43"/>
      <c r="U68" s="43"/>
    </row>
    <row r="69" spans="1:21" ht="25.15" customHeight="1" x14ac:dyDescent="0.15">
      <c r="A69" s="43"/>
      <c r="B69" s="43"/>
      <c r="C69" s="43"/>
      <c r="D69" s="43"/>
      <c r="E69" s="43"/>
      <c r="F69" s="43"/>
      <c r="G69" s="43"/>
      <c r="H69" s="43"/>
      <c r="I69" s="43"/>
      <c r="J69" s="43"/>
      <c r="K69" s="43"/>
      <c r="L69" s="43"/>
      <c r="M69" s="43"/>
      <c r="N69" s="43"/>
      <c r="O69" s="43"/>
      <c r="P69" s="43"/>
      <c r="Q69" s="43"/>
      <c r="R69" s="43"/>
      <c r="S69" s="43"/>
      <c r="T69" s="43"/>
      <c r="U69" s="43"/>
    </row>
    <row r="70" spans="1:21" ht="25.15" customHeight="1" x14ac:dyDescent="0.15">
      <c r="A70" s="43"/>
      <c r="B70" s="43"/>
      <c r="C70" s="43"/>
      <c r="D70" s="43"/>
      <c r="E70" s="43"/>
      <c r="F70" s="43"/>
      <c r="G70" s="43"/>
      <c r="H70" s="43"/>
      <c r="I70" s="43"/>
      <c r="J70" s="43"/>
      <c r="K70" s="43"/>
      <c r="L70" s="43"/>
      <c r="M70" s="43"/>
      <c r="N70" s="43"/>
      <c r="O70" s="43"/>
      <c r="P70" s="43"/>
      <c r="Q70" s="43"/>
      <c r="R70" s="43"/>
      <c r="S70" s="43"/>
      <c r="T70" s="43"/>
      <c r="U70" s="43"/>
    </row>
    <row r="71" spans="1:21" ht="25.15" customHeight="1" x14ac:dyDescent="0.15">
      <c r="A71" s="43"/>
      <c r="B71" s="43"/>
      <c r="C71" s="43"/>
      <c r="D71" s="43"/>
      <c r="E71" s="43"/>
      <c r="F71" s="43"/>
      <c r="G71" s="43"/>
      <c r="H71" s="43"/>
      <c r="I71" s="43"/>
      <c r="J71" s="43"/>
      <c r="K71" s="43"/>
      <c r="L71" s="43"/>
      <c r="M71" s="43"/>
      <c r="N71" s="43"/>
      <c r="O71" s="43"/>
      <c r="P71" s="43"/>
      <c r="Q71" s="43"/>
      <c r="R71" s="43"/>
      <c r="S71" s="43"/>
      <c r="T71" s="43"/>
      <c r="U71" s="43"/>
    </row>
    <row r="72" spans="1:21" ht="25.15" customHeight="1" x14ac:dyDescent="0.15">
      <c r="A72" s="43"/>
      <c r="B72" s="43"/>
      <c r="C72" s="43"/>
      <c r="D72" s="43"/>
      <c r="E72" s="43"/>
      <c r="F72" s="43"/>
      <c r="G72" s="43"/>
      <c r="H72" s="43"/>
      <c r="I72" s="43"/>
      <c r="J72" s="43"/>
      <c r="K72" s="43"/>
      <c r="L72" s="43"/>
      <c r="M72" s="43"/>
      <c r="N72" s="43"/>
      <c r="O72" s="43"/>
      <c r="P72" s="43"/>
      <c r="Q72" s="43"/>
      <c r="R72" s="43"/>
      <c r="S72" s="43"/>
      <c r="T72" s="43"/>
      <c r="U72" s="43"/>
    </row>
    <row r="73" spans="1:21" ht="25.15" customHeight="1" x14ac:dyDescent="0.15">
      <c r="A73" s="43"/>
      <c r="B73" s="43"/>
      <c r="C73" s="43"/>
      <c r="D73" s="43"/>
      <c r="E73" s="43"/>
      <c r="F73" s="43"/>
      <c r="G73" s="43"/>
      <c r="H73" s="43"/>
      <c r="I73" s="43"/>
      <c r="J73" s="43"/>
      <c r="K73" s="43"/>
      <c r="L73" s="43"/>
      <c r="M73" s="43"/>
      <c r="N73" s="43"/>
      <c r="O73" s="43"/>
      <c r="P73" s="43"/>
      <c r="Q73" s="43"/>
      <c r="R73" s="43"/>
      <c r="S73" s="43"/>
      <c r="T73" s="43"/>
      <c r="U73" s="43"/>
    </row>
    <row r="74" spans="1:21" ht="25.15" customHeight="1" x14ac:dyDescent="0.15">
      <c r="A74" s="43"/>
      <c r="B74" s="43"/>
      <c r="C74" s="43"/>
      <c r="D74" s="43"/>
      <c r="E74" s="43"/>
      <c r="F74" s="43"/>
      <c r="G74" s="43"/>
      <c r="H74" s="43"/>
      <c r="I74" s="43"/>
      <c r="J74" s="43"/>
      <c r="K74" s="43"/>
      <c r="L74" s="43"/>
      <c r="M74" s="43"/>
      <c r="N74" s="43"/>
      <c r="O74" s="43"/>
      <c r="P74" s="43"/>
      <c r="Q74" s="43"/>
      <c r="R74" s="43"/>
      <c r="S74" s="43"/>
      <c r="T74" s="43"/>
      <c r="U74" s="43"/>
    </row>
    <row r="75" spans="1:21" ht="25.15" customHeight="1" x14ac:dyDescent="0.15">
      <c r="A75" s="43"/>
      <c r="B75" s="43"/>
      <c r="C75" s="43"/>
      <c r="D75" s="43"/>
      <c r="E75" s="43"/>
      <c r="F75" s="43"/>
      <c r="G75" s="43"/>
      <c r="H75" s="43"/>
      <c r="I75" s="43"/>
      <c r="J75" s="43"/>
      <c r="K75" s="43"/>
      <c r="L75" s="43"/>
      <c r="M75" s="43"/>
      <c r="N75" s="43"/>
      <c r="O75" s="43"/>
      <c r="P75" s="43"/>
      <c r="Q75" s="43"/>
      <c r="R75" s="43"/>
      <c r="S75" s="43"/>
      <c r="T75" s="43"/>
      <c r="U75" s="43"/>
    </row>
    <row r="76" spans="1:21" ht="25.15" customHeight="1" x14ac:dyDescent="0.15">
      <c r="A76" s="43"/>
      <c r="B76" s="43"/>
      <c r="C76" s="43"/>
      <c r="D76" s="43"/>
      <c r="E76" s="43"/>
      <c r="F76" s="43"/>
      <c r="G76" s="43"/>
      <c r="H76" s="43"/>
      <c r="I76" s="43"/>
      <c r="J76" s="43"/>
      <c r="K76" s="43"/>
      <c r="L76" s="43"/>
      <c r="M76" s="43"/>
      <c r="N76" s="43"/>
      <c r="O76" s="43"/>
      <c r="P76" s="43"/>
      <c r="Q76" s="43"/>
      <c r="R76" s="43"/>
      <c r="S76" s="43"/>
      <c r="T76" s="43"/>
      <c r="U76" s="43"/>
    </row>
    <row r="77" spans="1:21" ht="25.15" customHeight="1" x14ac:dyDescent="0.15">
      <c r="A77" s="43"/>
      <c r="B77" s="43"/>
      <c r="C77" s="43"/>
      <c r="D77" s="43"/>
      <c r="E77" s="43"/>
      <c r="F77" s="43"/>
      <c r="G77" s="43"/>
      <c r="H77" s="43"/>
      <c r="I77" s="43"/>
      <c r="J77" s="43"/>
      <c r="K77" s="43"/>
      <c r="L77" s="43"/>
      <c r="M77" s="43"/>
      <c r="N77" s="43"/>
      <c r="O77" s="43"/>
      <c r="P77" s="43"/>
      <c r="Q77" s="43"/>
      <c r="R77" s="43"/>
      <c r="S77" s="43"/>
      <c r="T77" s="43"/>
      <c r="U77" s="43"/>
    </row>
    <row r="78" spans="1:21" ht="25.15" customHeight="1" x14ac:dyDescent="0.15">
      <c r="A78" s="43"/>
      <c r="B78" s="43"/>
      <c r="C78" s="43"/>
      <c r="D78" s="43"/>
      <c r="E78" s="43"/>
      <c r="F78" s="43"/>
      <c r="G78" s="43"/>
      <c r="H78" s="43"/>
      <c r="I78" s="43"/>
      <c r="J78" s="43"/>
      <c r="K78" s="43"/>
      <c r="L78" s="43"/>
      <c r="M78" s="43"/>
      <c r="N78" s="43"/>
      <c r="O78" s="43"/>
      <c r="P78" s="43"/>
      <c r="Q78" s="43"/>
      <c r="R78" s="43"/>
      <c r="S78" s="43"/>
      <c r="T78" s="43"/>
      <c r="U78" s="43"/>
    </row>
    <row r="79" spans="1:21" ht="25.15" customHeight="1" x14ac:dyDescent="0.15">
      <c r="A79" s="43"/>
      <c r="B79" s="43"/>
      <c r="C79" s="43"/>
      <c r="D79" s="43"/>
      <c r="E79" s="43"/>
      <c r="F79" s="43"/>
      <c r="G79" s="43"/>
      <c r="H79" s="43"/>
      <c r="I79" s="43"/>
      <c r="J79" s="43"/>
      <c r="K79" s="43"/>
      <c r="L79" s="43"/>
      <c r="M79" s="43"/>
      <c r="N79" s="43"/>
      <c r="O79" s="43"/>
      <c r="P79" s="43"/>
      <c r="Q79" s="43"/>
      <c r="R79" s="43"/>
      <c r="S79" s="43"/>
      <c r="T79" s="43"/>
      <c r="U79" s="43"/>
    </row>
    <row r="80" spans="1:21" ht="25.15" customHeight="1" x14ac:dyDescent="0.15">
      <c r="A80" s="43"/>
      <c r="B80" s="43"/>
      <c r="C80" s="43"/>
      <c r="D80" s="43"/>
      <c r="E80" s="43"/>
      <c r="F80" s="43"/>
      <c r="G80" s="43"/>
      <c r="H80" s="43"/>
      <c r="I80" s="43"/>
      <c r="J80" s="43"/>
      <c r="K80" s="43"/>
      <c r="L80" s="43"/>
      <c r="M80" s="43"/>
      <c r="N80" s="43"/>
      <c r="O80" s="43"/>
      <c r="P80" s="43"/>
      <c r="Q80" s="43"/>
      <c r="R80" s="43"/>
      <c r="S80" s="43"/>
      <c r="T80" s="43"/>
      <c r="U80" s="43"/>
    </row>
    <row r="81" spans="1:21" ht="25.15" customHeight="1" x14ac:dyDescent="0.15">
      <c r="A81" s="43"/>
      <c r="B81" s="43"/>
      <c r="C81" s="43"/>
      <c r="D81" s="43"/>
      <c r="E81" s="43"/>
      <c r="F81" s="43"/>
      <c r="G81" s="43"/>
      <c r="H81" s="43"/>
      <c r="I81" s="43"/>
      <c r="J81" s="43"/>
      <c r="K81" s="43"/>
      <c r="L81" s="43"/>
      <c r="M81" s="43"/>
      <c r="N81" s="43"/>
      <c r="O81" s="43"/>
      <c r="P81" s="43"/>
      <c r="Q81" s="43"/>
      <c r="R81" s="43"/>
      <c r="S81" s="43"/>
      <c r="T81" s="43"/>
      <c r="U81" s="43"/>
    </row>
    <row r="82" spans="1:21" ht="25.15" customHeight="1" x14ac:dyDescent="0.15">
      <c r="A82" s="43"/>
      <c r="B82" s="43"/>
      <c r="C82" s="43"/>
      <c r="D82" s="43"/>
      <c r="E82" s="43"/>
      <c r="F82" s="43"/>
      <c r="G82" s="43"/>
      <c r="H82" s="43"/>
      <c r="I82" s="43"/>
      <c r="J82" s="43"/>
      <c r="K82" s="43"/>
      <c r="L82" s="43"/>
      <c r="M82" s="43"/>
      <c r="N82" s="43"/>
      <c r="O82" s="43"/>
      <c r="P82" s="43"/>
      <c r="Q82" s="43"/>
      <c r="R82" s="43"/>
      <c r="S82" s="43"/>
      <c r="T82" s="43"/>
      <c r="U82" s="43"/>
    </row>
    <row r="83" spans="1:21" ht="25.15" customHeight="1" x14ac:dyDescent="0.15">
      <c r="A83" s="43"/>
      <c r="B83" s="43"/>
      <c r="C83" s="43"/>
      <c r="D83" s="43"/>
      <c r="E83" s="43"/>
      <c r="F83" s="43"/>
      <c r="G83" s="43"/>
      <c r="H83" s="43"/>
      <c r="I83" s="43"/>
      <c r="J83" s="43"/>
      <c r="K83" s="43"/>
      <c r="L83" s="43"/>
      <c r="M83" s="43"/>
      <c r="N83" s="43"/>
      <c r="O83" s="43"/>
      <c r="P83" s="43"/>
      <c r="Q83" s="43"/>
      <c r="R83" s="43"/>
      <c r="S83" s="43"/>
      <c r="T83" s="43"/>
      <c r="U83" s="43"/>
    </row>
    <row r="84" spans="1:21" ht="25.15" customHeight="1" x14ac:dyDescent="0.15">
      <c r="A84" s="43"/>
      <c r="B84" s="43"/>
      <c r="C84" s="43"/>
      <c r="D84" s="43"/>
      <c r="E84" s="43"/>
      <c r="F84" s="43"/>
      <c r="G84" s="43"/>
      <c r="H84" s="43"/>
      <c r="I84" s="43"/>
      <c r="J84" s="43"/>
      <c r="K84" s="43"/>
      <c r="L84" s="43"/>
      <c r="M84" s="43"/>
      <c r="N84" s="43"/>
      <c r="O84" s="43"/>
      <c r="P84" s="43"/>
      <c r="Q84" s="43"/>
      <c r="R84" s="43"/>
      <c r="S84" s="43"/>
      <c r="T84" s="43"/>
      <c r="U84" s="43"/>
    </row>
    <row r="85" spans="1:21" ht="25.15" customHeight="1" x14ac:dyDescent="0.15">
      <c r="A85" s="43"/>
      <c r="B85" s="43"/>
      <c r="C85" s="43"/>
      <c r="D85" s="43"/>
      <c r="E85" s="43"/>
      <c r="F85" s="43"/>
      <c r="G85" s="43"/>
      <c r="H85" s="43"/>
      <c r="I85" s="43"/>
      <c r="J85" s="43"/>
      <c r="K85" s="43"/>
      <c r="L85" s="43"/>
      <c r="M85" s="43"/>
      <c r="N85" s="43"/>
      <c r="O85" s="43"/>
      <c r="P85" s="43"/>
      <c r="Q85" s="43"/>
      <c r="R85" s="43"/>
      <c r="S85" s="43"/>
      <c r="T85" s="43"/>
      <c r="U85" s="43"/>
    </row>
    <row r="86" spans="1:21" ht="25.15" customHeight="1" x14ac:dyDescent="0.15">
      <c r="A86" s="43"/>
      <c r="B86" s="43"/>
      <c r="C86" s="43"/>
      <c r="D86" s="43"/>
      <c r="E86" s="43"/>
      <c r="F86" s="43"/>
      <c r="G86" s="43"/>
      <c r="H86" s="43"/>
      <c r="I86" s="43"/>
      <c r="J86" s="43"/>
      <c r="K86" s="43"/>
      <c r="L86" s="43"/>
      <c r="M86" s="43"/>
      <c r="N86" s="43"/>
      <c r="O86" s="43"/>
      <c r="P86" s="43"/>
      <c r="Q86" s="43"/>
      <c r="R86" s="43"/>
      <c r="S86" s="43"/>
      <c r="T86" s="43"/>
      <c r="U86" s="43"/>
    </row>
    <row r="87" spans="1:21" ht="25.15" customHeight="1" x14ac:dyDescent="0.15">
      <c r="A87" s="43"/>
      <c r="B87" s="43"/>
      <c r="C87" s="43"/>
      <c r="D87" s="43"/>
      <c r="E87" s="43"/>
      <c r="F87" s="43"/>
      <c r="G87" s="43"/>
      <c r="H87" s="43"/>
      <c r="I87" s="43"/>
      <c r="J87" s="43"/>
      <c r="K87" s="43"/>
      <c r="L87" s="43"/>
      <c r="M87" s="43"/>
      <c r="N87" s="43"/>
      <c r="O87" s="43"/>
      <c r="P87" s="43"/>
      <c r="Q87" s="43"/>
      <c r="R87" s="43"/>
      <c r="S87" s="43"/>
      <c r="T87" s="43"/>
      <c r="U87" s="43"/>
    </row>
    <row r="88" spans="1:21" ht="25.15" customHeight="1" x14ac:dyDescent="0.15">
      <c r="A88" s="43"/>
      <c r="B88" s="43"/>
      <c r="C88" s="43"/>
      <c r="D88" s="43"/>
      <c r="E88" s="43"/>
      <c r="F88" s="43"/>
      <c r="G88" s="43"/>
      <c r="H88" s="43"/>
      <c r="I88" s="43"/>
      <c r="J88" s="43"/>
      <c r="K88" s="43"/>
      <c r="L88" s="43"/>
      <c r="M88" s="43"/>
      <c r="N88" s="43"/>
      <c r="O88" s="43"/>
      <c r="P88" s="43"/>
      <c r="Q88" s="43"/>
      <c r="R88" s="43"/>
      <c r="S88" s="43"/>
      <c r="T88" s="43"/>
      <c r="U88" s="43"/>
    </row>
    <row r="89" spans="1:21" ht="25.15" customHeight="1" x14ac:dyDescent="0.15">
      <c r="A89" s="43"/>
      <c r="B89" s="43"/>
      <c r="C89" s="43"/>
      <c r="D89" s="43"/>
      <c r="E89" s="43"/>
      <c r="F89" s="43"/>
      <c r="G89" s="43"/>
      <c r="H89" s="43"/>
      <c r="I89" s="43"/>
      <c r="J89" s="43"/>
      <c r="K89" s="43"/>
      <c r="L89" s="43"/>
      <c r="M89" s="43"/>
      <c r="N89" s="43"/>
      <c r="O89" s="43"/>
      <c r="P89" s="43"/>
      <c r="Q89" s="43"/>
      <c r="R89" s="43"/>
      <c r="S89" s="43"/>
      <c r="T89" s="43"/>
      <c r="U89" s="43"/>
    </row>
    <row r="90" spans="1:21" ht="25.15" customHeight="1" x14ac:dyDescent="0.15">
      <c r="A90" s="43"/>
      <c r="B90" s="43"/>
      <c r="C90" s="43"/>
      <c r="D90" s="43"/>
      <c r="E90" s="43"/>
      <c r="F90" s="43"/>
      <c r="G90" s="43"/>
      <c r="H90" s="43"/>
      <c r="I90" s="43"/>
      <c r="J90" s="43"/>
      <c r="K90" s="43"/>
      <c r="L90" s="43"/>
      <c r="M90" s="43"/>
      <c r="N90" s="43"/>
      <c r="O90" s="43"/>
      <c r="P90" s="43"/>
      <c r="Q90" s="43"/>
      <c r="R90" s="43"/>
      <c r="S90" s="43"/>
      <c r="T90" s="43"/>
      <c r="U90" s="43"/>
    </row>
    <row r="91" spans="1:21" ht="25.15" customHeight="1" x14ac:dyDescent="0.15">
      <c r="A91" s="43"/>
      <c r="B91" s="43"/>
      <c r="C91" s="43"/>
      <c r="D91" s="43"/>
      <c r="E91" s="43"/>
      <c r="F91" s="43"/>
      <c r="G91" s="43"/>
      <c r="H91" s="43"/>
      <c r="I91" s="43"/>
      <c r="J91" s="43"/>
      <c r="K91" s="43"/>
      <c r="L91" s="43"/>
      <c r="M91" s="43"/>
      <c r="N91" s="43"/>
      <c r="O91" s="43"/>
      <c r="P91" s="43"/>
      <c r="Q91" s="43"/>
      <c r="R91" s="43"/>
      <c r="S91" s="43"/>
      <c r="T91" s="43"/>
      <c r="U91" s="43"/>
    </row>
    <row r="92" spans="1:21" ht="25.15" customHeight="1" x14ac:dyDescent="0.15">
      <c r="A92" s="43"/>
      <c r="B92" s="43"/>
      <c r="C92" s="43"/>
      <c r="D92" s="43"/>
      <c r="E92" s="43"/>
      <c r="F92" s="43"/>
      <c r="G92" s="43"/>
      <c r="H92" s="43"/>
      <c r="I92" s="43"/>
      <c r="J92" s="43"/>
      <c r="K92" s="43"/>
      <c r="L92" s="43"/>
      <c r="M92" s="43"/>
      <c r="N92" s="43"/>
      <c r="O92" s="43"/>
      <c r="P92" s="43"/>
      <c r="Q92" s="43"/>
      <c r="R92" s="43"/>
      <c r="S92" s="43"/>
      <c r="T92" s="43"/>
      <c r="U92" s="43"/>
    </row>
    <row r="93" spans="1:21" ht="25.15" customHeight="1" x14ac:dyDescent="0.15">
      <c r="A93" s="43"/>
      <c r="B93" s="43"/>
      <c r="C93" s="43"/>
      <c r="D93" s="43"/>
      <c r="E93" s="43"/>
      <c r="F93" s="43"/>
      <c r="G93" s="43"/>
      <c r="H93" s="43"/>
      <c r="I93" s="43"/>
      <c r="J93" s="43"/>
      <c r="K93" s="43"/>
      <c r="L93" s="43"/>
      <c r="M93" s="43"/>
      <c r="N93" s="43"/>
      <c r="O93" s="43"/>
      <c r="P93" s="43"/>
      <c r="Q93" s="43"/>
      <c r="R93" s="43"/>
      <c r="S93" s="43"/>
      <c r="T93" s="43"/>
      <c r="U93" s="43"/>
    </row>
    <row r="94" spans="1:21" ht="25.15" customHeight="1" x14ac:dyDescent="0.15">
      <c r="A94" s="43"/>
      <c r="B94" s="43"/>
      <c r="C94" s="43"/>
      <c r="D94" s="43"/>
      <c r="E94" s="43"/>
      <c r="F94" s="43"/>
      <c r="G94" s="43"/>
      <c r="H94" s="43"/>
      <c r="I94" s="43"/>
      <c r="J94" s="43"/>
      <c r="K94" s="43"/>
      <c r="L94" s="43"/>
      <c r="M94" s="43"/>
      <c r="N94" s="43"/>
      <c r="O94" s="43"/>
      <c r="P94" s="43"/>
      <c r="Q94" s="43"/>
      <c r="R94" s="43"/>
      <c r="S94" s="43"/>
      <c r="T94" s="43"/>
      <c r="U94" s="43"/>
    </row>
    <row r="95" spans="1:21" ht="25.15" customHeight="1" x14ac:dyDescent="0.15">
      <c r="A95" s="43"/>
      <c r="B95" s="43"/>
      <c r="C95" s="43"/>
      <c r="D95" s="43"/>
      <c r="E95" s="43"/>
      <c r="F95" s="43"/>
      <c r="G95" s="43"/>
      <c r="H95" s="43"/>
      <c r="I95" s="43"/>
      <c r="J95" s="43"/>
      <c r="K95" s="43"/>
      <c r="L95" s="43"/>
      <c r="M95" s="43"/>
      <c r="N95" s="43"/>
      <c r="O95" s="43"/>
      <c r="P95" s="43"/>
      <c r="Q95" s="43"/>
      <c r="R95" s="43"/>
      <c r="S95" s="43"/>
      <c r="T95" s="43"/>
      <c r="U95" s="43"/>
    </row>
    <row r="96" spans="1:21" ht="25.15" customHeight="1" x14ac:dyDescent="0.15">
      <c r="A96" s="43"/>
      <c r="B96" s="43"/>
      <c r="C96" s="43"/>
      <c r="D96" s="43"/>
      <c r="E96" s="43"/>
      <c r="F96" s="43"/>
      <c r="G96" s="43"/>
      <c r="H96" s="43"/>
      <c r="I96" s="43"/>
      <c r="J96" s="43"/>
      <c r="K96" s="43"/>
      <c r="L96" s="43"/>
      <c r="M96" s="43"/>
      <c r="N96" s="43"/>
      <c r="O96" s="43"/>
      <c r="P96" s="43"/>
      <c r="Q96" s="43"/>
      <c r="R96" s="43"/>
      <c r="S96" s="43"/>
      <c r="T96" s="43"/>
      <c r="U96" s="43"/>
    </row>
    <row r="97" spans="1:21" ht="25.15" customHeight="1" x14ac:dyDescent="0.15">
      <c r="A97" s="43"/>
      <c r="B97" s="43"/>
      <c r="C97" s="43"/>
      <c r="D97" s="43"/>
      <c r="E97" s="43"/>
      <c r="F97" s="43"/>
      <c r="G97" s="43"/>
      <c r="H97" s="43"/>
      <c r="I97" s="43"/>
      <c r="J97" s="43"/>
      <c r="K97" s="43"/>
      <c r="L97" s="43"/>
      <c r="M97" s="43"/>
      <c r="N97" s="43"/>
      <c r="O97" s="43"/>
      <c r="P97" s="43"/>
      <c r="Q97" s="43"/>
      <c r="R97" s="43"/>
      <c r="S97" s="43"/>
      <c r="T97" s="43"/>
      <c r="U97" s="43"/>
    </row>
    <row r="98" spans="1:21" ht="25.15" customHeight="1" x14ac:dyDescent="0.15">
      <c r="A98" s="43"/>
      <c r="B98" s="43"/>
      <c r="C98" s="43"/>
      <c r="D98" s="43"/>
      <c r="E98" s="43"/>
      <c r="F98" s="43"/>
      <c r="G98" s="43"/>
      <c r="H98" s="43"/>
      <c r="I98" s="43"/>
      <c r="J98" s="43"/>
      <c r="K98" s="43"/>
      <c r="L98" s="43"/>
      <c r="M98" s="43"/>
      <c r="N98" s="43"/>
      <c r="O98" s="43"/>
      <c r="P98" s="43"/>
      <c r="Q98" s="43"/>
      <c r="R98" s="43"/>
      <c r="S98" s="43"/>
      <c r="T98" s="43"/>
      <c r="U98" s="43"/>
    </row>
    <row r="99" spans="1:21" ht="25.15" customHeight="1" x14ac:dyDescent="0.15">
      <c r="A99" s="43"/>
      <c r="B99" s="43"/>
      <c r="C99" s="43"/>
      <c r="D99" s="43"/>
      <c r="E99" s="43"/>
      <c r="F99" s="43"/>
      <c r="G99" s="43"/>
      <c r="H99" s="43"/>
      <c r="I99" s="43"/>
      <c r="J99" s="43"/>
      <c r="K99" s="43"/>
      <c r="L99" s="43"/>
      <c r="M99" s="43"/>
      <c r="N99" s="43"/>
      <c r="O99" s="43"/>
      <c r="P99" s="43"/>
      <c r="Q99" s="43"/>
      <c r="R99" s="43"/>
      <c r="S99" s="43"/>
      <c r="T99" s="43"/>
      <c r="U99" s="43"/>
    </row>
    <row r="100" spans="1:21" ht="25.15" customHeight="1" x14ac:dyDescent="0.15">
      <c r="A100" s="43"/>
      <c r="B100" s="43"/>
      <c r="C100" s="43"/>
      <c r="D100" s="43"/>
      <c r="E100" s="43"/>
      <c r="F100" s="43"/>
      <c r="G100" s="43"/>
      <c r="H100" s="43"/>
      <c r="I100" s="43"/>
      <c r="J100" s="43"/>
      <c r="K100" s="43"/>
      <c r="L100" s="43"/>
      <c r="M100" s="43"/>
      <c r="N100" s="43"/>
      <c r="O100" s="43"/>
      <c r="P100" s="43"/>
      <c r="Q100" s="43"/>
      <c r="R100" s="43"/>
      <c r="S100" s="43"/>
      <c r="T100" s="43"/>
      <c r="U100" s="43"/>
    </row>
    <row r="101" spans="1:21" ht="25.15" customHeight="1" x14ac:dyDescent="0.15">
      <c r="A101" s="43"/>
      <c r="B101" s="43"/>
      <c r="C101" s="43"/>
      <c r="D101" s="43"/>
      <c r="E101" s="43"/>
      <c r="F101" s="43"/>
      <c r="G101" s="43"/>
      <c r="H101" s="43"/>
      <c r="I101" s="43"/>
      <c r="J101" s="43"/>
      <c r="K101" s="43"/>
      <c r="L101" s="43"/>
      <c r="M101" s="43"/>
      <c r="N101" s="43"/>
      <c r="O101" s="43"/>
      <c r="P101" s="43"/>
      <c r="Q101" s="43"/>
      <c r="R101" s="43"/>
      <c r="S101" s="43"/>
      <c r="T101" s="43"/>
      <c r="U101" s="43"/>
    </row>
    <row r="102" spans="1:21" ht="25.15" customHeight="1" x14ac:dyDescent="0.15">
      <c r="A102" s="43"/>
      <c r="B102" s="43"/>
      <c r="C102" s="43"/>
      <c r="D102" s="43"/>
      <c r="E102" s="43"/>
      <c r="F102" s="43"/>
      <c r="G102" s="43"/>
      <c r="H102" s="43"/>
      <c r="I102" s="43"/>
      <c r="J102" s="43"/>
      <c r="K102" s="43"/>
      <c r="L102" s="43"/>
      <c r="M102" s="43"/>
      <c r="N102" s="43"/>
      <c r="O102" s="43"/>
      <c r="P102" s="43"/>
      <c r="Q102" s="43"/>
      <c r="R102" s="43"/>
      <c r="S102" s="43"/>
      <c r="T102" s="43"/>
      <c r="U102" s="43"/>
    </row>
    <row r="103" spans="1:21" ht="25.15" customHeight="1" x14ac:dyDescent="0.15">
      <c r="A103" s="43"/>
      <c r="B103" s="43"/>
      <c r="C103" s="43"/>
      <c r="D103" s="43"/>
      <c r="E103" s="43"/>
      <c r="F103" s="43"/>
      <c r="G103" s="43"/>
      <c r="H103" s="43"/>
      <c r="I103" s="43"/>
      <c r="J103" s="43"/>
      <c r="K103" s="43"/>
      <c r="L103" s="43"/>
      <c r="M103" s="43"/>
      <c r="N103" s="43"/>
      <c r="O103" s="43"/>
      <c r="P103" s="43"/>
      <c r="Q103" s="43"/>
      <c r="R103" s="43"/>
      <c r="S103" s="43"/>
      <c r="T103" s="43"/>
      <c r="U103" s="43"/>
    </row>
    <row r="104" spans="1:21" ht="25.15" customHeight="1" x14ac:dyDescent="0.15">
      <c r="A104" s="43"/>
      <c r="B104" s="43"/>
      <c r="C104" s="43"/>
      <c r="D104" s="43"/>
      <c r="E104" s="43"/>
      <c r="F104" s="43"/>
      <c r="G104" s="43"/>
      <c r="H104" s="43"/>
      <c r="I104" s="43"/>
      <c r="J104" s="43"/>
      <c r="K104" s="43"/>
      <c r="L104" s="43"/>
      <c r="M104" s="43"/>
      <c r="N104" s="43"/>
      <c r="O104" s="43"/>
      <c r="P104" s="43"/>
      <c r="Q104" s="43"/>
      <c r="R104" s="43"/>
      <c r="S104" s="43"/>
      <c r="T104" s="43"/>
      <c r="U104" s="43"/>
    </row>
    <row r="105" spans="1:21" ht="25.15" customHeight="1" x14ac:dyDescent="0.15">
      <c r="A105" s="43"/>
      <c r="B105" s="43"/>
      <c r="C105" s="43"/>
      <c r="D105" s="43"/>
      <c r="E105" s="43"/>
      <c r="F105" s="43"/>
      <c r="G105" s="43"/>
      <c r="H105" s="43"/>
      <c r="I105" s="43"/>
      <c r="J105" s="43"/>
      <c r="K105" s="43"/>
      <c r="L105" s="43"/>
      <c r="M105" s="43"/>
      <c r="N105" s="43"/>
      <c r="O105" s="43"/>
      <c r="P105" s="43"/>
      <c r="Q105" s="43"/>
      <c r="R105" s="43"/>
      <c r="S105" s="43"/>
      <c r="T105" s="43"/>
      <c r="U105" s="43"/>
    </row>
    <row r="106" spans="1:21" ht="25.15" customHeight="1" x14ac:dyDescent="0.15">
      <c r="A106" s="43"/>
      <c r="B106" s="43"/>
      <c r="C106" s="43"/>
      <c r="D106" s="43"/>
      <c r="E106" s="43"/>
      <c r="F106" s="43"/>
      <c r="G106" s="43"/>
      <c r="H106" s="43"/>
      <c r="I106" s="43"/>
      <c r="J106" s="43"/>
      <c r="K106" s="43"/>
      <c r="L106" s="43"/>
      <c r="M106" s="43"/>
      <c r="N106" s="43"/>
      <c r="O106" s="43"/>
      <c r="P106" s="43"/>
      <c r="Q106" s="43"/>
      <c r="R106" s="43"/>
      <c r="S106" s="43"/>
      <c r="T106" s="43"/>
      <c r="U106" s="43"/>
    </row>
    <row r="107" spans="1:21" ht="25.15" customHeight="1" x14ac:dyDescent="0.15">
      <c r="A107" s="43"/>
      <c r="B107" s="43"/>
      <c r="C107" s="43"/>
      <c r="D107" s="43"/>
      <c r="E107" s="43"/>
      <c r="F107" s="43"/>
      <c r="G107" s="43"/>
      <c r="H107" s="43"/>
      <c r="I107" s="43"/>
      <c r="J107" s="43"/>
      <c r="K107" s="43"/>
      <c r="L107" s="43"/>
      <c r="M107" s="43"/>
      <c r="N107" s="43"/>
      <c r="O107" s="43"/>
      <c r="P107" s="43"/>
      <c r="Q107" s="43"/>
      <c r="R107" s="43"/>
      <c r="S107" s="43"/>
      <c r="T107" s="43"/>
      <c r="U107" s="43"/>
    </row>
    <row r="108" spans="1:21" ht="25.15" customHeight="1" x14ac:dyDescent="0.15">
      <c r="A108" s="43"/>
      <c r="B108" s="43"/>
      <c r="C108" s="43"/>
      <c r="D108" s="43"/>
      <c r="E108" s="43"/>
      <c r="F108" s="43"/>
      <c r="G108" s="43"/>
      <c r="H108" s="43"/>
      <c r="I108" s="43"/>
      <c r="J108" s="43"/>
      <c r="K108" s="43"/>
      <c r="L108" s="43"/>
      <c r="M108" s="43"/>
      <c r="N108" s="43"/>
      <c r="O108" s="43"/>
      <c r="P108" s="43"/>
      <c r="Q108" s="43"/>
      <c r="R108" s="43"/>
      <c r="S108" s="43"/>
      <c r="T108" s="43"/>
      <c r="U108" s="43"/>
    </row>
    <row r="109" spans="1:21" ht="25.15" customHeight="1" x14ac:dyDescent="0.15">
      <c r="A109" s="43"/>
      <c r="B109" s="43"/>
      <c r="C109" s="43"/>
      <c r="D109" s="43"/>
      <c r="E109" s="43"/>
      <c r="F109" s="43"/>
      <c r="G109" s="43"/>
      <c r="H109" s="43"/>
      <c r="I109" s="43"/>
      <c r="J109" s="43"/>
      <c r="K109" s="43"/>
      <c r="L109" s="43"/>
      <c r="M109" s="43"/>
      <c r="N109" s="43"/>
      <c r="O109" s="43"/>
      <c r="P109" s="43"/>
      <c r="Q109" s="43"/>
      <c r="R109" s="43"/>
      <c r="S109" s="43"/>
      <c r="T109" s="43"/>
      <c r="U109" s="43"/>
    </row>
    <row r="110" spans="1:21" ht="25.15" customHeight="1" x14ac:dyDescent="0.15">
      <c r="A110" s="43"/>
      <c r="B110" s="43"/>
      <c r="C110" s="43"/>
      <c r="D110" s="43"/>
      <c r="E110" s="43"/>
      <c r="F110" s="43"/>
      <c r="G110" s="43"/>
      <c r="H110" s="43"/>
      <c r="I110" s="43"/>
      <c r="J110" s="43"/>
      <c r="K110" s="43"/>
      <c r="L110" s="43"/>
      <c r="M110" s="43"/>
      <c r="N110" s="43"/>
      <c r="O110" s="43"/>
      <c r="P110" s="43"/>
      <c r="Q110" s="43"/>
      <c r="R110" s="43"/>
      <c r="S110" s="43"/>
      <c r="T110" s="43"/>
      <c r="U110" s="43"/>
    </row>
    <row r="111" spans="1:21" ht="25.15" customHeight="1" x14ac:dyDescent="0.15">
      <c r="A111" s="43"/>
      <c r="B111" s="43"/>
      <c r="C111" s="43"/>
      <c r="D111" s="43"/>
      <c r="E111" s="43"/>
      <c r="F111" s="43"/>
      <c r="G111" s="43"/>
      <c r="H111" s="43"/>
      <c r="I111" s="43"/>
      <c r="J111" s="43"/>
      <c r="K111" s="43"/>
      <c r="L111" s="43"/>
      <c r="M111" s="43"/>
      <c r="N111" s="43"/>
      <c r="O111" s="43"/>
      <c r="P111" s="43"/>
      <c r="Q111" s="43"/>
      <c r="R111" s="43"/>
      <c r="S111" s="43"/>
      <c r="T111" s="43"/>
      <c r="U111" s="43"/>
    </row>
    <row r="112" spans="1:21" ht="25.15" customHeight="1" x14ac:dyDescent="0.15">
      <c r="A112" s="43"/>
      <c r="B112" s="43"/>
      <c r="C112" s="43"/>
      <c r="D112" s="43"/>
      <c r="E112" s="43"/>
      <c r="F112" s="43"/>
      <c r="G112" s="43"/>
      <c r="H112" s="43"/>
      <c r="I112" s="43"/>
      <c r="J112" s="43"/>
      <c r="K112" s="43"/>
      <c r="L112" s="43"/>
      <c r="M112" s="43"/>
      <c r="N112" s="43"/>
      <c r="O112" s="43"/>
      <c r="P112" s="43"/>
      <c r="Q112" s="43"/>
      <c r="R112" s="43"/>
      <c r="S112" s="43"/>
      <c r="T112" s="43"/>
      <c r="U112" s="43"/>
    </row>
    <row r="113" spans="1:21" ht="25.15" customHeight="1" x14ac:dyDescent="0.15">
      <c r="A113" s="43"/>
      <c r="B113" s="43"/>
      <c r="C113" s="43"/>
      <c r="D113" s="43"/>
      <c r="E113" s="43"/>
      <c r="F113" s="43"/>
      <c r="G113" s="43"/>
      <c r="H113" s="43"/>
      <c r="I113" s="43"/>
      <c r="J113" s="43"/>
      <c r="K113" s="43"/>
      <c r="L113" s="43"/>
      <c r="M113" s="43"/>
      <c r="N113" s="43"/>
      <c r="O113" s="43"/>
      <c r="P113" s="43"/>
      <c r="Q113" s="43"/>
      <c r="R113" s="43"/>
      <c r="S113" s="43"/>
      <c r="T113" s="43"/>
      <c r="U113" s="43"/>
    </row>
    <row r="114" spans="1:21" ht="25.15" customHeight="1" x14ac:dyDescent="0.15">
      <c r="A114" s="43"/>
      <c r="B114" s="43"/>
      <c r="C114" s="43"/>
      <c r="D114" s="43"/>
      <c r="E114" s="43"/>
      <c r="F114" s="43"/>
      <c r="G114" s="43"/>
      <c r="H114" s="43"/>
      <c r="I114" s="43"/>
      <c r="J114" s="43"/>
      <c r="K114" s="43"/>
      <c r="L114" s="43"/>
      <c r="M114" s="43"/>
      <c r="N114" s="43"/>
      <c r="O114" s="43"/>
      <c r="P114" s="43"/>
      <c r="Q114" s="43"/>
      <c r="R114" s="43"/>
      <c r="S114" s="43"/>
      <c r="T114" s="43"/>
      <c r="U114" s="43"/>
    </row>
    <row r="115" spans="1:21" ht="25.15" customHeight="1" x14ac:dyDescent="0.15">
      <c r="A115" s="43"/>
      <c r="B115" s="43"/>
      <c r="C115" s="43"/>
      <c r="D115" s="43"/>
      <c r="E115" s="43"/>
      <c r="F115" s="43"/>
      <c r="G115" s="43"/>
      <c r="H115" s="43"/>
      <c r="I115" s="43"/>
      <c r="J115" s="43"/>
      <c r="K115" s="43"/>
      <c r="L115" s="43"/>
      <c r="M115" s="43"/>
      <c r="N115" s="43"/>
      <c r="O115" s="43"/>
      <c r="P115" s="43"/>
      <c r="Q115" s="43"/>
      <c r="R115" s="43"/>
      <c r="S115" s="43"/>
      <c r="T115" s="43"/>
      <c r="U115" s="43"/>
    </row>
    <row r="116" spans="1:21" ht="25.15" customHeight="1" x14ac:dyDescent="0.15">
      <c r="A116" s="43"/>
      <c r="B116" s="43"/>
      <c r="C116" s="43"/>
      <c r="D116" s="43"/>
      <c r="E116" s="43"/>
      <c r="F116" s="43"/>
      <c r="G116" s="43"/>
      <c r="H116" s="43"/>
      <c r="I116" s="43"/>
      <c r="J116" s="43"/>
      <c r="K116" s="43"/>
      <c r="L116" s="43"/>
      <c r="M116" s="43"/>
      <c r="N116" s="43"/>
      <c r="O116" s="43"/>
      <c r="P116" s="43"/>
      <c r="Q116" s="43"/>
      <c r="R116" s="43"/>
      <c r="S116" s="43"/>
      <c r="T116" s="43"/>
      <c r="U116" s="43"/>
    </row>
    <row r="117" spans="1:21" ht="25.15" customHeight="1" x14ac:dyDescent="0.15">
      <c r="A117" s="43"/>
      <c r="B117" s="43"/>
      <c r="C117" s="43"/>
      <c r="D117" s="43"/>
      <c r="E117" s="43"/>
      <c r="F117" s="43"/>
      <c r="G117" s="43"/>
      <c r="H117" s="43"/>
      <c r="I117" s="43"/>
      <c r="J117" s="43"/>
      <c r="K117" s="43"/>
      <c r="L117" s="43"/>
      <c r="M117" s="43"/>
      <c r="N117" s="43"/>
      <c r="O117" s="43"/>
      <c r="P117" s="43"/>
      <c r="Q117" s="43"/>
      <c r="R117" s="43"/>
      <c r="S117" s="43"/>
      <c r="T117" s="43"/>
      <c r="U117" s="43"/>
    </row>
    <row r="118" spans="1:21" ht="25.15" customHeight="1" x14ac:dyDescent="0.15">
      <c r="A118" s="43"/>
      <c r="B118" s="43"/>
      <c r="C118" s="43"/>
      <c r="D118" s="43"/>
      <c r="E118" s="43"/>
      <c r="F118" s="43"/>
      <c r="G118" s="43"/>
      <c r="H118" s="43"/>
      <c r="I118" s="43"/>
      <c r="J118" s="43"/>
      <c r="K118" s="43"/>
      <c r="L118" s="43"/>
      <c r="M118" s="43"/>
      <c r="N118" s="43"/>
      <c r="O118" s="43"/>
      <c r="P118" s="43"/>
      <c r="Q118" s="43"/>
      <c r="R118" s="43"/>
      <c r="S118" s="43"/>
      <c r="T118" s="43"/>
      <c r="U118" s="43"/>
    </row>
    <row r="119" spans="1:21" ht="25.15" customHeight="1" x14ac:dyDescent="0.15">
      <c r="A119" s="43"/>
      <c r="B119" s="43"/>
      <c r="C119" s="43"/>
      <c r="D119" s="43"/>
      <c r="E119" s="43"/>
      <c r="F119" s="43"/>
      <c r="G119" s="43"/>
      <c r="H119" s="43"/>
      <c r="I119" s="43"/>
      <c r="J119" s="43"/>
      <c r="K119" s="43"/>
      <c r="L119" s="43"/>
      <c r="M119" s="43"/>
      <c r="N119" s="43"/>
      <c r="O119" s="43"/>
      <c r="P119" s="43"/>
      <c r="Q119" s="43"/>
      <c r="R119" s="43"/>
      <c r="S119" s="43"/>
      <c r="T119" s="43"/>
      <c r="U119" s="43"/>
    </row>
    <row r="120" spans="1:21" ht="25.15" customHeight="1" x14ac:dyDescent="0.15">
      <c r="A120" s="43"/>
      <c r="B120" s="43"/>
      <c r="C120" s="43"/>
      <c r="D120" s="43"/>
      <c r="E120" s="43"/>
      <c r="F120" s="43"/>
      <c r="G120" s="43"/>
      <c r="H120" s="43"/>
      <c r="I120" s="43"/>
      <c r="J120" s="43"/>
      <c r="K120" s="43"/>
      <c r="L120" s="43"/>
      <c r="M120" s="43"/>
      <c r="N120" s="43"/>
      <c r="O120" s="43"/>
      <c r="P120" s="43"/>
      <c r="Q120" s="43"/>
      <c r="R120" s="43"/>
      <c r="S120" s="43"/>
      <c r="T120" s="43"/>
      <c r="U120" s="43"/>
    </row>
    <row r="121" spans="1:21" ht="25.15" customHeight="1" x14ac:dyDescent="0.15">
      <c r="A121" s="43"/>
      <c r="B121" s="43"/>
      <c r="C121" s="43"/>
      <c r="D121" s="43"/>
      <c r="E121" s="43"/>
      <c r="F121" s="43"/>
      <c r="G121" s="43"/>
      <c r="H121" s="43"/>
      <c r="I121" s="43"/>
      <c r="J121" s="43"/>
      <c r="K121" s="43"/>
      <c r="L121" s="43"/>
      <c r="M121" s="43"/>
      <c r="N121" s="43"/>
      <c r="O121" s="43"/>
      <c r="P121" s="43"/>
      <c r="Q121" s="43"/>
      <c r="R121" s="43"/>
      <c r="S121" s="43"/>
      <c r="T121" s="43"/>
      <c r="U121" s="43"/>
    </row>
    <row r="122" spans="1:21" ht="25.15" customHeight="1" x14ac:dyDescent="0.15">
      <c r="A122" s="43"/>
      <c r="B122" s="43"/>
      <c r="C122" s="43"/>
      <c r="D122" s="43"/>
      <c r="E122" s="43"/>
      <c r="F122" s="43"/>
      <c r="G122" s="43"/>
      <c r="H122" s="43"/>
      <c r="I122" s="43"/>
      <c r="J122" s="43"/>
      <c r="K122" s="43"/>
      <c r="L122" s="43"/>
      <c r="M122" s="43"/>
      <c r="N122" s="43"/>
      <c r="O122" s="43"/>
      <c r="P122" s="43"/>
      <c r="Q122" s="43"/>
      <c r="R122" s="43"/>
      <c r="S122" s="43"/>
      <c r="T122" s="43"/>
      <c r="U122" s="43"/>
    </row>
    <row r="123" spans="1:21" ht="25.15" customHeight="1" x14ac:dyDescent="0.15">
      <c r="A123" s="43"/>
      <c r="B123" s="43"/>
      <c r="C123" s="43"/>
      <c r="D123" s="43"/>
      <c r="E123" s="43"/>
      <c r="F123" s="43"/>
      <c r="G123" s="43"/>
      <c r="H123" s="43"/>
      <c r="I123" s="43"/>
      <c r="J123" s="43"/>
      <c r="K123" s="43"/>
      <c r="L123" s="43"/>
      <c r="M123" s="43"/>
      <c r="N123" s="43"/>
      <c r="O123" s="43"/>
      <c r="P123" s="43"/>
      <c r="Q123" s="43"/>
      <c r="R123" s="43"/>
      <c r="S123" s="43"/>
      <c r="T123" s="43"/>
      <c r="U123" s="43"/>
    </row>
    <row r="124" spans="1:21" ht="25.15" customHeight="1" x14ac:dyDescent="0.15">
      <c r="A124" s="43"/>
      <c r="B124" s="43"/>
      <c r="C124" s="43"/>
      <c r="D124" s="43"/>
      <c r="E124" s="43"/>
      <c r="F124" s="43"/>
      <c r="G124" s="43"/>
      <c r="H124" s="43"/>
      <c r="I124" s="43"/>
      <c r="J124" s="43"/>
      <c r="K124" s="43"/>
      <c r="L124" s="43"/>
      <c r="M124" s="43"/>
      <c r="N124" s="43"/>
      <c r="O124" s="43"/>
      <c r="P124" s="43"/>
      <c r="Q124" s="43"/>
      <c r="R124" s="43"/>
      <c r="S124" s="43"/>
      <c r="T124" s="43"/>
      <c r="U124" s="43"/>
    </row>
  </sheetData>
  <mergeCells count="9">
    <mergeCell ref="B22:I26"/>
    <mergeCell ref="B29:I32"/>
    <mergeCell ref="B11:E11"/>
    <mergeCell ref="F11:G11"/>
    <mergeCell ref="B6:C6"/>
    <mergeCell ref="B8:E8"/>
    <mergeCell ref="B9:E9"/>
    <mergeCell ref="D6:E6"/>
    <mergeCell ref="B16:I19"/>
  </mergeCells>
  <phoneticPr fontId="2"/>
  <dataValidations count="2">
    <dataValidation type="list" allowBlank="1" showInputMessage="1" showErrorMessage="1" sqref="F11:G11">
      <formula1>$K$11:$K$12</formula1>
    </dataValidation>
    <dataValidation type="list" allowBlank="1" showInputMessage="1" showErrorMessage="1" sqref="F9:I9">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AK20"/>
  <sheetViews>
    <sheetView showGridLines="0" view="pageBreakPreview" zoomScaleNormal="100" workbookViewId="0">
      <selection activeCell="X12" sqref="X12:AG12"/>
    </sheetView>
  </sheetViews>
  <sheetFormatPr defaultColWidth="9" defaultRowHeight="13.5" x14ac:dyDescent="0.15"/>
  <cols>
    <col min="1" max="28" width="2.5" style="1" customWidth="1"/>
    <col min="29" max="29" width="5" style="1" customWidth="1"/>
    <col min="30" max="32" width="2.5" style="1" customWidth="1"/>
    <col min="33" max="33" width="4.75" style="1" customWidth="1"/>
    <col min="34" max="34" width="2.5" style="1" customWidth="1"/>
    <col min="35" max="16384" width="9" style="1"/>
  </cols>
  <sheetData>
    <row r="2" spans="2:37" ht="7.15" customHeight="1" x14ac:dyDescent="0.15">
      <c r="E2" s="36"/>
      <c r="F2" s="17"/>
      <c r="G2" s="17"/>
      <c r="H2" s="17"/>
      <c r="I2" s="17"/>
      <c r="J2" s="17"/>
      <c r="K2" s="17"/>
      <c r="L2" s="17"/>
      <c r="M2" s="17"/>
      <c r="N2" s="17"/>
      <c r="O2" s="17"/>
      <c r="P2" s="17"/>
      <c r="Q2" s="17"/>
      <c r="R2" s="17"/>
      <c r="S2" s="17"/>
      <c r="T2" s="17"/>
      <c r="U2" s="17"/>
      <c r="V2" s="17"/>
      <c r="W2" s="17"/>
      <c r="X2" s="17"/>
      <c r="Y2" s="17"/>
      <c r="Z2" s="17"/>
      <c r="AA2" s="17"/>
    </row>
    <row r="3" spans="2:37" ht="6" customHeight="1" thickBot="1" x14ac:dyDescent="0.2"/>
    <row r="4" spans="2:37" ht="15" customHeight="1" x14ac:dyDescent="0.15">
      <c r="B4" s="450" t="s">
        <v>470</v>
      </c>
      <c r="C4" s="451"/>
      <c r="D4" s="451"/>
      <c r="E4" s="451"/>
      <c r="F4" s="451"/>
      <c r="G4" s="451"/>
      <c r="H4" s="451"/>
      <c r="I4" s="451"/>
      <c r="J4" s="451"/>
      <c r="K4" s="451"/>
      <c r="L4" s="451"/>
      <c r="M4" s="452"/>
      <c r="S4" s="37" t="s">
        <v>429</v>
      </c>
      <c r="T4" s="19"/>
      <c r="U4" s="19"/>
      <c r="V4" s="19"/>
      <c r="W4" s="19"/>
      <c r="X4" s="19"/>
      <c r="Y4" s="19"/>
      <c r="Z4" s="19"/>
      <c r="AA4" s="19"/>
      <c r="AB4" s="19"/>
      <c r="AC4" s="19"/>
      <c r="AD4" s="19"/>
      <c r="AE4" s="19"/>
      <c r="AF4" s="19"/>
      <c r="AG4" s="20"/>
    </row>
    <row r="5" spans="2:37" ht="15" customHeight="1" thickBot="1" x14ac:dyDescent="0.2">
      <c r="B5" s="453"/>
      <c r="C5" s="454"/>
      <c r="D5" s="454"/>
      <c r="E5" s="454"/>
      <c r="F5" s="454"/>
      <c r="G5" s="454"/>
      <c r="H5" s="454"/>
      <c r="I5" s="454"/>
      <c r="J5" s="454"/>
      <c r="K5" s="454"/>
      <c r="L5" s="454"/>
      <c r="M5" s="455"/>
      <c r="S5" s="250" t="s">
        <v>471</v>
      </c>
      <c r="T5" s="18"/>
      <c r="U5" s="18"/>
      <c r="V5" s="18"/>
      <c r="W5" s="18"/>
      <c r="X5" s="18"/>
      <c r="Y5" s="18"/>
      <c r="Z5" s="18"/>
      <c r="AA5" s="18"/>
      <c r="AB5" s="18"/>
      <c r="AC5" s="18"/>
      <c r="AD5" s="18"/>
      <c r="AE5" s="18"/>
      <c r="AF5" s="18"/>
      <c r="AG5" s="21"/>
    </row>
    <row r="6" spans="2:37" ht="14.25" customHeight="1" thickBot="1" x14ac:dyDescent="0.2">
      <c r="B6" s="456"/>
      <c r="C6" s="457"/>
      <c r="D6" s="457"/>
      <c r="E6" s="457"/>
      <c r="F6" s="457"/>
      <c r="G6" s="457"/>
      <c r="H6" s="457"/>
      <c r="I6" s="457"/>
      <c r="J6" s="457"/>
      <c r="K6" s="457"/>
      <c r="L6" s="457"/>
      <c r="M6" s="458"/>
      <c r="S6" s="27"/>
      <c r="T6" s="19"/>
      <c r="U6" s="19"/>
      <c r="V6" s="19"/>
      <c r="W6" s="19"/>
      <c r="X6" s="19"/>
      <c r="Y6" s="19"/>
      <c r="Z6" s="19"/>
      <c r="AA6" s="19"/>
      <c r="AB6" s="19"/>
      <c r="AC6" s="19"/>
      <c r="AD6" s="19"/>
      <c r="AE6" s="19"/>
      <c r="AF6" s="19"/>
      <c r="AG6" s="19"/>
    </row>
    <row r="8" spans="2:37" x14ac:dyDescent="0.15">
      <c r="B8" s="459" t="s">
        <v>142</v>
      </c>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row>
    <row r="9" spans="2:37" x14ac:dyDescent="0.15">
      <c r="B9" s="459"/>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row>
    <row r="11" spans="2:37" ht="14.25" thickBot="1" x14ac:dyDescent="0.2">
      <c r="B11" s="1" t="s">
        <v>469</v>
      </c>
    </row>
    <row r="12" spans="2:37" ht="93.75" customHeight="1" thickTop="1" thickBot="1" x14ac:dyDescent="0.2">
      <c r="B12" s="574" t="s">
        <v>532</v>
      </c>
      <c r="C12" s="575"/>
      <c r="D12" s="575"/>
      <c r="E12" s="575"/>
      <c r="F12" s="575"/>
      <c r="G12" s="575"/>
      <c r="H12" s="575"/>
      <c r="I12" s="575"/>
      <c r="J12" s="575"/>
      <c r="K12" s="575"/>
      <c r="L12" s="575"/>
      <c r="M12" s="575"/>
      <c r="N12" s="575"/>
      <c r="O12" s="575"/>
      <c r="P12" s="575"/>
      <c r="Q12" s="575"/>
      <c r="R12" s="575"/>
      <c r="S12" s="575"/>
      <c r="T12" s="575"/>
      <c r="U12" s="575"/>
      <c r="V12" s="575"/>
      <c r="W12" s="576"/>
      <c r="X12" s="577"/>
      <c r="Y12" s="578"/>
      <c r="Z12" s="578"/>
      <c r="AA12" s="578"/>
      <c r="AB12" s="578"/>
      <c r="AC12" s="578"/>
      <c r="AD12" s="578"/>
      <c r="AE12" s="578"/>
      <c r="AF12" s="578"/>
      <c r="AG12" s="579"/>
      <c r="AI12" s="215"/>
      <c r="AJ12" s="215" t="s">
        <v>309</v>
      </c>
      <c r="AK12" s="215"/>
    </row>
    <row r="13" spans="2:37" ht="40.5" customHeight="1" thickTop="1" x14ac:dyDescent="0.15">
      <c r="B13" s="554" t="s">
        <v>18</v>
      </c>
      <c r="C13" s="555"/>
      <c r="D13" s="555"/>
      <c r="E13" s="555"/>
      <c r="F13" s="555"/>
      <c r="G13" s="555"/>
      <c r="H13" s="555"/>
      <c r="I13" s="555"/>
      <c r="J13" s="555"/>
      <c r="K13" s="555"/>
      <c r="L13" s="555"/>
      <c r="M13" s="555"/>
      <c r="N13" s="555"/>
      <c r="O13" s="555"/>
      <c r="P13" s="555"/>
      <c r="Q13" s="555"/>
      <c r="R13" s="555"/>
      <c r="S13" s="555"/>
      <c r="T13" s="555"/>
      <c r="U13" s="555"/>
      <c r="V13" s="555"/>
      <c r="W13" s="555"/>
      <c r="X13" s="556" t="str">
        <f>IF(X12="行っている","算定可","算定不可")</f>
        <v>算定不可</v>
      </c>
      <c r="Y13" s="556"/>
      <c r="Z13" s="556"/>
      <c r="AA13" s="556"/>
      <c r="AB13" s="556"/>
      <c r="AC13" s="556"/>
      <c r="AD13" s="556"/>
      <c r="AE13" s="556"/>
      <c r="AF13" s="556"/>
      <c r="AG13" s="557"/>
      <c r="AI13" s="215"/>
      <c r="AJ13" s="215" t="s">
        <v>337</v>
      </c>
      <c r="AK13" s="215"/>
    </row>
    <row r="14" spans="2:37" ht="40.5" customHeight="1" thickBot="1" x14ac:dyDescent="0.2">
      <c r="B14" s="552" t="s">
        <v>19</v>
      </c>
      <c r="C14" s="553"/>
      <c r="D14" s="553"/>
      <c r="E14" s="553"/>
      <c r="F14" s="553"/>
      <c r="G14" s="553"/>
      <c r="H14" s="553"/>
      <c r="I14" s="553"/>
      <c r="J14" s="553"/>
      <c r="K14" s="553"/>
      <c r="L14" s="553"/>
      <c r="M14" s="553"/>
      <c r="N14" s="553"/>
      <c r="O14" s="553"/>
      <c r="P14" s="553"/>
      <c r="Q14" s="553"/>
      <c r="R14" s="553"/>
      <c r="S14" s="553"/>
      <c r="T14" s="553"/>
      <c r="U14" s="553"/>
      <c r="V14" s="553"/>
      <c r="W14" s="553"/>
      <c r="X14" s="561">
        <f>IF(X13="算定可",10,0)</f>
        <v>0</v>
      </c>
      <c r="Y14" s="562"/>
      <c r="Z14" s="562"/>
      <c r="AA14" s="562"/>
      <c r="AB14" s="562"/>
      <c r="AC14" s="562"/>
      <c r="AD14" s="562"/>
      <c r="AE14" s="562"/>
      <c r="AF14" s="562"/>
      <c r="AG14" s="563"/>
      <c r="AI14" s="215"/>
      <c r="AJ14" s="215" t="s">
        <v>338</v>
      </c>
      <c r="AK14" s="215"/>
    </row>
    <row r="15" spans="2:37" ht="5.45" customHeight="1" x14ac:dyDescent="0.15">
      <c r="B15" s="34"/>
      <c r="C15" s="34"/>
      <c r="D15" s="34"/>
      <c r="E15" s="34"/>
      <c r="F15" s="34"/>
      <c r="G15" s="34"/>
      <c r="H15" s="34"/>
      <c r="I15" s="34"/>
      <c r="J15" s="34"/>
      <c r="K15" s="34"/>
      <c r="L15" s="34"/>
      <c r="M15" s="34"/>
      <c r="N15" s="34"/>
      <c r="O15" s="34"/>
      <c r="P15" s="34"/>
      <c r="Q15" s="34"/>
      <c r="R15" s="34"/>
      <c r="S15" s="34"/>
      <c r="T15" s="34"/>
      <c r="U15" s="34"/>
      <c r="V15" s="34"/>
      <c r="W15" s="34"/>
      <c r="X15" s="86"/>
      <c r="Y15" s="86"/>
      <c r="Z15" s="86"/>
      <c r="AA15" s="86"/>
      <c r="AB15" s="86"/>
      <c r="AC15" s="86"/>
      <c r="AD15" s="86"/>
      <c r="AE15" s="86"/>
      <c r="AF15" s="86"/>
      <c r="AG15" s="86"/>
      <c r="AI15" s="215"/>
      <c r="AJ15" s="215"/>
      <c r="AK15" s="215"/>
    </row>
    <row r="16" spans="2:37" x14ac:dyDescent="0.15">
      <c r="B16" s="1" t="s">
        <v>31</v>
      </c>
      <c r="AI16" s="215"/>
      <c r="AJ16" s="215"/>
      <c r="AK16" s="215"/>
    </row>
    <row r="17" spans="2:37" x14ac:dyDescent="0.15">
      <c r="C17" s="1" t="s">
        <v>0</v>
      </c>
      <c r="E17" s="1" t="s">
        <v>4</v>
      </c>
      <c r="AI17" s="215"/>
      <c r="AJ17" s="215"/>
      <c r="AK17" s="215"/>
    </row>
    <row r="18" spans="2:37" ht="14.25" thickBot="1" x14ac:dyDescent="0.2">
      <c r="D18" s="14"/>
      <c r="AI18" s="215"/>
      <c r="AJ18" s="215"/>
      <c r="AK18" s="215"/>
    </row>
    <row r="19" spans="2:37" ht="30" customHeight="1" x14ac:dyDescent="0.15">
      <c r="B19" s="183" t="s">
        <v>241</v>
      </c>
      <c r="C19" s="184"/>
      <c r="D19" s="184"/>
      <c r="E19" s="184"/>
      <c r="F19" s="184"/>
      <c r="G19" s="184"/>
      <c r="H19" s="184"/>
      <c r="I19" s="184"/>
      <c r="J19" s="184"/>
      <c r="K19" s="184"/>
      <c r="L19" s="184"/>
      <c r="M19" s="184"/>
      <c r="N19" s="184"/>
      <c r="O19" s="184"/>
      <c r="P19" s="184"/>
      <c r="Q19" s="184"/>
      <c r="R19" s="184"/>
      <c r="S19" s="184"/>
      <c r="T19" s="184"/>
      <c r="U19" s="184"/>
      <c r="V19" s="185"/>
      <c r="W19" s="185"/>
      <c r="X19" s="185"/>
      <c r="Y19" s="185"/>
      <c r="Z19" s="185"/>
      <c r="AA19" s="185"/>
      <c r="AB19" s="185"/>
      <c r="AC19" s="185"/>
      <c r="AD19" s="185"/>
      <c r="AE19" s="185"/>
      <c r="AF19" s="185"/>
      <c r="AG19" s="186"/>
      <c r="AH19" s="164"/>
    </row>
    <row r="20" spans="2:37" ht="30" customHeight="1" thickBot="1" x14ac:dyDescent="0.2">
      <c r="B20" s="187"/>
      <c r="C20" s="188" t="s">
        <v>173</v>
      </c>
      <c r="D20" s="188"/>
      <c r="E20" s="188" t="s">
        <v>243</v>
      </c>
      <c r="F20" s="188"/>
      <c r="G20" s="188"/>
      <c r="H20" s="188"/>
      <c r="I20" s="188"/>
      <c r="J20" s="188"/>
      <c r="K20" s="188"/>
      <c r="L20" s="188"/>
      <c r="M20" s="188"/>
      <c r="N20" s="188"/>
      <c r="O20" s="188"/>
      <c r="P20" s="188"/>
      <c r="Q20" s="188"/>
      <c r="R20" s="188"/>
      <c r="S20" s="188"/>
      <c r="T20" s="188"/>
      <c r="U20" s="188"/>
      <c r="V20" s="189"/>
      <c r="W20" s="189"/>
      <c r="X20" s="189"/>
      <c r="Y20" s="189"/>
      <c r="Z20" s="189"/>
      <c r="AA20" s="189"/>
      <c r="AB20" s="189"/>
      <c r="AC20" s="189"/>
      <c r="AD20" s="189"/>
      <c r="AE20" s="189"/>
      <c r="AF20" s="189"/>
      <c r="AG20" s="190"/>
      <c r="AH20" s="164"/>
    </row>
  </sheetData>
  <sheetProtection password="CC3D" sheet="1" selectLockedCells="1"/>
  <mergeCells count="8">
    <mergeCell ref="B4:M6"/>
    <mergeCell ref="B14:W14"/>
    <mergeCell ref="B8:AG9"/>
    <mergeCell ref="B12:W12"/>
    <mergeCell ref="X12:AG12"/>
    <mergeCell ref="B13:W13"/>
    <mergeCell ref="X13:AG13"/>
    <mergeCell ref="X14:AG14"/>
  </mergeCells>
  <phoneticPr fontId="2"/>
  <dataValidations count="1">
    <dataValidation type="list" allowBlank="1" showInputMessage="1" showErrorMessage="1" sqref="X12:AG12">
      <formula1>$AJ$12:$AJ$14</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5" zoomScaleNormal="100" zoomScaleSheetLayoutView="85" workbookViewId="0">
      <selection activeCell="B7" sqref="B7"/>
    </sheetView>
  </sheetViews>
  <sheetFormatPr defaultColWidth="8.875" defaultRowHeight="13.5" x14ac:dyDescent="0.15"/>
  <cols>
    <col min="1" max="1" width="4.5" style="72" customWidth="1"/>
    <col min="2" max="2" width="18.75" style="17" customWidth="1"/>
    <col min="3" max="3" width="58" style="17" customWidth="1"/>
    <col min="4" max="4" width="15.25" style="17" customWidth="1"/>
    <col min="5" max="5" width="15.5" style="17" customWidth="1"/>
    <col min="6" max="6" width="38.125" style="17" customWidth="1"/>
    <col min="7" max="11" width="2.5" style="17" customWidth="1"/>
    <col min="12" max="16384" width="8.875" style="17"/>
  </cols>
  <sheetData>
    <row r="1" spans="1:13" s="96" customFormat="1" ht="23.45" customHeight="1" x14ac:dyDescent="0.15">
      <c r="A1" s="15"/>
      <c r="B1" s="161" t="s">
        <v>494</v>
      </c>
    </row>
    <row r="2" spans="1:13" s="96" customFormat="1" ht="17.45" customHeight="1" x14ac:dyDescent="0.15">
      <c r="A2" s="15"/>
      <c r="B2" s="161" t="s">
        <v>143</v>
      </c>
      <c r="C2" s="100"/>
      <c r="D2" s="100"/>
      <c r="E2" s="100"/>
    </row>
    <row r="3" spans="1:13" ht="50.45" customHeight="1" x14ac:dyDescent="0.15">
      <c r="B3" s="47"/>
      <c r="C3" s="47"/>
      <c r="D3" s="47"/>
      <c r="E3" s="47"/>
    </row>
    <row r="4" spans="1:13" s="98" customFormat="1" ht="24.6" customHeight="1" thickBot="1" x14ac:dyDescent="0.2">
      <c r="A4" s="688" t="s">
        <v>201</v>
      </c>
      <c r="B4" s="688"/>
      <c r="C4" s="688"/>
      <c r="D4" s="688"/>
      <c r="E4" s="688"/>
      <c r="F4" s="688"/>
    </row>
    <row r="5" spans="1:13" ht="43.15" customHeight="1" x14ac:dyDescent="0.15">
      <c r="A5" s="689" t="s">
        <v>87</v>
      </c>
      <c r="B5" s="682" t="s">
        <v>144</v>
      </c>
      <c r="C5" s="684" t="s">
        <v>496</v>
      </c>
      <c r="D5" s="686" t="s">
        <v>495</v>
      </c>
      <c r="E5" s="686"/>
      <c r="F5" s="687"/>
    </row>
    <row r="6" spans="1:13" ht="51.6" customHeight="1" thickBot="1" x14ac:dyDescent="0.2">
      <c r="A6" s="690"/>
      <c r="B6" s="683"/>
      <c r="C6" s="685"/>
      <c r="D6" s="338" t="s">
        <v>202</v>
      </c>
      <c r="E6" s="338" t="s">
        <v>203</v>
      </c>
      <c r="F6" s="339" t="s">
        <v>204</v>
      </c>
    </row>
    <row r="7" spans="1:13" ht="55.15" customHeight="1" thickTop="1" x14ac:dyDescent="0.15">
      <c r="A7" s="127">
        <v>1</v>
      </c>
      <c r="B7" s="126"/>
      <c r="C7" s="123"/>
      <c r="D7" s="124"/>
      <c r="E7" s="124"/>
      <c r="F7" s="198"/>
      <c r="M7" s="255" t="s">
        <v>173</v>
      </c>
    </row>
    <row r="8" spans="1:13" ht="55.15" customHeight="1" x14ac:dyDescent="0.15">
      <c r="A8" s="128">
        <v>2</v>
      </c>
      <c r="B8" s="95"/>
      <c r="C8" s="123"/>
      <c r="D8" s="229"/>
      <c r="E8" s="229"/>
      <c r="F8" s="199"/>
      <c r="M8" s="72"/>
    </row>
    <row r="9" spans="1:13" ht="55.15" customHeight="1" x14ac:dyDescent="0.15">
      <c r="A9" s="128">
        <v>3</v>
      </c>
      <c r="B9" s="95"/>
      <c r="C9" s="125"/>
      <c r="D9" s="124"/>
      <c r="E9" s="124"/>
      <c r="F9" s="199"/>
    </row>
    <row r="10" spans="1:13" ht="55.15" customHeight="1" x14ac:dyDescent="0.15">
      <c r="A10" s="128">
        <v>4</v>
      </c>
      <c r="B10" s="95"/>
      <c r="C10" s="125"/>
      <c r="D10" s="124"/>
      <c r="E10" s="124"/>
      <c r="F10" s="199"/>
    </row>
    <row r="11" spans="1:13" ht="55.15" customHeight="1" x14ac:dyDescent="0.15">
      <c r="A11" s="128">
        <v>5</v>
      </c>
      <c r="B11" s="95"/>
      <c r="C11" s="125"/>
      <c r="D11" s="124"/>
      <c r="E11" s="124"/>
      <c r="F11" s="199"/>
    </row>
    <row r="12" spans="1:13" ht="55.15" customHeight="1" x14ac:dyDescent="0.15">
      <c r="A12" s="128">
        <v>6</v>
      </c>
      <c r="B12" s="95"/>
      <c r="C12" s="125"/>
      <c r="D12" s="124"/>
      <c r="E12" s="124"/>
      <c r="F12" s="199"/>
    </row>
    <row r="13" spans="1:13" ht="55.15" customHeight="1" x14ac:dyDescent="0.15">
      <c r="A13" s="128">
        <v>7</v>
      </c>
      <c r="B13" s="95"/>
      <c r="C13" s="125"/>
      <c r="D13" s="124"/>
      <c r="E13" s="124"/>
      <c r="F13" s="199"/>
    </row>
    <row r="14" spans="1:13" ht="55.15" customHeight="1" x14ac:dyDescent="0.15">
      <c r="A14" s="128">
        <v>8</v>
      </c>
      <c r="B14" s="95"/>
      <c r="C14" s="125"/>
      <c r="D14" s="124"/>
      <c r="E14" s="124"/>
      <c r="F14" s="199"/>
    </row>
    <row r="15" spans="1:13" ht="55.15" customHeight="1" x14ac:dyDescent="0.15">
      <c r="A15" s="128">
        <v>9</v>
      </c>
      <c r="B15" s="95"/>
      <c r="C15" s="125"/>
      <c r="D15" s="124"/>
      <c r="E15" s="124"/>
      <c r="F15" s="199"/>
    </row>
    <row r="16" spans="1:13" ht="55.15" customHeight="1" thickBot="1" x14ac:dyDescent="0.2">
      <c r="A16" s="130">
        <v>10</v>
      </c>
      <c r="B16" s="131"/>
      <c r="C16" s="132"/>
      <c r="D16" s="124"/>
      <c r="E16" s="124"/>
      <c r="F16" s="200"/>
    </row>
    <row r="17" spans="2:6" ht="25.15" customHeight="1" x14ac:dyDescent="0.15">
      <c r="B17" s="96"/>
      <c r="C17" s="96"/>
      <c r="D17" s="96"/>
      <c r="E17" s="96"/>
      <c r="F17" s="96"/>
    </row>
    <row r="18" spans="2:6" ht="25.15" customHeight="1" x14ac:dyDescent="0.15">
      <c r="B18" s="96"/>
      <c r="C18" s="96"/>
      <c r="D18" s="96"/>
      <c r="E18" s="96"/>
      <c r="F18" s="96"/>
    </row>
    <row r="19" spans="2:6" ht="25.15" customHeight="1" x14ac:dyDescent="0.15">
      <c r="B19" s="96"/>
      <c r="C19" s="96"/>
      <c r="D19" s="96"/>
      <c r="E19" s="96"/>
      <c r="F19" s="96"/>
    </row>
    <row r="20" spans="2:6" ht="25.15" customHeight="1" x14ac:dyDescent="0.15"/>
    <row r="21" spans="2:6" ht="25.15" customHeight="1" x14ac:dyDescent="0.15"/>
    <row r="22" spans="2:6" ht="25.15" customHeight="1" x14ac:dyDescent="0.15"/>
    <row r="23" spans="2:6" ht="25.15" customHeight="1" x14ac:dyDescent="0.15"/>
    <row r="24" spans="2:6" ht="25.15" customHeight="1" x14ac:dyDescent="0.15"/>
    <row r="25" spans="2:6" ht="25.15" customHeight="1" x14ac:dyDescent="0.15"/>
    <row r="26" spans="2:6" ht="25.15" customHeight="1" x14ac:dyDescent="0.15"/>
    <row r="27" spans="2:6" ht="25.15" customHeight="1" x14ac:dyDescent="0.15"/>
  </sheetData>
  <mergeCells count="5">
    <mergeCell ref="B5:B6"/>
    <mergeCell ref="C5:C6"/>
    <mergeCell ref="D5:F5"/>
    <mergeCell ref="A4:F4"/>
    <mergeCell ref="A5:A6"/>
  </mergeCells>
  <phoneticPr fontId="2"/>
  <dataValidations count="1">
    <dataValidation type="list" allowBlank="1" showInputMessage="1" showErrorMessage="1" sqref="D7:E16">
      <formula1>$M$6:$M$7</formula1>
    </dataValidation>
  </dataValidations>
  <printOptions horizontalCentered="1"/>
  <pageMargins left="0.11811023622047245" right="0.11811023622047245" top="0.74803149606299213" bottom="0.74803149606299213" header="0.31496062992125984" footer="0.31496062992125984"/>
  <pageSetup paperSize="9" scale="6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AH21"/>
  <sheetViews>
    <sheetView showGridLines="0" view="pageBreakPreview" zoomScaleNormal="100" zoomScaleSheetLayoutView="100" workbookViewId="0">
      <selection activeCell="X12" sqref="X12:AD12"/>
    </sheetView>
  </sheetViews>
  <sheetFormatPr defaultColWidth="9" defaultRowHeight="13.5" x14ac:dyDescent="0.15"/>
  <cols>
    <col min="1" max="28" width="2.5" style="1" customWidth="1"/>
    <col min="29" max="29" width="5" style="1" customWidth="1"/>
    <col min="30" max="32" width="2.5" style="1" customWidth="1"/>
    <col min="33" max="33" width="4.75" style="1" customWidth="1"/>
    <col min="34" max="34" width="2.5" style="1" customWidth="1"/>
    <col min="35" max="16384" width="9" style="1"/>
  </cols>
  <sheetData>
    <row r="2" spans="2:34" ht="7.15" customHeight="1" x14ac:dyDescent="0.15">
      <c r="E2" s="36"/>
      <c r="F2" s="17"/>
      <c r="G2" s="17"/>
      <c r="H2" s="17"/>
      <c r="I2" s="17"/>
      <c r="J2" s="17"/>
      <c r="K2" s="17"/>
      <c r="L2" s="17"/>
      <c r="M2" s="17"/>
      <c r="N2" s="17"/>
      <c r="O2" s="17"/>
      <c r="P2" s="17"/>
      <c r="Q2" s="17"/>
      <c r="R2" s="17"/>
      <c r="S2" s="17"/>
      <c r="T2" s="17"/>
      <c r="U2" s="17"/>
      <c r="V2" s="17"/>
      <c r="W2" s="17"/>
      <c r="X2" s="17"/>
      <c r="Y2" s="17"/>
      <c r="Z2" s="17"/>
      <c r="AA2" s="17"/>
    </row>
    <row r="3" spans="2:34" ht="6" customHeight="1" thickBot="1" x14ac:dyDescent="0.2"/>
    <row r="4" spans="2:34" ht="15" customHeight="1" x14ac:dyDescent="0.15">
      <c r="B4" s="450" t="s">
        <v>472</v>
      </c>
      <c r="C4" s="451"/>
      <c r="D4" s="451"/>
      <c r="E4" s="451"/>
      <c r="F4" s="451"/>
      <c r="G4" s="451"/>
      <c r="H4" s="451"/>
      <c r="I4" s="451"/>
      <c r="J4" s="451"/>
      <c r="K4" s="451"/>
      <c r="L4" s="451"/>
      <c r="M4" s="452"/>
      <c r="S4" s="37" t="s">
        <v>429</v>
      </c>
      <c r="T4" s="19"/>
      <c r="U4" s="19"/>
      <c r="V4" s="19"/>
      <c r="W4" s="19"/>
      <c r="X4" s="19"/>
      <c r="Y4" s="19"/>
      <c r="Z4" s="19"/>
      <c r="AA4" s="19"/>
      <c r="AB4" s="19"/>
      <c r="AC4" s="19"/>
      <c r="AD4" s="19"/>
      <c r="AE4" s="19"/>
      <c r="AF4" s="19"/>
      <c r="AG4" s="20"/>
    </row>
    <row r="5" spans="2:34" ht="15" customHeight="1" thickBot="1" x14ac:dyDescent="0.2">
      <c r="B5" s="453"/>
      <c r="C5" s="454"/>
      <c r="D5" s="454"/>
      <c r="E5" s="454"/>
      <c r="F5" s="454"/>
      <c r="G5" s="454"/>
      <c r="H5" s="454"/>
      <c r="I5" s="454"/>
      <c r="J5" s="454"/>
      <c r="K5" s="454"/>
      <c r="L5" s="454"/>
      <c r="M5" s="455"/>
      <c r="S5" s="250" t="s">
        <v>473</v>
      </c>
      <c r="T5" s="18"/>
      <c r="U5" s="18"/>
      <c r="V5" s="18"/>
      <c r="W5" s="18"/>
      <c r="X5" s="18"/>
      <c r="Y5" s="18"/>
      <c r="Z5" s="18"/>
      <c r="AA5" s="18"/>
      <c r="AB5" s="18"/>
      <c r="AC5" s="18"/>
      <c r="AD5" s="18"/>
      <c r="AE5" s="18"/>
      <c r="AF5" s="18"/>
      <c r="AG5" s="21"/>
    </row>
    <row r="6" spans="2:34" ht="13.9" customHeight="1" thickBot="1" x14ac:dyDescent="0.2">
      <c r="B6" s="456"/>
      <c r="C6" s="457"/>
      <c r="D6" s="457"/>
      <c r="E6" s="457"/>
      <c r="F6" s="457"/>
      <c r="G6" s="457"/>
      <c r="H6" s="457"/>
      <c r="I6" s="457"/>
      <c r="J6" s="457"/>
      <c r="K6" s="457"/>
      <c r="L6" s="457"/>
      <c r="M6" s="458"/>
      <c r="S6" s="27"/>
      <c r="T6" s="19"/>
      <c r="U6" s="19"/>
      <c r="V6" s="19"/>
      <c r="W6" s="19"/>
      <c r="X6" s="19"/>
      <c r="Y6" s="19"/>
      <c r="Z6" s="19"/>
      <c r="AA6" s="19"/>
      <c r="AB6" s="19"/>
      <c r="AC6" s="19"/>
      <c r="AD6" s="19"/>
      <c r="AE6" s="19"/>
      <c r="AF6" s="19"/>
      <c r="AG6" s="19"/>
    </row>
    <row r="8" spans="2:34" x14ac:dyDescent="0.15">
      <c r="B8" s="459" t="s">
        <v>142</v>
      </c>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row>
    <row r="9" spans="2:34" x14ac:dyDescent="0.15">
      <c r="B9" s="459"/>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row>
    <row r="11" spans="2:34" ht="14.25" thickBot="1" x14ac:dyDescent="0.2">
      <c r="B11" s="1" t="s">
        <v>474</v>
      </c>
      <c r="AE11" s="39"/>
      <c r="AF11" s="39"/>
      <c r="AG11" s="39"/>
    </row>
    <row r="12" spans="2:34" ht="63" customHeight="1" thickTop="1" thickBot="1" x14ac:dyDescent="0.2">
      <c r="B12" s="574" t="s">
        <v>475</v>
      </c>
      <c r="C12" s="575"/>
      <c r="D12" s="575"/>
      <c r="E12" s="575"/>
      <c r="F12" s="575"/>
      <c r="G12" s="575"/>
      <c r="H12" s="575"/>
      <c r="I12" s="575"/>
      <c r="J12" s="575"/>
      <c r="K12" s="575"/>
      <c r="L12" s="575"/>
      <c r="M12" s="575"/>
      <c r="N12" s="575"/>
      <c r="O12" s="575"/>
      <c r="P12" s="575"/>
      <c r="Q12" s="575"/>
      <c r="R12" s="575"/>
      <c r="S12" s="575"/>
      <c r="T12" s="575"/>
      <c r="U12" s="575"/>
      <c r="V12" s="575"/>
      <c r="W12" s="576"/>
      <c r="X12" s="619"/>
      <c r="Y12" s="620"/>
      <c r="Z12" s="620"/>
      <c r="AA12" s="620"/>
      <c r="AB12" s="620"/>
      <c r="AC12" s="620"/>
      <c r="AD12" s="691"/>
      <c r="AE12" s="692" t="s">
        <v>3</v>
      </c>
      <c r="AF12" s="693"/>
      <c r="AG12" s="693"/>
      <c r="AH12" s="271"/>
    </row>
    <row r="13" spans="2:34" ht="40.5" customHeight="1" thickTop="1" x14ac:dyDescent="0.15">
      <c r="B13" s="554" t="s">
        <v>18</v>
      </c>
      <c r="C13" s="555"/>
      <c r="D13" s="555"/>
      <c r="E13" s="555"/>
      <c r="F13" s="555"/>
      <c r="G13" s="555"/>
      <c r="H13" s="555"/>
      <c r="I13" s="555"/>
      <c r="J13" s="555"/>
      <c r="K13" s="555"/>
      <c r="L13" s="555"/>
      <c r="M13" s="555"/>
      <c r="N13" s="555"/>
      <c r="O13" s="555"/>
      <c r="P13" s="555"/>
      <c r="Q13" s="555"/>
      <c r="R13" s="555"/>
      <c r="S13" s="555"/>
      <c r="T13" s="555"/>
      <c r="U13" s="555"/>
      <c r="V13" s="555"/>
      <c r="W13" s="555"/>
      <c r="X13" s="617" t="str">
        <f>IF(X12&gt;=7,"算定可","算定不可")</f>
        <v>算定不可</v>
      </c>
      <c r="Y13" s="617"/>
      <c r="Z13" s="617"/>
      <c r="AA13" s="617"/>
      <c r="AB13" s="617"/>
      <c r="AC13" s="617"/>
      <c r="AD13" s="617"/>
      <c r="AE13" s="556"/>
      <c r="AF13" s="556"/>
      <c r="AG13" s="557"/>
    </row>
    <row r="14" spans="2:34" ht="40.5" customHeight="1" thickBot="1" x14ac:dyDescent="0.2">
      <c r="B14" s="552" t="s">
        <v>19</v>
      </c>
      <c r="C14" s="553"/>
      <c r="D14" s="553"/>
      <c r="E14" s="553"/>
      <c r="F14" s="553"/>
      <c r="G14" s="553"/>
      <c r="H14" s="553"/>
      <c r="I14" s="553"/>
      <c r="J14" s="553"/>
      <c r="K14" s="553"/>
      <c r="L14" s="553"/>
      <c r="M14" s="553"/>
      <c r="N14" s="553"/>
      <c r="O14" s="553"/>
      <c r="P14" s="553"/>
      <c r="Q14" s="553"/>
      <c r="R14" s="553"/>
      <c r="S14" s="553"/>
      <c r="T14" s="553"/>
      <c r="U14" s="553"/>
      <c r="V14" s="553"/>
      <c r="W14" s="553"/>
      <c r="X14" s="561">
        <f>IF(X13="算定可",8,0)</f>
        <v>0</v>
      </c>
      <c r="Y14" s="562"/>
      <c r="Z14" s="562"/>
      <c r="AA14" s="562"/>
      <c r="AB14" s="562"/>
      <c r="AC14" s="562"/>
      <c r="AD14" s="562"/>
      <c r="AE14" s="562"/>
      <c r="AF14" s="562"/>
      <c r="AG14" s="563"/>
    </row>
    <row r="15" spans="2:34" s="340" customFormat="1" ht="17.25" customHeight="1" x14ac:dyDescent="0.15">
      <c r="B15" s="341"/>
      <c r="C15" s="341"/>
      <c r="D15" s="341"/>
      <c r="E15" s="341"/>
      <c r="F15" s="341"/>
      <c r="G15" s="341"/>
      <c r="H15" s="341"/>
      <c r="I15" s="341"/>
      <c r="J15" s="341"/>
      <c r="K15" s="341"/>
      <c r="L15" s="341"/>
      <c r="M15" s="341"/>
      <c r="N15" s="341"/>
      <c r="O15" s="341"/>
      <c r="P15" s="341"/>
      <c r="Q15" s="341"/>
      <c r="R15" s="341"/>
      <c r="S15" s="341"/>
      <c r="T15" s="341"/>
      <c r="U15" s="341"/>
      <c r="V15" s="341"/>
      <c r="W15" s="341"/>
      <c r="X15" s="35"/>
      <c r="Y15" s="35"/>
      <c r="Z15" s="35"/>
      <c r="AA15" s="35"/>
      <c r="AB15" s="35"/>
      <c r="AC15" s="35"/>
      <c r="AD15" s="35"/>
      <c r="AE15" s="35"/>
      <c r="AF15" s="35"/>
      <c r="AG15" s="35"/>
    </row>
    <row r="16" spans="2:34" x14ac:dyDescent="0.15">
      <c r="B16" s="1" t="s">
        <v>32</v>
      </c>
    </row>
    <row r="17" spans="2:34" x14ac:dyDescent="0.15">
      <c r="C17" s="1" t="s">
        <v>0</v>
      </c>
      <c r="E17" s="1" t="s">
        <v>4</v>
      </c>
    </row>
    <row r="18" spans="2:34" x14ac:dyDescent="0.15">
      <c r="C18" s="1" t="s">
        <v>76</v>
      </c>
      <c r="E18" s="1" t="s">
        <v>497</v>
      </c>
    </row>
    <row r="19" spans="2:34" ht="14.25" thickBot="1" x14ac:dyDescent="0.2">
      <c r="D19" s="14"/>
    </row>
    <row r="20" spans="2:34" ht="30" customHeight="1" x14ac:dyDescent="0.15">
      <c r="B20" s="183" t="s">
        <v>241</v>
      </c>
      <c r="C20" s="184"/>
      <c r="D20" s="184"/>
      <c r="E20" s="184"/>
      <c r="F20" s="184"/>
      <c r="G20" s="184"/>
      <c r="H20" s="184"/>
      <c r="I20" s="184"/>
      <c r="J20" s="184"/>
      <c r="K20" s="184"/>
      <c r="L20" s="184"/>
      <c r="M20" s="184"/>
      <c r="N20" s="184"/>
      <c r="O20" s="184"/>
      <c r="P20" s="184"/>
      <c r="Q20" s="184"/>
      <c r="R20" s="184"/>
      <c r="S20" s="184"/>
      <c r="T20" s="184"/>
      <c r="U20" s="184"/>
      <c r="V20" s="185"/>
      <c r="W20" s="185"/>
      <c r="X20" s="185"/>
      <c r="Y20" s="185"/>
      <c r="Z20" s="185"/>
      <c r="AA20" s="185"/>
      <c r="AB20" s="185"/>
      <c r="AC20" s="185"/>
      <c r="AD20" s="185"/>
      <c r="AE20" s="185"/>
      <c r="AF20" s="185"/>
      <c r="AG20" s="186"/>
      <c r="AH20" s="164"/>
    </row>
    <row r="21" spans="2:34" ht="30" customHeight="1" thickBot="1" x14ac:dyDescent="0.2">
      <c r="B21" s="187"/>
      <c r="C21" s="188" t="s">
        <v>173</v>
      </c>
      <c r="D21" s="188"/>
      <c r="E21" s="188" t="s">
        <v>242</v>
      </c>
      <c r="F21" s="188"/>
      <c r="G21" s="188"/>
      <c r="H21" s="188"/>
      <c r="I21" s="188"/>
      <c r="J21" s="188"/>
      <c r="K21" s="188"/>
      <c r="L21" s="188"/>
      <c r="M21" s="188"/>
      <c r="N21" s="188"/>
      <c r="O21" s="188"/>
      <c r="P21" s="188"/>
      <c r="Q21" s="188"/>
      <c r="R21" s="188"/>
      <c r="S21" s="188"/>
      <c r="T21" s="188"/>
      <c r="U21" s="188"/>
      <c r="V21" s="189"/>
      <c r="W21" s="189"/>
      <c r="X21" s="189"/>
      <c r="Y21" s="189"/>
      <c r="Z21" s="189"/>
      <c r="AA21" s="189"/>
      <c r="AB21" s="189"/>
      <c r="AC21" s="189"/>
      <c r="AD21" s="189"/>
      <c r="AE21" s="189"/>
      <c r="AF21" s="189"/>
      <c r="AG21" s="190"/>
      <c r="AH21" s="164"/>
    </row>
  </sheetData>
  <sheetProtection password="CC3D" sheet="1" selectLockedCells="1"/>
  <mergeCells count="9">
    <mergeCell ref="B13:W13"/>
    <mergeCell ref="X13:AG13"/>
    <mergeCell ref="X12:AD12"/>
    <mergeCell ref="B4:M6"/>
    <mergeCell ref="B14:W14"/>
    <mergeCell ref="B8:AG9"/>
    <mergeCell ref="B12:W12"/>
    <mergeCell ref="AE12:AG12"/>
    <mergeCell ref="X14:AG14"/>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E33"/>
  <sheetViews>
    <sheetView view="pageBreakPreview" zoomScale="60" zoomScaleNormal="100" workbookViewId="0">
      <selection activeCell="B8" sqref="B8"/>
    </sheetView>
  </sheetViews>
  <sheetFormatPr defaultRowHeight="13.5" x14ac:dyDescent="0.15"/>
  <cols>
    <col min="1" max="1" width="4.5" customWidth="1"/>
    <col min="2" max="2" width="34.5" customWidth="1"/>
    <col min="3" max="3" width="27.375" customWidth="1"/>
    <col min="4" max="4" width="22.75" customWidth="1"/>
    <col min="5" max="5" width="23.25" customWidth="1"/>
  </cols>
  <sheetData>
    <row r="2" spans="1:5" s="98" customFormat="1" ht="31.15" customHeight="1" x14ac:dyDescent="0.15">
      <c r="A2" s="104"/>
      <c r="B2" s="162" t="s">
        <v>498</v>
      </c>
    </row>
    <row r="3" spans="1:5" s="98" customFormat="1" ht="29.45" customHeight="1" x14ac:dyDescent="0.15">
      <c r="A3" s="104"/>
      <c r="B3" s="162" t="s">
        <v>143</v>
      </c>
      <c r="C3" s="105"/>
      <c r="E3" s="105"/>
    </row>
    <row r="4" spans="1:5" s="98" customFormat="1" ht="9" customHeight="1" x14ac:dyDescent="0.15">
      <c r="A4" s="104"/>
    </row>
    <row r="5" spans="1:5" s="98" customFormat="1" ht="52.15" customHeight="1" thickBot="1" x14ac:dyDescent="0.2">
      <c r="A5" s="695" t="s">
        <v>499</v>
      </c>
      <c r="B5" s="696"/>
      <c r="C5" s="696"/>
      <c r="D5" s="696"/>
      <c r="E5" s="696"/>
    </row>
    <row r="6" spans="1:5" s="103" customFormat="1" ht="24" customHeight="1" x14ac:dyDescent="0.15">
      <c r="A6" s="697" t="s">
        <v>87</v>
      </c>
      <c r="B6" s="686" t="s">
        <v>205</v>
      </c>
      <c r="C6" s="686" t="s">
        <v>206</v>
      </c>
      <c r="D6" s="684" t="s">
        <v>245</v>
      </c>
      <c r="E6" s="687" t="s">
        <v>207</v>
      </c>
    </row>
    <row r="7" spans="1:5" s="103" customFormat="1" ht="43.15" customHeight="1" thickBot="1" x14ac:dyDescent="0.2">
      <c r="A7" s="698"/>
      <c r="B7" s="699"/>
      <c r="C7" s="699"/>
      <c r="D7" s="700"/>
      <c r="E7" s="694"/>
    </row>
    <row r="8" spans="1:5" ht="120" customHeight="1" x14ac:dyDescent="0.15">
      <c r="A8" s="205">
        <v>1</v>
      </c>
      <c r="B8" s="206"/>
      <c r="C8" s="206"/>
      <c r="D8" s="206"/>
      <c r="E8" s="207"/>
    </row>
    <row r="9" spans="1:5" ht="120" customHeight="1" x14ac:dyDescent="0.15">
      <c r="A9" s="128">
        <v>2</v>
      </c>
      <c r="B9" s="125"/>
      <c r="C9" s="123"/>
      <c r="D9" s="125"/>
      <c r="E9" s="129"/>
    </row>
    <row r="10" spans="1:5" ht="120" customHeight="1" x14ac:dyDescent="0.15">
      <c r="A10" s="128">
        <v>3</v>
      </c>
      <c r="B10" s="125"/>
      <c r="C10" s="123"/>
      <c r="D10" s="125"/>
      <c r="E10" s="129"/>
    </row>
    <row r="11" spans="1:5" ht="120" customHeight="1" x14ac:dyDescent="0.15">
      <c r="A11" s="128">
        <v>4</v>
      </c>
      <c r="B11" s="125"/>
      <c r="C11" s="123"/>
      <c r="D11" s="125"/>
      <c r="E11" s="129"/>
    </row>
    <row r="12" spans="1:5" ht="120" customHeight="1" x14ac:dyDescent="0.15">
      <c r="A12" s="128">
        <v>5</v>
      </c>
      <c r="B12" s="125"/>
      <c r="C12" s="123"/>
      <c r="D12" s="125"/>
      <c r="E12" s="129"/>
    </row>
    <row r="13" spans="1:5" ht="120" customHeight="1" x14ac:dyDescent="0.15">
      <c r="A13" s="128">
        <v>6</v>
      </c>
      <c r="B13" s="125"/>
      <c r="C13" s="123"/>
      <c r="D13" s="125"/>
      <c r="E13" s="129"/>
    </row>
    <row r="14" spans="1:5" ht="120" customHeight="1" x14ac:dyDescent="0.15">
      <c r="A14" s="128">
        <v>7</v>
      </c>
      <c r="B14" s="125"/>
      <c r="C14" s="123"/>
      <c r="D14" s="125"/>
      <c r="E14" s="129"/>
    </row>
    <row r="15" spans="1:5" s="122" customFormat="1" ht="27" customHeight="1" x14ac:dyDescent="0.15">
      <c r="B15" s="122" t="s">
        <v>208</v>
      </c>
    </row>
    <row r="16" spans="1:5" s="43" customFormat="1" x14ac:dyDescent="0.15"/>
    <row r="17" s="43" customFormat="1" x14ac:dyDescent="0.15"/>
    <row r="18" s="43" customFormat="1" x14ac:dyDescent="0.15"/>
    <row r="19" s="43" customFormat="1" x14ac:dyDescent="0.15"/>
    <row r="20" s="43" customFormat="1" x14ac:dyDescent="0.15"/>
    <row r="21" s="43" customFormat="1" x14ac:dyDescent="0.15"/>
    <row r="22" s="43" customFormat="1" x14ac:dyDescent="0.15"/>
    <row r="23" s="43" customFormat="1" x14ac:dyDescent="0.15"/>
    <row r="24" s="43" customFormat="1" x14ac:dyDescent="0.15"/>
    <row r="25" s="43" customFormat="1" x14ac:dyDescent="0.15"/>
    <row r="26" s="43" customFormat="1" x14ac:dyDescent="0.15"/>
    <row r="27" s="43" customFormat="1" x14ac:dyDescent="0.15"/>
    <row r="28" s="43" customFormat="1" x14ac:dyDescent="0.15"/>
    <row r="29" s="43" customFormat="1" x14ac:dyDescent="0.15"/>
    <row r="30" s="43" customFormat="1" x14ac:dyDescent="0.15"/>
    <row r="31" s="43" customFormat="1" x14ac:dyDescent="0.15"/>
    <row r="32" s="43" customFormat="1" x14ac:dyDescent="0.15"/>
    <row r="33" s="43" customFormat="1" x14ac:dyDescent="0.15"/>
  </sheetData>
  <mergeCells count="6">
    <mergeCell ref="E6:E7"/>
    <mergeCell ref="A5:E5"/>
    <mergeCell ref="A6:A7"/>
    <mergeCell ref="B6:B7"/>
    <mergeCell ref="C6:C7"/>
    <mergeCell ref="D6:D7"/>
  </mergeCells>
  <phoneticPr fontId="2"/>
  <printOptions horizontalCentered="1"/>
  <pageMargins left="0.39370078740157483" right="0.39370078740157483" top="0.39370078740157483" bottom="0.39370078740157483" header="0.19685039370078741" footer="0.19685039370078741"/>
  <pageSetup paperSize="9" scale="7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I24"/>
  <sheetViews>
    <sheetView showGridLines="0" view="pageBreakPreview" zoomScaleNormal="100" workbookViewId="0">
      <selection activeCell="X11" sqref="X11:AD11"/>
    </sheetView>
  </sheetViews>
  <sheetFormatPr defaultColWidth="9" defaultRowHeight="13.5" x14ac:dyDescent="0.15"/>
  <cols>
    <col min="1" max="34" width="2.5" style="1" customWidth="1"/>
    <col min="35" max="35" width="2.375" style="1" customWidth="1"/>
    <col min="36" max="16384" width="9" style="1"/>
  </cols>
  <sheetData>
    <row r="1" spans="2:35" ht="14.25" thickBot="1" x14ac:dyDescent="0.2"/>
    <row r="2" spans="2:35" ht="15" customHeight="1" x14ac:dyDescent="0.15">
      <c r="B2" s="450" t="s">
        <v>476</v>
      </c>
      <c r="C2" s="451"/>
      <c r="D2" s="451"/>
      <c r="E2" s="451"/>
      <c r="F2" s="451"/>
      <c r="G2" s="451"/>
      <c r="H2" s="451"/>
      <c r="I2" s="451"/>
      <c r="J2" s="451"/>
      <c r="K2" s="451"/>
      <c r="L2" s="451"/>
      <c r="M2" s="452"/>
      <c r="Q2" s="37" t="s">
        <v>391</v>
      </c>
      <c r="R2" s="19"/>
      <c r="S2" s="19"/>
      <c r="T2" s="19"/>
      <c r="U2" s="19"/>
      <c r="V2" s="19"/>
      <c r="W2" s="19"/>
      <c r="X2" s="19"/>
      <c r="Y2" s="19"/>
      <c r="Z2" s="19"/>
      <c r="AA2" s="19"/>
      <c r="AB2" s="19"/>
      <c r="AC2" s="19"/>
      <c r="AD2" s="19"/>
      <c r="AE2" s="19"/>
      <c r="AF2" s="19"/>
      <c r="AG2" s="19"/>
      <c r="AH2" s="19"/>
      <c r="AI2" s="20"/>
    </row>
    <row r="3" spans="2:35" ht="15" customHeight="1" thickBot="1" x14ac:dyDescent="0.2">
      <c r="B3" s="453"/>
      <c r="C3" s="454"/>
      <c r="D3" s="454"/>
      <c r="E3" s="454"/>
      <c r="F3" s="454"/>
      <c r="G3" s="454"/>
      <c r="H3" s="454"/>
      <c r="I3" s="454"/>
      <c r="J3" s="454"/>
      <c r="K3" s="454"/>
      <c r="L3" s="454"/>
      <c r="M3" s="455"/>
      <c r="Q3" s="38" t="s">
        <v>477</v>
      </c>
      <c r="R3" s="22"/>
      <c r="S3" s="22"/>
      <c r="T3" s="22"/>
      <c r="U3" s="22"/>
      <c r="V3" s="18"/>
      <c r="W3" s="18"/>
      <c r="X3" s="18"/>
      <c r="Y3" s="18"/>
      <c r="Z3" s="18"/>
      <c r="AA3" s="18"/>
      <c r="AB3" s="18"/>
      <c r="AC3" s="22"/>
      <c r="AD3" s="22"/>
      <c r="AE3" s="22"/>
      <c r="AF3" s="22"/>
      <c r="AG3" s="22"/>
      <c r="AH3" s="22"/>
      <c r="AI3" s="23"/>
    </row>
    <row r="4" spans="2:35" ht="13.5" customHeight="1" thickBot="1" x14ac:dyDescent="0.2">
      <c r="B4" s="456"/>
      <c r="C4" s="457"/>
      <c r="D4" s="457"/>
      <c r="E4" s="457"/>
      <c r="F4" s="457"/>
      <c r="G4" s="457"/>
      <c r="H4" s="457"/>
      <c r="I4" s="457"/>
      <c r="J4" s="457"/>
      <c r="K4" s="457"/>
      <c r="L4" s="457"/>
      <c r="M4" s="458"/>
      <c r="U4" s="42" t="s">
        <v>133</v>
      </c>
      <c r="V4" s="19"/>
      <c r="W4" s="19"/>
      <c r="X4" s="19"/>
      <c r="Y4" s="19"/>
      <c r="Z4" s="19"/>
      <c r="AA4" s="19"/>
      <c r="AB4" s="19"/>
      <c r="AC4" s="18"/>
      <c r="AD4" s="18"/>
      <c r="AE4" s="18"/>
      <c r="AF4" s="18"/>
    </row>
    <row r="6" spans="2:35" ht="13.5" customHeight="1" x14ac:dyDescent="0.15">
      <c r="B6" s="459" t="s">
        <v>45</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row>
    <row r="7" spans="2:35"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row>
    <row r="9" spans="2:35" x14ac:dyDescent="0.15">
      <c r="B9" s="1" t="s">
        <v>35</v>
      </c>
    </row>
    <row r="10" spans="2:35" ht="14.25" thickBot="1" x14ac:dyDescent="0.2"/>
    <row r="11" spans="2:35" ht="40.5" customHeight="1" thickTop="1" thickBot="1" x14ac:dyDescent="0.2">
      <c r="B11" s="558" t="s">
        <v>34</v>
      </c>
      <c r="C11" s="541"/>
      <c r="D11" s="479" t="s">
        <v>478</v>
      </c>
      <c r="E11" s="479"/>
      <c r="F11" s="479"/>
      <c r="G11" s="479"/>
      <c r="H11" s="479"/>
      <c r="I11" s="479"/>
      <c r="J11" s="479"/>
      <c r="K11" s="479"/>
      <c r="L11" s="479"/>
      <c r="M11" s="479"/>
      <c r="N11" s="479"/>
      <c r="O11" s="479"/>
      <c r="P11" s="479"/>
      <c r="Q11" s="479"/>
      <c r="R11" s="479"/>
      <c r="S11" s="479"/>
      <c r="T11" s="479"/>
      <c r="U11" s="479"/>
      <c r="V11" s="479"/>
      <c r="W11" s="623"/>
      <c r="X11" s="619"/>
      <c r="Y11" s="620"/>
      <c r="Z11" s="620"/>
      <c r="AA11" s="620"/>
      <c r="AB11" s="620"/>
      <c r="AC11" s="620"/>
      <c r="AD11" s="620"/>
      <c r="AE11" s="703" t="s">
        <v>7</v>
      </c>
      <c r="AF11" s="704"/>
      <c r="AG11" s="705"/>
    </row>
    <row r="12" spans="2:35" ht="40.5" customHeight="1" thickTop="1" x14ac:dyDescent="0.15">
      <c r="B12" s="559" t="s">
        <v>33</v>
      </c>
      <c r="C12" s="560"/>
      <c r="D12" s="463" t="s">
        <v>283</v>
      </c>
      <c r="E12" s="463"/>
      <c r="F12" s="463"/>
      <c r="G12" s="463"/>
      <c r="H12" s="463"/>
      <c r="I12" s="463"/>
      <c r="J12" s="463"/>
      <c r="K12" s="463"/>
      <c r="L12" s="463"/>
      <c r="M12" s="463"/>
      <c r="N12" s="463"/>
      <c r="O12" s="463"/>
      <c r="P12" s="463"/>
      <c r="Q12" s="463"/>
      <c r="R12" s="463"/>
      <c r="S12" s="463"/>
      <c r="T12" s="463"/>
      <c r="U12" s="463"/>
      <c r="V12" s="463"/>
      <c r="W12" s="505"/>
      <c r="X12" s="701">
        <f>'2-13別添1'!C25</f>
        <v>0</v>
      </c>
      <c r="Y12" s="702"/>
      <c r="Z12" s="702"/>
      <c r="AA12" s="702"/>
      <c r="AB12" s="702"/>
      <c r="AC12" s="702"/>
      <c r="AD12" s="702"/>
      <c r="AE12" s="706" t="s">
        <v>7</v>
      </c>
      <c r="AF12" s="706"/>
      <c r="AG12" s="706"/>
      <c r="AH12" s="271"/>
    </row>
    <row r="13" spans="2:35" ht="40.5" customHeight="1" x14ac:dyDescent="0.15">
      <c r="B13" s="559" t="s">
        <v>36</v>
      </c>
      <c r="C13" s="560"/>
      <c r="D13" s="463" t="s">
        <v>37</v>
      </c>
      <c r="E13" s="463"/>
      <c r="F13" s="463"/>
      <c r="G13" s="463"/>
      <c r="H13" s="463"/>
      <c r="I13" s="463"/>
      <c r="J13" s="463"/>
      <c r="K13" s="463"/>
      <c r="L13" s="463"/>
      <c r="M13" s="463"/>
      <c r="N13" s="463"/>
      <c r="O13" s="463"/>
      <c r="P13" s="463"/>
      <c r="Q13" s="463"/>
      <c r="R13" s="463"/>
      <c r="S13" s="463"/>
      <c r="T13" s="463"/>
      <c r="U13" s="463"/>
      <c r="V13" s="463"/>
      <c r="W13" s="505"/>
      <c r="X13" s="707">
        <f>IF(ISERROR(X12/X11),0,ROUNDDOWN((X12/X11)*100,1))</f>
        <v>0</v>
      </c>
      <c r="Y13" s="708"/>
      <c r="Z13" s="708"/>
      <c r="AA13" s="708"/>
      <c r="AB13" s="708"/>
      <c r="AC13" s="708"/>
      <c r="AD13" s="708"/>
      <c r="AE13" s="709" t="s">
        <v>9</v>
      </c>
      <c r="AF13" s="709"/>
      <c r="AG13" s="710"/>
    </row>
    <row r="14" spans="2:35" ht="40.5" customHeight="1" x14ac:dyDescent="0.15">
      <c r="B14" s="554" t="s">
        <v>18</v>
      </c>
      <c r="C14" s="555"/>
      <c r="D14" s="555"/>
      <c r="E14" s="555"/>
      <c r="F14" s="555"/>
      <c r="G14" s="555"/>
      <c r="H14" s="555"/>
      <c r="I14" s="555"/>
      <c r="J14" s="555"/>
      <c r="K14" s="555"/>
      <c r="L14" s="555"/>
      <c r="M14" s="555"/>
      <c r="N14" s="555"/>
      <c r="O14" s="555"/>
      <c r="P14" s="555"/>
      <c r="Q14" s="555"/>
      <c r="R14" s="555"/>
      <c r="S14" s="555"/>
      <c r="T14" s="555"/>
      <c r="U14" s="555"/>
      <c r="V14" s="555"/>
      <c r="W14" s="555"/>
      <c r="X14" s="711" t="str">
        <f>IF(X12&gt;X11,"エラー", IF(X13&gt;=5,"算定可","算定不可"))</f>
        <v>算定不可</v>
      </c>
      <c r="Y14" s="711"/>
      <c r="Z14" s="711"/>
      <c r="AA14" s="711"/>
      <c r="AB14" s="711"/>
      <c r="AC14" s="711"/>
      <c r="AD14" s="711"/>
      <c r="AE14" s="711"/>
      <c r="AF14" s="711"/>
      <c r="AG14" s="712"/>
    </row>
    <row r="15" spans="2:35" ht="40.5" customHeight="1" thickBot="1" x14ac:dyDescent="0.2">
      <c r="B15" s="552" t="s">
        <v>19</v>
      </c>
      <c r="C15" s="553"/>
      <c r="D15" s="553"/>
      <c r="E15" s="553"/>
      <c r="F15" s="553"/>
      <c r="G15" s="553"/>
      <c r="H15" s="553"/>
      <c r="I15" s="553"/>
      <c r="J15" s="553"/>
      <c r="K15" s="553"/>
      <c r="L15" s="553"/>
      <c r="M15" s="553"/>
      <c r="N15" s="553"/>
      <c r="O15" s="553"/>
      <c r="P15" s="553"/>
      <c r="Q15" s="553"/>
      <c r="R15" s="553"/>
      <c r="S15" s="553"/>
      <c r="T15" s="553"/>
      <c r="U15" s="553"/>
      <c r="V15" s="553"/>
      <c r="W15" s="553"/>
      <c r="X15" s="561">
        <f>IF(X14="算定可",5,0)</f>
        <v>0</v>
      </c>
      <c r="Y15" s="562"/>
      <c r="Z15" s="562"/>
      <c r="AA15" s="562"/>
      <c r="AB15" s="562"/>
      <c r="AC15" s="562"/>
      <c r="AD15" s="562"/>
      <c r="AE15" s="562"/>
      <c r="AF15" s="562"/>
      <c r="AG15" s="563"/>
    </row>
    <row r="17" spans="2:34" x14ac:dyDescent="0.15">
      <c r="B17" s="1" t="s">
        <v>31</v>
      </c>
    </row>
    <row r="18" spans="2:34" x14ac:dyDescent="0.15">
      <c r="C18" s="1" t="s">
        <v>81</v>
      </c>
      <c r="E18" s="1" t="s">
        <v>4</v>
      </c>
    </row>
    <row r="19" spans="2:34" x14ac:dyDescent="0.15">
      <c r="C19" s="1" t="s">
        <v>81</v>
      </c>
      <c r="E19" s="1" t="s">
        <v>82</v>
      </c>
    </row>
    <row r="20" spans="2:34" x14ac:dyDescent="0.15">
      <c r="D20" s="1" t="s">
        <v>83</v>
      </c>
    </row>
    <row r="21" spans="2:34" x14ac:dyDescent="0.15">
      <c r="C21" s="1" t="s">
        <v>84</v>
      </c>
      <c r="E21" s="1" t="s">
        <v>85</v>
      </c>
    </row>
    <row r="22" spans="2:34" ht="14.25" thickBot="1" x14ac:dyDescent="0.2"/>
    <row r="23" spans="2:34" ht="30" customHeight="1" x14ac:dyDescent="0.15">
      <c r="B23" s="183" t="s">
        <v>241</v>
      </c>
      <c r="C23" s="184"/>
      <c r="D23" s="184"/>
      <c r="E23" s="184"/>
      <c r="F23" s="184"/>
      <c r="G23" s="184"/>
      <c r="H23" s="184"/>
      <c r="I23" s="184"/>
      <c r="J23" s="184"/>
      <c r="K23" s="184"/>
      <c r="L23" s="184"/>
      <c r="M23" s="184"/>
      <c r="N23" s="184"/>
      <c r="O23" s="184"/>
      <c r="P23" s="184"/>
      <c r="Q23" s="184"/>
      <c r="R23" s="184"/>
      <c r="S23" s="184"/>
      <c r="T23" s="184"/>
      <c r="U23" s="184"/>
      <c r="V23" s="185"/>
      <c r="W23" s="185"/>
      <c r="X23" s="185"/>
      <c r="Y23" s="185"/>
      <c r="Z23" s="185"/>
      <c r="AA23" s="185"/>
      <c r="AB23" s="185"/>
      <c r="AC23" s="185"/>
      <c r="AD23" s="185"/>
      <c r="AE23" s="185"/>
      <c r="AF23" s="185"/>
      <c r="AG23" s="186"/>
      <c r="AH23" s="164"/>
    </row>
    <row r="24" spans="2:34" ht="30" customHeight="1" thickBot="1" x14ac:dyDescent="0.2">
      <c r="B24" s="187"/>
      <c r="C24" s="188" t="s">
        <v>173</v>
      </c>
      <c r="D24" s="188"/>
      <c r="E24" s="188" t="s">
        <v>246</v>
      </c>
      <c r="F24" s="188"/>
      <c r="G24" s="188"/>
      <c r="H24" s="188"/>
      <c r="I24" s="188"/>
      <c r="J24" s="188"/>
      <c r="K24" s="188"/>
      <c r="L24" s="188"/>
      <c r="M24" s="188"/>
      <c r="N24" s="188"/>
      <c r="O24" s="188"/>
      <c r="P24" s="188"/>
      <c r="Q24" s="188"/>
      <c r="R24" s="188"/>
      <c r="S24" s="188"/>
      <c r="T24" s="188"/>
      <c r="U24" s="188"/>
      <c r="V24" s="189"/>
      <c r="W24" s="189"/>
      <c r="X24" s="189"/>
      <c r="Y24" s="189"/>
      <c r="Z24" s="189"/>
      <c r="AA24" s="189"/>
      <c r="AB24" s="189"/>
      <c r="AC24" s="189"/>
      <c r="AD24" s="189"/>
      <c r="AE24" s="189"/>
      <c r="AF24" s="189"/>
      <c r="AG24" s="190"/>
      <c r="AH24" s="164"/>
    </row>
  </sheetData>
  <sheetProtection password="CC3D" sheet="1" selectLockedCells="1"/>
  <mergeCells count="18">
    <mergeCell ref="B15:W15"/>
    <mergeCell ref="B13:C13"/>
    <mergeCell ref="D13:W13"/>
    <mergeCell ref="X13:AD13"/>
    <mergeCell ref="AE13:AG13"/>
    <mergeCell ref="B14:W14"/>
    <mergeCell ref="X14:AG14"/>
    <mergeCell ref="X15:AG15"/>
    <mergeCell ref="B2:M4"/>
    <mergeCell ref="X12:AD12"/>
    <mergeCell ref="AE11:AG11"/>
    <mergeCell ref="AE12:AG12"/>
    <mergeCell ref="B11:C11"/>
    <mergeCell ref="B12:C12"/>
    <mergeCell ref="D11:W11"/>
    <mergeCell ref="D12:W12"/>
    <mergeCell ref="B6:AG7"/>
    <mergeCell ref="X11:AD11"/>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47"/>
  <sheetViews>
    <sheetView view="pageBreakPreview" topLeftCell="A3" zoomScaleNormal="100" zoomScaleSheetLayoutView="100" workbookViewId="0">
      <selection activeCell="B5" sqref="B5"/>
    </sheetView>
  </sheetViews>
  <sheetFormatPr defaultColWidth="8.875" defaultRowHeight="13.5" x14ac:dyDescent="0.15"/>
  <cols>
    <col min="1" max="1" width="4.5" style="72" customWidth="1"/>
    <col min="2" max="2" width="44.875" style="17" customWidth="1"/>
    <col min="3" max="3" width="40.25" style="17" customWidth="1"/>
    <col min="4" max="8" width="2.5" style="17" hidden="1" customWidth="1"/>
    <col min="9" max="10" width="0" style="17" hidden="1" customWidth="1"/>
    <col min="11" max="20" width="8.875" style="17"/>
    <col min="21" max="21" width="0" style="17" hidden="1" customWidth="1"/>
    <col min="22" max="16384" width="8.875" style="17"/>
  </cols>
  <sheetData>
    <row r="1" spans="1:21" s="96" customFormat="1" ht="17.25" x14ac:dyDescent="0.15">
      <c r="A1" s="15"/>
      <c r="B1" s="161" t="s">
        <v>479</v>
      </c>
    </row>
    <row r="2" spans="1:21" s="96" customFormat="1" ht="17.45" customHeight="1" x14ac:dyDescent="0.15">
      <c r="A2" s="15"/>
      <c r="B2" s="161" t="s">
        <v>136</v>
      </c>
      <c r="C2" s="100"/>
    </row>
    <row r="3" spans="1:21" s="96" customFormat="1" ht="17.45" customHeight="1" thickBot="1" x14ac:dyDescent="0.2">
      <c r="A3" s="15"/>
      <c r="B3" s="161"/>
      <c r="C3" s="100"/>
    </row>
    <row r="4" spans="1:21" s="96" customFormat="1" ht="30.6" customHeight="1" thickBot="1" x14ac:dyDescent="0.2">
      <c r="A4" s="106" t="s">
        <v>87</v>
      </c>
      <c r="B4" s="107" t="s">
        <v>200</v>
      </c>
      <c r="C4" s="108" t="s">
        <v>137</v>
      </c>
    </row>
    <row r="5" spans="1:21" ht="30" customHeight="1" thickTop="1" x14ac:dyDescent="0.15">
      <c r="A5" s="114">
        <v>1</v>
      </c>
      <c r="B5" s="115"/>
      <c r="C5" s="374"/>
    </row>
    <row r="6" spans="1:21" ht="30" customHeight="1" x14ac:dyDescent="0.15">
      <c r="A6" s="375">
        <v>2</v>
      </c>
      <c r="B6" s="222"/>
      <c r="C6" s="376"/>
    </row>
    <row r="7" spans="1:21" ht="30" customHeight="1" x14ac:dyDescent="0.15">
      <c r="A7" s="375">
        <v>3</v>
      </c>
      <c r="B7" s="222"/>
      <c r="C7" s="376"/>
    </row>
    <row r="8" spans="1:21" ht="30" customHeight="1" x14ac:dyDescent="0.15">
      <c r="A8" s="375">
        <v>4</v>
      </c>
      <c r="B8" s="222"/>
      <c r="C8" s="376"/>
    </row>
    <row r="9" spans="1:21" ht="30" customHeight="1" x14ac:dyDescent="0.15">
      <c r="A9" s="375">
        <v>5</v>
      </c>
      <c r="B9" s="222"/>
      <c r="C9" s="376"/>
    </row>
    <row r="10" spans="1:21" ht="30" customHeight="1" x14ac:dyDescent="0.15">
      <c r="A10" s="375">
        <v>6</v>
      </c>
      <c r="B10" s="222"/>
      <c r="C10" s="376"/>
    </row>
    <row r="11" spans="1:21" ht="30" customHeight="1" x14ac:dyDescent="0.15">
      <c r="A11" s="375">
        <v>7</v>
      </c>
      <c r="B11" s="222"/>
      <c r="C11" s="376"/>
    </row>
    <row r="12" spans="1:21" ht="30" customHeight="1" x14ac:dyDescent="0.15">
      <c r="A12" s="375">
        <v>8</v>
      </c>
      <c r="B12" s="222"/>
      <c r="C12" s="376"/>
      <c r="U12" s="17">
        <f>IF(N12="週1日以上3日未満配置している",200000,IF(N12="週3日以上7日未満配置している",400000,IF(N12="週7日配置している",600000,0)))</f>
        <v>0</v>
      </c>
    </row>
    <row r="13" spans="1:21" ht="30" customHeight="1" x14ac:dyDescent="0.15">
      <c r="A13" s="375">
        <v>9</v>
      </c>
      <c r="B13" s="222"/>
      <c r="C13" s="376"/>
    </row>
    <row r="14" spans="1:21" ht="30" customHeight="1" x14ac:dyDescent="0.15">
      <c r="A14" s="375">
        <v>10</v>
      </c>
      <c r="B14" s="222"/>
      <c r="C14" s="376"/>
    </row>
    <row r="15" spans="1:21" ht="30" customHeight="1" x14ac:dyDescent="0.15">
      <c r="A15" s="375">
        <v>11</v>
      </c>
      <c r="B15" s="222"/>
      <c r="C15" s="376"/>
    </row>
    <row r="16" spans="1:21" ht="30" customHeight="1" x14ac:dyDescent="0.15">
      <c r="A16" s="375">
        <v>12</v>
      </c>
      <c r="B16" s="222"/>
      <c r="C16" s="376"/>
    </row>
    <row r="17" spans="1:3" ht="30" customHeight="1" x14ac:dyDescent="0.15">
      <c r="A17" s="375">
        <v>13</v>
      </c>
      <c r="B17" s="222"/>
      <c r="C17" s="376"/>
    </row>
    <row r="18" spans="1:3" ht="30" customHeight="1" x14ac:dyDescent="0.15">
      <c r="A18" s="375">
        <v>14</v>
      </c>
      <c r="B18" s="222"/>
      <c r="C18" s="376"/>
    </row>
    <row r="19" spans="1:3" ht="30" customHeight="1" x14ac:dyDescent="0.15">
      <c r="A19" s="375">
        <v>15</v>
      </c>
      <c r="B19" s="222"/>
      <c r="C19" s="376"/>
    </row>
    <row r="20" spans="1:3" ht="30" customHeight="1" x14ac:dyDescent="0.15">
      <c r="A20" s="375">
        <v>16</v>
      </c>
      <c r="B20" s="222"/>
      <c r="C20" s="376"/>
    </row>
    <row r="21" spans="1:3" ht="30" customHeight="1" x14ac:dyDescent="0.15">
      <c r="A21" s="375">
        <v>17</v>
      </c>
      <c r="B21" s="222"/>
      <c r="C21" s="376"/>
    </row>
    <row r="22" spans="1:3" ht="30" customHeight="1" x14ac:dyDescent="0.15">
      <c r="A22" s="375">
        <v>18</v>
      </c>
      <c r="B22" s="222"/>
      <c r="C22" s="376"/>
    </row>
    <row r="23" spans="1:3" ht="30" customHeight="1" x14ac:dyDescent="0.15">
      <c r="A23" s="375">
        <v>19</v>
      </c>
      <c r="B23" s="222"/>
      <c r="C23" s="376"/>
    </row>
    <row r="24" spans="1:3" ht="30" customHeight="1" thickBot="1" x14ac:dyDescent="0.2">
      <c r="A24" s="377">
        <v>20</v>
      </c>
      <c r="B24" s="378"/>
      <c r="C24" s="379"/>
    </row>
    <row r="25" spans="1:3" ht="25.15" hidden="1" customHeight="1" x14ac:dyDescent="0.15">
      <c r="C25" s="17">
        <f>COUNTIF(C5:C24,"&lt;&gt;")</f>
        <v>0</v>
      </c>
    </row>
    <row r="26" spans="1:3" ht="51.6" hidden="1" customHeight="1" x14ac:dyDescent="0.15">
      <c r="B26" s="532"/>
      <c r="C26" s="532"/>
    </row>
    <row r="46" spans="9:9" x14ac:dyDescent="0.15">
      <c r="I46" s="17" t="s">
        <v>138</v>
      </c>
    </row>
    <row r="47" spans="9:9" x14ac:dyDescent="0.15">
      <c r="I47" s="17" t="s">
        <v>139</v>
      </c>
    </row>
  </sheetData>
  <mergeCells count="1">
    <mergeCell ref="B26:C26"/>
  </mergeCells>
  <phoneticPr fontId="2"/>
  <dataValidations count="1">
    <dataValidation type="list" allowBlank="1" showInputMessage="1" showErrorMessage="1" sqref="C5:C24">
      <formula1>$I$46:$I$47</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BI42"/>
  <sheetViews>
    <sheetView showGridLines="0" view="pageBreakPreview" zoomScaleNormal="100" workbookViewId="0">
      <selection activeCell="X11" sqref="X11:AG11"/>
    </sheetView>
  </sheetViews>
  <sheetFormatPr defaultColWidth="9" defaultRowHeight="13.5" x14ac:dyDescent="0.15"/>
  <cols>
    <col min="1" max="36" width="2.5" style="1" customWidth="1"/>
    <col min="37" max="16384" width="9" style="1"/>
  </cols>
  <sheetData>
    <row r="1" spans="2:61" ht="14.25" thickBot="1" x14ac:dyDescent="0.2">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row>
    <row r="2" spans="2:61" ht="15" customHeight="1" x14ac:dyDescent="0.15">
      <c r="B2" s="450" t="s">
        <v>480</v>
      </c>
      <c r="C2" s="451"/>
      <c r="D2" s="451"/>
      <c r="E2" s="451"/>
      <c r="F2" s="451"/>
      <c r="G2" s="451"/>
      <c r="H2" s="451"/>
      <c r="I2" s="451"/>
      <c r="J2" s="451"/>
      <c r="K2" s="451"/>
      <c r="L2" s="451"/>
      <c r="M2" s="452"/>
      <c r="P2" s="18"/>
      <c r="Q2" s="18"/>
      <c r="R2" s="21"/>
      <c r="S2" s="713" t="s">
        <v>326</v>
      </c>
      <c r="T2" s="714"/>
      <c r="U2" s="714"/>
      <c r="V2" s="714"/>
      <c r="W2" s="714"/>
      <c r="X2" s="714"/>
      <c r="Y2" s="714"/>
      <c r="Z2" s="714"/>
      <c r="AA2" s="714"/>
      <c r="AB2" s="714"/>
      <c r="AC2" s="715"/>
      <c r="AD2" s="327"/>
      <c r="AE2" s="18"/>
      <c r="AF2" s="18"/>
      <c r="AG2" s="18"/>
      <c r="AH2" s="18"/>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row>
    <row r="3" spans="2:61" ht="15" customHeight="1" thickBot="1" x14ac:dyDescent="0.2">
      <c r="B3" s="453"/>
      <c r="C3" s="454"/>
      <c r="D3" s="454"/>
      <c r="E3" s="454"/>
      <c r="F3" s="454"/>
      <c r="G3" s="454"/>
      <c r="H3" s="454"/>
      <c r="I3" s="454"/>
      <c r="J3" s="454"/>
      <c r="K3" s="454"/>
      <c r="L3" s="454"/>
      <c r="M3" s="455"/>
      <c r="P3" s="158"/>
      <c r="Q3" s="18"/>
      <c r="R3" s="21"/>
      <c r="S3" s="716"/>
      <c r="T3" s="717"/>
      <c r="U3" s="717"/>
      <c r="V3" s="717"/>
      <c r="W3" s="717"/>
      <c r="X3" s="717"/>
      <c r="Y3" s="717"/>
      <c r="Z3" s="717"/>
      <c r="AA3" s="717"/>
      <c r="AB3" s="717"/>
      <c r="AC3" s="718"/>
      <c r="AD3" s="327"/>
      <c r="AE3" s="18"/>
      <c r="AF3" s="18"/>
      <c r="AG3" s="18"/>
      <c r="AH3" s="18"/>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row>
    <row r="4" spans="2:61" ht="13.5" customHeight="1" thickBot="1" x14ac:dyDescent="0.2">
      <c r="B4" s="456"/>
      <c r="C4" s="457"/>
      <c r="D4" s="457"/>
      <c r="E4" s="457"/>
      <c r="F4" s="457"/>
      <c r="G4" s="457"/>
      <c r="H4" s="457"/>
      <c r="I4" s="457"/>
      <c r="J4" s="457"/>
      <c r="K4" s="457"/>
      <c r="L4" s="457"/>
      <c r="M4" s="458"/>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row>
    <row r="5" spans="2:61" x14ac:dyDescent="0.15">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row>
    <row r="6" spans="2:61" ht="13.5" customHeight="1" x14ac:dyDescent="0.15">
      <c r="B6" s="459" t="s">
        <v>14</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row>
    <row r="7" spans="2:61"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row>
    <row r="8" spans="2:61" x14ac:dyDescent="0.15">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row>
    <row r="9" spans="2:61" x14ac:dyDescent="0.15">
      <c r="B9" s="1" t="s">
        <v>481</v>
      </c>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row>
    <row r="10" spans="2:61" ht="14.25" thickBot="1" x14ac:dyDescent="0.2">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row>
    <row r="11" spans="2:61" ht="66" customHeight="1" thickTop="1" thickBot="1" x14ac:dyDescent="0.2">
      <c r="B11" s="574" t="s">
        <v>319</v>
      </c>
      <c r="C11" s="575"/>
      <c r="D11" s="575"/>
      <c r="E11" s="575"/>
      <c r="F11" s="575"/>
      <c r="G11" s="575"/>
      <c r="H11" s="575"/>
      <c r="I11" s="575"/>
      <c r="J11" s="575"/>
      <c r="K11" s="575"/>
      <c r="L11" s="575"/>
      <c r="M11" s="575"/>
      <c r="N11" s="575"/>
      <c r="O11" s="575"/>
      <c r="P11" s="575"/>
      <c r="Q11" s="575"/>
      <c r="R11" s="575"/>
      <c r="S11" s="575"/>
      <c r="T11" s="575"/>
      <c r="U11" s="575"/>
      <c r="V11" s="575"/>
      <c r="W11" s="576"/>
      <c r="X11" s="577"/>
      <c r="Y11" s="578"/>
      <c r="Z11" s="578"/>
      <c r="AA11" s="578"/>
      <c r="AB11" s="578"/>
      <c r="AC11" s="578"/>
      <c r="AD11" s="578"/>
      <c r="AE11" s="578"/>
      <c r="AF11" s="578"/>
      <c r="AG11" s="579"/>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row>
    <row r="12" spans="2:61" ht="40.5" customHeight="1" thickTop="1" x14ac:dyDescent="0.15">
      <c r="B12" s="554" t="s">
        <v>18</v>
      </c>
      <c r="C12" s="555"/>
      <c r="D12" s="555"/>
      <c r="E12" s="555"/>
      <c r="F12" s="555"/>
      <c r="G12" s="555"/>
      <c r="H12" s="555"/>
      <c r="I12" s="555"/>
      <c r="J12" s="555"/>
      <c r="K12" s="555"/>
      <c r="L12" s="555"/>
      <c r="M12" s="555"/>
      <c r="N12" s="555"/>
      <c r="O12" s="555"/>
      <c r="P12" s="555"/>
      <c r="Q12" s="555"/>
      <c r="R12" s="555"/>
      <c r="S12" s="555"/>
      <c r="T12" s="555"/>
      <c r="U12" s="555"/>
      <c r="V12" s="555"/>
      <c r="W12" s="555"/>
      <c r="X12" s="556" t="str">
        <f>IF(X11="実施している","算定可","算定不可")</f>
        <v>算定不可</v>
      </c>
      <c r="Y12" s="556"/>
      <c r="Z12" s="556"/>
      <c r="AA12" s="556"/>
      <c r="AB12" s="556"/>
      <c r="AC12" s="556"/>
      <c r="AD12" s="556"/>
      <c r="AE12" s="556"/>
      <c r="AF12" s="556"/>
      <c r="AG12" s="557"/>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row>
    <row r="13" spans="2:61" ht="40.5" customHeight="1" thickBot="1" x14ac:dyDescent="0.2">
      <c r="B13" s="552" t="s">
        <v>19</v>
      </c>
      <c r="C13" s="553"/>
      <c r="D13" s="553"/>
      <c r="E13" s="553"/>
      <c r="F13" s="553"/>
      <c r="G13" s="553"/>
      <c r="H13" s="553"/>
      <c r="I13" s="553"/>
      <c r="J13" s="553"/>
      <c r="K13" s="553"/>
      <c r="L13" s="553"/>
      <c r="M13" s="553"/>
      <c r="N13" s="553"/>
      <c r="O13" s="553"/>
      <c r="P13" s="553"/>
      <c r="Q13" s="553"/>
      <c r="R13" s="553"/>
      <c r="S13" s="553"/>
      <c r="T13" s="553"/>
      <c r="U13" s="553"/>
      <c r="V13" s="553"/>
      <c r="W13" s="553"/>
      <c r="X13" s="561">
        <f>IF(X12="算定可",5,0)</f>
        <v>0</v>
      </c>
      <c r="Y13" s="562"/>
      <c r="Z13" s="562"/>
      <c r="AA13" s="562"/>
      <c r="AB13" s="562"/>
      <c r="AC13" s="562"/>
      <c r="AD13" s="562"/>
      <c r="AE13" s="562"/>
      <c r="AF13" s="562"/>
      <c r="AG13" s="563"/>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row>
    <row r="14" spans="2:61" x14ac:dyDescent="0.15">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row>
    <row r="15" spans="2:61" x14ac:dyDescent="0.15">
      <c r="B15" s="1" t="s">
        <v>31</v>
      </c>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row>
    <row r="16" spans="2:61" x14ac:dyDescent="0.15">
      <c r="C16" s="1" t="s">
        <v>86</v>
      </c>
      <c r="E16" s="1" t="s">
        <v>5</v>
      </c>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row>
    <row r="17" spans="3:61" x14ac:dyDescent="0.15">
      <c r="C17" s="1" t="s">
        <v>86</v>
      </c>
      <c r="E17" s="1" t="s">
        <v>486</v>
      </c>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row>
    <row r="18" spans="3:61" x14ac:dyDescent="0.15">
      <c r="D18" s="1" t="s">
        <v>284</v>
      </c>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row>
    <row r="19" spans="3:61" x14ac:dyDescent="0.15">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row>
    <row r="20" spans="3:61" x14ac:dyDescent="0.15">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c r="BH20" s="266"/>
      <c r="BI20" s="266"/>
    </row>
    <row r="21" spans="3:61" x14ac:dyDescent="0.15">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row>
    <row r="22" spans="3:61" x14ac:dyDescent="0.15">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6"/>
    </row>
    <row r="23" spans="3:61" x14ac:dyDescent="0.15">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row>
    <row r="24" spans="3:61" x14ac:dyDescent="0.15">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c r="BH24" s="266"/>
      <c r="BI24" s="266"/>
    </row>
    <row r="25" spans="3:61" x14ac:dyDescent="0.15">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row>
    <row r="26" spans="3:61" x14ac:dyDescent="0.15">
      <c r="R26" s="215"/>
      <c r="S26" s="215"/>
      <c r="T26" s="215"/>
      <c r="U26" s="215"/>
      <c r="V26" s="215"/>
      <c r="W26" s="215"/>
      <c r="X26" s="215"/>
      <c r="Y26" s="215"/>
      <c r="Z26" s="215"/>
      <c r="AA26" s="215"/>
      <c r="AB26" s="215"/>
      <c r="AC26" s="215"/>
      <c r="AD26" s="215"/>
      <c r="AE26" s="215"/>
      <c r="AF26" s="215"/>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row>
    <row r="27" spans="3:61" x14ac:dyDescent="0.15">
      <c r="R27" s="215"/>
      <c r="S27" s="215"/>
      <c r="T27" s="215"/>
      <c r="U27" s="215"/>
      <c r="V27" s="215"/>
      <c r="W27" s="215"/>
      <c r="X27" s="215"/>
      <c r="Y27" s="215"/>
      <c r="Z27" s="215"/>
      <c r="AA27" s="215"/>
      <c r="AB27" s="215"/>
      <c r="AC27" s="215"/>
      <c r="AD27" s="215"/>
      <c r="AE27" s="215"/>
      <c r="AF27" s="215"/>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row>
    <row r="28" spans="3:61" x14ac:dyDescent="0.15">
      <c r="R28" s="215"/>
      <c r="S28" s="215"/>
      <c r="T28" s="249" t="s">
        <v>321</v>
      </c>
      <c r="U28" s="249" t="s">
        <v>322</v>
      </c>
      <c r="V28" s="215"/>
      <c r="W28" s="215"/>
      <c r="X28" s="215"/>
      <c r="Y28" s="215"/>
      <c r="Z28" s="215"/>
      <c r="AA28" s="215"/>
      <c r="AB28" s="215"/>
      <c r="AC28" s="215"/>
      <c r="AD28" s="215"/>
      <c r="AE28" s="215"/>
      <c r="AF28" s="215"/>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row>
    <row r="29" spans="3:61" x14ac:dyDescent="0.15">
      <c r="R29" s="215"/>
      <c r="S29" s="215"/>
      <c r="T29" s="215"/>
      <c r="U29" s="215"/>
      <c r="V29" s="215"/>
      <c r="W29" s="215"/>
      <c r="X29" s="215"/>
      <c r="Y29" s="215"/>
      <c r="Z29" s="215"/>
      <c r="AA29" s="215"/>
      <c r="AB29" s="215"/>
      <c r="AC29" s="215"/>
      <c r="AD29" s="215"/>
      <c r="AE29" s="215"/>
      <c r="AF29" s="215"/>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row>
    <row r="30" spans="3:61" x14ac:dyDescent="0.15">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row>
    <row r="31" spans="3:61" x14ac:dyDescent="0.15">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row>
    <row r="32" spans="3:61" x14ac:dyDescent="0.15">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row>
    <row r="33" spans="35:61" x14ac:dyDescent="0.15">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row>
    <row r="34" spans="35:61" x14ac:dyDescent="0.15">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row>
    <row r="35" spans="35:61" x14ac:dyDescent="0.15">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row>
    <row r="36" spans="35:61" x14ac:dyDescent="0.15">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row>
    <row r="37" spans="35:61" x14ac:dyDescent="0.15">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row>
    <row r="38" spans="35:61" x14ac:dyDescent="0.15">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row>
    <row r="39" spans="35:61" x14ac:dyDescent="0.15">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row>
    <row r="40" spans="35:61" x14ac:dyDescent="0.15">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row>
    <row r="41" spans="35:61" x14ac:dyDescent="0.15">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row>
    <row r="42" spans="35:61" x14ac:dyDescent="0.15">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row>
  </sheetData>
  <sheetProtection password="CC3D" sheet="1" selectLockedCells="1"/>
  <mergeCells count="9">
    <mergeCell ref="B2:M4"/>
    <mergeCell ref="B6:AG7"/>
    <mergeCell ref="B13:W13"/>
    <mergeCell ref="B11:W11"/>
    <mergeCell ref="B12:W12"/>
    <mergeCell ref="X12:AG12"/>
    <mergeCell ref="X11:AG11"/>
    <mergeCell ref="X13:AG13"/>
    <mergeCell ref="S2:AC3"/>
  </mergeCells>
  <phoneticPr fontId="2"/>
  <dataValidations count="1">
    <dataValidation type="list" allowBlank="1" showInputMessage="1" showErrorMessage="1" sqref="X11:AG11">
      <formula1>$T$28:$U$28</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26"/>
  <sheetViews>
    <sheetView showGridLines="0" view="pageBreakPreview" zoomScaleNormal="100" zoomScaleSheetLayoutView="100" workbookViewId="0">
      <selection activeCell="M14" sqref="M14"/>
    </sheetView>
  </sheetViews>
  <sheetFormatPr defaultRowHeight="13.5" x14ac:dyDescent="0.15"/>
  <cols>
    <col min="1" max="33" width="2.5" customWidth="1"/>
    <col min="34" max="34" width="7.125" customWidth="1"/>
  </cols>
  <sheetData>
    <row r="1" spans="1:34" ht="14.25" thickBot="1" x14ac:dyDescent="0.2">
      <c r="A1" s="1"/>
      <c r="B1" s="1"/>
      <c r="C1" s="1"/>
      <c r="D1" s="1"/>
      <c r="E1" s="1"/>
      <c r="F1" s="1"/>
      <c r="G1" s="1"/>
      <c r="H1" s="1"/>
      <c r="I1" s="1"/>
      <c r="J1" s="1"/>
      <c r="K1" s="1"/>
      <c r="L1" s="1"/>
      <c r="M1" s="17"/>
      <c r="N1" s="17"/>
      <c r="O1" s="17"/>
      <c r="P1" s="17"/>
      <c r="Q1" s="17"/>
      <c r="R1" s="17"/>
      <c r="S1" s="17"/>
      <c r="T1" s="17"/>
      <c r="U1" s="17"/>
      <c r="V1" s="17"/>
      <c r="W1" s="17"/>
      <c r="X1" s="17"/>
      <c r="Y1" s="17"/>
      <c r="Z1" s="17"/>
      <c r="AA1" s="17"/>
      <c r="AB1" s="17"/>
      <c r="AC1" s="17"/>
      <c r="AD1" s="17"/>
      <c r="AE1" s="17"/>
      <c r="AF1" s="17"/>
      <c r="AG1" s="17"/>
    </row>
    <row r="2" spans="1:34" ht="19.899999999999999" customHeight="1" x14ac:dyDescent="0.15">
      <c r="A2" s="1"/>
      <c r="B2" s="450" t="s">
        <v>209</v>
      </c>
      <c r="C2" s="451"/>
      <c r="D2" s="451"/>
      <c r="E2" s="451"/>
      <c r="F2" s="451"/>
      <c r="G2" s="451"/>
      <c r="H2" s="451"/>
      <c r="I2" s="451"/>
      <c r="J2" s="451"/>
      <c r="K2" s="451"/>
      <c r="L2" s="452"/>
      <c r="M2" s="17"/>
      <c r="N2" s="17"/>
      <c r="P2" s="26"/>
      <c r="Q2" s="26"/>
      <c r="R2" s="28" t="s">
        <v>390</v>
      </c>
      <c r="S2" s="24"/>
      <c r="T2" s="24"/>
      <c r="U2" s="24"/>
      <c r="V2" s="24"/>
      <c r="W2" s="24"/>
      <c r="X2" s="24"/>
      <c r="Y2" s="24"/>
      <c r="Z2" s="24"/>
      <c r="AA2" s="24"/>
      <c r="AB2" s="24"/>
      <c r="AC2" s="24"/>
      <c r="AD2" s="24"/>
      <c r="AE2" s="24"/>
      <c r="AF2" s="24"/>
      <c r="AG2" s="24"/>
      <c r="AH2" s="133"/>
    </row>
    <row r="3" spans="1:34" ht="19.899999999999999" customHeight="1" thickBot="1" x14ac:dyDescent="0.2">
      <c r="A3" s="1"/>
      <c r="B3" s="453"/>
      <c r="C3" s="454"/>
      <c r="D3" s="454"/>
      <c r="E3" s="454"/>
      <c r="F3" s="454"/>
      <c r="G3" s="454"/>
      <c r="H3" s="454"/>
      <c r="I3" s="454"/>
      <c r="J3" s="454"/>
      <c r="K3" s="454"/>
      <c r="L3" s="455"/>
      <c r="M3" s="17"/>
      <c r="N3" s="17"/>
      <c r="P3" s="26"/>
      <c r="Q3" s="26"/>
      <c r="R3" s="29" t="s">
        <v>408</v>
      </c>
      <c r="S3" s="25"/>
      <c r="T3" s="25"/>
      <c r="U3" s="25"/>
      <c r="V3" s="25"/>
      <c r="W3" s="25"/>
      <c r="X3" s="25"/>
      <c r="Y3" s="25"/>
      <c r="Z3" s="25"/>
      <c r="AA3" s="25"/>
      <c r="AB3" s="25"/>
      <c r="AC3" s="25"/>
      <c r="AD3" s="25"/>
      <c r="AE3" s="25"/>
      <c r="AF3" s="25"/>
      <c r="AG3" s="25"/>
      <c r="AH3" s="134"/>
    </row>
    <row r="4" spans="1:34" ht="13.9" customHeight="1" thickBot="1" x14ac:dyDescent="0.2">
      <c r="A4" s="1"/>
      <c r="B4" s="456"/>
      <c r="C4" s="457"/>
      <c r="D4" s="457"/>
      <c r="E4" s="457"/>
      <c r="F4" s="457"/>
      <c r="G4" s="457"/>
      <c r="H4" s="457"/>
      <c r="I4" s="457"/>
      <c r="J4" s="457"/>
      <c r="K4" s="457"/>
      <c r="L4" s="458"/>
      <c r="M4" s="17"/>
      <c r="N4" s="17"/>
      <c r="O4" s="17"/>
      <c r="P4" s="17"/>
      <c r="Q4" s="17"/>
      <c r="R4" s="17"/>
      <c r="S4" s="17"/>
      <c r="T4" s="17"/>
      <c r="U4" s="17"/>
      <c r="V4" s="17"/>
      <c r="W4" s="17"/>
      <c r="X4" s="17"/>
      <c r="Y4" s="17"/>
      <c r="Z4" s="17"/>
      <c r="AA4" s="17"/>
      <c r="AB4" s="17"/>
      <c r="AC4" s="17"/>
      <c r="AD4" s="17"/>
      <c r="AE4" s="17"/>
      <c r="AF4" s="17"/>
      <c r="AG4" s="17"/>
    </row>
    <row r="5" spans="1:34" x14ac:dyDescent="0.15">
      <c r="A5" s="1"/>
      <c r="B5" s="1"/>
      <c r="C5" s="1"/>
      <c r="D5" s="1"/>
      <c r="E5" s="1"/>
      <c r="F5" s="1"/>
      <c r="G5" s="1"/>
      <c r="H5" s="1"/>
      <c r="I5" s="1"/>
      <c r="J5" s="1"/>
      <c r="K5" s="1"/>
      <c r="L5" s="1"/>
      <c r="M5" s="17"/>
      <c r="N5" s="17"/>
      <c r="O5" s="17"/>
      <c r="P5" s="17"/>
      <c r="Q5" s="17"/>
      <c r="R5" s="17"/>
      <c r="S5" s="17"/>
      <c r="T5" s="17"/>
      <c r="U5" s="17"/>
      <c r="V5" s="17"/>
      <c r="W5" s="17"/>
      <c r="X5" s="17"/>
      <c r="Y5" s="17"/>
      <c r="Z5" s="17"/>
      <c r="AA5" s="17"/>
      <c r="AB5" s="17"/>
      <c r="AC5" s="17"/>
      <c r="AD5" s="17"/>
      <c r="AE5" s="17"/>
      <c r="AF5" s="17"/>
      <c r="AG5" s="17"/>
    </row>
    <row r="6" spans="1:34" x14ac:dyDescent="0.15">
      <c r="A6" s="1"/>
      <c r="B6" s="459" t="s">
        <v>68</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row>
    <row r="7" spans="1:34" x14ac:dyDescent="0.15">
      <c r="A7" s="1"/>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row>
    <row r="8" spans="1:34"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75"/>
      <c r="AG8" s="1"/>
    </row>
    <row r="9" spans="1:34" ht="14.25" thickBot="1" x14ac:dyDescent="0.2">
      <c r="A9" s="1"/>
      <c r="B9" s="475" t="s">
        <v>388</v>
      </c>
      <c r="C9" s="475"/>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1"/>
      <c r="AG9" s="1"/>
    </row>
    <row r="10" spans="1:34" ht="31.5" customHeight="1" x14ac:dyDescent="0.15">
      <c r="A10" s="1"/>
      <c r="B10" s="476"/>
      <c r="C10" s="477"/>
      <c r="D10" s="477"/>
      <c r="E10" s="477"/>
      <c r="F10" s="477"/>
      <c r="G10" s="477"/>
      <c r="H10" s="477"/>
      <c r="I10" s="477"/>
      <c r="J10" s="477"/>
      <c r="K10" s="478" t="s">
        <v>263</v>
      </c>
      <c r="L10" s="478"/>
      <c r="M10" s="478"/>
      <c r="N10" s="478"/>
      <c r="O10" s="478"/>
      <c r="P10" s="478"/>
      <c r="Q10" s="478"/>
      <c r="R10" s="478" t="s">
        <v>264</v>
      </c>
      <c r="S10" s="478"/>
      <c r="T10" s="478"/>
      <c r="U10" s="478"/>
      <c r="V10" s="478"/>
      <c r="W10" s="478"/>
      <c r="X10" s="478"/>
      <c r="Y10" s="479" t="s">
        <v>17</v>
      </c>
      <c r="Z10" s="479"/>
      <c r="AA10" s="479"/>
      <c r="AB10" s="479"/>
      <c r="AC10" s="479"/>
      <c r="AD10" s="479"/>
      <c r="AE10" s="480"/>
      <c r="AF10" s="1"/>
      <c r="AG10" s="1"/>
    </row>
    <row r="11" spans="1:34" ht="31.5" customHeight="1" x14ac:dyDescent="0.15">
      <c r="A11" s="1"/>
      <c r="B11" s="462" t="s">
        <v>21</v>
      </c>
      <c r="C11" s="463"/>
      <c r="D11" s="463"/>
      <c r="E11" s="463"/>
      <c r="F11" s="463"/>
      <c r="G11" s="463"/>
      <c r="H11" s="463"/>
      <c r="I11" s="463"/>
      <c r="J11" s="463"/>
      <c r="K11" s="464">
        <f>'2-1別添1'!D5</f>
        <v>0</v>
      </c>
      <c r="L11" s="464"/>
      <c r="M11" s="464"/>
      <c r="N11" s="464"/>
      <c r="O11" s="464"/>
      <c r="P11" s="464"/>
      <c r="Q11" s="464"/>
      <c r="R11" s="464">
        <f>'2-1別添1'!D6</f>
        <v>0</v>
      </c>
      <c r="S11" s="464"/>
      <c r="T11" s="464"/>
      <c r="U11" s="464"/>
      <c r="V11" s="464"/>
      <c r="W11" s="464"/>
      <c r="X11" s="464"/>
      <c r="Y11" s="465">
        <f>IF(ISERROR(R11/K11),0,ROUNDDOWN((R11/K11),3))</f>
        <v>0</v>
      </c>
      <c r="Z11" s="465"/>
      <c r="AA11" s="465"/>
      <c r="AB11" s="465"/>
      <c r="AC11" s="465"/>
      <c r="AD11" s="465"/>
      <c r="AE11" s="466"/>
      <c r="AF11" s="1"/>
      <c r="AG11" s="1"/>
    </row>
    <row r="12" spans="1:34" ht="31.5" customHeight="1" thickBot="1" x14ac:dyDescent="0.2">
      <c r="A12" s="1"/>
      <c r="B12" s="467" t="s">
        <v>18</v>
      </c>
      <c r="C12" s="468"/>
      <c r="D12" s="468"/>
      <c r="E12" s="468"/>
      <c r="F12" s="468"/>
      <c r="G12" s="468"/>
      <c r="H12" s="468"/>
      <c r="I12" s="468"/>
      <c r="J12" s="468"/>
      <c r="K12" s="469" t="str">
        <f>IF(Y11&gt;=0.7,"算定可","算定不可")</f>
        <v>算定不可</v>
      </c>
      <c r="L12" s="470"/>
      <c r="M12" s="470"/>
      <c r="N12" s="470"/>
      <c r="O12" s="470"/>
      <c r="P12" s="470"/>
      <c r="Q12" s="470"/>
      <c r="R12" s="470"/>
      <c r="S12" s="470"/>
      <c r="T12" s="470"/>
      <c r="U12" s="470"/>
      <c r="V12" s="470"/>
      <c r="W12" s="470"/>
      <c r="X12" s="470"/>
      <c r="Y12" s="470"/>
      <c r="Z12" s="470"/>
      <c r="AA12" s="470"/>
      <c r="AB12" s="470"/>
      <c r="AC12" s="470"/>
      <c r="AD12" s="470"/>
      <c r="AE12" s="471"/>
      <c r="AF12" s="1"/>
      <c r="AG12" s="1"/>
    </row>
    <row r="13" spans="1:34"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4" ht="18.75" x14ac:dyDescent="0.15">
      <c r="A14" s="1"/>
      <c r="B14" s="9"/>
      <c r="C14" s="9"/>
      <c r="D14" s="9"/>
      <c r="E14" s="9"/>
      <c r="F14" s="9"/>
      <c r="G14" s="9"/>
      <c r="H14" s="9"/>
      <c r="I14" s="9"/>
      <c r="J14" s="9"/>
      <c r="K14" s="10"/>
      <c r="L14" s="10"/>
      <c r="M14" s="279"/>
      <c r="N14" s="10"/>
      <c r="O14" s="10"/>
      <c r="P14" s="10"/>
      <c r="Q14" s="10"/>
      <c r="R14" s="10"/>
      <c r="S14" s="10"/>
      <c r="T14" s="10"/>
      <c r="U14" s="10"/>
      <c r="V14" s="10"/>
      <c r="W14" s="10"/>
      <c r="X14" s="10"/>
      <c r="Y14" s="10"/>
      <c r="Z14" s="10"/>
      <c r="AA14" s="10"/>
      <c r="AB14" s="10"/>
      <c r="AC14" s="10"/>
      <c r="AD14" s="10"/>
      <c r="AE14" s="10"/>
      <c r="AF14" s="1"/>
      <c r="AG14" s="1"/>
    </row>
    <row r="15" spans="1:34" ht="14.25" thickBot="1" x14ac:dyDescent="0.2">
      <c r="A15" s="8"/>
      <c r="B15" s="1" t="s">
        <v>67</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4" ht="31.5" customHeight="1" thickBot="1" x14ac:dyDescent="0.2">
      <c r="A16" s="1"/>
      <c r="B16" s="460" t="s">
        <v>12</v>
      </c>
      <c r="C16" s="461"/>
      <c r="D16" s="461"/>
      <c r="E16" s="461"/>
      <c r="F16" s="461"/>
      <c r="G16" s="461"/>
      <c r="H16" s="461"/>
      <c r="I16" s="461"/>
      <c r="J16" s="461"/>
      <c r="K16" s="472">
        <f>IF(K12="算定可",2,0)</f>
        <v>0</v>
      </c>
      <c r="L16" s="473"/>
      <c r="M16" s="473"/>
      <c r="N16" s="473"/>
      <c r="O16" s="473"/>
      <c r="P16" s="473"/>
      <c r="Q16" s="473"/>
      <c r="R16" s="473"/>
      <c r="S16" s="473"/>
      <c r="T16" s="473"/>
      <c r="U16" s="473"/>
      <c r="V16" s="473"/>
      <c r="W16" s="473"/>
      <c r="X16" s="473"/>
      <c r="Y16" s="473"/>
      <c r="Z16" s="473"/>
      <c r="AA16" s="473"/>
      <c r="AB16" s="473"/>
      <c r="AC16" s="473"/>
      <c r="AD16" s="473"/>
      <c r="AE16" s="474"/>
      <c r="AF16" s="1"/>
      <c r="AG16" s="1"/>
    </row>
    <row r="17" spans="1:34" ht="18.75" x14ac:dyDescent="0.15">
      <c r="A17" s="1"/>
      <c r="B17" s="9"/>
      <c r="C17" s="9"/>
      <c r="D17" s="9"/>
      <c r="E17" s="9"/>
      <c r="F17" s="9"/>
      <c r="G17" s="9"/>
      <c r="H17" s="9"/>
      <c r="I17" s="9"/>
      <c r="J17" s="9"/>
      <c r="K17" s="10"/>
      <c r="L17" s="10"/>
      <c r="M17" s="10"/>
      <c r="N17" s="10"/>
      <c r="O17" s="10"/>
      <c r="P17" s="10"/>
      <c r="Q17" s="10"/>
      <c r="R17" s="10"/>
      <c r="S17" s="10"/>
      <c r="T17" s="10"/>
      <c r="U17" s="10"/>
      <c r="V17" s="10"/>
      <c r="W17" s="10"/>
      <c r="X17" s="10"/>
      <c r="Y17" s="10"/>
      <c r="Z17" s="10"/>
      <c r="AA17" s="10"/>
      <c r="AB17" s="10"/>
      <c r="AC17" s="10"/>
      <c r="AD17" s="10"/>
      <c r="AE17" s="10"/>
      <c r="AF17" s="1"/>
      <c r="AG17" s="1"/>
    </row>
    <row r="18" spans="1:34" x14ac:dyDescent="0.15">
      <c r="A18" s="1"/>
      <c r="B18" s="1" t="s">
        <v>32</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4" x14ac:dyDescent="0.15">
      <c r="A19" s="1"/>
      <c r="B19" s="1"/>
      <c r="C19" s="1" t="s">
        <v>0</v>
      </c>
      <c r="D19" s="1"/>
      <c r="E19" s="14" t="s">
        <v>417</v>
      </c>
      <c r="F19" s="14"/>
      <c r="G19" s="14"/>
      <c r="H19" s="14"/>
      <c r="I19" s="14"/>
      <c r="J19" s="14"/>
      <c r="K19" s="14"/>
      <c r="L19" s="14"/>
      <c r="M19" s="14"/>
      <c r="N19" s="14"/>
      <c r="O19" s="14"/>
      <c r="P19" s="14"/>
      <c r="Q19" s="14"/>
      <c r="R19" s="14"/>
      <c r="S19" s="14"/>
      <c r="T19" s="14"/>
      <c r="U19" s="14"/>
      <c r="V19" s="14"/>
      <c r="W19" s="1"/>
      <c r="X19" s="1"/>
      <c r="Y19" s="1"/>
      <c r="Z19" s="1"/>
      <c r="AA19" s="1"/>
      <c r="AB19" s="1"/>
      <c r="AC19" s="1"/>
      <c r="AD19" s="1"/>
      <c r="AE19" s="1"/>
      <c r="AF19" s="1"/>
      <c r="AG19" s="1"/>
    </row>
    <row r="20" spans="1:34" x14ac:dyDescent="0.15">
      <c r="A20" s="1"/>
      <c r="B20" s="1"/>
      <c r="C20" s="1" t="s">
        <v>0</v>
      </c>
      <c r="D20" s="1"/>
      <c r="E20" s="1" t="s">
        <v>420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4" x14ac:dyDescent="0.15">
      <c r="A21" s="1"/>
      <c r="B21" s="1"/>
      <c r="C21" s="1"/>
      <c r="D21" s="1" t="s">
        <v>421</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4" x14ac:dyDescent="0.15">
      <c r="A22" s="1"/>
      <c r="B22" s="1"/>
      <c r="C22" s="1" t="s">
        <v>0</v>
      </c>
      <c r="D22" s="1"/>
      <c r="E22" s="1" t="s">
        <v>418</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4" x14ac:dyDescent="0.15">
      <c r="A23" s="1"/>
      <c r="B23" s="1"/>
      <c r="C23" s="1"/>
      <c r="D23" s="1" t="s">
        <v>419</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4" ht="14.25" thickBo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4" ht="30" customHeight="1" x14ac:dyDescent="0.15">
      <c r="B25" s="166" t="s">
        <v>240</v>
      </c>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8"/>
      <c r="AB25" s="168"/>
      <c r="AC25" s="168"/>
      <c r="AD25" s="168"/>
      <c r="AE25" s="168"/>
      <c r="AF25" s="168"/>
      <c r="AG25" s="168"/>
      <c r="AH25" s="169"/>
    </row>
    <row r="26" spans="1:34" ht="30" customHeight="1" thickBot="1" x14ac:dyDescent="0.2">
      <c r="B26" s="170"/>
      <c r="C26" s="171" t="s">
        <v>173</v>
      </c>
      <c r="D26" s="172"/>
      <c r="E26" s="171" t="s">
        <v>250</v>
      </c>
      <c r="F26" s="172"/>
      <c r="G26" s="172"/>
      <c r="H26" s="172"/>
      <c r="I26" s="172"/>
      <c r="J26" s="172"/>
      <c r="K26" s="172"/>
      <c r="L26" s="172"/>
      <c r="M26" s="172"/>
      <c r="N26" s="172"/>
      <c r="O26" s="172"/>
      <c r="P26" s="172"/>
      <c r="Q26" s="172"/>
      <c r="R26" s="172"/>
      <c r="S26" s="172"/>
      <c r="T26" s="172"/>
      <c r="U26" s="172"/>
      <c r="V26" s="172"/>
      <c r="W26" s="172"/>
      <c r="X26" s="172"/>
      <c r="Y26" s="172"/>
      <c r="Z26" s="172"/>
      <c r="AA26" s="173"/>
      <c r="AB26" s="173"/>
      <c r="AC26" s="173"/>
      <c r="AD26" s="173"/>
      <c r="AE26" s="173"/>
      <c r="AF26" s="173"/>
      <c r="AG26" s="173"/>
      <c r="AH26" s="174"/>
    </row>
  </sheetData>
  <sheetProtection password="CC3D" sheet="1" selectLockedCells="1"/>
  <mergeCells count="15">
    <mergeCell ref="B2:L4"/>
    <mergeCell ref="B6:AG7"/>
    <mergeCell ref="B16:J16"/>
    <mergeCell ref="B11:J11"/>
    <mergeCell ref="K11:Q11"/>
    <mergeCell ref="R11:X11"/>
    <mergeCell ref="Y11:AE11"/>
    <mergeCell ref="B12:J12"/>
    <mergeCell ref="K12:AE12"/>
    <mergeCell ref="K16:AE16"/>
    <mergeCell ref="B9:AE9"/>
    <mergeCell ref="B10:J10"/>
    <mergeCell ref="K10:Q10"/>
    <mergeCell ref="R10:X10"/>
    <mergeCell ref="Y10:AE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2"/>
  <sheetViews>
    <sheetView showGridLines="0" view="pageBreakPreview" zoomScaleNormal="100" zoomScaleSheetLayoutView="100" workbookViewId="0">
      <selection activeCell="X12" sqref="X12:AD12"/>
    </sheetView>
  </sheetViews>
  <sheetFormatPr defaultColWidth="9" defaultRowHeight="13.5" x14ac:dyDescent="0.15"/>
  <cols>
    <col min="1" max="35" width="2.5" style="1" customWidth="1"/>
    <col min="36" max="53" width="0" style="1" hidden="1" customWidth="1"/>
    <col min="54" max="16384" width="9" style="1"/>
  </cols>
  <sheetData>
    <row r="1" spans="2:52" ht="14.25" thickBot="1" x14ac:dyDescent="0.2"/>
    <row r="2" spans="2:52" ht="15" customHeight="1" x14ac:dyDescent="0.15">
      <c r="B2" s="450" t="s">
        <v>482</v>
      </c>
      <c r="C2" s="451"/>
      <c r="D2" s="451"/>
      <c r="E2" s="451"/>
      <c r="F2" s="451"/>
      <c r="G2" s="451"/>
      <c r="H2" s="451"/>
      <c r="I2" s="451"/>
      <c r="J2" s="451"/>
      <c r="K2" s="451"/>
      <c r="L2" s="451"/>
      <c r="M2" s="452"/>
      <c r="P2" s="37" t="s">
        <v>429</v>
      </c>
      <c r="Q2" s="19"/>
      <c r="R2" s="19"/>
      <c r="S2" s="19"/>
      <c r="T2" s="19"/>
      <c r="U2" s="19"/>
      <c r="V2" s="19"/>
      <c r="W2" s="19"/>
      <c r="X2" s="19"/>
      <c r="Y2" s="19"/>
      <c r="Z2" s="19"/>
      <c r="AA2" s="19"/>
      <c r="AB2" s="19"/>
      <c r="AC2" s="19"/>
      <c r="AD2" s="19"/>
      <c r="AE2" s="19"/>
      <c r="AF2" s="20"/>
      <c r="AG2" s="327"/>
      <c r="AH2" s="18"/>
    </row>
    <row r="3" spans="2:52" ht="15" customHeight="1" thickBot="1" x14ac:dyDescent="0.2">
      <c r="B3" s="453"/>
      <c r="C3" s="454"/>
      <c r="D3" s="454"/>
      <c r="E3" s="454"/>
      <c r="F3" s="454"/>
      <c r="G3" s="454"/>
      <c r="H3" s="454"/>
      <c r="I3" s="454"/>
      <c r="J3" s="454"/>
      <c r="K3" s="454"/>
      <c r="L3" s="454"/>
      <c r="M3" s="455"/>
      <c r="P3" s="38" t="s">
        <v>485</v>
      </c>
      <c r="Q3" s="22"/>
      <c r="R3" s="22"/>
      <c r="S3" s="22"/>
      <c r="T3" s="22"/>
      <c r="U3" s="22"/>
      <c r="V3" s="22"/>
      <c r="W3" s="22"/>
      <c r="X3" s="22"/>
      <c r="Y3" s="22"/>
      <c r="Z3" s="22"/>
      <c r="AA3" s="22"/>
      <c r="AB3" s="22"/>
      <c r="AC3" s="22"/>
      <c r="AD3" s="22"/>
      <c r="AE3" s="22"/>
      <c r="AF3" s="23"/>
      <c r="AG3" s="327"/>
      <c r="AH3" s="18"/>
    </row>
    <row r="4" spans="2:52" ht="13.5" customHeight="1" thickBot="1" x14ac:dyDescent="0.2">
      <c r="B4" s="456"/>
      <c r="C4" s="457"/>
      <c r="D4" s="457"/>
      <c r="E4" s="457"/>
      <c r="F4" s="457"/>
      <c r="G4" s="457"/>
      <c r="H4" s="457"/>
      <c r="I4" s="457"/>
      <c r="J4" s="457"/>
      <c r="K4" s="457"/>
      <c r="L4" s="457"/>
      <c r="M4" s="458"/>
      <c r="P4" s="158"/>
      <c r="Q4" s="18"/>
      <c r="R4" s="18"/>
      <c r="S4" s="18"/>
      <c r="T4" s="18"/>
      <c r="U4" s="18"/>
      <c r="V4" s="18"/>
      <c r="W4" s="18"/>
      <c r="X4" s="18"/>
      <c r="Y4" s="18"/>
      <c r="Z4" s="18"/>
      <c r="AA4" s="18"/>
      <c r="AB4" s="18"/>
      <c r="AC4" s="18"/>
      <c r="AD4" s="18"/>
      <c r="AE4" s="18"/>
      <c r="AF4" s="18"/>
      <c r="AG4" s="18"/>
      <c r="AH4" s="18"/>
    </row>
    <row r="5" spans="2:52" x14ac:dyDescent="0.15">
      <c r="P5" s="158"/>
      <c r="Q5" s="18"/>
      <c r="R5" s="18"/>
      <c r="S5" s="18"/>
      <c r="T5" s="18"/>
      <c r="U5" s="18"/>
      <c r="V5" s="18"/>
      <c r="W5" s="18"/>
      <c r="X5" s="18"/>
      <c r="Y5" s="18"/>
      <c r="Z5" s="18"/>
      <c r="AA5" s="18"/>
      <c r="AB5" s="18"/>
      <c r="AC5" s="18"/>
      <c r="AD5" s="18"/>
      <c r="AE5" s="18"/>
      <c r="AF5" s="18"/>
      <c r="AG5" s="18"/>
      <c r="AH5" s="18"/>
    </row>
    <row r="6" spans="2:52" x14ac:dyDescent="0.15">
      <c r="P6" s="158"/>
      <c r="Q6" s="18"/>
      <c r="R6" s="18"/>
      <c r="S6" s="18"/>
      <c r="T6" s="18"/>
      <c r="U6" s="18"/>
      <c r="V6" s="18"/>
      <c r="W6" s="18"/>
      <c r="X6" s="18"/>
      <c r="Y6" s="18"/>
      <c r="Z6" s="18"/>
      <c r="AA6" s="18"/>
      <c r="AB6" s="18"/>
      <c r="AC6" s="18"/>
      <c r="AD6" s="18"/>
      <c r="AE6" s="18"/>
      <c r="AF6" s="18"/>
      <c r="AG6" s="18"/>
      <c r="AH6" s="18"/>
    </row>
    <row r="7" spans="2:52" ht="13.5" customHeight="1" x14ac:dyDescent="0.15">
      <c r="B7" s="459" t="s">
        <v>285</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15"/>
    </row>
    <row r="8" spans="2:52" ht="13.5" customHeight="1" x14ac:dyDescent="0.15">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15"/>
    </row>
    <row r="10" spans="2:52" x14ac:dyDescent="0.15">
      <c r="B10" s="1" t="s">
        <v>483</v>
      </c>
      <c r="AZ10" s="1" t="s">
        <v>38</v>
      </c>
    </row>
    <row r="11" spans="2:52" ht="14.25" thickBot="1" x14ac:dyDescent="0.2">
      <c r="AE11" s="39"/>
      <c r="AF11" s="39"/>
      <c r="AG11" s="39"/>
      <c r="AZ11" s="1" t="s">
        <v>39</v>
      </c>
    </row>
    <row r="12" spans="2:52" ht="58.5" customHeight="1" thickTop="1" thickBot="1" x14ac:dyDescent="0.2">
      <c r="B12" s="558" t="s">
        <v>1</v>
      </c>
      <c r="C12" s="541"/>
      <c r="D12" s="719" t="s">
        <v>484</v>
      </c>
      <c r="E12" s="719"/>
      <c r="F12" s="719"/>
      <c r="G12" s="719"/>
      <c r="H12" s="719"/>
      <c r="I12" s="719"/>
      <c r="J12" s="719"/>
      <c r="K12" s="719"/>
      <c r="L12" s="719"/>
      <c r="M12" s="719"/>
      <c r="N12" s="719"/>
      <c r="O12" s="719"/>
      <c r="P12" s="719"/>
      <c r="Q12" s="719"/>
      <c r="R12" s="719"/>
      <c r="S12" s="719"/>
      <c r="T12" s="719"/>
      <c r="U12" s="719"/>
      <c r="V12" s="719"/>
      <c r="W12" s="720"/>
      <c r="X12" s="619"/>
      <c r="Y12" s="620"/>
      <c r="Z12" s="620"/>
      <c r="AA12" s="620"/>
      <c r="AB12" s="620"/>
      <c r="AC12" s="620"/>
      <c r="AD12" s="620"/>
      <c r="AE12" s="721" t="s">
        <v>42</v>
      </c>
      <c r="AF12" s="722"/>
      <c r="AG12" s="723"/>
      <c r="AH12" s="16"/>
    </row>
    <row r="13" spans="2:52" ht="40.5" customHeight="1" thickTop="1" x14ac:dyDescent="0.15">
      <c r="B13" s="554" t="s">
        <v>18</v>
      </c>
      <c r="C13" s="555"/>
      <c r="D13" s="555"/>
      <c r="E13" s="555"/>
      <c r="F13" s="555"/>
      <c r="G13" s="555"/>
      <c r="H13" s="555"/>
      <c r="I13" s="555"/>
      <c r="J13" s="555"/>
      <c r="K13" s="555"/>
      <c r="L13" s="555"/>
      <c r="M13" s="555"/>
      <c r="N13" s="555"/>
      <c r="O13" s="555"/>
      <c r="P13" s="555"/>
      <c r="Q13" s="555"/>
      <c r="R13" s="555"/>
      <c r="S13" s="555"/>
      <c r="T13" s="555"/>
      <c r="U13" s="555"/>
      <c r="V13" s="555"/>
      <c r="W13" s="555"/>
      <c r="X13" s="556" t="str">
        <f>IF(X12&gt;=2,"算定可","算定不可")</f>
        <v>算定不可</v>
      </c>
      <c r="Y13" s="556"/>
      <c r="Z13" s="556"/>
      <c r="AA13" s="556"/>
      <c r="AB13" s="556"/>
      <c r="AC13" s="556"/>
      <c r="AD13" s="556"/>
      <c r="AE13" s="617"/>
      <c r="AF13" s="617"/>
      <c r="AG13" s="618"/>
    </row>
    <row r="14" spans="2:52" ht="40.5" customHeight="1" thickBot="1" x14ac:dyDescent="0.2">
      <c r="B14" s="552" t="s">
        <v>19</v>
      </c>
      <c r="C14" s="553"/>
      <c r="D14" s="553"/>
      <c r="E14" s="553"/>
      <c r="F14" s="553"/>
      <c r="G14" s="553"/>
      <c r="H14" s="553"/>
      <c r="I14" s="553"/>
      <c r="J14" s="553"/>
      <c r="K14" s="553"/>
      <c r="L14" s="553"/>
      <c r="M14" s="553"/>
      <c r="N14" s="553"/>
      <c r="O14" s="553"/>
      <c r="P14" s="553"/>
      <c r="Q14" s="553"/>
      <c r="R14" s="553"/>
      <c r="S14" s="553"/>
      <c r="T14" s="553"/>
      <c r="U14" s="553"/>
      <c r="V14" s="553"/>
      <c r="W14" s="553"/>
      <c r="X14" s="561">
        <f>IF(X13="算定可",2,0)</f>
        <v>0</v>
      </c>
      <c r="Y14" s="562"/>
      <c r="Z14" s="562"/>
      <c r="AA14" s="562"/>
      <c r="AB14" s="562"/>
      <c r="AC14" s="562"/>
      <c r="AD14" s="562"/>
      <c r="AE14" s="562"/>
      <c r="AF14" s="562"/>
      <c r="AG14" s="563"/>
    </row>
    <row r="16" spans="2:52" x14ac:dyDescent="0.15">
      <c r="B16" s="1" t="s">
        <v>31</v>
      </c>
    </row>
    <row r="17" spans="2:34" x14ac:dyDescent="0.15">
      <c r="C17" s="1" t="s">
        <v>0</v>
      </c>
      <c r="E17" s="1" t="s">
        <v>174</v>
      </c>
    </row>
    <row r="18" spans="2:34" ht="14.25" thickBot="1" x14ac:dyDescent="0.2"/>
    <row r="19" spans="2:34" ht="30" customHeight="1" x14ac:dyDescent="0.15">
      <c r="B19" s="183" t="s">
        <v>241</v>
      </c>
      <c r="C19" s="184"/>
      <c r="D19" s="184"/>
      <c r="E19" s="184"/>
      <c r="F19" s="184"/>
      <c r="G19" s="184"/>
      <c r="H19" s="184"/>
      <c r="I19" s="184"/>
      <c r="J19" s="184"/>
      <c r="K19" s="184"/>
      <c r="L19" s="184"/>
      <c r="M19" s="184"/>
      <c r="N19" s="184"/>
      <c r="O19" s="184"/>
      <c r="P19" s="184"/>
      <c r="Q19" s="184"/>
      <c r="R19" s="184"/>
      <c r="S19" s="184"/>
      <c r="T19" s="184"/>
      <c r="U19" s="184"/>
      <c r="V19" s="185"/>
      <c r="W19" s="185"/>
      <c r="X19" s="185"/>
      <c r="Y19" s="185"/>
      <c r="Z19" s="185"/>
      <c r="AA19" s="185"/>
      <c r="AB19" s="185"/>
      <c r="AC19" s="185"/>
      <c r="AD19" s="185"/>
      <c r="AE19" s="185"/>
      <c r="AF19" s="185"/>
      <c r="AG19" s="186"/>
      <c r="AH19" s="164"/>
    </row>
    <row r="20" spans="2:34" ht="30" customHeight="1" thickBot="1" x14ac:dyDescent="0.2">
      <c r="B20" s="187"/>
      <c r="C20" s="188" t="s">
        <v>173</v>
      </c>
      <c r="D20" s="188"/>
      <c r="E20" s="188" t="s">
        <v>247</v>
      </c>
      <c r="F20" s="188"/>
      <c r="G20" s="188"/>
      <c r="H20" s="188"/>
      <c r="I20" s="188"/>
      <c r="J20" s="188"/>
      <c r="K20" s="188"/>
      <c r="L20" s="188"/>
      <c r="M20" s="188"/>
      <c r="N20" s="188"/>
      <c r="O20" s="188"/>
      <c r="P20" s="188"/>
      <c r="Q20" s="188"/>
      <c r="R20" s="188"/>
      <c r="S20" s="188"/>
      <c r="T20" s="188"/>
      <c r="U20" s="188"/>
      <c r="V20" s="189"/>
      <c r="W20" s="189"/>
      <c r="X20" s="189"/>
      <c r="Y20" s="189"/>
      <c r="Z20" s="189"/>
      <c r="AA20" s="189"/>
      <c r="AB20" s="189"/>
      <c r="AC20" s="189"/>
      <c r="AD20" s="189"/>
      <c r="AE20" s="189"/>
      <c r="AF20" s="189"/>
      <c r="AG20" s="190"/>
      <c r="AH20" s="164"/>
    </row>
    <row r="31" spans="2:34" x14ac:dyDescent="0.15">
      <c r="Y31" s="11" t="s">
        <v>43</v>
      </c>
      <c r="Z31" s="11" t="s">
        <v>44</v>
      </c>
    </row>
    <row r="32" spans="2:34" x14ac:dyDescent="0.15">
      <c r="Y32" s="11" t="s">
        <v>38</v>
      </c>
      <c r="Z32" s="11" t="s">
        <v>39</v>
      </c>
    </row>
  </sheetData>
  <sheetProtection password="CC3D" sheet="1" selectLockedCells="1"/>
  <mergeCells count="10">
    <mergeCell ref="B2:M4"/>
    <mergeCell ref="B14:W14"/>
    <mergeCell ref="B7:AG8"/>
    <mergeCell ref="B12:C12"/>
    <mergeCell ref="D12:W12"/>
    <mergeCell ref="X14:AG14"/>
    <mergeCell ref="X12:AD12"/>
    <mergeCell ref="AE12:AG12"/>
    <mergeCell ref="B13:W13"/>
    <mergeCell ref="X13:AG13"/>
  </mergeCells>
  <phoneticPr fontId="2"/>
  <printOptions horizontalCentered="1"/>
  <pageMargins left="0.59055118110236227" right="0.59055118110236227" top="0.59055118110236227" bottom="0.39370078740157483" header="0.19685039370078741" footer="0.19685039370078741"/>
  <pageSetup paperSize="9" scale="10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D14"/>
  <sheetViews>
    <sheetView view="pageBreakPreview" zoomScale="60" zoomScaleNormal="100" workbookViewId="0">
      <selection activeCell="C3" sqref="C3"/>
    </sheetView>
  </sheetViews>
  <sheetFormatPr defaultRowHeight="13.5" x14ac:dyDescent="0.15"/>
  <cols>
    <col min="1" max="1" width="6.5" customWidth="1"/>
    <col min="2" max="2" width="29.5" customWidth="1"/>
    <col min="3" max="3" width="79.375" customWidth="1"/>
    <col min="4" max="4" width="22.75" customWidth="1"/>
  </cols>
  <sheetData>
    <row r="2" spans="1:4" s="98" customFormat="1" ht="31.15" customHeight="1" x14ac:dyDescent="0.15">
      <c r="A2" s="104"/>
      <c r="B2" s="162" t="s">
        <v>500</v>
      </c>
    </row>
    <row r="3" spans="1:4" s="98" customFormat="1" ht="32.450000000000003" customHeight="1" x14ac:dyDescent="0.15">
      <c r="A3" s="104"/>
      <c r="B3" s="162" t="s">
        <v>286</v>
      </c>
      <c r="C3" s="105"/>
      <c r="D3" s="105"/>
    </row>
    <row r="4" spans="1:4" s="98" customFormat="1" ht="9" customHeight="1" x14ac:dyDescent="0.15">
      <c r="A4" s="104"/>
    </row>
    <row r="5" spans="1:4" s="98" customFormat="1" ht="25.15" customHeight="1" thickBot="1" x14ac:dyDescent="0.2">
      <c r="A5" s="99" t="s">
        <v>287</v>
      </c>
      <c r="B5" s="99"/>
      <c r="C5" s="99"/>
      <c r="D5" s="99"/>
    </row>
    <row r="6" spans="1:4" s="112" customFormat="1" ht="40.15" customHeight="1" x14ac:dyDescent="0.15">
      <c r="A6" s="613" t="s">
        <v>87</v>
      </c>
      <c r="B6" s="724" t="s">
        <v>145</v>
      </c>
      <c r="C6" s="724" t="s">
        <v>197</v>
      </c>
      <c r="D6" s="726" t="s">
        <v>199</v>
      </c>
    </row>
    <row r="7" spans="1:4" s="112" customFormat="1" ht="40.15" customHeight="1" thickBot="1" x14ac:dyDescent="0.2">
      <c r="A7" s="614"/>
      <c r="B7" s="725"/>
      <c r="C7" s="725"/>
      <c r="D7" s="727"/>
    </row>
    <row r="8" spans="1:4" ht="149.44999999999999" customHeight="1" x14ac:dyDescent="0.15">
      <c r="A8" s="127">
        <v>1</v>
      </c>
      <c r="B8" s="208"/>
      <c r="C8" s="208"/>
      <c r="D8" s="209"/>
    </row>
    <row r="9" spans="1:4" ht="138.6" customHeight="1" thickBot="1" x14ac:dyDescent="0.2">
      <c r="A9" s="130">
        <v>2</v>
      </c>
      <c r="B9" s="210"/>
      <c r="C9" s="210"/>
      <c r="D9" s="211"/>
    </row>
    <row r="10" spans="1:4" s="122" customFormat="1" ht="27" customHeight="1" x14ac:dyDescent="0.15">
      <c r="B10" s="122" t="s">
        <v>198</v>
      </c>
    </row>
    <row r="11" spans="1:4" s="122" customFormat="1" ht="27" customHeight="1" x14ac:dyDescent="0.15"/>
    <row r="12" spans="1:4" s="122" customFormat="1" ht="27" customHeight="1" x14ac:dyDescent="0.15"/>
    <row r="13" spans="1:4" ht="27" customHeight="1" x14ac:dyDescent="0.15"/>
    <row r="14" spans="1:4" ht="27" customHeight="1" x14ac:dyDescent="0.15"/>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2"/>
  <sheetViews>
    <sheetView showGridLines="0" view="pageBreakPreview" zoomScaleNormal="100" zoomScaleSheetLayoutView="100" workbookViewId="0">
      <selection activeCell="X12" sqref="X12:AD12"/>
    </sheetView>
  </sheetViews>
  <sheetFormatPr defaultColWidth="9" defaultRowHeight="13.5" x14ac:dyDescent="0.15"/>
  <cols>
    <col min="1" max="35" width="2.5" style="1" customWidth="1"/>
    <col min="36" max="53" width="0" style="1" hidden="1" customWidth="1"/>
    <col min="54" max="16384" width="9" style="1"/>
  </cols>
  <sheetData>
    <row r="1" spans="2:52" ht="14.25" thickBot="1" x14ac:dyDescent="0.2"/>
    <row r="2" spans="2:52" ht="15" customHeight="1" x14ac:dyDescent="0.15">
      <c r="B2" s="450" t="s">
        <v>487</v>
      </c>
      <c r="C2" s="451"/>
      <c r="D2" s="451"/>
      <c r="E2" s="451"/>
      <c r="F2" s="451"/>
      <c r="G2" s="451"/>
      <c r="H2" s="451"/>
      <c r="I2" s="451"/>
      <c r="J2" s="451"/>
      <c r="K2" s="451"/>
      <c r="L2" s="451"/>
      <c r="M2" s="452"/>
      <c r="P2" s="37" t="s">
        <v>429</v>
      </c>
      <c r="Q2" s="19"/>
      <c r="R2" s="19"/>
      <c r="S2" s="19"/>
      <c r="T2" s="19"/>
      <c r="U2" s="19"/>
      <c r="V2" s="19"/>
      <c r="W2" s="19"/>
      <c r="X2" s="19"/>
      <c r="Y2" s="19"/>
      <c r="Z2" s="19"/>
      <c r="AA2" s="19"/>
      <c r="AB2" s="19"/>
      <c r="AC2" s="19"/>
      <c r="AD2" s="19"/>
      <c r="AE2" s="19"/>
      <c r="AF2" s="20"/>
      <c r="AG2" s="327"/>
      <c r="AH2" s="18"/>
    </row>
    <row r="3" spans="2:52" ht="15" customHeight="1" thickBot="1" x14ac:dyDescent="0.2">
      <c r="B3" s="453"/>
      <c r="C3" s="454"/>
      <c r="D3" s="454"/>
      <c r="E3" s="454"/>
      <c r="F3" s="454"/>
      <c r="G3" s="454"/>
      <c r="H3" s="454"/>
      <c r="I3" s="454"/>
      <c r="J3" s="454"/>
      <c r="K3" s="454"/>
      <c r="L3" s="454"/>
      <c r="M3" s="455"/>
      <c r="P3" s="38" t="s">
        <v>488</v>
      </c>
      <c r="Q3" s="22"/>
      <c r="R3" s="22"/>
      <c r="S3" s="22"/>
      <c r="T3" s="22"/>
      <c r="U3" s="22"/>
      <c r="V3" s="22"/>
      <c r="W3" s="22"/>
      <c r="X3" s="22"/>
      <c r="Y3" s="22"/>
      <c r="Z3" s="22"/>
      <c r="AA3" s="22"/>
      <c r="AB3" s="22"/>
      <c r="AC3" s="22"/>
      <c r="AD3" s="22"/>
      <c r="AE3" s="22"/>
      <c r="AF3" s="23"/>
      <c r="AG3" s="327"/>
      <c r="AH3" s="18"/>
    </row>
    <row r="4" spans="2:52" ht="13.5" customHeight="1" thickBot="1" x14ac:dyDescent="0.2">
      <c r="B4" s="456"/>
      <c r="C4" s="457"/>
      <c r="D4" s="457"/>
      <c r="E4" s="457"/>
      <c r="F4" s="457"/>
      <c r="G4" s="457"/>
      <c r="H4" s="457"/>
      <c r="I4" s="457"/>
      <c r="J4" s="457"/>
      <c r="K4" s="457"/>
      <c r="L4" s="457"/>
      <c r="M4" s="458"/>
      <c r="P4" s="158"/>
      <c r="Q4" s="18"/>
      <c r="R4" s="18"/>
      <c r="S4" s="18"/>
      <c r="T4" s="18"/>
      <c r="U4" s="18"/>
      <c r="V4" s="18"/>
      <c r="W4" s="18"/>
      <c r="X4" s="18"/>
      <c r="Y4" s="18"/>
      <c r="Z4" s="18"/>
      <c r="AA4" s="18"/>
      <c r="AB4" s="18"/>
      <c r="AC4" s="18"/>
      <c r="AD4" s="18"/>
      <c r="AE4" s="18"/>
      <c r="AF4" s="18"/>
      <c r="AG4" s="18"/>
      <c r="AH4" s="18"/>
    </row>
    <row r="5" spans="2:52" x14ac:dyDescent="0.15">
      <c r="P5" s="158"/>
      <c r="Q5" s="18"/>
      <c r="R5" s="18"/>
      <c r="S5" s="18"/>
      <c r="T5" s="18"/>
      <c r="U5" s="18"/>
      <c r="V5" s="18"/>
      <c r="W5" s="18"/>
      <c r="X5" s="18"/>
      <c r="Y5" s="18"/>
      <c r="Z5" s="18"/>
      <c r="AA5" s="18"/>
      <c r="AB5" s="18"/>
      <c r="AC5" s="18"/>
      <c r="AD5" s="18"/>
      <c r="AE5" s="18"/>
      <c r="AF5" s="18"/>
      <c r="AG5" s="18"/>
      <c r="AH5" s="18"/>
    </row>
    <row r="6" spans="2:52" x14ac:dyDescent="0.15">
      <c r="P6" s="158"/>
      <c r="Q6" s="18"/>
      <c r="R6" s="18"/>
      <c r="S6" s="18"/>
      <c r="T6" s="18"/>
      <c r="U6" s="18"/>
      <c r="V6" s="18"/>
      <c r="W6" s="18"/>
      <c r="X6" s="18"/>
      <c r="Y6" s="18"/>
      <c r="Z6" s="18"/>
      <c r="AA6" s="18"/>
      <c r="AB6" s="18"/>
      <c r="AC6" s="18"/>
      <c r="AD6" s="18"/>
      <c r="AE6" s="18"/>
      <c r="AF6" s="18"/>
      <c r="AG6" s="18"/>
      <c r="AH6" s="18"/>
    </row>
    <row r="7" spans="2:52" ht="13.5" customHeight="1" x14ac:dyDescent="0.15">
      <c r="B7" s="459" t="s">
        <v>501</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316"/>
    </row>
    <row r="8" spans="2:52" ht="13.5" customHeight="1" x14ac:dyDescent="0.15">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316"/>
    </row>
    <row r="10" spans="2:52" x14ac:dyDescent="0.15">
      <c r="B10" s="1" t="s">
        <v>502</v>
      </c>
      <c r="AZ10" s="1" t="s">
        <v>38</v>
      </c>
    </row>
    <row r="11" spans="2:52" ht="14.25" thickBot="1" x14ac:dyDescent="0.2">
      <c r="AE11" s="39"/>
      <c r="AF11" s="39"/>
      <c r="AG11" s="39"/>
      <c r="AZ11" s="1" t="s">
        <v>39</v>
      </c>
    </row>
    <row r="12" spans="2:52" ht="65.25" customHeight="1" thickTop="1" thickBot="1" x14ac:dyDescent="0.2">
      <c r="B12" s="558" t="s">
        <v>1</v>
      </c>
      <c r="C12" s="541"/>
      <c r="D12" s="719" t="s">
        <v>531</v>
      </c>
      <c r="E12" s="719"/>
      <c r="F12" s="719"/>
      <c r="G12" s="719"/>
      <c r="H12" s="719"/>
      <c r="I12" s="719"/>
      <c r="J12" s="719"/>
      <c r="K12" s="719"/>
      <c r="L12" s="719"/>
      <c r="M12" s="719"/>
      <c r="N12" s="719"/>
      <c r="O12" s="719"/>
      <c r="P12" s="719"/>
      <c r="Q12" s="719"/>
      <c r="R12" s="719"/>
      <c r="S12" s="719"/>
      <c r="T12" s="719"/>
      <c r="U12" s="719"/>
      <c r="V12" s="719"/>
      <c r="W12" s="720"/>
      <c r="X12" s="619"/>
      <c r="Y12" s="620"/>
      <c r="Z12" s="620"/>
      <c r="AA12" s="620"/>
      <c r="AB12" s="620"/>
      <c r="AC12" s="620"/>
      <c r="AD12" s="620"/>
      <c r="AE12" s="721" t="s">
        <v>42</v>
      </c>
      <c r="AF12" s="722"/>
      <c r="AG12" s="723"/>
      <c r="AH12" s="318"/>
    </row>
    <row r="13" spans="2:52" ht="40.5" customHeight="1" thickTop="1" x14ac:dyDescent="0.15">
      <c r="B13" s="554" t="s">
        <v>18</v>
      </c>
      <c r="C13" s="555"/>
      <c r="D13" s="555"/>
      <c r="E13" s="555"/>
      <c r="F13" s="555"/>
      <c r="G13" s="555"/>
      <c r="H13" s="555"/>
      <c r="I13" s="555"/>
      <c r="J13" s="555"/>
      <c r="K13" s="555"/>
      <c r="L13" s="555"/>
      <c r="M13" s="555"/>
      <c r="N13" s="555"/>
      <c r="O13" s="555"/>
      <c r="P13" s="555"/>
      <c r="Q13" s="555"/>
      <c r="R13" s="555"/>
      <c r="S13" s="555"/>
      <c r="T13" s="555"/>
      <c r="U13" s="555"/>
      <c r="V13" s="555"/>
      <c r="W13" s="555"/>
      <c r="X13" s="556" t="str">
        <f>IF(X12&gt;=2,"算定可","算定不可")</f>
        <v>算定不可</v>
      </c>
      <c r="Y13" s="556"/>
      <c r="Z13" s="556"/>
      <c r="AA13" s="556"/>
      <c r="AB13" s="556"/>
      <c r="AC13" s="556"/>
      <c r="AD13" s="556"/>
      <c r="AE13" s="617"/>
      <c r="AF13" s="617"/>
      <c r="AG13" s="618"/>
    </row>
    <row r="14" spans="2:52" ht="40.5" customHeight="1" thickBot="1" x14ac:dyDescent="0.2">
      <c r="B14" s="552" t="s">
        <v>19</v>
      </c>
      <c r="C14" s="553"/>
      <c r="D14" s="553"/>
      <c r="E14" s="553"/>
      <c r="F14" s="553"/>
      <c r="G14" s="553"/>
      <c r="H14" s="553"/>
      <c r="I14" s="553"/>
      <c r="J14" s="553"/>
      <c r="K14" s="553"/>
      <c r="L14" s="553"/>
      <c r="M14" s="553"/>
      <c r="N14" s="553"/>
      <c r="O14" s="553"/>
      <c r="P14" s="553"/>
      <c r="Q14" s="553"/>
      <c r="R14" s="553"/>
      <c r="S14" s="553"/>
      <c r="T14" s="553"/>
      <c r="U14" s="553"/>
      <c r="V14" s="553"/>
      <c r="W14" s="553"/>
      <c r="X14" s="561">
        <f>IF(施設区分!Q13&gt;=70,IF(X13="算定可",3,0),IF(X13="算定可",6,0))</f>
        <v>0</v>
      </c>
      <c r="Y14" s="562"/>
      <c r="Z14" s="562"/>
      <c r="AA14" s="562"/>
      <c r="AB14" s="562"/>
      <c r="AC14" s="562"/>
      <c r="AD14" s="562"/>
      <c r="AE14" s="562"/>
      <c r="AF14" s="562"/>
      <c r="AG14" s="563"/>
    </row>
    <row r="16" spans="2:52" x14ac:dyDescent="0.15">
      <c r="B16" s="1" t="s">
        <v>31</v>
      </c>
    </row>
    <row r="17" spans="2:34" x14ac:dyDescent="0.15">
      <c r="C17" s="1" t="s">
        <v>0</v>
      </c>
      <c r="E17" s="1" t="s">
        <v>174</v>
      </c>
    </row>
    <row r="18" spans="2:34" ht="14.25" thickBot="1" x14ac:dyDescent="0.2"/>
    <row r="19" spans="2:34" ht="30" customHeight="1" x14ac:dyDescent="0.15">
      <c r="B19" s="183" t="s">
        <v>241</v>
      </c>
      <c r="C19" s="184"/>
      <c r="D19" s="184"/>
      <c r="E19" s="184"/>
      <c r="F19" s="184"/>
      <c r="G19" s="184"/>
      <c r="H19" s="184"/>
      <c r="I19" s="184"/>
      <c r="J19" s="184"/>
      <c r="K19" s="184"/>
      <c r="L19" s="184"/>
      <c r="M19" s="184"/>
      <c r="N19" s="184"/>
      <c r="O19" s="184"/>
      <c r="P19" s="184"/>
      <c r="Q19" s="184"/>
      <c r="R19" s="184"/>
      <c r="S19" s="184"/>
      <c r="T19" s="184"/>
      <c r="U19" s="184"/>
      <c r="V19" s="185"/>
      <c r="W19" s="185"/>
      <c r="X19" s="185"/>
      <c r="Y19" s="185"/>
      <c r="Z19" s="185"/>
      <c r="AA19" s="185"/>
      <c r="AB19" s="185"/>
      <c r="AC19" s="185"/>
      <c r="AD19" s="185"/>
      <c r="AE19" s="185"/>
      <c r="AF19" s="185"/>
      <c r="AG19" s="186"/>
      <c r="AH19" s="164"/>
    </row>
    <row r="20" spans="2:34" ht="30" customHeight="1" thickBot="1" x14ac:dyDescent="0.2">
      <c r="B20" s="187"/>
      <c r="C20" s="188" t="s">
        <v>173</v>
      </c>
      <c r="D20" s="188"/>
      <c r="E20" s="188" t="s">
        <v>540</v>
      </c>
      <c r="F20" s="188"/>
      <c r="G20" s="188"/>
      <c r="H20" s="188"/>
      <c r="I20" s="188"/>
      <c r="J20" s="188"/>
      <c r="K20" s="188"/>
      <c r="L20" s="188"/>
      <c r="M20" s="188"/>
      <c r="N20" s="188"/>
      <c r="O20" s="188"/>
      <c r="P20" s="188"/>
      <c r="Q20" s="188"/>
      <c r="R20" s="188"/>
      <c r="S20" s="188"/>
      <c r="T20" s="188"/>
      <c r="U20" s="188"/>
      <c r="V20" s="189"/>
      <c r="W20" s="189"/>
      <c r="X20" s="189"/>
      <c r="Y20" s="189"/>
      <c r="Z20" s="189"/>
      <c r="AA20" s="189"/>
      <c r="AB20" s="189"/>
      <c r="AC20" s="189"/>
      <c r="AD20" s="189"/>
      <c r="AE20" s="189"/>
      <c r="AF20" s="189"/>
      <c r="AG20" s="190"/>
      <c r="AH20" s="164"/>
    </row>
    <row r="31" spans="2:34" x14ac:dyDescent="0.15">
      <c r="Y31" s="11" t="s">
        <v>43</v>
      </c>
      <c r="Z31" s="11" t="s">
        <v>44</v>
      </c>
    </row>
    <row r="32" spans="2:34" x14ac:dyDescent="0.15">
      <c r="Y32" s="11" t="s">
        <v>38</v>
      </c>
      <c r="Z32" s="11" t="s">
        <v>39</v>
      </c>
    </row>
  </sheetData>
  <sheetProtection password="CC3D" sheet="1" selectLockedCells="1"/>
  <mergeCells count="10">
    <mergeCell ref="B13:W13"/>
    <mergeCell ref="X13:AG13"/>
    <mergeCell ref="B14:W14"/>
    <mergeCell ref="X14:AG14"/>
    <mergeCell ref="B2:M4"/>
    <mergeCell ref="B7:AG8"/>
    <mergeCell ref="B12:C12"/>
    <mergeCell ref="D12:W12"/>
    <mergeCell ref="X12:AD12"/>
    <mergeCell ref="AE12:AG12"/>
  </mergeCells>
  <phoneticPr fontId="2"/>
  <printOptions horizontalCentered="1"/>
  <pageMargins left="0.59055118110236227" right="0.59055118110236227" top="0.59055118110236227" bottom="0.39370078740157483" header="0.19685039370078741" footer="0.19685039370078741"/>
  <pageSetup paperSize="9" scale="10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U22"/>
  <sheetViews>
    <sheetView view="pageBreakPreview" zoomScale="60" zoomScaleNormal="100" workbookViewId="0">
      <selection activeCell="B16" sqref="B16"/>
    </sheetView>
  </sheetViews>
  <sheetFormatPr defaultRowHeight="13.5" x14ac:dyDescent="0.15"/>
  <cols>
    <col min="1" max="1" width="6.5" customWidth="1"/>
    <col min="2" max="2" width="29.5" customWidth="1"/>
    <col min="3" max="3" width="79.375" customWidth="1"/>
    <col min="4" max="4" width="22.75" customWidth="1"/>
  </cols>
  <sheetData>
    <row r="2" spans="1:21" s="98" customFormat="1" ht="31.15" customHeight="1" x14ac:dyDescent="0.15">
      <c r="A2" s="104"/>
      <c r="B2" s="162" t="s">
        <v>503</v>
      </c>
    </row>
    <row r="3" spans="1:21" s="98" customFormat="1" ht="32.450000000000003" customHeight="1" x14ac:dyDescent="0.15">
      <c r="A3" s="104"/>
      <c r="B3" s="162" t="s">
        <v>504</v>
      </c>
      <c r="C3" s="105"/>
      <c r="D3" s="105"/>
    </row>
    <row r="4" spans="1:21" s="98" customFormat="1" ht="9" customHeight="1" x14ac:dyDescent="0.15">
      <c r="A4" s="104"/>
    </row>
    <row r="5" spans="1:21" ht="25.15" customHeight="1" thickBot="1" x14ac:dyDescent="0.2">
      <c r="A5" s="343" t="s">
        <v>505</v>
      </c>
      <c r="C5" s="332"/>
      <c r="D5" s="332"/>
      <c r="E5" s="332"/>
      <c r="F5" s="332"/>
      <c r="G5" s="332"/>
      <c r="H5" s="43"/>
      <c r="I5" s="43"/>
      <c r="J5" s="43"/>
      <c r="K5" s="247"/>
      <c r="L5" s="43"/>
      <c r="M5" s="43"/>
      <c r="N5" s="43"/>
      <c r="O5" s="43"/>
      <c r="P5" s="43"/>
      <c r="Q5" s="43"/>
      <c r="R5" s="43"/>
      <c r="S5" s="43"/>
      <c r="T5" s="43"/>
      <c r="U5" s="43"/>
    </row>
    <row r="6" spans="1:21" ht="25.15" customHeight="1" x14ac:dyDescent="0.15">
      <c r="A6" s="728"/>
      <c r="B6" s="729"/>
      <c r="C6" s="729"/>
      <c r="D6" s="730"/>
      <c r="E6" s="342"/>
      <c r="F6" s="342"/>
      <c r="G6" s="342"/>
      <c r="H6" s="342"/>
      <c r="I6" s="342"/>
      <c r="J6" s="43"/>
      <c r="K6" s="43"/>
      <c r="L6" s="43"/>
      <c r="M6" s="43"/>
      <c r="N6" s="43"/>
      <c r="O6" s="43"/>
      <c r="P6" s="43"/>
      <c r="Q6" s="43"/>
      <c r="R6" s="43"/>
      <c r="S6" s="43"/>
      <c r="T6" s="43"/>
      <c r="U6" s="43"/>
    </row>
    <row r="7" spans="1:21" ht="25.15" customHeight="1" x14ac:dyDescent="0.15">
      <c r="A7" s="731"/>
      <c r="B7" s="732"/>
      <c r="C7" s="732"/>
      <c r="D7" s="733"/>
      <c r="E7" s="342"/>
      <c r="F7" s="342"/>
      <c r="G7" s="342"/>
      <c r="H7" s="342"/>
      <c r="I7" s="342"/>
      <c r="J7" s="43"/>
      <c r="K7" s="43"/>
      <c r="L7" s="43"/>
      <c r="M7" s="43"/>
      <c r="N7" s="43"/>
      <c r="O7" s="43"/>
      <c r="P7" s="43"/>
      <c r="Q7" s="43"/>
      <c r="R7" s="43"/>
      <c r="S7" s="43"/>
      <c r="T7" s="43"/>
      <c r="U7" s="43"/>
    </row>
    <row r="8" spans="1:21" ht="25.15" customHeight="1" x14ac:dyDescent="0.15">
      <c r="A8" s="731"/>
      <c r="B8" s="732"/>
      <c r="C8" s="732"/>
      <c r="D8" s="733"/>
      <c r="E8" s="342"/>
      <c r="F8" s="342"/>
      <c r="G8" s="342"/>
      <c r="H8" s="342"/>
      <c r="I8" s="342"/>
      <c r="J8" s="43"/>
      <c r="K8" s="43"/>
      <c r="L8" s="43"/>
      <c r="M8" s="43"/>
      <c r="N8" s="43"/>
      <c r="O8" s="43"/>
      <c r="P8" s="43"/>
      <c r="Q8" s="43"/>
      <c r="R8" s="43"/>
      <c r="S8" s="43"/>
      <c r="T8" s="43"/>
      <c r="U8" s="43"/>
    </row>
    <row r="9" spans="1:21" ht="25.15" customHeight="1" x14ac:dyDescent="0.15">
      <c r="A9" s="731"/>
      <c r="B9" s="732"/>
      <c r="C9" s="732"/>
      <c r="D9" s="733"/>
      <c r="E9" s="342"/>
      <c r="F9" s="342"/>
      <c r="G9" s="342"/>
      <c r="H9" s="342"/>
      <c r="I9" s="342"/>
      <c r="J9" s="43"/>
      <c r="K9" s="43"/>
      <c r="L9" s="43"/>
      <c r="M9" s="43"/>
      <c r="N9" s="43"/>
      <c r="O9" s="43"/>
      <c r="P9" s="43"/>
      <c r="Q9" s="43"/>
      <c r="R9" s="43"/>
      <c r="S9" s="43"/>
      <c r="T9" s="43"/>
      <c r="U9" s="43"/>
    </row>
    <row r="10" spans="1:21" ht="25.15" customHeight="1" x14ac:dyDescent="0.15">
      <c r="A10" s="731"/>
      <c r="B10" s="732"/>
      <c r="C10" s="732"/>
      <c r="D10" s="733"/>
      <c r="E10" s="342"/>
      <c r="F10" s="342"/>
      <c r="G10" s="342"/>
      <c r="H10" s="342"/>
      <c r="I10" s="342"/>
      <c r="J10" s="43"/>
      <c r="K10" s="43"/>
      <c r="L10" s="43"/>
      <c r="M10" s="43"/>
      <c r="N10" s="43"/>
      <c r="O10" s="43"/>
      <c r="P10" s="43"/>
      <c r="Q10" s="43"/>
      <c r="R10" s="43"/>
      <c r="S10" s="43"/>
      <c r="T10" s="43"/>
      <c r="U10" s="43"/>
    </row>
    <row r="11" spans="1:21" ht="25.15" customHeight="1" thickBot="1" x14ac:dyDescent="0.2">
      <c r="A11" s="734"/>
      <c r="B11" s="735"/>
      <c r="C11" s="735"/>
      <c r="D11" s="736"/>
      <c r="E11" s="342"/>
      <c r="F11" s="342"/>
      <c r="G11" s="342"/>
      <c r="H11" s="342"/>
      <c r="I11" s="342"/>
      <c r="J11" s="43"/>
      <c r="K11" s="43"/>
      <c r="L11" s="43"/>
      <c r="M11" s="43"/>
      <c r="N11" s="43"/>
      <c r="O11" s="43"/>
      <c r="P11" s="43"/>
      <c r="Q11" s="43"/>
      <c r="R11" s="43"/>
      <c r="S11" s="43"/>
      <c r="T11" s="43"/>
      <c r="U11" s="43"/>
    </row>
    <row r="12" spans="1:21" ht="25.15" customHeight="1" x14ac:dyDescent="0.15">
      <c r="A12" s="43"/>
      <c r="B12" s="332"/>
      <c r="C12" s="332"/>
      <c r="D12" s="332"/>
      <c r="E12" s="332"/>
      <c r="F12" s="332"/>
      <c r="G12" s="332"/>
      <c r="H12" s="43"/>
      <c r="I12" s="43"/>
      <c r="J12" s="43"/>
      <c r="K12" s="43"/>
      <c r="L12" s="43"/>
      <c r="M12" s="43"/>
      <c r="N12" s="43"/>
      <c r="O12" s="43"/>
      <c r="P12" s="43"/>
      <c r="Q12" s="43"/>
      <c r="R12" s="43"/>
      <c r="S12" s="43"/>
      <c r="T12" s="43"/>
      <c r="U12" s="43"/>
    </row>
    <row r="13" spans="1:21" s="98" customFormat="1" ht="25.15" customHeight="1" thickBot="1" x14ac:dyDescent="0.2">
      <c r="A13" s="99" t="s">
        <v>506</v>
      </c>
      <c r="B13" s="99"/>
      <c r="C13" s="99"/>
      <c r="D13" s="99"/>
    </row>
    <row r="14" spans="1:21" s="112" customFormat="1" ht="40.15" customHeight="1" x14ac:dyDescent="0.15">
      <c r="A14" s="613" t="s">
        <v>87</v>
      </c>
      <c r="B14" s="724" t="s">
        <v>145</v>
      </c>
      <c r="C14" s="724" t="s">
        <v>197</v>
      </c>
      <c r="D14" s="726" t="s">
        <v>199</v>
      </c>
    </row>
    <row r="15" spans="1:21" s="112" customFormat="1" ht="40.15" customHeight="1" thickBot="1" x14ac:dyDescent="0.2">
      <c r="A15" s="614"/>
      <c r="B15" s="725"/>
      <c r="C15" s="725"/>
      <c r="D15" s="727"/>
    </row>
    <row r="16" spans="1:21" ht="149.44999999999999" customHeight="1" x14ac:dyDescent="0.15">
      <c r="A16" s="127">
        <v>1</v>
      </c>
      <c r="B16" s="347"/>
      <c r="C16" s="227"/>
      <c r="D16" s="344"/>
    </row>
    <row r="17" spans="1:4" ht="138.6" customHeight="1" thickBot="1" x14ac:dyDescent="0.2">
      <c r="A17" s="130">
        <v>2</v>
      </c>
      <c r="B17" s="348"/>
      <c r="C17" s="346"/>
      <c r="D17" s="345"/>
    </row>
    <row r="18" spans="1:4" s="122" customFormat="1" ht="27" customHeight="1" x14ac:dyDescent="0.15">
      <c r="B18" s="122" t="s">
        <v>198</v>
      </c>
    </row>
    <row r="19" spans="1:4" s="122" customFormat="1" ht="27" customHeight="1" x14ac:dyDescent="0.15"/>
    <row r="20" spans="1:4" s="122" customFormat="1" ht="27" customHeight="1" x14ac:dyDescent="0.15"/>
    <row r="21" spans="1:4" ht="27" customHeight="1" x14ac:dyDescent="0.15"/>
    <row r="22" spans="1:4" ht="27" customHeight="1" x14ac:dyDescent="0.15"/>
  </sheetData>
  <mergeCells count="5">
    <mergeCell ref="A14:A15"/>
    <mergeCell ref="B14:B15"/>
    <mergeCell ref="C14:C15"/>
    <mergeCell ref="D14:D15"/>
    <mergeCell ref="A6:D11"/>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28"/>
  <sheetViews>
    <sheetView showGridLines="0" view="pageBreakPreview" zoomScaleNormal="100" zoomScaleSheetLayoutView="100" workbookViewId="0">
      <selection activeCell="X11" sqref="X11:AD11"/>
    </sheetView>
  </sheetViews>
  <sheetFormatPr defaultColWidth="9" defaultRowHeight="13.5" x14ac:dyDescent="0.15"/>
  <cols>
    <col min="1" max="22" width="2.5" style="1" customWidth="1"/>
    <col min="23" max="23" width="7.875" style="1" customWidth="1"/>
    <col min="24" max="28" width="2.5" style="1" customWidth="1"/>
    <col min="29" max="29" width="3.875" style="1" customWidth="1"/>
    <col min="30" max="35" width="2.5" style="1" customWidth="1"/>
    <col min="36" max="16384" width="9" style="1"/>
  </cols>
  <sheetData>
    <row r="1" spans="2:52" ht="14.25" thickBot="1" x14ac:dyDescent="0.2"/>
    <row r="2" spans="2:52" ht="15" customHeight="1" x14ac:dyDescent="0.15">
      <c r="B2" s="450" t="s">
        <v>507</v>
      </c>
      <c r="C2" s="451"/>
      <c r="D2" s="451"/>
      <c r="E2" s="451"/>
      <c r="F2" s="451"/>
      <c r="G2" s="451"/>
      <c r="H2" s="451"/>
      <c r="I2" s="451"/>
      <c r="J2" s="451"/>
      <c r="K2" s="451"/>
      <c r="L2" s="451"/>
      <c r="M2" s="452"/>
      <c r="R2" s="37" t="s">
        <v>429</v>
      </c>
      <c r="S2" s="19"/>
      <c r="T2" s="19"/>
      <c r="U2" s="19"/>
      <c r="V2" s="19"/>
      <c r="W2" s="19"/>
      <c r="X2" s="19"/>
      <c r="Y2" s="19"/>
      <c r="Z2" s="19"/>
      <c r="AA2" s="19"/>
      <c r="AB2" s="19"/>
      <c r="AC2" s="19"/>
      <c r="AD2" s="19"/>
      <c r="AE2" s="20"/>
      <c r="AF2" s="18"/>
      <c r="AG2" s="18"/>
      <c r="AH2" s="18"/>
    </row>
    <row r="3" spans="2:52" ht="15" customHeight="1" thickBot="1" x14ac:dyDescent="0.2">
      <c r="B3" s="453"/>
      <c r="C3" s="454"/>
      <c r="D3" s="454"/>
      <c r="E3" s="454"/>
      <c r="F3" s="454"/>
      <c r="G3" s="454"/>
      <c r="H3" s="454"/>
      <c r="I3" s="454"/>
      <c r="J3" s="454"/>
      <c r="K3" s="454"/>
      <c r="L3" s="454"/>
      <c r="M3" s="455"/>
      <c r="R3" s="38" t="s">
        <v>508</v>
      </c>
      <c r="S3" s="22"/>
      <c r="T3" s="22"/>
      <c r="U3" s="22"/>
      <c r="V3" s="22"/>
      <c r="W3" s="22"/>
      <c r="X3" s="22"/>
      <c r="Y3" s="22"/>
      <c r="Z3" s="22"/>
      <c r="AA3" s="22"/>
      <c r="AB3" s="22"/>
      <c r="AC3" s="22"/>
      <c r="AD3" s="22"/>
      <c r="AE3" s="23"/>
      <c r="AF3" s="18"/>
      <c r="AG3" s="18"/>
      <c r="AH3" s="18"/>
    </row>
    <row r="4" spans="2:52" ht="13.5" customHeight="1" thickBot="1" x14ac:dyDescent="0.2">
      <c r="B4" s="456"/>
      <c r="C4" s="457"/>
      <c r="D4" s="457"/>
      <c r="E4" s="457"/>
      <c r="F4" s="457"/>
      <c r="G4" s="457"/>
      <c r="H4" s="457"/>
      <c r="I4" s="457"/>
      <c r="J4" s="457"/>
      <c r="K4" s="457"/>
      <c r="L4" s="457"/>
      <c r="M4" s="458"/>
      <c r="P4" s="158"/>
      <c r="Q4" s="18"/>
      <c r="R4" s="18"/>
      <c r="S4" s="18"/>
      <c r="T4" s="18"/>
      <c r="U4" s="18"/>
      <c r="V4" s="18"/>
      <c r="W4" s="18"/>
      <c r="X4" s="18"/>
      <c r="Y4" s="18"/>
      <c r="Z4" s="18"/>
      <c r="AA4" s="18"/>
      <c r="AB4" s="18"/>
      <c r="AC4" s="18"/>
      <c r="AD4" s="18"/>
      <c r="AE4" s="18"/>
      <c r="AF4" s="18"/>
      <c r="AG4" s="18"/>
      <c r="AH4" s="18"/>
    </row>
    <row r="5" spans="2:52" x14ac:dyDescent="0.15">
      <c r="P5" s="158"/>
      <c r="Q5" s="18"/>
      <c r="R5" s="18"/>
      <c r="S5" s="18"/>
      <c r="T5" s="18"/>
      <c r="U5" s="18"/>
      <c r="V5" s="18"/>
      <c r="W5" s="18"/>
      <c r="X5" s="18"/>
      <c r="Y5" s="18"/>
      <c r="Z5" s="18"/>
      <c r="AA5" s="18"/>
      <c r="AB5" s="18"/>
      <c r="AC5" s="18"/>
      <c r="AD5" s="18"/>
      <c r="AE5" s="18"/>
      <c r="AF5" s="18"/>
      <c r="AG5" s="18"/>
      <c r="AH5" s="18"/>
    </row>
    <row r="6" spans="2:52" x14ac:dyDescent="0.15">
      <c r="P6" s="158"/>
      <c r="Q6" s="18"/>
      <c r="R6" s="18"/>
      <c r="S6" s="18"/>
      <c r="T6" s="18"/>
      <c r="U6" s="18"/>
      <c r="V6" s="18"/>
      <c r="W6" s="18"/>
      <c r="X6" s="18"/>
      <c r="Y6" s="18"/>
      <c r="Z6" s="18"/>
      <c r="AA6" s="18"/>
      <c r="AB6" s="18"/>
      <c r="AC6" s="18"/>
      <c r="AD6" s="18"/>
      <c r="AE6" s="18"/>
      <c r="AF6" s="18"/>
      <c r="AG6" s="18"/>
      <c r="AH6" s="18"/>
    </row>
    <row r="7" spans="2:52" ht="13.5" customHeight="1" x14ac:dyDescent="0.15">
      <c r="B7" s="459" t="s">
        <v>296</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15"/>
    </row>
    <row r="8" spans="2:52" ht="13.5" customHeight="1" x14ac:dyDescent="0.15">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15"/>
    </row>
    <row r="10" spans="2:52" ht="14.25" thickBot="1" x14ac:dyDescent="0.2">
      <c r="B10" s="1" t="s">
        <v>509</v>
      </c>
      <c r="AZ10" s="1" t="s">
        <v>38</v>
      </c>
    </row>
    <row r="11" spans="2:52" ht="50.25" customHeight="1" thickTop="1" thickBot="1" x14ac:dyDescent="0.2">
      <c r="B11" s="558" t="s">
        <v>1</v>
      </c>
      <c r="C11" s="541"/>
      <c r="D11" s="719" t="s">
        <v>345</v>
      </c>
      <c r="E11" s="719"/>
      <c r="F11" s="719"/>
      <c r="G11" s="719"/>
      <c r="H11" s="719"/>
      <c r="I11" s="719"/>
      <c r="J11" s="719"/>
      <c r="K11" s="719"/>
      <c r="L11" s="719"/>
      <c r="M11" s="719"/>
      <c r="N11" s="719"/>
      <c r="O11" s="719"/>
      <c r="P11" s="719"/>
      <c r="Q11" s="719"/>
      <c r="R11" s="719"/>
      <c r="S11" s="719"/>
      <c r="T11" s="719"/>
      <c r="U11" s="719"/>
      <c r="V11" s="719"/>
      <c r="W11" s="720"/>
      <c r="X11" s="619"/>
      <c r="Y11" s="620"/>
      <c r="Z11" s="620"/>
      <c r="AA11" s="620"/>
      <c r="AB11" s="620"/>
      <c r="AC11" s="620"/>
      <c r="AD11" s="691"/>
      <c r="AE11" s="722" t="s">
        <v>42</v>
      </c>
      <c r="AF11" s="722"/>
      <c r="AG11" s="723"/>
      <c r="AH11" s="281"/>
    </row>
    <row r="12" spans="2:52" ht="45" customHeight="1" thickTop="1" x14ac:dyDescent="0.15">
      <c r="B12" s="554" t="s">
        <v>18</v>
      </c>
      <c r="C12" s="555"/>
      <c r="D12" s="555"/>
      <c r="E12" s="555"/>
      <c r="F12" s="555"/>
      <c r="G12" s="555"/>
      <c r="H12" s="555"/>
      <c r="I12" s="555"/>
      <c r="J12" s="555"/>
      <c r="K12" s="555"/>
      <c r="L12" s="555"/>
      <c r="M12" s="555"/>
      <c r="N12" s="555"/>
      <c r="O12" s="555"/>
      <c r="P12" s="555"/>
      <c r="Q12" s="555"/>
      <c r="R12" s="555"/>
      <c r="S12" s="555"/>
      <c r="T12" s="555"/>
      <c r="U12" s="555"/>
      <c r="V12" s="555"/>
      <c r="W12" s="555"/>
      <c r="X12" s="556" t="str">
        <f>IF(X11&gt;365,"エラー（実回数で入力して下さい）",IF(X11&gt;=2,"算定可","算定不可"))</f>
        <v>算定不可</v>
      </c>
      <c r="Y12" s="556"/>
      <c r="Z12" s="556"/>
      <c r="AA12" s="556"/>
      <c r="AB12" s="556"/>
      <c r="AC12" s="556"/>
      <c r="AD12" s="556"/>
      <c r="AE12" s="617"/>
      <c r="AF12" s="617"/>
      <c r="AG12" s="618"/>
    </row>
    <row r="13" spans="2:52" ht="45" customHeight="1" thickBot="1" x14ac:dyDescent="0.2">
      <c r="B13" s="552" t="s">
        <v>19</v>
      </c>
      <c r="C13" s="553"/>
      <c r="D13" s="553"/>
      <c r="E13" s="553"/>
      <c r="F13" s="553"/>
      <c r="G13" s="553"/>
      <c r="H13" s="553"/>
      <c r="I13" s="553"/>
      <c r="J13" s="553"/>
      <c r="K13" s="553"/>
      <c r="L13" s="553"/>
      <c r="M13" s="553"/>
      <c r="N13" s="553"/>
      <c r="O13" s="553"/>
      <c r="P13" s="553"/>
      <c r="Q13" s="553"/>
      <c r="R13" s="553"/>
      <c r="S13" s="553"/>
      <c r="T13" s="553"/>
      <c r="U13" s="553"/>
      <c r="V13" s="553"/>
      <c r="W13" s="553"/>
      <c r="X13" s="561">
        <f>IF(施設区分!Q13&gt;=70,IF(X11&gt;=2,3,0),IF(X11&gt;=2,6,0))</f>
        <v>0</v>
      </c>
      <c r="Y13" s="562"/>
      <c r="Z13" s="562"/>
      <c r="AA13" s="562"/>
      <c r="AB13" s="562"/>
      <c r="AC13" s="562"/>
      <c r="AD13" s="562"/>
      <c r="AE13" s="562"/>
      <c r="AF13" s="562"/>
      <c r="AG13" s="563"/>
    </row>
    <row r="15" spans="2:52" x14ac:dyDescent="0.15">
      <c r="B15" s="1" t="s">
        <v>31</v>
      </c>
    </row>
    <row r="16" spans="2:52" x14ac:dyDescent="0.15">
      <c r="C16" s="1" t="s">
        <v>0</v>
      </c>
      <c r="E16" s="1" t="s">
        <v>174</v>
      </c>
    </row>
    <row r="17" spans="2:34" ht="14.25" thickBot="1" x14ac:dyDescent="0.2"/>
    <row r="18" spans="2:34" ht="30" customHeight="1" x14ac:dyDescent="0.15">
      <c r="B18" s="183" t="s">
        <v>241</v>
      </c>
      <c r="C18" s="184"/>
      <c r="D18" s="184"/>
      <c r="E18" s="184"/>
      <c r="F18" s="184"/>
      <c r="G18" s="184"/>
      <c r="H18" s="184"/>
      <c r="I18" s="184"/>
      <c r="J18" s="184"/>
      <c r="K18" s="184"/>
      <c r="L18" s="184"/>
      <c r="M18" s="184"/>
      <c r="N18" s="184"/>
      <c r="O18" s="184"/>
      <c r="P18" s="184"/>
      <c r="Q18" s="184"/>
      <c r="R18" s="184"/>
      <c r="S18" s="184"/>
      <c r="T18" s="184"/>
      <c r="U18" s="184"/>
      <c r="V18" s="185"/>
      <c r="W18" s="185"/>
      <c r="X18" s="185"/>
      <c r="Y18" s="185"/>
      <c r="Z18" s="185"/>
      <c r="AA18" s="185"/>
      <c r="AB18" s="185"/>
      <c r="AC18" s="185"/>
      <c r="AD18" s="185"/>
      <c r="AE18" s="185"/>
      <c r="AF18" s="185"/>
      <c r="AG18" s="186"/>
      <c r="AH18" s="164"/>
    </row>
    <row r="19" spans="2:34" ht="30" customHeight="1" thickBot="1" x14ac:dyDescent="0.2">
      <c r="B19" s="197"/>
      <c r="C19" s="188" t="s">
        <v>300</v>
      </c>
      <c r="D19" s="188"/>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9"/>
      <c r="AG19" s="190"/>
      <c r="AH19" s="164"/>
    </row>
    <row r="27" spans="2:34" x14ac:dyDescent="0.15">
      <c r="Y27" s="11"/>
      <c r="Z27" s="11"/>
    </row>
    <row r="28" spans="2:34" x14ac:dyDescent="0.15">
      <c r="Y28" s="11"/>
      <c r="Z28" s="11"/>
    </row>
  </sheetData>
  <sheetProtection password="CC3D" sheet="1" selectLockedCells="1"/>
  <mergeCells count="10">
    <mergeCell ref="B12:W12"/>
    <mergeCell ref="X12:AG12"/>
    <mergeCell ref="B13:W13"/>
    <mergeCell ref="B2:M4"/>
    <mergeCell ref="B7:AG8"/>
    <mergeCell ref="B11:C11"/>
    <mergeCell ref="D11:W11"/>
    <mergeCell ref="X11:AD11"/>
    <mergeCell ref="AE11:AG11"/>
    <mergeCell ref="X13:AG13"/>
  </mergeCells>
  <phoneticPr fontId="2"/>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view="pageBreakPreview" zoomScale="60" zoomScaleNormal="100" workbookViewId="0">
      <selection activeCell="D9" sqref="D9"/>
    </sheetView>
  </sheetViews>
  <sheetFormatPr defaultRowHeight="13.5" x14ac:dyDescent="0.15"/>
  <cols>
    <col min="1" max="1" width="6.5" customWidth="1"/>
    <col min="2" max="2" width="29.5" customWidth="1"/>
    <col min="3" max="3" width="79.375" customWidth="1"/>
    <col min="4" max="4" width="22.75" customWidth="1"/>
  </cols>
  <sheetData>
    <row r="2" spans="1:4" s="98" customFormat="1" ht="31.15" customHeight="1" x14ac:dyDescent="0.15">
      <c r="A2" s="104"/>
      <c r="B2" s="162" t="s">
        <v>510</v>
      </c>
    </row>
    <row r="3" spans="1:4" s="98" customFormat="1" ht="32.450000000000003" customHeight="1" x14ac:dyDescent="0.15">
      <c r="A3" s="104"/>
      <c r="B3" s="162" t="s">
        <v>301</v>
      </c>
      <c r="C3" s="105"/>
      <c r="D3" s="105"/>
    </row>
    <row r="4" spans="1:4" s="98" customFormat="1" ht="9" customHeight="1" x14ac:dyDescent="0.15">
      <c r="A4" s="104"/>
    </row>
    <row r="5" spans="1:4" s="98" customFormat="1" ht="25.15" customHeight="1" thickBot="1" x14ac:dyDescent="0.2">
      <c r="A5" s="99" t="s">
        <v>511</v>
      </c>
      <c r="B5" s="99"/>
      <c r="C5" s="99"/>
      <c r="D5" s="99"/>
    </row>
    <row r="6" spans="1:4" s="112" customFormat="1" ht="39.75" customHeight="1" x14ac:dyDescent="0.15">
      <c r="A6" s="613" t="s">
        <v>87</v>
      </c>
      <c r="B6" s="724" t="s">
        <v>145</v>
      </c>
      <c r="C6" s="724" t="s">
        <v>308</v>
      </c>
      <c r="D6" s="726" t="s">
        <v>199</v>
      </c>
    </row>
    <row r="7" spans="1:4" s="112" customFormat="1" ht="40.15" customHeight="1" thickBot="1" x14ac:dyDescent="0.2">
      <c r="A7" s="614"/>
      <c r="B7" s="725"/>
      <c r="C7" s="725"/>
      <c r="D7" s="727"/>
    </row>
    <row r="8" spans="1:4" ht="149.44999999999999" customHeight="1" x14ac:dyDescent="0.15">
      <c r="A8" s="127">
        <v>1</v>
      </c>
      <c r="B8" s="208"/>
      <c r="C8" s="227"/>
      <c r="D8" s="209"/>
    </row>
    <row r="9" spans="1:4" ht="149.44999999999999" customHeight="1" thickBot="1" x14ac:dyDescent="0.2">
      <c r="A9" s="349">
        <v>2</v>
      </c>
      <c r="B9" s="350"/>
      <c r="C9" s="350"/>
      <c r="D9" s="351"/>
    </row>
    <row r="10" spans="1:4" s="122" customFormat="1" ht="27" customHeight="1" x14ac:dyDescent="0.15">
      <c r="B10" s="122" t="s">
        <v>198</v>
      </c>
    </row>
    <row r="11" spans="1:4" s="122" customFormat="1" ht="27" customHeight="1" x14ac:dyDescent="0.15"/>
    <row r="12" spans="1:4" s="122" customFormat="1" ht="27" customHeight="1" x14ac:dyDescent="0.15"/>
    <row r="13" spans="1:4" ht="27" customHeight="1" x14ac:dyDescent="0.15"/>
    <row r="14" spans="1:4" ht="27" customHeight="1" x14ac:dyDescent="0.15"/>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1"/>
  <sheetViews>
    <sheetView showGridLines="0" view="pageBreakPreview" zoomScaleNormal="100" zoomScaleSheetLayoutView="100" workbookViewId="0">
      <selection activeCell="AA11" sqref="AA11:AD11"/>
    </sheetView>
  </sheetViews>
  <sheetFormatPr defaultColWidth="9" defaultRowHeight="13.5" x14ac:dyDescent="0.15"/>
  <cols>
    <col min="1" max="28" width="2.5" style="1" customWidth="1"/>
    <col min="29" max="29" width="3.75" style="1" customWidth="1"/>
    <col min="30" max="35" width="2.5" style="1" customWidth="1"/>
    <col min="36" max="16384" width="9" style="1"/>
  </cols>
  <sheetData>
    <row r="1" spans="2:52" ht="14.25" thickBot="1" x14ac:dyDescent="0.2"/>
    <row r="2" spans="2:52" ht="13.5" customHeight="1" x14ac:dyDescent="0.15">
      <c r="B2" s="450" t="s">
        <v>523</v>
      </c>
      <c r="C2" s="451"/>
      <c r="D2" s="451"/>
      <c r="E2" s="451"/>
      <c r="F2" s="451"/>
      <c r="G2" s="451"/>
      <c r="H2" s="451"/>
      <c r="I2" s="451"/>
      <c r="J2" s="451"/>
      <c r="K2" s="451"/>
      <c r="L2" s="451"/>
      <c r="M2" s="452"/>
      <c r="S2" s="37" t="s">
        <v>514</v>
      </c>
      <c r="T2" s="19"/>
      <c r="U2" s="19"/>
      <c r="V2" s="19"/>
      <c r="W2" s="19"/>
      <c r="X2" s="19"/>
      <c r="Y2" s="19"/>
      <c r="Z2" s="19"/>
      <c r="AA2" s="19"/>
      <c r="AB2" s="19"/>
      <c r="AC2" s="19"/>
      <c r="AD2" s="19"/>
      <c r="AE2" s="19"/>
      <c r="AF2" s="19"/>
      <c r="AG2" s="19"/>
      <c r="AH2" s="20"/>
    </row>
    <row r="3" spans="2:52" ht="13.5" customHeight="1" thickBot="1" x14ac:dyDescent="0.2">
      <c r="B3" s="453"/>
      <c r="C3" s="454"/>
      <c r="D3" s="454"/>
      <c r="E3" s="454"/>
      <c r="F3" s="454"/>
      <c r="G3" s="454"/>
      <c r="H3" s="454"/>
      <c r="I3" s="454"/>
      <c r="J3" s="454"/>
      <c r="K3" s="454"/>
      <c r="L3" s="454"/>
      <c r="M3" s="455"/>
      <c r="S3" s="38" t="s">
        <v>524</v>
      </c>
      <c r="T3" s="22"/>
      <c r="U3" s="22"/>
      <c r="V3" s="22"/>
      <c r="W3" s="22"/>
      <c r="X3" s="22"/>
      <c r="Y3" s="22"/>
      <c r="Z3" s="22"/>
      <c r="AA3" s="22"/>
      <c r="AB3" s="22"/>
      <c r="AC3" s="22"/>
      <c r="AD3" s="22"/>
      <c r="AE3" s="22"/>
      <c r="AF3" s="22"/>
      <c r="AG3" s="22"/>
      <c r="AH3" s="23"/>
    </row>
    <row r="4" spans="2:52" ht="13.5" customHeight="1" thickBot="1" x14ac:dyDescent="0.2">
      <c r="B4" s="456"/>
      <c r="C4" s="457"/>
      <c r="D4" s="457"/>
      <c r="E4" s="457"/>
      <c r="F4" s="457"/>
      <c r="G4" s="457"/>
      <c r="H4" s="457"/>
      <c r="I4" s="457"/>
      <c r="J4" s="457"/>
      <c r="K4" s="457"/>
      <c r="L4" s="457"/>
      <c r="M4" s="458"/>
      <c r="P4" s="158"/>
      <c r="Q4" s="18"/>
      <c r="R4" s="18"/>
      <c r="S4" s="18"/>
      <c r="T4" s="18"/>
      <c r="U4" s="18"/>
      <c r="V4" s="18"/>
      <c r="W4" s="18"/>
      <c r="X4" s="18"/>
      <c r="Y4" s="18"/>
      <c r="Z4" s="18"/>
      <c r="AA4" s="18"/>
      <c r="AB4" s="18"/>
      <c r="AC4" s="18"/>
      <c r="AD4" s="18"/>
      <c r="AE4" s="18"/>
      <c r="AF4" s="18"/>
      <c r="AG4" s="18"/>
      <c r="AH4" s="18"/>
    </row>
    <row r="5" spans="2:52" x14ac:dyDescent="0.15">
      <c r="P5" s="158"/>
      <c r="Q5" s="18"/>
      <c r="R5" s="18"/>
      <c r="S5" s="18"/>
      <c r="T5" s="18"/>
      <c r="U5" s="18"/>
      <c r="V5" s="18"/>
      <c r="W5" s="18"/>
      <c r="X5" s="18"/>
      <c r="Y5" s="18"/>
      <c r="Z5" s="18"/>
      <c r="AA5" s="18"/>
      <c r="AB5" s="18"/>
      <c r="AC5" s="18"/>
      <c r="AD5" s="18"/>
      <c r="AE5" s="18"/>
      <c r="AF5" s="18"/>
      <c r="AG5" s="18"/>
      <c r="AH5" s="18"/>
    </row>
    <row r="6" spans="2:52" x14ac:dyDescent="0.15">
      <c r="P6" s="158"/>
      <c r="Q6" s="18"/>
      <c r="R6" s="18"/>
      <c r="S6" s="18"/>
      <c r="T6" s="18"/>
      <c r="U6" s="18"/>
      <c r="V6" s="18"/>
      <c r="W6" s="18"/>
      <c r="X6" s="18"/>
      <c r="Y6" s="18"/>
      <c r="Z6" s="18"/>
      <c r="AA6" s="18"/>
      <c r="AB6" s="18"/>
      <c r="AC6" s="18"/>
      <c r="AD6" s="18"/>
      <c r="AE6" s="18"/>
      <c r="AF6" s="18"/>
      <c r="AG6" s="18"/>
      <c r="AH6" s="18"/>
    </row>
    <row r="7" spans="2:52" ht="13.5" customHeight="1" x14ac:dyDescent="0.15">
      <c r="B7" s="459" t="s">
        <v>288</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15"/>
    </row>
    <row r="8" spans="2:52" ht="13.5" customHeight="1" x14ac:dyDescent="0.15">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15"/>
    </row>
    <row r="10" spans="2:52" ht="14.25" thickBot="1" x14ac:dyDescent="0.2">
      <c r="B10" s="1" t="s">
        <v>525</v>
      </c>
      <c r="AZ10" s="1" t="s">
        <v>38</v>
      </c>
    </row>
    <row r="11" spans="2:52" ht="90" customHeight="1" thickTop="1" thickBot="1" x14ac:dyDescent="0.2">
      <c r="B11" s="558" t="s">
        <v>1</v>
      </c>
      <c r="C11" s="541"/>
      <c r="D11" s="719" t="s">
        <v>341</v>
      </c>
      <c r="E11" s="719"/>
      <c r="F11" s="719"/>
      <c r="G11" s="719"/>
      <c r="H11" s="719"/>
      <c r="I11" s="719"/>
      <c r="J11" s="719"/>
      <c r="K11" s="719"/>
      <c r="L11" s="719"/>
      <c r="M11" s="719"/>
      <c r="N11" s="719"/>
      <c r="O11" s="719"/>
      <c r="P11" s="719"/>
      <c r="Q11" s="719"/>
      <c r="R11" s="719"/>
      <c r="S11" s="719"/>
      <c r="T11" s="719"/>
      <c r="U11" s="719"/>
      <c r="V11" s="719"/>
      <c r="W11" s="720"/>
      <c r="X11" s="737" t="s">
        <v>223</v>
      </c>
      <c r="Y11" s="704"/>
      <c r="Z11" s="738"/>
      <c r="AA11" s="619"/>
      <c r="AB11" s="620"/>
      <c r="AC11" s="620"/>
      <c r="AD11" s="691"/>
      <c r="AE11" s="739" t="s">
        <v>42</v>
      </c>
      <c r="AF11" s="740"/>
      <c r="AG11" s="741"/>
      <c r="AH11" s="281"/>
    </row>
    <row r="12" spans="2:52" ht="45" customHeight="1" thickTop="1" x14ac:dyDescent="0.15">
      <c r="B12" s="554" t="s">
        <v>18</v>
      </c>
      <c r="C12" s="555"/>
      <c r="D12" s="555"/>
      <c r="E12" s="555"/>
      <c r="F12" s="555"/>
      <c r="G12" s="555"/>
      <c r="H12" s="555"/>
      <c r="I12" s="555"/>
      <c r="J12" s="555"/>
      <c r="K12" s="555"/>
      <c r="L12" s="555"/>
      <c r="M12" s="555"/>
      <c r="N12" s="555"/>
      <c r="O12" s="555"/>
      <c r="P12" s="555"/>
      <c r="Q12" s="555"/>
      <c r="R12" s="555"/>
      <c r="S12" s="555"/>
      <c r="T12" s="555"/>
      <c r="U12" s="555"/>
      <c r="V12" s="555"/>
      <c r="W12" s="555"/>
      <c r="X12" s="556" t="str">
        <f>IF(AA11&gt;=1,"算定可","算定不可")</f>
        <v>算定不可</v>
      </c>
      <c r="Y12" s="556"/>
      <c r="Z12" s="556"/>
      <c r="AA12" s="617"/>
      <c r="AB12" s="617"/>
      <c r="AC12" s="617"/>
      <c r="AD12" s="617"/>
      <c r="AE12" s="556"/>
      <c r="AF12" s="556"/>
      <c r="AG12" s="557"/>
    </row>
    <row r="13" spans="2:52" ht="45" customHeight="1" thickBot="1" x14ac:dyDescent="0.2">
      <c r="B13" s="552" t="s">
        <v>19</v>
      </c>
      <c r="C13" s="553"/>
      <c r="D13" s="553"/>
      <c r="E13" s="553"/>
      <c r="F13" s="553"/>
      <c r="G13" s="553"/>
      <c r="H13" s="553"/>
      <c r="I13" s="553"/>
      <c r="J13" s="553"/>
      <c r="K13" s="553"/>
      <c r="L13" s="553"/>
      <c r="M13" s="553"/>
      <c r="N13" s="553"/>
      <c r="O13" s="553"/>
      <c r="P13" s="553"/>
      <c r="Q13" s="553"/>
      <c r="R13" s="553"/>
      <c r="S13" s="553"/>
      <c r="T13" s="553"/>
      <c r="U13" s="553"/>
      <c r="V13" s="553"/>
      <c r="W13" s="553"/>
      <c r="X13" s="561">
        <f>IF(施設区分!Q13&gt;=70,IF(AA11&gt;=7,3,IF(AA11&gt;=4,2,IF(AA11&gt;=1,1,0))),IF(AA11&gt;=7,10,IF(AA11&gt;=4,6,IF(AA11&gt;=1,3,0))))</f>
        <v>0</v>
      </c>
      <c r="Y13" s="562"/>
      <c r="Z13" s="562"/>
      <c r="AA13" s="562"/>
      <c r="AB13" s="562"/>
      <c r="AC13" s="562"/>
      <c r="AD13" s="562"/>
      <c r="AE13" s="562"/>
      <c r="AF13" s="562"/>
      <c r="AG13" s="563"/>
    </row>
    <row r="15" spans="2:52" x14ac:dyDescent="0.15">
      <c r="B15" s="1" t="s">
        <v>31</v>
      </c>
    </row>
    <row r="16" spans="2:52" x14ac:dyDescent="0.15">
      <c r="C16" s="1" t="s">
        <v>0</v>
      </c>
      <c r="E16" s="1" t="s">
        <v>174</v>
      </c>
    </row>
    <row r="17" spans="2:34" ht="14.25" thickBot="1" x14ac:dyDescent="0.2"/>
    <row r="18" spans="2:34" ht="30" customHeight="1" x14ac:dyDescent="0.15">
      <c r="B18" s="183" t="s">
        <v>241</v>
      </c>
      <c r="C18" s="184"/>
      <c r="D18" s="184"/>
      <c r="E18" s="184"/>
      <c r="F18" s="184"/>
      <c r="G18" s="184"/>
      <c r="H18" s="184"/>
      <c r="I18" s="184"/>
      <c r="J18" s="184"/>
      <c r="K18" s="184"/>
      <c r="L18" s="184"/>
      <c r="M18" s="184"/>
      <c r="N18" s="184"/>
      <c r="O18" s="184"/>
      <c r="P18" s="184"/>
      <c r="Q18" s="184"/>
      <c r="R18" s="184"/>
      <c r="S18" s="184"/>
      <c r="T18" s="184"/>
      <c r="U18" s="184"/>
      <c r="V18" s="185"/>
      <c r="W18" s="185"/>
      <c r="X18" s="185"/>
      <c r="Y18" s="185"/>
      <c r="Z18" s="185"/>
      <c r="AA18" s="185"/>
      <c r="AB18" s="185"/>
      <c r="AC18" s="185"/>
      <c r="AD18" s="185"/>
      <c r="AE18" s="185"/>
      <c r="AF18" s="185"/>
      <c r="AG18" s="186"/>
      <c r="AH18" s="164"/>
    </row>
    <row r="19" spans="2:34" ht="30" customHeight="1" thickBot="1" x14ac:dyDescent="0.2">
      <c r="B19" s="187"/>
      <c r="C19" s="188" t="s">
        <v>173</v>
      </c>
      <c r="D19" s="188"/>
      <c r="E19" s="188" t="s">
        <v>248</v>
      </c>
      <c r="F19" s="188"/>
      <c r="G19" s="188"/>
      <c r="H19" s="188"/>
      <c r="I19" s="188"/>
      <c r="J19" s="188"/>
      <c r="K19" s="188"/>
      <c r="L19" s="188"/>
      <c r="M19" s="188"/>
      <c r="N19" s="188"/>
      <c r="O19" s="188"/>
      <c r="P19" s="188"/>
      <c r="Q19" s="188"/>
      <c r="R19" s="188"/>
      <c r="S19" s="188"/>
      <c r="T19" s="188"/>
      <c r="U19" s="188"/>
      <c r="V19" s="189"/>
      <c r="W19" s="189"/>
      <c r="X19" s="189"/>
      <c r="Y19" s="189"/>
      <c r="Z19" s="189"/>
      <c r="AA19" s="189"/>
      <c r="AB19" s="189"/>
      <c r="AC19" s="189"/>
      <c r="AD19" s="189"/>
      <c r="AE19" s="189"/>
      <c r="AF19" s="189"/>
      <c r="AG19" s="190"/>
      <c r="AH19" s="164"/>
    </row>
    <row r="30" spans="2:34" x14ac:dyDescent="0.15">
      <c r="Y30" s="11"/>
      <c r="Z30" s="11"/>
    </row>
    <row r="31" spans="2:34" x14ac:dyDescent="0.15">
      <c r="Y31" s="11"/>
      <c r="Z31" s="11"/>
    </row>
  </sheetData>
  <sheetProtection password="CC3D" sheet="1" selectLockedCells="1"/>
  <mergeCells count="11">
    <mergeCell ref="B12:W12"/>
    <mergeCell ref="X12:AG12"/>
    <mergeCell ref="X13:AG13"/>
    <mergeCell ref="B2:M4"/>
    <mergeCell ref="B13:W13"/>
    <mergeCell ref="B7:AG8"/>
    <mergeCell ref="B11:C11"/>
    <mergeCell ref="D11:W11"/>
    <mergeCell ref="AA11:AD11"/>
    <mergeCell ref="X11:Z11"/>
    <mergeCell ref="AE11:AG11"/>
  </mergeCells>
  <phoneticPr fontId="2"/>
  <dataValidations count="1">
    <dataValidation type="list" allowBlank="1" showInputMessage="1" showErrorMessage="1" sqref="AH11">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Z16"/>
  <sheetViews>
    <sheetView view="pageBreakPreview" zoomScale="55" zoomScaleNormal="100" zoomScaleSheetLayoutView="55" workbookViewId="0">
      <selection activeCell="B6" sqref="B6:B7"/>
    </sheetView>
  </sheetViews>
  <sheetFormatPr defaultRowHeight="13.5" x14ac:dyDescent="0.15"/>
  <cols>
    <col min="1" max="1" width="4.5" customWidth="1"/>
    <col min="2" max="2" width="22.75" customWidth="1"/>
    <col min="3" max="3" width="29" customWidth="1"/>
    <col min="4" max="4" width="30.125" customWidth="1"/>
    <col min="5" max="5" width="22.25" customWidth="1"/>
    <col min="6" max="6" width="49.375" customWidth="1"/>
    <col min="7" max="7" width="12.75" customWidth="1"/>
    <col min="26" max="26" width="0" hidden="1" customWidth="1"/>
  </cols>
  <sheetData>
    <row r="2" spans="1:26" s="96" customFormat="1" ht="31.15" customHeight="1" x14ac:dyDescent="0.15">
      <c r="A2" s="15"/>
      <c r="B2" s="161" t="s">
        <v>526</v>
      </c>
    </row>
    <row r="3" spans="1:26" s="96" customFormat="1" ht="31.15" customHeight="1" x14ac:dyDescent="0.15">
      <c r="A3" s="15"/>
      <c r="B3" s="161" t="s">
        <v>151</v>
      </c>
      <c r="C3" s="100"/>
      <c r="D3" s="100"/>
      <c r="E3" s="100"/>
      <c r="F3" s="100"/>
    </row>
    <row r="4" spans="1:26" s="96" customFormat="1" ht="55.9" customHeight="1" x14ac:dyDescent="0.15">
      <c r="A4" s="15"/>
      <c r="B4" s="100"/>
      <c r="C4" s="100"/>
      <c r="D4" s="100"/>
      <c r="E4" s="100"/>
      <c r="F4" s="100"/>
    </row>
    <row r="5" spans="1:26" s="96" customFormat="1" ht="31.15" customHeight="1" thickBot="1" x14ac:dyDescent="0.2">
      <c r="A5" s="113" t="s">
        <v>527</v>
      </c>
      <c r="B5" s="113"/>
      <c r="C5" s="113"/>
      <c r="D5" s="113"/>
      <c r="E5" s="113"/>
      <c r="F5" s="113"/>
      <c r="G5" s="113"/>
    </row>
    <row r="6" spans="1:26" s="102" customFormat="1" ht="31.15" customHeight="1" x14ac:dyDescent="0.15">
      <c r="A6" s="689" t="s">
        <v>87</v>
      </c>
      <c r="B6" s="682" t="s">
        <v>152</v>
      </c>
      <c r="C6" s="682" t="s">
        <v>196</v>
      </c>
      <c r="D6" s="682" t="s">
        <v>153</v>
      </c>
      <c r="E6" s="682" t="s">
        <v>237</v>
      </c>
      <c r="F6" s="682" t="s">
        <v>154</v>
      </c>
      <c r="G6" s="744" t="s">
        <v>150</v>
      </c>
      <c r="Z6" s="253" t="s">
        <v>155</v>
      </c>
    </row>
    <row r="7" spans="1:26" s="102" customFormat="1" ht="31.15" customHeight="1" thickBot="1" x14ac:dyDescent="0.2">
      <c r="A7" s="742"/>
      <c r="B7" s="743"/>
      <c r="C7" s="743"/>
      <c r="D7" s="743"/>
      <c r="E7" s="743"/>
      <c r="F7" s="743"/>
      <c r="G7" s="745"/>
      <c r="Z7" s="253" t="s">
        <v>156</v>
      </c>
    </row>
    <row r="8" spans="1:26" ht="105" customHeight="1" x14ac:dyDescent="0.15">
      <c r="A8" s="82">
        <v>1</v>
      </c>
      <c r="B8" s="123"/>
      <c r="C8" s="230"/>
      <c r="D8" s="230"/>
      <c r="E8" s="231"/>
      <c r="F8" s="232"/>
      <c r="G8" s="233"/>
    </row>
    <row r="9" spans="1:26" ht="105" customHeight="1" x14ac:dyDescent="0.15">
      <c r="A9" s="329">
        <v>2</v>
      </c>
      <c r="B9" s="125"/>
      <c r="C9" s="230"/>
      <c r="D9" s="230"/>
      <c r="E9" s="231"/>
      <c r="F9" s="234"/>
      <c r="G9" s="235"/>
    </row>
    <row r="10" spans="1:26" ht="105" customHeight="1" x14ac:dyDescent="0.15">
      <c r="A10" s="329">
        <v>3</v>
      </c>
      <c r="B10" s="125"/>
      <c r="C10" s="230"/>
      <c r="D10" s="230"/>
      <c r="E10" s="231"/>
      <c r="F10" s="234"/>
      <c r="G10" s="235"/>
    </row>
    <row r="11" spans="1:26" ht="105" customHeight="1" x14ac:dyDescent="0.15">
      <c r="A11" s="329">
        <v>4</v>
      </c>
      <c r="B11" s="125"/>
      <c r="C11" s="230"/>
      <c r="D11" s="230"/>
      <c r="E11" s="231"/>
      <c r="F11" s="234"/>
      <c r="G11" s="235"/>
    </row>
    <row r="12" spans="1:26" ht="105" customHeight="1" x14ac:dyDescent="0.15">
      <c r="A12" s="329">
        <v>5</v>
      </c>
      <c r="B12" s="125"/>
      <c r="C12" s="230"/>
      <c r="D12" s="230"/>
      <c r="E12" s="231"/>
      <c r="F12" s="236"/>
      <c r="G12" s="235"/>
    </row>
    <row r="13" spans="1:26" ht="105" customHeight="1" x14ac:dyDescent="0.15">
      <c r="A13" s="329">
        <v>6</v>
      </c>
      <c r="B13" s="125"/>
      <c r="C13" s="230"/>
      <c r="D13" s="230"/>
      <c r="E13" s="231"/>
      <c r="F13" s="236"/>
      <c r="G13" s="235"/>
    </row>
    <row r="14" spans="1:26" ht="105" customHeight="1" thickBot="1" x14ac:dyDescent="0.2">
      <c r="A14" s="83">
        <v>7</v>
      </c>
      <c r="B14" s="132"/>
      <c r="C14" s="362"/>
      <c r="D14" s="362"/>
      <c r="E14" s="363"/>
      <c r="F14" s="364"/>
      <c r="G14" s="365"/>
    </row>
    <row r="15" spans="1:26" ht="100.15" customHeight="1" x14ac:dyDescent="0.15"/>
    <row r="16" spans="1:26" ht="100.15" customHeight="1" x14ac:dyDescent="0.15"/>
  </sheetData>
  <mergeCells count="7">
    <mergeCell ref="A6:A7"/>
    <mergeCell ref="B6:B7"/>
    <mergeCell ref="D6:D7"/>
    <mergeCell ref="F6:F7"/>
    <mergeCell ref="G6:G7"/>
    <mergeCell ref="E6:E7"/>
    <mergeCell ref="C6:C7"/>
  </mergeCells>
  <phoneticPr fontId="2"/>
  <dataValidations count="1">
    <dataValidation type="list" allowBlank="1" showInputMessage="1" showErrorMessage="1" sqref="E8:E14">
      <formula1>$Z$6:$Z$7</formula1>
    </dataValidation>
  </dataValidations>
  <printOptions horizontalCentered="1"/>
  <pageMargins left="0.19685039370078741" right="0.19685039370078741" top="0.59055118110236227" bottom="0.39370078740157483" header="0.19685039370078741" footer="0.19685039370078741"/>
  <pageSetup paperSize="9" scale="6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H31"/>
  <sheetViews>
    <sheetView showGridLines="0" view="pageBreakPreview" zoomScaleNormal="100" workbookViewId="0">
      <selection activeCell="X10" sqref="X10:AD10"/>
    </sheetView>
  </sheetViews>
  <sheetFormatPr defaultColWidth="9" defaultRowHeight="13.5" x14ac:dyDescent="0.15"/>
  <cols>
    <col min="1" max="34" width="2.5" style="1" customWidth="1"/>
    <col min="35" max="16384" width="9" style="1"/>
  </cols>
  <sheetData>
    <row r="1" spans="2:34" ht="14.25" thickBot="1" x14ac:dyDescent="0.2"/>
    <row r="2" spans="2:34" ht="15" customHeight="1" x14ac:dyDescent="0.15">
      <c r="B2" s="450" t="s">
        <v>516</v>
      </c>
      <c r="C2" s="451"/>
      <c r="D2" s="451"/>
      <c r="E2" s="451"/>
      <c r="F2" s="451"/>
      <c r="G2" s="451"/>
      <c r="H2" s="451"/>
      <c r="I2" s="451"/>
      <c r="J2" s="451"/>
      <c r="K2" s="451"/>
      <c r="L2" s="451"/>
      <c r="M2" s="452"/>
      <c r="O2" s="18"/>
      <c r="P2" s="18"/>
      <c r="Q2" s="21"/>
      <c r="R2" s="37" t="s">
        <v>514</v>
      </c>
      <c r="S2" s="19"/>
      <c r="T2" s="19"/>
      <c r="U2" s="19"/>
      <c r="V2" s="19"/>
      <c r="W2" s="19"/>
      <c r="X2" s="19"/>
      <c r="Y2" s="19"/>
      <c r="Z2" s="19"/>
      <c r="AA2" s="19"/>
      <c r="AB2" s="19"/>
      <c r="AC2" s="19"/>
      <c r="AD2" s="19"/>
      <c r="AE2" s="19"/>
      <c r="AF2" s="19"/>
      <c r="AG2" s="20"/>
    </row>
    <row r="3" spans="2:34" ht="15" customHeight="1" thickBot="1" x14ac:dyDescent="0.2">
      <c r="B3" s="453"/>
      <c r="C3" s="454"/>
      <c r="D3" s="454"/>
      <c r="E3" s="454"/>
      <c r="F3" s="454"/>
      <c r="G3" s="454"/>
      <c r="H3" s="454"/>
      <c r="I3" s="454"/>
      <c r="J3" s="454"/>
      <c r="K3" s="454"/>
      <c r="L3" s="454"/>
      <c r="M3" s="455"/>
      <c r="O3" s="18"/>
      <c r="P3" s="18"/>
      <c r="Q3" s="21"/>
      <c r="R3" s="252" t="s">
        <v>517</v>
      </c>
      <c r="S3" s="18"/>
      <c r="T3" s="18"/>
      <c r="U3" s="18"/>
      <c r="V3" s="18"/>
      <c r="W3" s="18"/>
      <c r="X3" s="18"/>
      <c r="Y3" s="18"/>
      <c r="Z3" s="18"/>
      <c r="AA3" s="18"/>
      <c r="AB3" s="18"/>
      <c r="AC3" s="18"/>
      <c r="AD3" s="18"/>
      <c r="AE3" s="18"/>
      <c r="AF3" s="18"/>
      <c r="AG3" s="21"/>
    </row>
    <row r="4" spans="2:34" ht="13.5" customHeight="1" thickBot="1" x14ac:dyDescent="0.2">
      <c r="B4" s="456"/>
      <c r="C4" s="457"/>
      <c r="D4" s="457"/>
      <c r="E4" s="457"/>
      <c r="F4" s="457"/>
      <c r="G4" s="457"/>
      <c r="H4" s="457"/>
      <c r="I4" s="457"/>
      <c r="J4" s="457"/>
      <c r="K4" s="457"/>
      <c r="L4" s="457"/>
      <c r="M4" s="458"/>
      <c r="O4" s="352"/>
      <c r="P4" s="18"/>
      <c r="Q4" s="18"/>
      <c r="R4" s="19"/>
      <c r="S4" s="19"/>
      <c r="T4" s="19"/>
      <c r="U4" s="19"/>
      <c r="V4" s="19"/>
      <c r="W4" s="19"/>
      <c r="X4" s="19"/>
      <c r="Y4" s="19"/>
      <c r="Z4" s="19"/>
      <c r="AA4" s="19"/>
      <c r="AB4" s="19"/>
      <c r="AC4" s="19"/>
      <c r="AD4" s="19"/>
      <c r="AE4" s="19"/>
      <c r="AF4" s="19"/>
      <c r="AG4" s="19"/>
    </row>
    <row r="6" spans="2:34" ht="13.5" customHeight="1" x14ac:dyDescent="0.15">
      <c r="B6" s="459" t="s">
        <v>102</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row>
    <row r="7" spans="2:34"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row>
    <row r="9" spans="2:34" ht="14.25" thickBot="1" x14ac:dyDescent="0.2">
      <c r="B9" s="1" t="s">
        <v>519</v>
      </c>
    </row>
    <row r="10" spans="2:34" ht="45" customHeight="1" thickTop="1" thickBot="1" x14ac:dyDescent="0.2">
      <c r="B10" s="521" t="s">
        <v>342</v>
      </c>
      <c r="C10" s="522"/>
      <c r="D10" s="522"/>
      <c r="E10" s="522"/>
      <c r="F10" s="522"/>
      <c r="G10" s="522"/>
      <c r="H10" s="522"/>
      <c r="I10" s="522"/>
      <c r="J10" s="522"/>
      <c r="K10" s="522"/>
      <c r="L10" s="522"/>
      <c r="M10" s="522"/>
      <c r="N10" s="522"/>
      <c r="O10" s="522"/>
      <c r="P10" s="522"/>
      <c r="Q10" s="522"/>
      <c r="R10" s="522"/>
      <c r="S10" s="522"/>
      <c r="T10" s="522"/>
      <c r="U10" s="522"/>
      <c r="V10" s="522"/>
      <c r="W10" s="746"/>
      <c r="X10" s="619"/>
      <c r="Y10" s="620"/>
      <c r="Z10" s="620"/>
      <c r="AA10" s="620"/>
      <c r="AB10" s="620"/>
      <c r="AC10" s="620"/>
      <c r="AD10" s="691"/>
      <c r="AE10" s="704" t="s">
        <v>146</v>
      </c>
      <c r="AF10" s="704"/>
      <c r="AG10" s="705"/>
      <c r="AH10" s="271"/>
    </row>
    <row r="11" spans="2:34" ht="45" customHeight="1" thickTop="1" x14ac:dyDescent="0.15">
      <c r="B11" s="747" t="s">
        <v>18</v>
      </c>
      <c r="C11" s="748"/>
      <c r="D11" s="748"/>
      <c r="E11" s="748"/>
      <c r="F11" s="748"/>
      <c r="G11" s="748"/>
      <c r="H11" s="748"/>
      <c r="I11" s="748"/>
      <c r="J11" s="748"/>
      <c r="K11" s="748"/>
      <c r="L11" s="748"/>
      <c r="M11" s="748"/>
      <c r="N11" s="748"/>
      <c r="O11" s="748"/>
      <c r="P11" s="748"/>
      <c r="Q11" s="748"/>
      <c r="R11" s="748"/>
      <c r="S11" s="748"/>
      <c r="T11" s="748"/>
      <c r="U11" s="748"/>
      <c r="V11" s="748"/>
      <c r="W11" s="749"/>
      <c r="X11" s="711" t="str">
        <f>IF(X10&gt;=1,"算定可","算定不可")</f>
        <v>算定不可</v>
      </c>
      <c r="Y11" s="711"/>
      <c r="Z11" s="711"/>
      <c r="AA11" s="711"/>
      <c r="AB11" s="711"/>
      <c r="AC11" s="711"/>
      <c r="AD11" s="711"/>
      <c r="AE11" s="711"/>
      <c r="AF11" s="711"/>
      <c r="AG11" s="712"/>
    </row>
    <row r="12" spans="2:34" ht="45" customHeight="1" thickBot="1" x14ac:dyDescent="0.2">
      <c r="B12" s="552" t="s">
        <v>19</v>
      </c>
      <c r="C12" s="553"/>
      <c r="D12" s="553"/>
      <c r="E12" s="553"/>
      <c r="F12" s="553"/>
      <c r="G12" s="553"/>
      <c r="H12" s="553"/>
      <c r="I12" s="553"/>
      <c r="J12" s="553"/>
      <c r="K12" s="553"/>
      <c r="L12" s="553"/>
      <c r="M12" s="553"/>
      <c r="N12" s="553"/>
      <c r="O12" s="553"/>
      <c r="P12" s="553"/>
      <c r="Q12" s="553"/>
      <c r="R12" s="553"/>
      <c r="S12" s="553"/>
      <c r="T12" s="553"/>
      <c r="U12" s="553"/>
      <c r="V12" s="553"/>
      <c r="W12" s="553"/>
      <c r="X12" s="561">
        <f>IF(施設区分!Q13&gt;=70,IF(X10&gt;0,2,0),IF(X10&gt;0,4,0))</f>
        <v>0</v>
      </c>
      <c r="Y12" s="562"/>
      <c r="Z12" s="562"/>
      <c r="AA12" s="562"/>
      <c r="AB12" s="562"/>
      <c r="AC12" s="562"/>
      <c r="AD12" s="562"/>
      <c r="AE12" s="562"/>
      <c r="AF12" s="562"/>
      <c r="AG12" s="563"/>
    </row>
    <row r="14" spans="2:34" x14ac:dyDescent="0.15">
      <c r="B14" s="1" t="s">
        <v>31</v>
      </c>
    </row>
    <row r="15" spans="2:34" x14ac:dyDescent="0.15">
      <c r="C15" s="1" t="s">
        <v>47</v>
      </c>
      <c r="E15" s="1" t="s">
        <v>6</v>
      </c>
    </row>
    <row r="16" spans="2:34" x14ac:dyDescent="0.15">
      <c r="C16" s="1" t="s">
        <v>54</v>
      </c>
      <c r="E16" s="1" t="s">
        <v>518</v>
      </c>
    </row>
    <row r="17" spans="2:34" x14ac:dyDescent="0.15">
      <c r="D17" s="1" t="s">
        <v>55</v>
      </c>
    </row>
    <row r="18" spans="2:34" ht="14.25" thickBot="1" x14ac:dyDescent="0.2"/>
    <row r="19" spans="2:34" ht="30" customHeight="1" x14ac:dyDescent="0.15">
      <c r="B19" s="183" t="s">
        <v>241</v>
      </c>
      <c r="C19" s="184"/>
      <c r="D19" s="184"/>
      <c r="E19" s="184"/>
      <c r="F19" s="184"/>
      <c r="G19" s="184"/>
      <c r="H19" s="184"/>
      <c r="I19" s="184"/>
      <c r="J19" s="184"/>
      <c r="K19" s="184"/>
      <c r="L19" s="184"/>
      <c r="M19" s="184"/>
      <c r="N19" s="184"/>
      <c r="O19" s="184"/>
      <c r="P19" s="184"/>
      <c r="Q19" s="184"/>
      <c r="R19" s="184"/>
      <c r="S19" s="184"/>
      <c r="T19" s="184"/>
      <c r="U19" s="184"/>
      <c r="V19" s="185"/>
      <c r="W19" s="185"/>
      <c r="X19" s="185"/>
      <c r="Y19" s="185"/>
      <c r="Z19" s="185"/>
      <c r="AA19" s="185"/>
      <c r="AB19" s="185"/>
      <c r="AC19" s="185"/>
      <c r="AD19" s="185"/>
      <c r="AE19" s="185"/>
      <c r="AF19" s="185"/>
      <c r="AG19" s="186"/>
      <c r="AH19" s="164"/>
    </row>
    <row r="20" spans="2:34" ht="30" customHeight="1" thickBot="1" x14ac:dyDescent="0.2">
      <c r="B20" s="187"/>
      <c r="C20" s="188" t="s">
        <v>173</v>
      </c>
      <c r="D20" s="188"/>
      <c r="E20" s="188" t="s">
        <v>249</v>
      </c>
      <c r="F20" s="188"/>
      <c r="G20" s="188"/>
      <c r="H20" s="188"/>
      <c r="I20" s="188"/>
      <c r="J20" s="188"/>
      <c r="K20" s="188"/>
      <c r="L20" s="188"/>
      <c r="M20" s="188"/>
      <c r="N20" s="188"/>
      <c r="O20" s="188"/>
      <c r="P20" s="188"/>
      <c r="Q20" s="188"/>
      <c r="R20" s="188"/>
      <c r="S20" s="188"/>
      <c r="T20" s="188"/>
      <c r="U20" s="188"/>
      <c r="V20" s="189"/>
      <c r="W20" s="189"/>
      <c r="X20" s="189"/>
      <c r="Y20" s="189"/>
      <c r="Z20" s="189"/>
      <c r="AA20" s="189"/>
      <c r="AB20" s="189"/>
      <c r="AC20" s="189"/>
      <c r="AD20" s="189"/>
      <c r="AE20" s="189"/>
      <c r="AF20" s="189"/>
      <c r="AG20" s="190"/>
      <c r="AH20" s="164"/>
    </row>
    <row r="27" spans="2:34" x14ac:dyDescent="0.15">
      <c r="V27" s="215"/>
      <c r="W27" s="215"/>
      <c r="X27" s="215"/>
      <c r="Y27" s="215"/>
      <c r="Z27" s="215"/>
      <c r="AA27" s="215"/>
      <c r="AB27" s="215"/>
      <c r="AC27" s="215"/>
      <c r="AD27" s="215"/>
      <c r="AE27" s="215"/>
      <c r="AF27" s="215"/>
    </row>
    <row r="28" spans="2:34" x14ac:dyDescent="0.15">
      <c r="V28" s="215"/>
      <c r="W28" s="215"/>
      <c r="X28" s="215"/>
      <c r="Y28" s="215"/>
      <c r="Z28" s="215"/>
      <c r="AA28" s="215"/>
      <c r="AB28" s="215"/>
      <c r="AC28" s="215"/>
      <c r="AD28" s="215"/>
      <c r="AE28" s="215"/>
      <c r="AF28" s="215"/>
    </row>
    <row r="29" spans="2:34" x14ac:dyDescent="0.15">
      <c r="V29" s="215"/>
      <c r="W29" s="215"/>
      <c r="X29" s="215"/>
      <c r="Y29" s="215"/>
      <c r="Z29" s="215"/>
      <c r="AA29" s="215"/>
      <c r="AB29" s="215"/>
      <c r="AC29" s="215"/>
      <c r="AD29" s="215"/>
      <c r="AE29" s="215"/>
      <c r="AF29" s="215"/>
    </row>
    <row r="30" spans="2:34" x14ac:dyDescent="0.15">
      <c r="V30" s="215"/>
      <c r="W30" s="215"/>
      <c r="X30" s="215"/>
      <c r="Y30" s="249" t="s">
        <v>38</v>
      </c>
      <c r="Z30" s="249" t="s">
        <v>39</v>
      </c>
      <c r="AA30" s="215"/>
      <c r="AB30" s="215"/>
      <c r="AC30" s="215"/>
      <c r="AD30" s="215"/>
      <c r="AE30" s="215"/>
      <c r="AF30" s="215"/>
    </row>
    <row r="31" spans="2:34" x14ac:dyDescent="0.15">
      <c r="V31" s="215"/>
      <c r="W31" s="215"/>
      <c r="X31" s="215"/>
      <c r="Y31" s="249"/>
      <c r="Z31" s="249"/>
      <c r="AA31" s="215"/>
      <c r="AB31" s="215"/>
      <c r="AC31" s="215"/>
      <c r="AD31" s="215"/>
      <c r="AE31" s="215"/>
      <c r="AF31" s="215"/>
    </row>
  </sheetData>
  <sheetProtection password="CC3D" sheet="1" selectLockedCells="1"/>
  <mergeCells count="9">
    <mergeCell ref="B2:M4"/>
    <mergeCell ref="B10:W10"/>
    <mergeCell ref="B6:AG7"/>
    <mergeCell ref="B12:W12"/>
    <mergeCell ref="X11:AG11"/>
    <mergeCell ref="B11:W11"/>
    <mergeCell ref="AE10:AG10"/>
    <mergeCell ref="X10:AD10"/>
    <mergeCell ref="X12:AG12"/>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
  <sheetViews>
    <sheetView view="pageBreakPreview" zoomScaleNormal="100" zoomScaleSheetLayoutView="100" workbookViewId="0">
      <selection activeCell="B7" sqref="B7"/>
    </sheetView>
  </sheetViews>
  <sheetFormatPr defaultRowHeight="13.5" x14ac:dyDescent="0.15"/>
  <cols>
    <col min="1" max="1" width="4.625" style="58" customWidth="1"/>
    <col min="2" max="2" width="19.75" customWidth="1"/>
    <col min="3" max="3" width="4.5" customWidth="1"/>
    <col min="4" max="4" width="19.75" customWidth="1"/>
    <col min="5" max="5" width="32" customWidth="1"/>
    <col min="6" max="6" width="17.375" customWidth="1"/>
    <col min="13" max="13" width="13.75" customWidth="1"/>
    <col min="14" max="14" width="8.875" customWidth="1"/>
  </cols>
  <sheetData>
    <row r="1" spans="1:10" ht="22.9" customHeight="1" x14ac:dyDescent="0.15">
      <c r="B1" s="154" t="s">
        <v>528</v>
      </c>
      <c r="C1" s="68"/>
      <c r="D1" s="68"/>
    </row>
    <row r="2" spans="1:10" ht="21" customHeight="1" x14ac:dyDescent="0.15">
      <c r="B2" s="154" t="s">
        <v>147</v>
      </c>
      <c r="C2" s="69"/>
      <c r="D2" s="69"/>
    </row>
    <row r="3" spans="1:10" ht="37.15" customHeight="1" x14ac:dyDescent="0.15">
      <c r="B3" s="43"/>
      <c r="C3" s="43"/>
      <c r="D3" s="43"/>
    </row>
    <row r="4" spans="1:10" s="163" customFormat="1" ht="18" customHeight="1" x14ac:dyDescent="0.15">
      <c r="A4" s="753" t="s">
        <v>529</v>
      </c>
      <c r="B4" s="753"/>
      <c r="C4" s="753"/>
      <c r="D4" s="753"/>
      <c r="E4" s="753"/>
      <c r="F4" s="753"/>
    </row>
    <row r="5" spans="1:10" s="163" customFormat="1" ht="18" customHeight="1" thickBot="1" x14ac:dyDescent="0.2">
      <c r="A5" s="735"/>
      <c r="B5" s="735"/>
      <c r="C5" s="735"/>
      <c r="D5" s="735"/>
      <c r="E5" s="735"/>
      <c r="F5" s="735"/>
    </row>
    <row r="6" spans="1:10" s="111" customFormat="1" ht="36" customHeight="1" thickBot="1" x14ac:dyDescent="0.2">
      <c r="A6" s="109" t="s">
        <v>87</v>
      </c>
      <c r="B6" s="750" t="s">
        <v>148</v>
      </c>
      <c r="C6" s="751"/>
      <c r="D6" s="752"/>
      <c r="E6" s="110" t="s">
        <v>149</v>
      </c>
      <c r="F6" s="366" t="s">
        <v>150</v>
      </c>
    </row>
    <row r="7" spans="1:10" ht="94.9" customHeight="1" thickTop="1" x14ac:dyDescent="0.15">
      <c r="A7" s="59">
        <v>1</v>
      </c>
      <c r="B7" s="93"/>
      <c r="C7" s="56" t="s">
        <v>530</v>
      </c>
      <c r="D7" s="93"/>
      <c r="E7" s="84"/>
      <c r="F7" s="367"/>
    </row>
    <row r="8" spans="1:10" ht="94.9" customHeight="1" x14ac:dyDescent="0.15">
      <c r="A8" s="60">
        <v>2</v>
      </c>
      <c r="B8" s="64"/>
      <c r="C8" s="330" t="s">
        <v>530</v>
      </c>
      <c r="D8" s="64"/>
      <c r="E8" s="85"/>
      <c r="F8" s="368"/>
      <c r="J8" s="48"/>
    </row>
    <row r="9" spans="1:10" ht="94.9" customHeight="1" thickBot="1" x14ac:dyDescent="0.2">
      <c r="A9" s="70">
        <v>3</v>
      </c>
      <c r="B9" s="282"/>
      <c r="C9" s="331" t="s">
        <v>530</v>
      </c>
      <c r="D9" s="282"/>
      <c r="E9" s="369"/>
      <c r="F9" s="370"/>
    </row>
    <row r="10" spans="1:10" ht="18" customHeight="1" x14ac:dyDescent="0.15">
      <c r="A10" s="61"/>
      <c r="B10" s="43"/>
      <c r="C10" s="43"/>
      <c r="D10" s="43"/>
      <c r="E10" s="43"/>
      <c r="F10" s="43"/>
    </row>
    <row r="11" spans="1:10" x14ac:dyDescent="0.15">
      <c r="A11" s="61"/>
      <c r="B11" s="43"/>
      <c r="C11" s="43"/>
      <c r="D11" s="43"/>
      <c r="E11" s="43"/>
      <c r="F11" s="43"/>
    </row>
  </sheetData>
  <mergeCells count="2">
    <mergeCell ref="B6:D6"/>
    <mergeCell ref="A4:F5"/>
  </mergeCells>
  <phoneticPr fontId="2"/>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47"/>
  <sheetViews>
    <sheetView showGridLines="0" view="pageBreakPreview" zoomScale="85" zoomScaleNormal="100" zoomScaleSheetLayoutView="85" workbookViewId="0">
      <pane ySplit="9" topLeftCell="A10" activePane="bottomLeft" state="frozen"/>
      <selection activeCell="B10" sqref="B10"/>
      <selection pane="bottomLeft" activeCell="B10" sqref="B10"/>
    </sheetView>
  </sheetViews>
  <sheetFormatPr defaultColWidth="8.875" defaultRowHeight="13.5" x14ac:dyDescent="0.15"/>
  <cols>
    <col min="1" max="1" width="4.75" style="72" customWidth="1"/>
    <col min="2" max="2" width="15.375" style="17" customWidth="1"/>
    <col min="3" max="3" width="20.875" style="17" customWidth="1"/>
    <col min="4" max="4" width="14.375" style="17" customWidth="1"/>
    <col min="5" max="5" width="14.5" style="17" customWidth="1"/>
    <col min="6" max="6" width="15.75" style="17" customWidth="1"/>
    <col min="7" max="7" width="13.25" style="17" customWidth="1"/>
    <col min="8" max="12" width="2.5" style="17" customWidth="1"/>
    <col min="13" max="16384" width="8.875" style="17"/>
  </cols>
  <sheetData>
    <row r="1" spans="1:7" x14ac:dyDescent="0.15">
      <c r="B1" s="151" t="s">
        <v>409</v>
      </c>
    </row>
    <row r="2" spans="1:7" x14ac:dyDescent="0.15">
      <c r="B2" s="47" t="s">
        <v>119</v>
      </c>
    </row>
    <row r="3" spans="1:7" ht="14.25" thickBot="1" x14ac:dyDescent="0.2"/>
    <row r="4" spans="1:7" ht="18.600000000000001" customHeight="1" thickBot="1" x14ac:dyDescent="0.2">
      <c r="D4" s="488" t="s">
        <v>389</v>
      </c>
      <c r="E4" s="489"/>
    </row>
    <row r="5" spans="1:7" ht="18" customHeight="1" x14ac:dyDescent="0.15">
      <c r="B5" s="484" t="s">
        <v>210</v>
      </c>
      <c r="C5" s="485"/>
      <c r="D5" s="490">
        <f>C45</f>
        <v>0</v>
      </c>
      <c r="E5" s="491"/>
    </row>
    <row r="6" spans="1:7" ht="19.899999999999999" customHeight="1" thickBot="1" x14ac:dyDescent="0.2">
      <c r="B6" s="486" t="s">
        <v>211</v>
      </c>
      <c r="C6" s="487"/>
      <c r="D6" s="492">
        <f>G45</f>
        <v>0</v>
      </c>
      <c r="E6" s="493"/>
    </row>
    <row r="8" spans="1:7" ht="14.25" thickBot="1" x14ac:dyDescent="0.2">
      <c r="A8" s="228" t="s">
        <v>212</v>
      </c>
    </row>
    <row r="9" spans="1:7" ht="30.6" customHeight="1" thickBot="1" x14ac:dyDescent="0.2">
      <c r="A9" s="306" t="s">
        <v>424</v>
      </c>
      <c r="B9" s="307" t="s">
        <v>56</v>
      </c>
      <c r="C9" s="308" t="s">
        <v>310</v>
      </c>
      <c r="D9" s="309" t="s">
        <v>57</v>
      </c>
      <c r="E9" s="310" t="s">
        <v>61</v>
      </c>
      <c r="F9" s="310" t="s">
        <v>62</v>
      </c>
      <c r="G9" s="311" t="s">
        <v>58</v>
      </c>
    </row>
    <row r="10" spans="1:7" ht="19.899999999999999" customHeight="1" x14ac:dyDescent="0.15">
      <c r="A10" s="82">
        <v>1</v>
      </c>
      <c r="B10" s="304"/>
      <c r="C10" s="2"/>
      <c r="D10" s="6"/>
      <c r="E10" s="31"/>
      <c r="F10" s="7"/>
      <c r="G10" s="30">
        <f>IF(C10&gt;1,"エラー",IF(AND(D10&lt;&gt;C10,D10&lt;&gt;""),"エラー",IF(AND(E10&lt;&gt;C10,E10&lt;&gt;""),"エラー",IF(AND(F10&lt;&gt;C10,F10&lt;&gt;""),"エラー",IF(C10=D10,ROUNDDOWN(D10,1),IF(C10=E10,ROUNDDOWN(E10,1),IF(C10=F10,ROUNDDOWN(F10,1),0)))))))</f>
        <v>0</v>
      </c>
    </row>
    <row r="11" spans="1:7" ht="19.899999999999999" customHeight="1" x14ac:dyDescent="0.15">
      <c r="A11" s="297">
        <v>2</v>
      </c>
      <c r="B11" s="304"/>
      <c r="C11" s="2"/>
      <c r="D11" s="4"/>
      <c r="E11" s="32"/>
      <c r="F11" s="5"/>
      <c r="G11" s="30">
        <f t="shared" ref="G11:G44" si="0">IF(C11&gt;1,"エラー",IF(AND(D11&lt;&gt;C11,D11&lt;&gt;""),"エラー",IF(AND(E11&lt;&gt;C11,E11&lt;&gt;""),"エラー",IF(AND(F11&lt;&gt;C11,F11&lt;&gt;""),"エラー",IF(C11=D11,ROUNDDOWN(D11,1),IF(C11=E11,ROUNDDOWN(E11,1),IF(C11=F11,ROUNDDOWN(F11,1),0)))))))</f>
        <v>0</v>
      </c>
    </row>
    <row r="12" spans="1:7" ht="19.899999999999999" customHeight="1" x14ac:dyDescent="0.15">
      <c r="A12" s="297">
        <v>3</v>
      </c>
      <c r="B12" s="304"/>
      <c r="C12" s="3"/>
      <c r="D12" s="32"/>
      <c r="E12" s="32"/>
      <c r="F12" s="5"/>
      <c r="G12" s="30">
        <f>IF(C12&gt;1,"エラー",IF(AND(D12&lt;&gt;C12,D12&lt;&gt;""),"エラー",IF(AND(E12&lt;&gt;C12,E12&lt;&gt;""),"エラー",IF(AND(F12&lt;&gt;C12,F12&lt;&gt;""),"エラー",IF(C12=D12,ROUNDDOWN(D12,1),IF(C12=E12,ROUNDDOWN(E12,1),IF(C12=F12,ROUNDDOWN(F12,1),0)))))))</f>
        <v>0</v>
      </c>
    </row>
    <row r="13" spans="1:7" ht="19.899999999999999" customHeight="1" x14ac:dyDescent="0.15">
      <c r="A13" s="297">
        <v>4</v>
      </c>
      <c r="B13" s="304"/>
      <c r="C13" s="3"/>
      <c r="D13" s="4"/>
      <c r="E13" s="32"/>
      <c r="F13" s="5"/>
      <c r="G13" s="30">
        <f>IF(C13&gt;1,"エラー",IF(AND(D13&lt;&gt;C13,D13&lt;&gt;""),"エラー",IF(AND(E13&lt;&gt;C13,E13&lt;&gt;""),"エラー",IF(AND(F13&lt;&gt;C13,F13&lt;&gt;""),"エラー",IF(C13=D13,ROUNDDOWN(D13,1),IF(C13=E13,ROUNDDOWN(E13,1),IF(C13=F13,ROUNDDOWN(F13,1),0)))))))</f>
        <v>0</v>
      </c>
    </row>
    <row r="14" spans="1:7" ht="19.899999999999999" customHeight="1" x14ac:dyDescent="0.15">
      <c r="A14" s="297">
        <v>5</v>
      </c>
      <c r="B14" s="304"/>
      <c r="C14" s="2"/>
      <c r="D14" s="6"/>
      <c r="E14" s="31"/>
      <c r="F14" s="7"/>
      <c r="G14" s="30">
        <f t="shared" si="0"/>
        <v>0</v>
      </c>
    </row>
    <row r="15" spans="1:7" ht="19.899999999999999" customHeight="1" x14ac:dyDescent="0.15">
      <c r="A15" s="297">
        <v>6</v>
      </c>
      <c r="B15" s="304"/>
      <c r="C15" s="2"/>
      <c r="D15" s="4"/>
      <c r="E15" s="32"/>
      <c r="F15" s="5"/>
      <c r="G15" s="30">
        <f t="shared" si="0"/>
        <v>0</v>
      </c>
    </row>
    <row r="16" spans="1:7" ht="19.899999999999999" customHeight="1" x14ac:dyDescent="0.15">
      <c r="A16" s="297">
        <v>7</v>
      </c>
      <c r="B16" s="304"/>
      <c r="C16" s="3"/>
      <c r="D16" s="32"/>
      <c r="E16" s="32"/>
      <c r="F16" s="5"/>
      <c r="G16" s="30">
        <f t="shared" si="0"/>
        <v>0</v>
      </c>
    </row>
    <row r="17" spans="1:25" ht="19.899999999999999" customHeight="1" x14ac:dyDescent="0.15">
      <c r="A17" s="297">
        <v>8</v>
      </c>
      <c r="B17" s="304"/>
      <c r="C17" s="3"/>
      <c r="D17" s="4"/>
      <c r="E17" s="32"/>
      <c r="F17" s="5"/>
      <c r="G17" s="30">
        <f t="shared" si="0"/>
        <v>0</v>
      </c>
    </row>
    <row r="18" spans="1:25" ht="19.899999999999999" customHeight="1" x14ac:dyDescent="0.15">
      <c r="A18" s="297">
        <v>9</v>
      </c>
      <c r="B18" s="304"/>
      <c r="C18" s="3"/>
      <c r="D18" s="4"/>
      <c r="E18" s="32"/>
      <c r="F18" s="5"/>
      <c r="G18" s="30">
        <f t="shared" si="0"/>
        <v>0</v>
      </c>
      <c r="Y18" s="17">
        <f>IF(R18="週1日以上3日未満配置している",200000,IF(R18="週3日以上7日未満配置している",400000,IF(R18="週7日配置している",600000,0)))</f>
        <v>0</v>
      </c>
    </row>
    <row r="19" spans="1:25" ht="19.899999999999999" customHeight="1" x14ac:dyDescent="0.15">
      <c r="A19" s="297">
        <v>10</v>
      </c>
      <c r="B19" s="304"/>
      <c r="C19" s="3"/>
      <c r="D19" s="32"/>
      <c r="E19" s="32"/>
      <c r="F19" s="5"/>
      <c r="G19" s="30">
        <f t="shared" si="0"/>
        <v>0</v>
      </c>
    </row>
    <row r="20" spans="1:25" ht="19.899999999999999" customHeight="1" x14ac:dyDescent="0.15">
      <c r="A20" s="297">
        <v>11</v>
      </c>
      <c r="B20" s="304"/>
      <c r="C20" s="3"/>
      <c r="D20" s="32"/>
      <c r="E20" s="32"/>
      <c r="F20" s="5"/>
      <c r="G20" s="30">
        <f t="shared" si="0"/>
        <v>0</v>
      </c>
    </row>
    <row r="21" spans="1:25" ht="19.899999999999999" customHeight="1" x14ac:dyDescent="0.15">
      <c r="A21" s="297">
        <v>12</v>
      </c>
      <c r="B21" s="304"/>
      <c r="C21" s="3"/>
      <c r="D21" s="4"/>
      <c r="E21" s="32"/>
      <c r="F21" s="5"/>
      <c r="G21" s="30">
        <f t="shared" si="0"/>
        <v>0</v>
      </c>
    </row>
    <row r="22" spans="1:25" ht="19.899999999999999" customHeight="1" x14ac:dyDescent="0.15">
      <c r="A22" s="297">
        <v>13</v>
      </c>
      <c r="B22" s="304"/>
      <c r="C22" s="3"/>
      <c r="D22" s="32"/>
      <c r="E22" s="32"/>
      <c r="F22" s="5"/>
      <c r="G22" s="30">
        <f t="shared" si="0"/>
        <v>0</v>
      </c>
    </row>
    <row r="23" spans="1:25" ht="19.899999999999999" customHeight="1" x14ac:dyDescent="0.15">
      <c r="A23" s="297">
        <v>14</v>
      </c>
      <c r="B23" s="304"/>
      <c r="C23" s="3"/>
      <c r="D23" s="32"/>
      <c r="E23" s="32"/>
      <c r="F23" s="5"/>
      <c r="G23" s="30">
        <f t="shared" si="0"/>
        <v>0</v>
      </c>
    </row>
    <row r="24" spans="1:25" ht="19.899999999999999" customHeight="1" x14ac:dyDescent="0.15">
      <c r="A24" s="297">
        <v>15</v>
      </c>
      <c r="B24" s="304"/>
      <c r="C24" s="3"/>
      <c r="D24" s="32"/>
      <c r="E24" s="32"/>
      <c r="F24" s="5"/>
      <c r="G24" s="30">
        <f t="shared" si="0"/>
        <v>0</v>
      </c>
    </row>
    <row r="25" spans="1:25" ht="19.899999999999999" customHeight="1" x14ac:dyDescent="0.15">
      <c r="A25" s="297">
        <v>16</v>
      </c>
      <c r="B25" s="304"/>
      <c r="C25" s="3"/>
      <c r="D25" s="32"/>
      <c r="E25" s="32"/>
      <c r="F25" s="5"/>
      <c r="G25" s="30">
        <f t="shared" si="0"/>
        <v>0</v>
      </c>
    </row>
    <row r="26" spans="1:25" ht="19.899999999999999" customHeight="1" x14ac:dyDescent="0.15">
      <c r="A26" s="297">
        <v>17</v>
      </c>
      <c r="B26" s="304"/>
      <c r="C26" s="3"/>
      <c r="D26" s="32"/>
      <c r="E26" s="32"/>
      <c r="F26" s="5"/>
      <c r="G26" s="30">
        <f t="shared" si="0"/>
        <v>0</v>
      </c>
    </row>
    <row r="27" spans="1:25" ht="19.899999999999999" customHeight="1" x14ac:dyDescent="0.15">
      <c r="A27" s="297">
        <v>18</v>
      </c>
      <c r="B27" s="304"/>
      <c r="C27" s="3"/>
      <c r="D27" s="32"/>
      <c r="E27" s="32"/>
      <c r="F27" s="5"/>
      <c r="G27" s="30">
        <f t="shared" si="0"/>
        <v>0</v>
      </c>
    </row>
    <row r="28" spans="1:25" ht="19.899999999999999" customHeight="1" x14ac:dyDescent="0.15">
      <c r="A28" s="297">
        <v>19</v>
      </c>
      <c r="B28" s="304"/>
      <c r="C28" s="3"/>
      <c r="D28" s="32"/>
      <c r="E28" s="32"/>
      <c r="F28" s="5"/>
      <c r="G28" s="30">
        <f t="shared" si="0"/>
        <v>0</v>
      </c>
    </row>
    <row r="29" spans="1:25" ht="19.899999999999999" customHeight="1" x14ac:dyDescent="0.15">
      <c r="A29" s="297">
        <v>20</v>
      </c>
      <c r="B29" s="304"/>
      <c r="C29" s="3"/>
      <c r="D29" s="32"/>
      <c r="E29" s="32"/>
      <c r="F29" s="5"/>
      <c r="G29" s="30">
        <f t="shared" si="0"/>
        <v>0</v>
      </c>
    </row>
    <row r="30" spans="1:25" ht="19.899999999999999" customHeight="1" x14ac:dyDescent="0.15">
      <c r="A30" s="297">
        <v>21</v>
      </c>
      <c r="B30" s="304"/>
      <c r="C30" s="3"/>
      <c r="D30" s="32"/>
      <c r="E30" s="32"/>
      <c r="F30" s="5"/>
      <c r="G30" s="30">
        <f t="shared" si="0"/>
        <v>0</v>
      </c>
    </row>
    <row r="31" spans="1:25" ht="19.899999999999999" customHeight="1" x14ac:dyDescent="0.15">
      <c r="A31" s="297">
        <v>22</v>
      </c>
      <c r="B31" s="304"/>
      <c r="C31" s="3"/>
      <c r="D31" s="32"/>
      <c r="E31" s="32"/>
      <c r="F31" s="5"/>
      <c r="G31" s="30">
        <f>IF(C31&gt;1,"エラー",IF(AND(D31&lt;&gt;C31,D31&lt;&gt;""),"エラー",IF(AND(E31&lt;&gt;C31,E31&lt;&gt;""),"エラー",IF(AND(F31&lt;&gt;C31,F31&lt;&gt;""),"エラー",IF(C31=D31,ROUNDDOWN(D31,1),IF(C31=E31,ROUNDDOWN(E31,1),IF(C31=F31,ROUNDDOWN(F31,1),0)))))))</f>
        <v>0</v>
      </c>
    </row>
    <row r="32" spans="1:25" ht="19.899999999999999" customHeight="1" x14ac:dyDescent="0.15">
      <c r="A32" s="297">
        <v>23</v>
      </c>
      <c r="B32" s="304"/>
      <c r="C32" s="3"/>
      <c r="D32" s="32"/>
      <c r="E32" s="32"/>
      <c r="F32" s="5"/>
      <c r="G32" s="30">
        <f>IF(C32&gt;1,"エラー",IF(AND(D32&lt;&gt;C32,D32&lt;&gt;""),"エラー",IF(AND(E32&lt;&gt;C32,E32&lt;&gt;""),"エラー",IF(AND(F32&lt;&gt;C32,F32&lt;&gt;""),"エラー",IF(C32=D32,ROUNDDOWN(D32,1),IF(C32=E32,ROUNDDOWN(E32,1),IF(C32=F32,ROUNDDOWN(F32,1),0)))))))</f>
        <v>0</v>
      </c>
    </row>
    <row r="33" spans="1:7" ht="19.899999999999999" customHeight="1" x14ac:dyDescent="0.15">
      <c r="A33" s="297">
        <v>24</v>
      </c>
      <c r="B33" s="304"/>
      <c r="C33" s="3"/>
      <c r="D33" s="32"/>
      <c r="E33" s="32"/>
      <c r="F33" s="5"/>
      <c r="G33" s="30">
        <f t="shared" ref="G33:G35" si="1">IF(C33&gt;1,"エラー",IF(AND(D33&lt;&gt;C33,D33&lt;&gt;""),"エラー",IF(AND(E33&lt;&gt;C33,E33&lt;&gt;""),"エラー",IF(AND(F33&lt;&gt;C33,F33&lt;&gt;""),"エラー",IF(C33=D33,ROUNDDOWN(D33,1),IF(C33=E33,ROUNDDOWN(E33,1),IF(C33=F33,ROUNDDOWN(F33,1),0)))))))</f>
        <v>0</v>
      </c>
    </row>
    <row r="34" spans="1:7" ht="19.899999999999999" customHeight="1" x14ac:dyDescent="0.15">
      <c r="A34" s="297">
        <v>25</v>
      </c>
      <c r="B34" s="304"/>
      <c r="C34" s="3"/>
      <c r="D34" s="32"/>
      <c r="E34" s="32"/>
      <c r="F34" s="5"/>
      <c r="G34" s="30">
        <f t="shared" si="1"/>
        <v>0</v>
      </c>
    </row>
    <row r="35" spans="1:7" ht="19.899999999999999" customHeight="1" x14ac:dyDescent="0.15">
      <c r="A35" s="297">
        <v>26</v>
      </c>
      <c r="B35" s="304"/>
      <c r="C35" s="3"/>
      <c r="D35" s="32"/>
      <c r="E35" s="32"/>
      <c r="F35" s="5"/>
      <c r="G35" s="30">
        <f t="shared" si="1"/>
        <v>0</v>
      </c>
    </row>
    <row r="36" spans="1:7" ht="19.899999999999999" customHeight="1" x14ac:dyDescent="0.15">
      <c r="A36" s="297">
        <v>27</v>
      </c>
      <c r="B36" s="304"/>
      <c r="C36" s="3"/>
      <c r="D36" s="32"/>
      <c r="E36" s="32"/>
      <c r="F36" s="5"/>
      <c r="G36" s="30">
        <f>IF(C36&gt;1,"エラー",IF(AND(D36&lt;&gt;C36,D36&lt;&gt;""),"エラー",IF(AND(E36&lt;&gt;C36,E36&lt;&gt;""),"エラー",IF(AND(F36&lt;&gt;C36,F36&lt;&gt;""),"エラー",IF(C36=D36,ROUNDDOWN(D36,1),IF(C36=E36,ROUNDDOWN(E36,1),IF(C36=F36,ROUNDDOWN(F36,1),0)))))))</f>
        <v>0</v>
      </c>
    </row>
    <row r="37" spans="1:7" ht="19.899999999999999" customHeight="1" x14ac:dyDescent="0.15">
      <c r="A37" s="297">
        <v>28</v>
      </c>
      <c r="B37" s="304"/>
      <c r="C37" s="3"/>
      <c r="D37" s="32"/>
      <c r="E37" s="32"/>
      <c r="F37" s="5"/>
      <c r="G37" s="30">
        <f>IF(C37&gt;1,"エラー",IF(AND(D37&lt;&gt;C37,D37&lt;&gt;""),"エラー",IF(AND(E37&lt;&gt;C37,E37&lt;&gt;""),"エラー",IF(AND(F37&lt;&gt;C37,F37&lt;&gt;""),"エラー",IF(C37=D37,ROUNDDOWN(D37,1),IF(C37=E37,ROUNDDOWN(E37,1),IF(C37=F37,ROUNDDOWN(F37,1),0)))))))</f>
        <v>0</v>
      </c>
    </row>
    <row r="38" spans="1:7" ht="19.899999999999999" customHeight="1" x14ac:dyDescent="0.15">
      <c r="A38" s="297">
        <v>29</v>
      </c>
      <c r="B38" s="304"/>
      <c r="C38" s="3"/>
      <c r="D38" s="32"/>
      <c r="E38" s="32"/>
      <c r="F38" s="5"/>
      <c r="G38" s="30">
        <f>IF(C38&gt;1,"エラー",IF(AND(D38&lt;&gt;C38,D38&lt;&gt;""),"エラー",IF(AND(E38&lt;&gt;C38,E38&lt;&gt;""),"エラー",IF(AND(F38&lt;&gt;C38,F38&lt;&gt;""),"エラー",IF(C38=D38,ROUNDDOWN(D38,1),IF(C38=E38,ROUNDDOWN(E38,1),IF(C38=F38,ROUNDDOWN(F38,1),0)))))))</f>
        <v>0</v>
      </c>
    </row>
    <row r="39" spans="1:7" ht="19.899999999999999" customHeight="1" x14ac:dyDescent="0.15">
      <c r="A39" s="297">
        <v>30</v>
      </c>
      <c r="B39" s="304"/>
      <c r="C39" s="3"/>
      <c r="D39" s="32"/>
      <c r="E39" s="32"/>
      <c r="F39" s="5"/>
      <c r="G39" s="30">
        <f t="shared" si="0"/>
        <v>0</v>
      </c>
    </row>
    <row r="40" spans="1:7" ht="19.899999999999999" customHeight="1" x14ac:dyDescent="0.15">
      <c r="A40" s="297">
        <v>31</v>
      </c>
      <c r="B40" s="304"/>
      <c r="C40" s="3"/>
      <c r="D40" s="32"/>
      <c r="E40" s="32"/>
      <c r="F40" s="5"/>
      <c r="G40" s="30">
        <f t="shared" si="0"/>
        <v>0</v>
      </c>
    </row>
    <row r="41" spans="1:7" ht="19.899999999999999" customHeight="1" x14ac:dyDescent="0.15">
      <c r="A41" s="297">
        <v>32</v>
      </c>
      <c r="B41" s="304"/>
      <c r="C41" s="3"/>
      <c r="D41" s="32"/>
      <c r="E41" s="32"/>
      <c r="F41" s="5"/>
      <c r="G41" s="30">
        <f t="shared" si="0"/>
        <v>0</v>
      </c>
    </row>
    <row r="42" spans="1:7" ht="19.899999999999999" customHeight="1" x14ac:dyDescent="0.15">
      <c r="A42" s="297">
        <v>33</v>
      </c>
      <c r="B42" s="304"/>
      <c r="C42" s="3"/>
      <c r="D42" s="32"/>
      <c r="E42" s="32"/>
      <c r="F42" s="5"/>
      <c r="G42" s="30">
        <f>IF(C42&gt;1,"エラー",IF(AND(D42&lt;&gt;C42,D42&lt;&gt;""),"エラー",IF(AND(E42&lt;&gt;C42,E42&lt;&gt;""),"エラー",IF(AND(F42&lt;&gt;C42,F42&lt;&gt;""),"エラー",IF(C42=D42,ROUNDDOWN(D42,1),IF(C42=E42,ROUNDDOWN(E42,1),IF(C42=F42,ROUNDDOWN(F42,1),0)))))))</f>
        <v>0</v>
      </c>
    </row>
    <row r="43" spans="1:7" ht="19.899999999999999" customHeight="1" x14ac:dyDescent="0.15">
      <c r="A43" s="297">
        <v>34</v>
      </c>
      <c r="B43" s="304"/>
      <c r="C43" s="3"/>
      <c r="D43" s="32"/>
      <c r="E43" s="32"/>
      <c r="F43" s="5"/>
      <c r="G43" s="30">
        <f t="shared" si="0"/>
        <v>0</v>
      </c>
    </row>
    <row r="44" spans="1:7" ht="19.899999999999999" customHeight="1" thickBot="1" x14ac:dyDescent="0.2">
      <c r="A44" s="83">
        <v>35</v>
      </c>
      <c r="B44" s="305"/>
      <c r="C44" s="138"/>
      <c r="D44" s="139"/>
      <c r="E44" s="139"/>
      <c r="F44" s="140"/>
      <c r="G44" s="141">
        <f t="shared" si="0"/>
        <v>0</v>
      </c>
    </row>
    <row r="45" spans="1:7" ht="25.15" hidden="1" customHeight="1" thickBot="1" x14ac:dyDescent="0.2">
      <c r="B45" s="135" t="s">
        <v>59</v>
      </c>
      <c r="C45" s="136">
        <f>ROUNDDOWN(SUM(C10:C44),1)</f>
        <v>0</v>
      </c>
      <c r="D45" s="137"/>
      <c r="E45" s="137"/>
      <c r="F45" s="137"/>
      <c r="G45" s="136">
        <f>ROUNDDOWN(SUM(G10:G44),1)</f>
        <v>0</v>
      </c>
    </row>
    <row r="46" spans="1:7" ht="13.9" customHeight="1" x14ac:dyDescent="0.15"/>
    <row r="47" spans="1:7" ht="30" customHeight="1" x14ac:dyDescent="0.15">
      <c r="B47" s="481" t="s">
        <v>63</v>
      </c>
      <c r="C47" s="482"/>
      <c r="D47" s="483"/>
      <c r="E47" s="483"/>
      <c r="F47" s="483"/>
      <c r="G47" s="483"/>
    </row>
  </sheetData>
  <mergeCells count="6">
    <mergeCell ref="B47:G47"/>
    <mergeCell ref="B5:C5"/>
    <mergeCell ref="B6:C6"/>
    <mergeCell ref="D4:E4"/>
    <mergeCell ref="D5:E5"/>
    <mergeCell ref="D6:E6"/>
  </mergeCells>
  <phoneticPr fontId="2"/>
  <printOptions horizontalCentered="1"/>
  <pageMargins left="0.39370078740157483" right="0.39370078740157483" top="0.39370078740157483" bottom="0.39370078740157483" header="0.19685039370078741" footer="0.19685039370078741"/>
  <pageSetup paperSize="9" scale="9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Z31"/>
  <sheetViews>
    <sheetView showGridLines="0" view="pageBreakPreview" zoomScaleNormal="100" zoomScaleSheetLayoutView="100" workbookViewId="0">
      <selection activeCell="X11" sqref="X11:AD11"/>
    </sheetView>
  </sheetViews>
  <sheetFormatPr defaultColWidth="9" defaultRowHeight="13.5" x14ac:dyDescent="0.15"/>
  <cols>
    <col min="1" max="22" width="2.5" style="1" customWidth="1"/>
    <col min="23" max="23" width="6.625" style="1" customWidth="1"/>
    <col min="24" max="28" width="2.5" style="1" customWidth="1"/>
    <col min="29" max="29" width="4.125" style="1" customWidth="1"/>
    <col min="30" max="35" width="2.5" style="1" customWidth="1"/>
    <col min="36" max="16384" width="9" style="1"/>
  </cols>
  <sheetData>
    <row r="1" spans="2:52" ht="14.25" thickBot="1" x14ac:dyDescent="0.2"/>
    <row r="2" spans="2:52" ht="15" customHeight="1" x14ac:dyDescent="0.15">
      <c r="B2" s="450" t="s">
        <v>512</v>
      </c>
      <c r="C2" s="451"/>
      <c r="D2" s="451"/>
      <c r="E2" s="451"/>
      <c r="F2" s="451"/>
      <c r="G2" s="451"/>
      <c r="H2" s="451"/>
      <c r="I2" s="451"/>
      <c r="J2" s="451"/>
      <c r="K2" s="451"/>
      <c r="L2" s="451"/>
      <c r="M2" s="452"/>
      <c r="S2" s="37" t="s">
        <v>514</v>
      </c>
      <c r="T2" s="19"/>
      <c r="U2" s="19"/>
      <c r="V2" s="19"/>
      <c r="W2" s="19"/>
      <c r="X2" s="19"/>
      <c r="Y2" s="19"/>
      <c r="Z2" s="19"/>
      <c r="AA2" s="19"/>
      <c r="AB2" s="19"/>
      <c r="AC2" s="19"/>
      <c r="AD2" s="19"/>
      <c r="AE2" s="19"/>
      <c r="AF2" s="19"/>
      <c r="AG2" s="327"/>
      <c r="AH2" s="18"/>
    </row>
    <row r="3" spans="2:52" ht="15" customHeight="1" thickBot="1" x14ac:dyDescent="0.2">
      <c r="B3" s="453"/>
      <c r="C3" s="454"/>
      <c r="D3" s="454"/>
      <c r="E3" s="454"/>
      <c r="F3" s="454"/>
      <c r="G3" s="454"/>
      <c r="H3" s="454"/>
      <c r="I3" s="454"/>
      <c r="J3" s="454"/>
      <c r="K3" s="454"/>
      <c r="L3" s="454"/>
      <c r="M3" s="455"/>
      <c r="S3" s="38" t="s">
        <v>513</v>
      </c>
      <c r="T3" s="22"/>
      <c r="U3" s="22"/>
      <c r="V3" s="22"/>
      <c r="W3" s="22"/>
      <c r="X3" s="22"/>
      <c r="Y3" s="22"/>
      <c r="Z3" s="22"/>
      <c r="AA3" s="22"/>
      <c r="AB3" s="22"/>
      <c r="AC3" s="22"/>
      <c r="AD3" s="22"/>
      <c r="AE3" s="22"/>
      <c r="AF3" s="22"/>
      <c r="AG3" s="327"/>
      <c r="AH3" s="18"/>
    </row>
    <row r="4" spans="2:52" ht="13.5" customHeight="1" thickBot="1" x14ac:dyDescent="0.2">
      <c r="B4" s="456"/>
      <c r="C4" s="457"/>
      <c r="D4" s="457"/>
      <c r="E4" s="457"/>
      <c r="F4" s="457"/>
      <c r="G4" s="457"/>
      <c r="H4" s="457"/>
      <c r="I4" s="457"/>
      <c r="J4" s="457"/>
      <c r="K4" s="457"/>
      <c r="L4" s="457"/>
      <c r="M4" s="458"/>
      <c r="P4" s="158"/>
      <c r="Q4" s="18"/>
      <c r="R4" s="18"/>
      <c r="S4" s="18"/>
      <c r="T4" s="18"/>
      <c r="U4" s="18"/>
      <c r="V4" s="18"/>
      <c r="W4" s="18"/>
      <c r="X4" s="18"/>
      <c r="Y4" s="18"/>
      <c r="Z4" s="18"/>
      <c r="AA4" s="18"/>
      <c r="AB4" s="18"/>
      <c r="AC4" s="18"/>
      <c r="AD4" s="18"/>
      <c r="AE4" s="18"/>
      <c r="AF4" s="18"/>
      <c r="AG4" s="18"/>
      <c r="AH4" s="18"/>
    </row>
    <row r="5" spans="2:52" x14ac:dyDescent="0.15">
      <c r="P5" s="158"/>
      <c r="Q5" s="18"/>
      <c r="R5" s="18"/>
      <c r="S5" s="18"/>
      <c r="T5" s="18"/>
      <c r="U5" s="18"/>
      <c r="V5" s="18"/>
      <c r="W5" s="18"/>
      <c r="X5" s="18"/>
      <c r="Y5" s="18"/>
      <c r="Z5" s="18"/>
      <c r="AA5" s="18"/>
      <c r="AB5" s="18"/>
      <c r="AC5" s="18"/>
      <c r="AD5" s="18"/>
      <c r="AE5" s="18"/>
      <c r="AF5" s="18"/>
      <c r="AG5" s="18"/>
      <c r="AH5" s="18"/>
    </row>
    <row r="6" spans="2:52" x14ac:dyDescent="0.15">
      <c r="P6" s="158"/>
      <c r="Q6" s="18"/>
      <c r="R6" s="18"/>
      <c r="S6" s="18"/>
      <c r="T6" s="18"/>
      <c r="U6" s="18"/>
      <c r="V6" s="18"/>
      <c r="W6" s="18"/>
      <c r="X6" s="18"/>
      <c r="Y6" s="18"/>
      <c r="Z6" s="18"/>
      <c r="AA6" s="18"/>
      <c r="AB6" s="18"/>
      <c r="AC6" s="18"/>
      <c r="AD6" s="18"/>
      <c r="AE6" s="18"/>
      <c r="AF6" s="18"/>
      <c r="AG6" s="18"/>
      <c r="AH6" s="18"/>
    </row>
    <row r="7" spans="2:52" ht="13.5" customHeight="1" x14ac:dyDescent="0.15">
      <c r="B7" s="459" t="s">
        <v>177</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15"/>
    </row>
    <row r="8" spans="2:52" ht="13.5" customHeight="1" x14ac:dyDescent="0.15">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15"/>
    </row>
    <row r="10" spans="2:52" ht="14.25" thickBot="1" x14ac:dyDescent="0.2">
      <c r="B10" s="1" t="s">
        <v>515</v>
      </c>
      <c r="AZ10" s="1" t="s">
        <v>38</v>
      </c>
    </row>
    <row r="11" spans="2:52" ht="96.6" customHeight="1" thickTop="1" thickBot="1" x14ac:dyDescent="0.2">
      <c r="B11" s="558" t="s">
        <v>1</v>
      </c>
      <c r="C11" s="541"/>
      <c r="D11" s="759" t="s">
        <v>343</v>
      </c>
      <c r="E11" s="759"/>
      <c r="F11" s="759"/>
      <c r="G11" s="759"/>
      <c r="H11" s="759"/>
      <c r="I11" s="759"/>
      <c r="J11" s="759"/>
      <c r="K11" s="759"/>
      <c r="L11" s="759"/>
      <c r="M11" s="759"/>
      <c r="N11" s="759"/>
      <c r="O11" s="759"/>
      <c r="P11" s="759"/>
      <c r="Q11" s="759"/>
      <c r="R11" s="759"/>
      <c r="S11" s="759"/>
      <c r="T11" s="759"/>
      <c r="U11" s="759"/>
      <c r="V11" s="759"/>
      <c r="W11" s="760"/>
      <c r="X11" s="619"/>
      <c r="Y11" s="620"/>
      <c r="Z11" s="620"/>
      <c r="AA11" s="620"/>
      <c r="AB11" s="620"/>
      <c r="AC11" s="620"/>
      <c r="AD11" s="691"/>
      <c r="AE11" s="740" t="s">
        <v>42</v>
      </c>
      <c r="AF11" s="740"/>
      <c r="AG11" s="741"/>
      <c r="AH11" s="16"/>
    </row>
    <row r="12" spans="2:52" ht="96" customHeight="1" thickTop="1" thickBot="1" x14ac:dyDescent="0.2">
      <c r="B12" s="559" t="s">
        <v>2</v>
      </c>
      <c r="C12" s="560"/>
      <c r="D12" s="761" t="s">
        <v>344</v>
      </c>
      <c r="E12" s="761"/>
      <c r="F12" s="761"/>
      <c r="G12" s="761"/>
      <c r="H12" s="761"/>
      <c r="I12" s="761"/>
      <c r="J12" s="761"/>
      <c r="K12" s="761"/>
      <c r="L12" s="761"/>
      <c r="M12" s="761"/>
      <c r="N12" s="761"/>
      <c r="O12" s="761"/>
      <c r="P12" s="761"/>
      <c r="Q12" s="761"/>
      <c r="R12" s="761"/>
      <c r="S12" s="761"/>
      <c r="T12" s="761"/>
      <c r="U12" s="761"/>
      <c r="V12" s="761"/>
      <c r="W12" s="762"/>
      <c r="X12" s="619"/>
      <c r="Y12" s="620"/>
      <c r="Z12" s="620"/>
      <c r="AA12" s="620"/>
      <c r="AB12" s="620"/>
      <c r="AC12" s="620"/>
      <c r="AD12" s="691"/>
      <c r="AE12" s="740" t="s">
        <v>42</v>
      </c>
      <c r="AF12" s="740"/>
      <c r="AG12" s="741"/>
      <c r="AH12" s="16"/>
    </row>
    <row r="13" spans="2:52" ht="40.5" customHeight="1" thickTop="1" x14ac:dyDescent="0.15">
      <c r="B13" s="554" t="s">
        <v>18</v>
      </c>
      <c r="C13" s="555"/>
      <c r="D13" s="555"/>
      <c r="E13" s="555"/>
      <c r="F13" s="555"/>
      <c r="G13" s="555"/>
      <c r="H13" s="555"/>
      <c r="I13" s="555"/>
      <c r="J13" s="555"/>
      <c r="K13" s="555"/>
      <c r="L13" s="555"/>
      <c r="M13" s="555"/>
      <c r="N13" s="555"/>
      <c r="O13" s="555"/>
      <c r="P13" s="555"/>
      <c r="Q13" s="555"/>
      <c r="R13" s="555"/>
      <c r="S13" s="555"/>
      <c r="T13" s="555"/>
      <c r="U13" s="555"/>
      <c r="V13" s="555"/>
      <c r="W13" s="555"/>
      <c r="X13" s="617" t="str">
        <f>IF(OR(X11&gt;=37,X12&gt;=1),"算定可","算定不可")</f>
        <v>算定不可</v>
      </c>
      <c r="Y13" s="617"/>
      <c r="Z13" s="617"/>
      <c r="AA13" s="617"/>
      <c r="AB13" s="617"/>
      <c r="AC13" s="617"/>
      <c r="AD13" s="617"/>
      <c r="AE13" s="757"/>
      <c r="AF13" s="757"/>
      <c r="AG13" s="758"/>
    </row>
    <row r="14" spans="2:52" ht="40.5" customHeight="1" thickBot="1" x14ac:dyDescent="0.2">
      <c r="B14" s="552" t="s">
        <v>19</v>
      </c>
      <c r="C14" s="553"/>
      <c r="D14" s="553"/>
      <c r="E14" s="553"/>
      <c r="F14" s="553"/>
      <c r="G14" s="553"/>
      <c r="H14" s="553"/>
      <c r="I14" s="553"/>
      <c r="J14" s="553"/>
      <c r="K14" s="553"/>
      <c r="L14" s="553"/>
      <c r="M14" s="553"/>
      <c r="N14" s="553"/>
      <c r="O14" s="553"/>
      <c r="P14" s="553"/>
      <c r="Q14" s="553"/>
      <c r="R14" s="553"/>
      <c r="S14" s="553"/>
      <c r="T14" s="553"/>
      <c r="U14" s="553"/>
      <c r="V14" s="553"/>
      <c r="W14" s="553"/>
      <c r="X14" s="561">
        <f>IF(施設区分!Q13&gt;=70,IF(X11&gt;=37,5,IF(X12&gt;=9,5,IF(X12&gt;=3,4,IF(X12&gt;=1,2,0)))),IF(X11&gt;=37,10,IF(X12&gt;=9,10,IF(X12&gt;=3,8,IF(X12&gt;=1,4,0)))))</f>
        <v>0</v>
      </c>
      <c r="Y14" s="562"/>
      <c r="Z14" s="562"/>
      <c r="AA14" s="562"/>
      <c r="AB14" s="562"/>
      <c r="AC14" s="562"/>
      <c r="AD14" s="562"/>
      <c r="AE14" s="562"/>
      <c r="AF14" s="562"/>
      <c r="AG14" s="563"/>
    </row>
    <row r="16" spans="2:52" x14ac:dyDescent="0.15">
      <c r="B16" s="1" t="s">
        <v>31</v>
      </c>
    </row>
    <row r="17" spans="2:34" x14ac:dyDescent="0.15">
      <c r="C17" s="1" t="s">
        <v>0</v>
      </c>
      <c r="E17" s="1" t="s">
        <v>176</v>
      </c>
    </row>
    <row r="18" spans="2:34" ht="14.25" thickBot="1" x14ac:dyDescent="0.2"/>
    <row r="19" spans="2:34" ht="30" customHeight="1" x14ac:dyDescent="0.15">
      <c r="B19" s="183" t="s">
        <v>241</v>
      </c>
      <c r="C19" s="184"/>
      <c r="D19" s="184"/>
      <c r="E19" s="184"/>
      <c r="F19" s="184"/>
      <c r="G19" s="184"/>
      <c r="H19" s="184"/>
      <c r="I19" s="184"/>
      <c r="J19" s="184"/>
      <c r="K19" s="184"/>
      <c r="L19" s="184"/>
      <c r="M19" s="184"/>
      <c r="N19" s="184"/>
      <c r="O19" s="184"/>
      <c r="P19" s="184"/>
      <c r="Q19" s="184"/>
      <c r="R19" s="184"/>
      <c r="S19" s="184"/>
      <c r="T19" s="184"/>
      <c r="U19" s="184"/>
      <c r="V19" s="185"/>
      <c r="W19" s="185"/>
      <c r="X19" s="185"/>
      <c r="Y19" s="185"/>
      <c r="Z19" s="185"/>
      <c r="AA19" s="185"/>
      <c r="AB19" s="185"/>
      <c r="AC19" s="185"/>
      <c r="AD19" s="185"/>
      <c r="AE19" s="185"/>
      <c r="AF19" s="185"/>
      <c r="AG19" s="186"/>
      <c r="AH19" s="164"/>
    </row>
    <row r="20" spans="2:34" ht="30" customHeight="1" thickBot="1" x14ac:dyDescent="0.2">
      <c r="B20" s="754" t="s">
        <v>289</v>
      </c>
      <c r="C20" s="755"/>
      <c r="D20" s="755"/>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6"/>
      <c r="AH20" s="164"/>
    </row>
    <row r="28" spans="2:34" x14ac:dyDescent="0.15">
      <c r="W28" s="215"/>
      <c r="X28" s="215"/>
      <c r="Y28" s="215"/>
      <c r="Z28" s="215"/>
      <c r="AA28" s="215"/>
      <c r="AB28" s="215"/>
      <c r="AC28" s="215"/>
      <c r="AD28" s="215"/>
      <c r="AE28" s="215"/>
      <c r="AF28" s="215"/>
      <c r="AG28" s="215"/>
    </row>
    <row r="29" spans="2:34" x14ac:dyDescent="0.15">
      <c r="W29" s="215"/>
      <c r="X29" s="215"/>
      <c r="Y29" s="249" t="s">
        <v>43</v>
      </c>
      <c r="Z29" s="249" t="s">
        <v>44</v>
      </c>
      <c r="AA29" s="215"/>
      <c r="AB29" s="215"/>
      <c r="AC29" s="215"/>
      <c r="AD29" s="215"/>
      <c r="AE29" s="215"/>
      <c r="AF29" s="215"/>
      <c r="AG29" s="215"/>
    </row>
    <row r="30" spans="2:34" x14ac:dyDescent="0.15">
      <c r="W30" s="215"/>
      <c r="X30" s="215"/>
      <c r="Y30" s="249" t="s">
        <v>38</v>
      </c>
      <c r="Z30" s="249" t="s">
        <v>39</v>
      </c>
      <c r="AA30" s="215"/>
      <c r="AB30" s="215"/>
      <c r="AC30" s="215"/>
      <c r="AD30" s="215"/>
      <c r="AE30" s="215"/>
      <c r="AF30" s="215"/>
      <c r="AG30" s="215"/>
    </row>
    <row r="31" spans="2:34" x14ac:dyDescent="0.15">
      <c r="W31" s="215"/>
      <c r="X31" s="215"/>
      <c r="Y31" s="215"/>
      <c r="Z31" s="215"/>
      <c r="AA31" s="215"/>
      <c r="AB31" s="215"/>
      <c r="AC31" s="215"/>
      <c r="AD31" s="215"/>
      <c r="AE31" s="215"/>
      <c r="AF31" s="215"/>
      <c r="AG31" s="215"/>
    </row>
  </sheetData>
  <sheetProtection password="CC3D" sheet="1" selectLockedCells="1"/>
  <mergeCells count="15">
    <mergeCell ref="B20:AG20"/>
    <mergeCell ref="AE12:AG12"/>
    <mergeCell ref="B13:W13"/>
    <mergeCell ref="X13:AG13"/>
    <mergeCell ref="B2:M4"/>
    <mergeCell ref="B14:W14"/>
    <mergeCell ref="B7:AG8"/>
    <mergeCell ref="B11:C11"/>
    <mergeCell ref="D11:W11"/>
    <mergeCell ref="AE11:AG11"/>
    <mergeCell ref="X14:AG14"/>
    <mergeCell ref="X11:AD11"/>
    <mergeCell ref="B12:C12"/>
    <mergeCell ref="D12:W12"/>
    <mergeCell ref="X12:AD12"/>
  </mergeCells>
  <phoneticPr fontId="2"/>
  <dataValidations count="1">
    <dataValidation type="list" allowBlank="1" showInputMessage="1" showErrorMessage="1" sqref="AH11">
      <formula1>$Y$29:$Z$29</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AB42"/>
  <sheetViews>
    <sheetView view="pageBreakPreview" zoomScale="85" zoomScaleNormal="100" zoomScaleSheetLayoutView="85" workbookViewId="0">
      <selection activeCell="D29" sqref="D29"/>
    </sheetView>
  </sheetViews>
  <sheetFormatPr defaultRowHeight="13.5" x14ac:dyDescent="0.15"/>
  <cols>
    <col min="1" max="1" width="4.5" customWidth="1"/>
    <col min="2" max="2" width="22" customWidth="1"/>
    <col min="3" max="3" width="22.25" customWidth="1"/>
    <col min="4" max="4" width="17.625" customWidth="1"/>
    <col min="5" max="5" width="39.625" customWidth="1"/>
    <col min="6" max="6" width="12.625" customWidth="1"/>
    <col min="7" max="7" width="11.125" style="44" customWidth="1"/>
    <col min="10" max="10" width="9" customWidth="1"/>
  </cols>
  <sheetData>
    <row r="2" spans="1:10" s="17" customFormat="1" ht="14.25" x14ac:dyDescent="0.15">
      <c r="A2" s="72"/>
      <c r="B2" s="152" t="s">
        <v>520</v>
      </c>
      <c r="C2" s="55"/>
      <c r="D2" s="55"/>
      <c r="E2" s="55"/>
      <c r="G2" s="72"/>
    </row>
    <row r="3" spans="1:10" s="17" customFormat="1" ht="17.45" customHeight="1" x14ac:dyDescent="0.15">
      <c r="A3" s="72"/>
      <c r="B3" s="151" t="s">
        <v>157</v>
      </c>
      <c r="C3" s="47"/>
      <c r="D3" s="47"/>
      <c r="E3" s="47"/>
      <c r="G3" s="72"/>
    </row>
    <row r="4" spans="1:10" s="17" customFormat="1" ht="27" customHeight="1" thickBot="1" x14ac:dyDescent="0.2">
      <c r="A4" s="353" t="s">
        <v>179</v>
      </c>
      <c r="G4" s="72"/>
    </row>
    <row r="5" spans="1:10" s="17" customFormat="1" ht="27" customHeight="1" thickBot="1" x14ac:dyDescent="0.2">
      <c r="A5" s="72"/>
      <c r="B5" s="765" t="s">
        <v>16</v>
      </c>
      <c r="C5" s="354" t="s">
        <v>238</v>
      </c>
      <c r="D5" s="117"/>
      <c r="G5" s="72"/>
    </row>
    <row r="6" spans="1:10" s="17" customFormat="1" ht="27" customHeight="1" thickTop="1" thickBot="1" x14ac:dyDescent="0.2">
      <c r="A6" s="72"/>
      <c r="B6" s="766"/>
      <c r="C6" s="355">
        <f>SUM(C9:C20)</f>
        <v>0</v>
      </c>
      <c r="D6" s="117"/>
      <c r="G6" s="72"/>
    </row>
    <row r="7" spans="1:10" s="17" customFormat="1" ht="27" customHeight="1" thickBot="1" x14ac:dyDescent="0.2">
      <c r="A7" s="120" t="s">
        <v>194</v>
      </c>
      <c r="G7" s="72"/>
    </row>
    <row r="8" spans="1:10" s="17" customFormat="1" ht="27" customHeight="1" x14ac:dyDescent="0.15">
      <c r="A8" s="334" t="s">
        <v>87</v>
      </c>
      <c r="B8" s="335" t="s">
        <v>180</v>
      </c>
      <c r="C8" s="335" t="s">
        <v>238</v>
      </c>
      <c r="D8" s="335" t="s">
        <v>193</v>
      </c>
      <c r="E8" s="333" t="s">
        <v>159</v>
      </c>
      <c r="F8" s="121"/>
      <c r="G8" s="121"/>
      <c r="J8" s="216" t="s">
        <v>166</v>
      </c>
    </row>
    <row r="9" spans="1:10" s="17" customFormat="1" ht="27" customHeight="1" x14ac:dyDescent="0.15">
      <c r="A9" s="50">
        <v>1</v>
      </c>
      <c r="B9" s="46" t="s">
        <v>181</v>
      </c>
      <c r="C9" s="358"/>
      <c r="D9" s="358"/>
      <c r="E9" s="773"/>
      <c r="F9" s="121"/>
      <c r="G9" s="121"/>
    </row>
    <row r="10" spans="1:10" s="17" customFormat="1" ht="27" customHeight="1" x14ac:dyDescent="0.15">
      <c r="A10" s="50">
        <v>2</v>
      </c>
      <c r="B10" s="46" t="s">
        <v>182</v>
      </c>
      <c r="C10" s="358"/>
      <c r="D10" s="358"/>
      <c r="E10" s="774"/>
      <c r="F10" s="121"/>
      <c r="G10" s="121"/>
    </row>
    <row r="11" spans="1:10" s="17" customFormat="1" ht="27" customHeight="1" x14ac:dyDescent="0.15">
      <c r="A11" s="50">
        <v>3</v>
      </c>
      <c r="B11" s="46" t="s">
        <v>183</v>
      </c>
      <c r="C11" s="358"/>
      <c r="D11" s="358"/>
      <c r="E11" s="774"/>
      <c r="F11" s="121"/>
      <c r="G11" s="121"/>
    </row>
    <row r="12" spans="1:10" s="17" customFormat="1" ht="27" customHeight="1" x14ac:dyDescent="0.15">
      <c r="A12" s="50">
        <v>4</v>
      </c>
      <c r="B12" s="46" t="s">
        <v>184</v>
      </c>
      <c r="C12" s="358"/>
      <c r="D12" s="358"/>
      <c r="E12" s="774"/>
      <c r="F12" s="121"/>
      <c r="G12" s="121"/>
    </row>
    <row r="13" spans="1:10" s="17" customFormat="1" ht="27" customHeight="1" x14ac:dyDescent="0.15">
      <c r="A13" s="50">
        <v>5</v>
      </c>
      <c r="B13" s="46" t="s">
        <v>185</v>
      </c>
      <c r="C13" s="358"/>
      <c r="D13" s="358"/>
      <c r="E13" s="774"/>
      <c r="F13" s="121"/>
      <c r="G13" s="121"/>
    </row>
    <row r="14" spans="1:10" s="17" customFormat="1" ht="27" customHeight="1" x14ac:dyDescent="0.15">
      <c r="A14" s="50">
        <v>6</v>
      </c>
      <c r="B14" s="46" t="s">
        <v>186</v>
      </c>
      <c r="C14" s="358"/>
      <c r="D14" s="358"/>
      <c r="E14" s="774"/>
      <c r="F14" s="121"/>
      <c r="G14" s="121"/>
    </row>
    <row r="15" spans="1:10" s="17" customFormat="1" ht="27" customHeight="1" x14ac:dyDescent="0.15">
      <c r="A15" s="50">
        <v>7</v>
      </c>
      <c r="B15" s="46" t="s">
        <v>187</v>
      </c>
      <c r="C15" s="358"/>
      <c r="D15" s="358"/>
      <c r="E15" s="774"/>
      <c r="F15" s="121"/>
      <c r="G15" s="121"/>
    </row>
    <row r="16" spans="1:10" s="17" customFormat="1" ht="27" customHeight="1" x14ac:dyDescent="0.15">
      <c r="A16" s="50">
        <v>8</v>
      </c>
      <c r="B16" s="46" t="s">
        <v>188</v>
      </c>
      <c r="C16" s="358"/>
      <c r="D16" s="358"/>
      <c r="E16" s="774"/>
      <c r="F16" s="121"/>
      <c r="G16" s="121"/>
    </row>
    <row r="17" spans="1:28" s="17" customFormat="1" ht="27" customHeight="1" x14ac:dyDescent="0.15">
      <c r="A17" s="50">
        <v>9</v>
      </c>
      <c r="B17" s="46" t="s">
        <v>189</v>
      </c>
      <c r="C17" s="358"/>
      <c r="D17" s="358"/>
      <c r="E17" s="774"/>
      <c r="F17" s="121"/>
      <c r="G17" s="121"/>
    </row>
    <row r="18" spans="1:28" s="17" customFormat="1" ht="27" customHeight="1" x14ac:dyDescent="0.15">
      <c r="A18" s="50">
        <v>10</v>
      </c>
      <c r="B18" s="46" t="s">
        <v>190</v>
      </c>
      <c r="C18" s="358"/>
      <c r="D18" s="358"/>
      <c r="E18" s="774"/>
      <c r="F18" s="121"/>
      <c r="G18" s="121"/>
    </row>
    <row r="19" spans="1:28" s="17" customFormat="1" ht="27" customHeight="1" x14ac:dyDescent="0.15">
      <c r="A19" s="50">
        <v>11</v>
      </c>
      <c r="B19" s="46" t="s">
        <v>191</v>
      </c>
      <c r="C19" s="358"/>
      <c r="D19" s="358"/>
      <c r="E19" s="774"/>
      <c r="F19" s="121"/>
      <c r="G19" s="121"/>
    </row>
    <row r="20" spans="1:28" s="17" customFormat="1" ht="27" customHeight="1" thickBot="1" x14ac:dyDescent="0.2">
      <c r="A20" s="83">
        <v>12</v>
      </c>
      <c r="B20" s="119" t="s">
        <v>192</v>
      </c>
      <c r="C20" s="359"/>
      <c r="D20" s="359"/>
      <c r="E20" s="775"/>
      <c r="F20" s="121"/>
      <c r="G20" s="121"/>
    </row>
    <row r="21" spans="1:28" s="17" customFormat="1" ht="10.15" customHeight="1" x14ac:dyDescent="0.15">
      <c r="A21" s="117"/>
      <c r="B21" s="117"/>
      <c r="C21" s="117"/>
      <c r="D21" s="117"/>
      <c r="E21" s="117"/>
      <c r="F21" s="117"/>
      <c r="G21" s="117"/>
    </row>
    <row r="22" spans="1:28" s="17" customFormat="1" ht="25.15" customHeight="1" x14ac:dyDescent="0.15">
      <c r="A22" s="201" t="s">
        <v>521</v>
      </c>
      <c r="B22" s="90"/>
      <c r="C22" s="90"/>
      <c r="D22" s="90"/>
      <c r="E22" s="90"/>
      <c r="F22" s="90"/>
      <c r="G22" s="72"/>
    </row>
    <row r="23" spans="1:28" s="17" customFormat="1" ht="12.6" customHeight="1" thickBot="1" x14ac:dyDescent="0.2">
      <c r="A23" s="90"/>
      <c r="B23" s="90"/>
      <c r="C23" s="90"/>
      <c r="D23" s="90"/>
      <c r="E23" s="90"/>
      <c r="F23" s="90"/>
      <c r="G23" s="72"/>
    </row>
    <row r="24" spans="1:28" s="17" customFormat="1" ht="25.15" customHeight="1" thickBot="1" x14ac:dyDescent="0.2">
      <c r="A24" s="90"/>
      <c r="B24" s="767" t="s">
        <v>16</v>
      </c>
      <c r="C24" s="356" t="s">
        <v>195</v>
      </c>
      <c r="D24" s="117"/>
      <c r="E24" s="90"/>
      <c r="F24" s="90"/>
      <c r="G24" s="72"/>
      <c r="X24" s="216"/>
      <c r="Y24" s="216"/>
      <c r="Z24" s="216"/>
      <c r="AA24" s="216"/>
      <c r="AB24" s="216"/>
    </row>
    <row r="25" spans="1:28" s="17" customFormat="1" ht="25.15" customHeight="1" thickTop="1" thickBot="1" x14ac:dyDescent="0.2">
      <c r="A25" s="90"/>
      <c r="B25" s="768"/>
      <c r="C25" s="357">
        <f>COUNTIF(B29:B37,"&lt;&gt;")</f>
        <v>0</v>
      </c>
      <c r="D25" s="117"/>
      <c r="E25" s="90"/>
      <c r="F25" s="90"/>
      <c r="G25" s="72"/>
      <c r="X25" s="216"/>
      <c r="Y25" s="216"/>
      <c r="Z25" s="216"/>
      <c r="AA25" s="216"/>
      <c r="AB25" s="216"/>
    </row>
    <row r="26" spans="1:28" s="17" customFormat="1" ht="13.9" customHeight="1" thickBot="1" x14ac:dyDescent="0.2">
      <c r="A26" s="90"/>
      <c r="B26" s="90"/>
      <c r="C26" s="90"/>
      <c r="D26" s="90"/>
      <c r="E26" s="90"/>
      <c r="F26" s="90"/>
      <c r="G26" s="72"/>
      <c r="X26" s="216"/>
      <c r="Y26" s="216"/>
      <c r="Z26" s="216"/>
      <c r="AA26" s="216"/>
      <c r="AB26" s="216"/>
    </row>
    <row r="27" spans="1:28" s="102" customFormat="1" ht="39" customHeight="1" x14ac:dyDescent="0.15">
      <c r="A27" s="689" t="s">
        <v>87</v>
      </c>
      <c r="B27" s="682" t="s">
        <v>152</v>
      </c>
      <c r="C27" s="771" t="s">
        <v>522</v>
      </c>
      <c r="D27" s="769" t="s">
        <v>158</v>
      </c>
      <c r="E27" s="770"/>
      <c r="F27" s="770"/>
      <c r="G27" s="763" t="s">
        <v>175</v>
      </c>
      <c r="X27" s="253"/>
      <c r="Y27" s="253" t="s">
        <v>160</v>
      </c>
      <c r="Z27" s="253"/>
      <c r="AA27" s="253" t="s">
        <v>167</v>
      </c>
      <c r="AB27" s="253"/>
    </row>
    <row r="28" spans="1:28" s="102" customFormat="1" ht="39.6" customHeight="1" thickBot="1" x14ac:dyDescent="0.2">
      <c r="A28" s="742"/>
      <c r="B28" s="743"/>
      <c r="C28" s="772"/>
      <c r="D28" s="336" t="s">
        <v>178</v>
      </c>
      <c r="E28" s="336" t="s">
        <v>154</v>
      </c>
      <c r="F28" s="118" t="s">
        <v>239</v>
      </c>
      <c r="G28" s="764"/>
      <c r="J28" s="253"/>
      <c r="K28" s="253"/>
      <c r="X28" s="253"/>
      <c r="Y28" s="253" t="s">
        <v>161</v>
      </c>
      <c r="Z28" s="253"/>
      <c r="AA28" s="253" t="s">
        <v>166</v>
      </c>
      <c r="AB28" s="253"/>
    </row>
    <row r="29" spans="1:28" ht="66" customHeight="1" x14ac:dyDescent="0.15">
      <c r="A29" s="329">
        <v>1</v>
      </c>
      <c r="B29" s="360"/>
      <c r="C29" s="94"/>
      <c r="D29" s="88"/>
      <c r="E29" s="87"/>
      <c r="F29" s="94"/>
      <c r="G29" s="74"/>
      <c r="J29" s="237"/>
      <c r="K29" s="254" t="s">
        <v>320</v>
      </c>
      <c r="X29" s="237"/>
      <c r="Y29" s="237" t="s">
        <v>163</v>
      </c>
      <c r="Z29" s="237"/>
      <c r="AA29" s="237"/>
      <c r="AB29" s="237"/>
    </row>
    <row r="30" spans="1:28" ht="66" customHeight="1" x14ac:dyDescent="0.15">
      <c r="A30" s="329">
        <v>2</v>
      </c>
      <c r="B30" s="360"/>
      <c r="C30" s="94"/>
      <c r="D30" s="88"/>
      <c r="E30" s="87"/>
      <c r="F30" s="94"/>
      <c r="G30" s="74"/>
      <c r="J30" s="237"/>
      <c r="K30" s="254" t="s">
        <v>173</v>
      </c>
      <c r="X30" s="237"/>
      <c r="Y30" s="237"/>
      <c r="Z30" s="237"/>
      <c r="AA30" s="237"/>
      <c r="AB30" s="237"/>
    </row>
    <row r="31" spans="1:28" ht="66" customHeight="1" x14ac:dyDescent="0.15">
      <c r="A31" s="329">
        <v>3</v>
      </c>
      <c r="B31" s="360"/>
      <c r="C31" s="94"/>
      <c r="D31" s="88"/>
      <c r="E31" s="87"/>
      <c r="F31" s="94"/>
      <c r="G31" s="74"/>
      <c r="J31" s="237"/>
      <c r="K31" s="254"/>
      <c r="X31" s="237"/>
      <c r="Y31" s="237"/>
      <c r="Z31" s="237"/>
      <c r="AA31" s="237"/>
      <c r="AB31" s="237"/>
    </row>
    <row r="32" spans="1:28" ht="66" customHeight="1" x14ac:dyDescent="0.15">
      <c r="A32" s="329">
        <v>4</v>
      </c>
      <c r="B32" s="360"/>
      <c r="C32" s="94"/>
      <c r="D32" s="88"/>
      <c r="E32" s="87"/>
      <c r="F32" s="94"/>
      <c r="G32" s="74"/>
      <c r="J32" s="237"/>
      <c r="K32" s="254"/>
      <c r="X32" s="237"/>
      <c r="Y32" s="237"/>
      <c r="Z32" s="237"/>
      <c r="AA32" s="237"/>
      <c r="AB32" s="237"/>
    </row>
    <row r="33" spans="1:28" ht="66" customHeight="1" x14ac:dyDescent="0.15">
      <c r="A33" s="329">
        <v>5</v>
      </c>
      <c r="B33" s="360"/>
      <c r="C33" s="94"/>
      <c r="D33" s="88"/>
      <c r="E33" s="87"/>
      <c r="F33" s="94"/>
      <c r="G33" s="74"/>
      <c r="J33" s="237"/>
      <c r="K33" s="254"/>
      <c r="X33" s="237"/>
      <c r="Y33" s="237"/>
      <c r="Z33" s="237"/>
      <c r="AA33" s="237"/>
      <c r="AB33" s="237"/>
    </row>
    <row r="34" spans="1:28" ht="66" customHeight="1" x14ac:dyDescent="0.15">
      <c r="A34" s="329">
        <v>6</v>
      </c>
      <c r="B34" s="360"/>
      <c r="C34" s="94"/>
      <c r="D34" s="88"/>
      <c r="E34" s="87"/>
      <c r="F34" s="94"/>
      <c r="G34" s="74"/>
      <c r="X34" s="237"/>
      <c r="Y34" s="237" t="s">
        <v>164</v>
      </c>
      <c r="Z34" s="237"/>
      <c r="AA34" s="237"/>
      <c r="AB34" s="237"/>
    </row>
    <row r="35" spans="1:28" ht="66" customHeight="1" x14ac:dyDescent="0.15">
      <c r="A35" s="329">
        <v>7</v>
      </c>
      <c r="B35" s="360"/>
      <c r="C35" s="94"/>
      <c r="D35" s="88"/>
      <c r="E35" s="87"/>
      <c r="F35" s="94"/>
      <c r="G35" s="74"/>
      <c r="X35" s="237"/>
      <c r="Y35" s="237" t="s">
        <v>165</v>
      </c>
      <c r="Z35" s="237"/>
      <c r="AA35" s="237"/>
      <c r="AB35" s="237"/>
    </row>
    <row r="36" spans="1:28" ht="66" customHeight="1" x14ac:dyDescent="0.15">
      <c r="A36" s="329">
        <v>8</v>
      </c>
      <c r="B36" s="360"/>
      <c r="C36" s="94"/>
      <c r="D36" s="88"/>
      <c r="E36" s="87"/>
      <c r="F36" s="94"/>
      <c r="G36" s="74"/>
      <c r="X36" s="237"/>
      <c r="Y36" s="237" t="s">
        <v>141</v>
      </c>
      <c r="Z36" s="237"/>
      <c r="AA36" s="237"/>
      <c r="AB36" s="237"/>
    </row>
    <row r="37" spans="1:28" ht="66" customHeight="1" thickBot="1" x14ac:dyDescent="0.2">
      <c r="A37" s="83">
        <v>9</v>
      </c>
      <c r="B37" s="361"/>
      <c r="C37" s="116"/>
      <c r="D37" s="91"/>
      <c r="E37" s="92"/>
      <c r="F37" s="116"/>
      <c r="G37" s="218"/>
      <c r="X37" s="237"/>
      <c r="Y37" s="237"/>
      <c r="Z37" s="237"/>
      <c r="AA37" s="237"/>
      <c r="AB37" s="237"/>
    </row>
    <row r="38" spans="1:28" x14ac:dyDescent="0.15">
      <c r="X38" s="237"/>
      <c r="Y38" s="237"/>
      <c r="Z38" s="237"/>
      <c r="AA38" s="237"/>
      <c r="AB38" s="237"/>
    </row>
    <row r="39" spans="1:28" x14ac:dyDescent="0.15">
      <c r="X39" s="237"/>
      <c r="Y39" s="237"/>
      <c r="Z39" s="237"/>
      <c r="AA39" s="237"/>
      <c r="AB39" s="237"/>
    </row>
    <row r="40" spans="1:28" x14ac:dyDescent="0.15">
      <c r="X40" s="237"/>
      <c r="Y40" s="237"/>
      <c r="Z40" s="237"/>
      <c r="AA40" s="237"/>
      <c r="AB40" s="237"/>
    </row>
    <row r="41" spans="1:28" x14ac:dyDescent="0.15">
      <c r="X41" s="237"/>
      <c r="Y41" s="237"/>
      <c r="Z41" s="237"/>
      <c r="AA41" s="237"/>
      <c r="AB41" s="237"/>
    </row>
    <row r="42" spans="1:28" x14ac:dyDescent="0.15">
      <c r="X42" s="237"/>
      <c r="Y42" s="237"/>
      <c r="Z42" s="237"/>
      <c r="AA42" s="237"/>
      <c r="AB42" s="237"/>
    </row>
  </sheetData>
  <mergeCells count="8">
    <mergeCell ref="G27:G28"/>
    <mergeCell ref="B5:B6"/>
    <mergeCell ref="B24:B25"/>
    <mergeCell ref="A27:A28"/>
    <mergeCell ref="B27:B28"/>
    <mergeCell ref="D27:F27"/>
    <mergeCell ref="C27:C28"/>
    <mergeCell ref="E9:E20"/>
  </mergeCells>
  <phoneticPr fontId="2"/>
  <dataValidations count="4">
    <dataValidation type="list" allowBlank="1" showInputMessage="1" showErrorMessage="1" sqref="F29:F37">
      <formula1>$AA$27:$AA$28</formula1>
    </dataValidation>
    <dataValidation type="list" allowBlank="1" showInputMessage="1" showErrorMessage="1" sqref="G29:G37">
      <formula1>$K$29:$K$29</formula1>
    </dataValidation>
    <dataValidation type="list" allowBlank="1" showInputMessage="1" showErrorMessage="1" sqref="E9:E20">
      <formula1>$J$8</formula1>
    </dataValidation>
    <dataValidation type="list" allowBlank="1" showInputMessage="1" showErrorMessage="1" sqref="C29:C37">
      <formula1>$K$30</formula1>
    </dataValidation>
  </dataValidations>
  <printOptions horizontalCentered="1"/>
  <pageMargins left="0.19685039370078741" right="0.19685039370078741" top="0.59055118110236227" bottom="0.39370078740157483" header="0.19685039370078741" footer="0.19685039370078741"/>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P36"/>
  <sheetViews>
    <sheetView showGridLines="0" view="pageBreakPreview" zoomScaleNormal="100" zoomScaleSheetLayoutView="100" workbookViewId="0">
      <selection activeCell="AP12" sqref="AP12"/>
    </sheetView>
  </sheetViews>
  <sheetFormatPr defaultColWidth="9" defaultRowHeight="13.5" x14ac:dyDescent="0.15"/>
  <cols>
    <col min="1" max="33" width="2.5" style="1" customWidth="1"/>
    <col min="34" max="34" width="2.125" style="1" customWidth="1"/>
    <col min="35" max="35" width="4.125" style="1" customWidth="1"/>
    <col min="36" max="16384" width="9" style="1"/>
  </cols>
  <sheetData>
    <row r="1" spans="2:42" ht="14.25" thickBot="1" x14ac:dyDescent="0.2"/>
    <row r="2" spans="2:42" ht="13.5" customHeight="1" thickBot="1" x14ac:dyDescent="0.2">
      <c r="B2" s="450" t="s">
        <v>323</v>
      </c>
      <c r="C2" s="451"/>
      <c r="D2" s="451"/>
      <c r="E2" s="451"/>
      <c r="F2" s="451"/>
      <c r="G2" s="451"/>
      <c r="H2" s="451"/>
      <c r="I2" s="451"/>
      <c r="J2" s="451"/>
      <c r="K2" s="451"/>
      <c r="L2" s="452"/>
    </row>
    <row r="3" spans="2:42" ht="19.899999999999999" customHeight="1" x14ac:dyDescent="0.15">
      <c r="B3" s="453"/>
      <c r="C3" s="454"/>
      <c r="D3" s="454"/>
      <c r="E3" s="454"/>
      <c r="F3" s="454"/>
      <c r="G3" s="454"/>
      <c r="H3" s="454"/>
      <c r="I3" s="454"/>
      <c r="J3" s="454"/>
      <c r="K3" s="454"/>
      <c r="L3" s="455"/>
      <c r="P3" s="28" t="s">
        <v>391</v>
      </c>
      <c r="Q3" s="24"/>
      <c r="R3" s="24"/>
      <c r="S3" s="24"/>
      <c r="T3" s="24"/>
      <c r="U3" s="24"/>
      <c r="V3" s="24"/>
      <c r="W3" s="24"/>
      <c r="X3" s="24"/>
      <c r="Y3" s="24"/>
      <c r="Z3" s="24"/>
      <c r="AA3" s="24"/>
      <c r="AB3" s="24"/>
      <c r="AC3" s="24"/>
      <c r="AD3" s="24"/>
      <c r="AE3" s="19"/>
      <c r="AF3" s="19"/>
      <c r="AG3" s="19"/>
      <c r="AH3" s="327"/>
    </row>
    <row r="4" spans="2:42" ht="19.899999999999999" customHeight="1" thickBot="1" x14ac:dyDescent="0.2">
      <c r="B4" s="456"/>
      <c r="C4" s="457"/>
      <c r="D4" s="457"/>
      <c r="E4" s="457"/>
      <c r="F4" s="457"/>
      <c r="G4" s="457"/>
      <c r="H4" s="457"/>
      <c r="I4" s="457"/>
      <c r="J4" s="457"/>
      <c r="K4" s="457"/>
      <c r="L4" s="458"/>
      <c r="P4" s="29" t="s">
        <v>410</v>
      </c>
      <c r="Q4" s="25"/>
      <c r="R4" s="25"/>
      <c r="S4" s="25"/>
      <c r="T4" s="25"/>
      <c r="U4" s="25"/>
      <c r="V4" s="25"/>
      <c r="W4" s="25"/>
      <c r="X4" s="25"/>
      <c r="Y4" s="25"/>
      <c r="Z4" s="25"/>
      <c r="AA4" s="25"/>
      <c r="AB4" s="25"/>
      <c r="AC4" s="25"/>
      <c r="AD4" s="25"/>
      <c r="AE4" s="22"/>
      <c r="AF4" s="22"/>
      <c r="AG4" s="22"/>
      <c r="AH4" s="327"/>
    </row>
    <row r="6" spans="2:42" ht="13.5" customHeight="1" x14ac:dyDescent="0.15">
      <c r="B6" s="459" t="s">
        <v>20</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row>
    <row r="7" spans="2:42"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row>
    <row r="8" spans="2:42" ht="24.75" customHeight="1" x14ac:dyDescent="0.15"/>
    <row r="9" spans="2:42" x14ac:dyDescent="0.15">
      <c r="B9" s="1" t="s">
        <v>392</v>
      </c>
    </row>
    <row r="10" spans="2:42" ht="15" customHeight="1" thickBot="1" x14ac:dyDescent="0.2"/>
    <row r="11" spans="2:42" ht="40.5" customHeight="1" x14ac:dyDescent="0.15">
      <c r="B11" s="476"/>
      <c r="C11" s="477"/>
      <c r="D11" s="477"/>
      <c r="E11" s="477"/>
      <c r="F11" s="477"/>
      <c r="G11" s="477"/>
      <c r="H11" s="477"/>
      <c r="I11" s="477"/>
      <c r="J11" s="477"/>
      <c r="K11" s="499" t="s">
        <v>265</v>
      </c>
      <c r="L11" s="500"/>
      <c r="M11" s="500"/>
      <c r="N11" s="500"/>
      <c r="O11" s="500"/>
      <c r="P11" s="500"/>
      <c r="Q11" s="500"/>
      <c r="R11" s="499" t="s">
        <v>266</v>
      </c>
      <c r="S11" s="500"/>
      <c r="T11" s="500"/>
      <c r="U11" s="500"/>
      <c r="V11" s="500"/>
      <c r="W11" s="500"/>
      <c r="X11" s="500"/>
      <c r="Y11" s="499" t="s">
        <v>16</v>
      </c>
      <c r="Z11" s="500"/>
      <c r="AA11" s="500"/>
      <c r="AB11" s="500"/>
      <c r="AC11" s="500"/>
      <c r="AD11" s="500"/>
      <c r="AE11" s="501"/>
    </row>
    <row r="12" spans="2:42" ht="40.5" customHeight="1" x14ac:dyDescent="0.15">
      <c r="B12" s="462" t="s">
        <v>21</v>
      </c>
      <c r="C12" s="463"/>
      <c r="D12" s="463"/>
      <c r="E12" s="463"/>
      <c r="F12" s="463"/>
      <c r="G12" s="463"/>
      <c r="H12" s="463"/>
      <c r="I12" s="463"/>
      <c r="J12" s="505"/>
      <c r="K12" s="504"/>
      <c r="L12" s="504"/>
      <c r="M12" s="504"/>
      <c r="N12" s="504"/>
      <c r="O12" s="504"/>
      <c r="P12" s="504"/>
      <c r="Q12" s="504"/>
      <c r="R12" s="504"/>
      <c r="S12" s="504"/>
      <c r="T12" s="504"/>
      <c r="U12" s="504"/>
      <c r="V12" s="504"/>
      <c r="W12" s="504"/>
      <c r="X12" s="504"/>
      <c r="Y12" s="502">
        <f>'2-1別添1'!D5</f>
        <v>0</v>
      </c>
      <c r="Z12" s="502"/>
      <c r="AA12" s="502"/>
      <c r="AB12" s="502"/>
      <c r="AC12" s="502"/>
      <c r="AD12" s="502"/>
      <c r="AE12" s="503"/>
      <c r="AP12" s="280"/>
    </row>
    <row r="13" spans="2:42" ht="40.5" customHeight="1" x14ac:dyDescent="0.15">
      <c r="B13" s="462" t="s">
        <v>22</v>
      </c>
      <c r="C13" s="463"/>
      <c r="D13" s="463"/>
      <c r="E13" s="463"/>
      <c r="F13" s="463"/>
      <c r="G13" s="463"/>
      <c r="H13" s="463"/>
      <c r="I13" s="463"/>
      <c r="J13" s="505"/>
      <c r="K13" s="514">
        <f>'2-2別添1'!D21</f>
        <v>0</v>
      </c>
      <c r="L13" s="514"/>
      <c r="M13" s="514"/>
      <c r="N13" s="514"/>
      <c r="O13" s="514"/>
      <c r="P13" s="514"/>
      <c r="Q13" s="514"/>
      <c r="R13" s="514">
        <f>'2-2別添1'!D38</f>
        <v>0</v>
      </c>
      <c r="S13" s="514"/>
      <c r="T13" s="514"/>
      <c r="U13" s="514"/>
      <c r="V13" s="514"/>
      <c r="W13" s="514"/>
      <c r="X13" s="514"/>
      <c r="Y13" s="502">
        <f>SUM(K13:X13)</f>
        <v>0</v>
      </c>
      <c r="Z13" s="502"/>
      <c r="AA13" s="502"/>
      <c r="AB13" s="502"/>
      <c r="AC13" s="502"/>
      <c r="AD13" s="502"/>
      <c r="AE13" s="503"/>
    </row>
    <row r="14" spans="2:42" ht="40.5" customHeight="1" thickBot="1" x14ac:dyDescent="0.2">
      <c r="B14" s="467" t="s">
        <v>16</v>
      </c>
      <c r="C14" s="468"/>
      <c r="D14" s="468"/>
      <c r="E14" s="468"/>
      <c r="F14" s="468"/>
      <c r="G14" s="468"/>
      <c r="H14" s="468"/>
      <c r="I14" s="468"/>
      <c r="J14" s="528"/>
      <c r="K14" s="529"/>
      <c r="L14" s="530"/>
      <c r="M14" s="530"/>
      <c r="N14" s="530"/>
      <c r="O14" s="530"/>
      <c r="P14" s="530"/>
      <c r="Q14" s="530"/>
      <c r="R14" s="529"/>
      <c r="S14" s="530"/>
      <c r="T14" s="530"/>
      <c r="U14" s="530"/>
      <c r="V14" s="530"/>
      <c r="W14" s="530"/>
      <c r="X14" s="531"/>
      <c r="Y14" s="526">
        <f>SUM(Y12:AE13)</f>
        <v>0</v>
      </c>
      <c r="Z14" s="526"/>
      <c r="AA14" s="526"/>
      <c r="AB14" s="526"/>
      <c r="AC14" s="526"/>
      <c r="AD14" s="526"/>
      <c r="AE14" s="527"/>
    </row>
    <row r="15" spans="2:42" ht="24.95" customHeight="1" x14ac:dyDescent="0.15"/>
    <row r="16" spans="2:42" x14ac:dyDescent="0.15">
      <c r="B16" s="1" t="s">
        <v>393</v>
      </c>
    </row>
    <row r="17" spans="2:32" ht="15" customHeight="1" thickBot="1" x14ac:dyDescent="0.2">
      <c r="AA17" s="18"/>
      <c r="AB17" s="18"/>
      <c r="AC17" s="18"/>
      <c r="AD17" s="18"/>
      <c r="AE17" s="18"/>
    </row>
    <row r="18" spans="2:32" ht="40.5" customHeight="1" thickTop="1" thickBot="1" x14ac:dyDescent="0.2">
      <c r="B18" s="518" t="s">
        <v>394</v>
      </c>
      <c r="C18" s="519"/>
      <c r="D18" s="519"/>
      <c r="E18" s="519"/>
      <c r="F18" s="519"/>
      <c r="G18" s="519"/>
      <c r="H18" s="519"/>
      <c r="I18" s="519"/>
      <c r="J18" s="520"/>
      <c r="K18" s="515"/>
      <c r="L18" s="516"/>
      <c r="M18" s="516"/>
      <c r="N18" s="516"/>
      <c r="O18" s="516"/>
      <c r="P18" s="516"/>
      <c r="Q18" s="516"/>
      <c r="R18" s="516"/>
      <c r="S18" s="516"/>
      <c r="T18" s="516"/>
      <c r="U18" s="516"/>
      <c r="V18" s="516"/>
      <c r="W18" s="516"/>
      <c r="X18" s="516"/>
      <c r="Y18" s="516"/>
      <c r="Z18" s="517"/>
      <c r="AA18" s="494" t="s">
        <v>7</v>
      </c>
      <c r="AB18" s="495"/>
      <c r="AC18" s="495"/>
      <c r="AD18" s="495"/>
      <c r="AE18" s="496"/>
      <c r="AF18" s="271"/>
    </row>
    <row r="19" spans="2:32" ht="24.95" customHeight="1" x14ac:dyDescent="0.15"/>
    <row r="20" spans="2:32" x14ac:dyDescent="0.15">
      <c r="B20" s="1" t="s">
        <v>65</v>
      </c>
    </row>
    <row r="21" spans="2:32" ht="15" customHeight="1" thickBot="1" x14ac:dyDescent="0.2"/>
    <row r="22" spans="2:32" ht="40.5" customHeight="1" x14ac:dyDescent="0.15">
      <c r="B22" s="521" t="s">
        <v>66</v>
      </c>
      <c r="C22" s="522"/>
      <c r="D22" s="522"/>
      <c r="E22" s="522"/>
      <c r="F22" s="522"/>
      <c r="G22" s="522"/>
      <c r="H22" s="522"/>
      <c r="I22" s="522"/>
      <c r="J22" s="522"/>
      <c r="K22" s="522"/>
      <c r="L22" s="522"/>
      <c r="M22" s="522"/>
      <c r="N22" s="523"/>
      <c r="O22" s="497">
        <f>IF(ISERROR(K18/Y14),0,ROUNDUP(K18/Y14,1))</f>
        <v>0</v>
      </c>
      <c r="P22" s="498"/>
      <c r="Q22" s="498"/>
      <c r="R22" s="498"/>
      <c r="S22" s="498"/>
      <c r="T22" s="498"/>
      <c r="U22" s="498"/>
      <c r="V22" s="498"/>
      <c r="W22" s="498"/>
      <c r="X22" s="498"/>
      <c r="Y22" s="498"/>
      <c r="Z22" s="498"/>
      <c r="AA22" s="511" t="s">
        <v>7</v>
      </c>
      <c r="AB22" s="512"/>
      <c r="AC22" s="512"/>
      <c r="AD22" s="512"/>
      <c r="AE22" s="513"/>
    </row>
    <row r="23" spans="2:32" ht="40.5" customHeight="1" thickBot="1" x14ac:dyDescent="0.2">
      <c r="B23" s="467" t="s">
        <v>18</v>
      </c>
      <c r="C23" s="468"/>
      <c r="D23" s="468"/>
      <c r="E23" s="468"/>
      <c r="F23" s="468"/>
      <c r="G23" s="468"/>
      <c r="H23" s="468"/>
      <c r="I23" s="468"/>
      <c r="J23" s="468"/>
      <c r="K23" s="468"/>
      <c r="L23" s="468"/>
      <c r="M23" s="468"/>
      <c r="N23" s="468"/>
      <c r="O23" s="524" t="str">
        <f>IF(O22=0,"算定不可",IF(O22&lt;=2,"算定可","算定不可"))</f>
        <v>算定不可</v>
      </c>
      <c r="P23" s="524"/>
      <c r="Q23" s="524"/>
      <c r="R23" s="524"/>
      <c r="S23" s="524"/>
      <c r="T23" s="524"/>
      <c r="U23" s="524"/>
      <c r="V23" s="524"/>
      <c r="W23" s="524"/>
      <c r="X23" s="524"/>
      <c r="Y23" s="524"/>
      <c r="Z23" s="524"/>
      <c r="AA23" s="524"/>
      <c r="AB23" s="524"/>
      <c r="AC23" s="524"/>
      <c r="AD23" s="524"/>
      <c r="AE23" s="525"/>
    </row>
    <row r="24" spans="2:32" ht="40.5" customHeight="1" thickBot="1" x14ac:dyDescent="0.2">
      <c r="B24" s="509" t="s">
        <v>19</v>
      </c>
      <c r="C24" s="510"/>
      <c r="D24" s="510"/>
      <c r="E24" s="510"/>
      <c r="F24" s="510"/>
      <c r="G24" s="510"/>
      <c r="H24" s="510"/>
      <c r="I24" s="510"/>
      <c r="J24" s="510"/>
      <c r="K24" s="510"/>
      <c r="L24" s="510"/>
      <c r="M24" s="510"/>
      <c r="N24" s="510"/>
      <c r="O24" s="506">
        <f>IF(O23="算定可",5,0)</f>
        <v>0</v>
      </c>
      <c r="P24" s="507"/>
      <c r="Q24" s="507"/>
      <c r="R24" s="507"/>
      <c r="S24" s="507"/>
      <c r="T24" s="507"/>
      <c r="U24" s="507"/>
      <c r="V24" s="507"/>
      <c r="W24" s="507"/>
      <c r="X24" s="507"/>
      <c r="Y24" s="507"/>
      <c r="Z24" s="507"/>
      <c r="AA24" s="507"/>
      <c r="AB24" s="507"/>
      <c r="AC24" s="507"/>
      <c r="AD24" s="507"/>
      <c r="AE24" s="508"/>
    </row>
    <row r="25" spans="2:32" ht="24.95" customHeight="1" x14ac:dyDescent="0.15"/>
    <row r="26" spans="2:32" x14ac:dyDescent="0.15">
      <c r="B26" s="1" t="s">
        <v>30</v>
      </c>
    </row>
    <row r="27" spans="2:32" x14ac:dyDescent="0.15">
      <c r="C27" s="1" t="s">
        <v>47</v>
      </c>
      <c r="E27" s="1" t="s">
        <v>4</v>
      </c>
    </row>
    <row r="28" spans="2:32" x14ac:dyDescent="0.15">
      <c r="C28" s="1" t="s">
        <v>48</v>
      </c>
      <c r="E28" s="1" t="s">
        <v>395</v>
      </c>
    </row>
    <row r="29" spans="2:32" x14ac:dyDescent="0.15">
      <c r="D29" s="1" t="s">
        <v>69</v>
      </c>
    </row>
    <row r="30" spans="2:32" x14ac:dyDescent="0.15">
      <c r="C30" s="1" t="s">
        <v>0</v>
      </c>
      <c r="E30" s="1" t="s">
        <v>396</v>
      </c>
    </row>
    <row r="31" spans="2:32" x14ac:dyDescent="0.15">
      <c r="D31" s="1" t="s">
        <v>25</v>
      </c>
    </row>
    <row r="32" spans="2:32" x14ac:dyDescent="0.15">
      <c r="D32" s="1" t="s">
        <v>23</v>
      </c>
    </row>
    <row r="33" spans="4:4" x14ac:dyDescent="0.15">
      <c r="D33" s="1" t="s">
        <v>24</v>
      </c>
    </row>
    <row r="34" spans="4:4" x14ac:dyDescent="0.15">
      <c r="D34" s="1" t="s">
        <v>26</v>
      </c>
    </row>
    <row r="35" spans="4:4" x14ac:dyDescent="0.15">
      <c r="D35" s="1" t="s">
        <v>27</v>
      </c>
    </row>
    <row r="36" spans="4:4" x14ac:dyDescent="0.15">
      <c r="D36" s="1" t="s">
        <v>28</v>
      </c>
    </row>
  </sheetData>
  <sheetProtection password="CC3D" sheet="1" selectLockedCells="1"/>
  <mergeCells count="28">
    <mergeCell ref="O24:AE24"/>
    <mergeCell ref="B24:N24"/>
    <mergeCell ref="AA22:AE22"/>
    <mergeCell ref="Y13:AE13"/>
    <mergeCell ref="K13:Q13"/>
    <mergeCell ref="R13:X13"/>
    <mergeCell ref="K18:Z18"/>
    <mergeCell ref="B18:J18"/>
    <mergeCell ref="B13:J13"/>
    <mergeCell ref="B22:N22"/>
    <mergeCell ref="O23:AE23"/>
    <mergeCell ref="Y14:AE14"/>
    <mergeCell ref="B23:N23"/>
    <mergeCell ref="B14:J14"/>
    <mergeCell ref="K14:Q14"/>
    <mergeCell ref="R14:X14"/>
    <mergeCell ref="AA18:AE18"/>
    <mergeCell ref="O22:Z22"/>
    <mergeCell ref="B2:L4"/>
    <mergeCell ref="B6:AG7"/>
    <mergeCell ref="Y11:AE11"/>
    <mergeCell ref="Y12:AE12"/>
    <mergeCell ref="K11:Q11"/>
    <mergeCell ref="R11:X11"/>
    <mergeCell ref="K12:Q12"/>
    <mergeCell ref="R12:X12"/>
    <mergeCell ref="B11:J11"/>
    <mergeCell ref="B12:J12"/>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39"/>
  <sheetViews>
    <sheetView showGridLines="0" view="pageBreakPreview" zoomScaleNormal="100" zoomScaleSheetLayoutView="100" workbookViewId="0">
      <selection activeCell="B10" sqref="B10"/>
    </sheetView>
  </sheetViews>
  <sheetFormatPr defaultColWidth="8.875" defaultRowHeight="13.5" x14ac:dyDescent="0.15"/>
  <cols>
    <col min="1" max="1" width="4.5" style="72" customWidth="1"/>
    <col min="2" max="2" width="40.5" style="17" customWidth="1"/>
    <col min="3" max="3" width="16.125" style="17" customWidth="1"/>
    <col min="4" max="4" width="25" style="17" customWidth="1"/>
    <col min="5" max="9" width="2.5" style="17" customWidth="1"/>
    <col min="10" max="10" width="0" style="17" hidden="1" customWidth="1"/>
    <col min="11" max="16384" width="8.875" style="17"/>
  </cols>
  <sheetData>
    <row r="1" spans="1:12" ht="14.25" x14ac:dyDescent="0.15">
      <c r="B1" s="152" t="s">
        <v>411</v>
      </c>
      <c r="C1" s="55"/>
    </row>
    <row r="2" spans="1:12" ht="17.45" customHeight="1" x14ac:dyDescent="0.15">
      <c r="B2" s="47" t="s">
        <v>120</v>
      </c>
      <c r="C2" s="47"/>
    </row>
    <row r="3" spans="1:12" ht="17.45" customHeight="1" thickBot="1" x14ac:dyDescent="0.2">
      <c r="B3" s="47"/>
      <c r="C3" s="47"/>
    </row>
    <row r="4" spans="1:12" ht="22.9" customHeight="1" thickBot="1" x14ac:dyDescent="0.2">
      <c r="B4" s="536" t="s">
        <v>222</v>
      </c>
      <c r="C4" s="312" t="s">
        <v>16</v>
      </c>
    </row>
    <row r="5" spans="1:12" ht="24" customHeight="1" thickBot="1" x14ac:dyDescent="0.2">
      <c r="B5" s="537"/>
      <c r="C5" s="313">
        <f>D21+D38</f>
        <v>0</v>
      </c>
    </row>
    <row r="6" spans="1:12" ht="10.15" customHeight="1" x14ac:dyDescent="0.15">
      <c r="B6" s="47"/>
      <c r="C6" s="47"/>
    </row>
    <row r="7" spans="1:12" ht="10.15" customHeight="1" x14ac:dyDescent="0.15">
      <c r="B7" s="47"/>
      <c r="C7" s="47"/>
    </row>
    <row r="8" spans="1:12" ht="15.6" customHeight="1" x14ac:dyDescent="0.15">
      <c r="B8" s="47"/>
      <c r="C8" s="47"/>
    </row>
    <row r="9" spans="1:12" ht="17.45" customHeight="1" thickBot="1" x14ac:dyDescent="0.2">
      <c r="A9" s="228" t="s">
        <v>397</v>
      </c>
      <c r="B9" s="47"/>
      <c r="C9" s="47"/>
    </row>
    <row r="10" spans="1:12" ht="40.15" customHeight="1" thickBot="1" x14ac:dyDescent="0.2">
      <c r="A10" s="144" t="s">
        <v>87</v>
      </c>
      <c r="B10" s="145" t="s">
        <v>56</v>
      </c>
      <c r="C10" s="145" t="s">
        <v>88</v>
      </c>
      <c r="D10" s="146" t="s">
        <v>311</v>
      </c>
      <c r="J10" s="17">
        <v>1</v>
      </c>
    </row>
    <row r="11" spans="1:12" s="96" customFormat="1" ht="25.15" customHeight="1" thickTop="1" x14ac:dyDescent="0.15">
      <c r="A11" s="127">
        <v>1</v>
      </c>
      <c r="B11" s="126"/>
      <c r="C11" s="204"/>
      <c r="D11" s="143"/>
    </row>
    <row r="12" spans="1:12" s="96" customFormat="1" ht="25.15" customHeight="1" x14ac:dyDescent="0.15">
      <c r="A12" s="128">
        <v>2</v>
      </c>
      <c r="B12" s="126"/>
      <c r="C12" s="204"/>
      <c r="D12" s="143"/>
      <c r="L12" s="213" t="s">
        <v>22</v>
      </c>
    </row>
    <row r="13" spans="1:12" s="96" customFormat="1" ht="25.15" customHeight="1" x14ac:dyDescent="0.15">
      <c r="A13" s="128">
        <v>3</v>
      </c>
      <c r="B13" s="126"/>
      <c r="C13" s="204"/>
      <c r="D13" s="143"/>
    </row>
    <row r="14" spans="1:12" s="96" customFormat="1" ht="25.15" customHeight="1" x14ac:dyDescent="0.15">
      <c r="A14" s="128">
        <v>4</v>
      </c>
      <c r="B14" s="126"/>
      <c r="C14" s="204"/>
      <c r="D14" s="143"/>
    </row>
    <row r="15" spans="1:12" s="96" customFormat="1" ht="25.15" customHeight="1" x14ac:dyDescent="0.15">
      <c r="A15" s="128">
        <v>5</v>
      </c>
      <c r="B15" s="126"/>
      <c r="C15" s="204"/>
      <c r="D15" s="143"/>
    </row>
    <row r="16" spans="1:12" s="96" customFormat="1" ht="25.15" customHeight="1" x14ac:dyDescent="0.15">
      <c r="A16" s="128">
        <v>6</v>
      </c>
      <c r="B16" s="126"/>
      <c r="C16" s="204"/>
      <c r="D16" s="143"/>
    </row>
    <row r="17" spans="1:22" s="96" customFormat="1" ht="25.15" customHeight="1" x14ac:dyDescent="0.15">
      <c r="A17" s="128">
        <v>7</v>
      </c>
      <c r="B17" s="95"/>
      <c r="C17" s="204"/>
      <c r="D17" s="143"/>
    </row>
    <row r="18" spans="1:22" s="96" customFormat="1" ht="25.15" customHeight="1" x14ac:dyDescent="0.15">
      <c r="A18" s="128">
        <v>8</v>
      </c>
      <c r="B18" s="95"/>
      <c r="C18" s="204"/>
      <c r="D18" s="143"/>
      <c r="V18" s="96">
        <f>IF(O18="週1日以上3日未満配置している",200000,IF(O18="週3日以上7日未満配置している",400000,IF(O18="週7日配置している",600000,0)))</f>
        <v>0</v>
      </c>
    </row>
    <row r="19" spans="1:22" s="96" customFormat="1" ht="25.15" customHeight="1" x14ac:dyDescent="0.15">
      <c r="A19" s="128">
        <v>9</v>
      </c>
      <c r="B19" s="95"/>
      <c r="C19" s="204"/>
      <c r="D19" s="143"/>
    </row>
    <row r="20" spans="1:22" s="96" customFormat="1" ht="25.15" customHeight="1" thickBot="1" x14ac:dyDescent="0.2">
      <c r="A20" s="128">
        <v>10</v>
      </c>
      <c r="B20" s="95"/>
      <c r="C20" s="204"/>
      <c r="D20" s="143"/>
    </row>
    <row r="21" spans="1:22" s="96" customFormat="1" ht="28.15" customHeight="1" thickBot="1" x14ac:dyDescent="0.2">
      <c r="A21" s="534" t="s">
        <v>16</v>
      </c>
      <c r="B21" s="535"/>
      <c r="C21" s="535"/>
      <c r="D21" s="97">
        <f>SUM(D11:D20)</f>
        <v>0</v>
      </c>
    </row>
    <row r="22" spans="1:22" ht="5.45" customHeight="1" x14ac:dyDescent="0.15"/>
    <row r="23" spans="1:22" ht="10.15" customHeight="1" x14ac:dyDescent="0.15">
      <c r="B23" s="47"/>
      <c r="C23" s="47"/>
    </row>
    <row r="24" spans="1:22" ht="10.15" customHeight="1" x14ac:dyDescent="0.15">
      <c r="B24" s="47"/>
      <c r="C24" s="47"/>
    </row>
    <row r="25" spans="1:22" ht="15.6" customHeight="1" x14ac:dyDescent="0.15">
      <c r="B25" s="47"/>
      <c r="C25" s="47"/>
    </row>
    <row r="26" spans="1:22" ht="17.45" customHeight="1" thickBot="1" x14ac:dyDescent="0.2">
      <c r="A26" s="228" t="s">
        <v>397</v>
      </c>
      <c r="B26" s="47"/>
      <c r="C26" s="47"/>
    </row>
    <row r="27" spans="1:22" ht="40.15" customHeight="1" thickBot="1" x14ac:dyDescent="0.2">
      <c r="A27" s="144" t="s">
        <v>87</v>
      </c>
      <c r="B27" s="145" t="s">
        <v>56</v>
      </c>
      <c r="C27" s="145" t="s">
        <v>88</v>
      </c>
      <c r="D27" s="146" t="s">
        <v>312</v>
      </c>
    </row>
    <row r="28" spans="1:22" s="96" customFormat="1" ht="25.15" customHeight="1" thickTop="1" x14ac:dyDescent="0.15">
      <c r="A28" s="127">
        <v>1</v>
      </c>
      <c r="B28" s="126"/>
      <c r="C28" s="204"/>
      <c r="D28" s="143"/>
    </row>
    <row r="29" spans="1:22" s="96" customFormat="1" ht="25.15" customHeight="1" x14ac:dyDescent="0.15">
      <c r="A29" s="128">
        <v>2</v>
      </c>
      <c r="B29" s="95"/>
      <c r="C29" s="204"/>
      <c r="D29" s="142"/>
      <c r="L29" s="213" t="s">
        <v>22</v>
      </c>
    </row>
    <row r="30" spans="1:22" s="96" customFormat="1" ht="25.15" customHeight="1" x14ac:dyDescent="0.15">
      <c r="A30" s="128">
        <v>3</v>
      </c>
      <c r="B30" s="95"/>
      <c r="C30" s="204"/>
      <c r="D30" s="142"/>
    </row>
    <row r="31" spans="1:22" s="96" customFormat="1" ht="25.15" customHeight="1" x14ac:dyDescent="0.15">
      <c r="A31" s="128">
        <v>4</v>
      </c>
      <c r="B31" s="95"/>
      <c r="C31" s="204"/>
      <c r="D31" s="142"/>
    </row>
    <row r="32" spans="1:22" s="96" customFormat="1" ht="25.15" customHeight="1" x14ac:dyDescent="0.15">
      <c r="A32" s="128">
        <v>5</v>
      </c>
      <c r="B32" s="95"/>
      <c r="C32" s="204"/>
      <c r="D32" s="142"/>
    </row>
    <row r="33" spans="1:22" s="96" customFormat="1" ht="25.15" customHeight="1" x14ac:dyDescent="0.15">
      <c r="A33" s="128">
        <v>6</v>
      </c>
      <c r="B33" s="95"/>
      <c r="C33" s="204"/>
      <c r="D33" s="142"/>
    </row>
    <row r="34" spans="1:22" s="96" customFormat="1" ht="25.15" customHeight="1" x14ac:dyDescent="0.15">
      <c r="A34" s="128">
        <v>7</v>
      </c>
      <c r="B34" s="95"/>
      <c r="C34" s="204"/>
      <c r="D34" s="142"/>
    </row>
    <row r="35" spans="1:22" s="96" customFormat="1" ht="25.15" customHeight="1" x14ac:dyDescent="0.15">
      <c r="A35" s="128">
        <v>8</v>
      </c>
      <c r="B35" s="95"/>
      <c r="C35" s="204"/>
      <c r="D35" s="142"/>
      <c r="V35" s="96">
        <f>IF(O35="週1日以上3日未満配置している",200000,IF(O35="週3日以上7日未満配置している",400000,IF(O35="週7日配置している",600000,0)))</f>
        <v>0</v>
      </c>
    </row>
    <row r="36" spans="1:22" s="96" customFormat="1" ht="25.15" customHeight="1" x14ac:dyDescent="0.15">
      <c r="A36" s="128">
        <v>9</v>
      </c>
      <c r="B36" s="95"/>
      <c r="C36" s="204"/>
      <c r="D36" s="142"/>
    </row>
    <row r="37" spans="1:22" s="96" customFormat="1" ht="25.15" customHeight="1" thickBot="1" x14ac:dyDescent="0.2">
      <c r="A37" s="128">
        <v>10</v>
      </c>
      <c r="B37" s="95"/>
      <c r="C37" s="204"/>
      <c r="D37" s="142"/>
    </row>
    <row r="38" spans="1:22" s="96" customFormat="1" ht="28.15" customHeight="1" thickBot="1" x14ac:dyDescent="0.2">
      <c r="A38" s="534" t="s">
        <v>16</v>
      </c>
      <c r="B38" s="535"/>
      <c r="C38" s="535"/>
      <c r="D38" s="97">
        <f>SUM(D28:D37)</f>
        <v>0</v>
      </c>
    </row>
    <row r="39" spans="1:22" ht="51.6" customHeight="1" x14ac:dyDescent="0.15">
      <c r="B39" s="532"/>
      <c r="C39" s="532"/>
      <c r="D39" s="533"/>
    </row>
  </sheetData>
  <mergeCells count="4">
    <mergeCell ref="B39:D39"/>
    <mergeCell ref="A21:C21"/>
    <mergeCell ref="B4:B5"/>
    <mergeCell ref="A38:C38"/>
  </mergeCells>
  <phoneticPr fontId="2"/>
  <dataValidations count="2">
    <dataValidation type="list" allowBlank="1" showInputMessage="1" showErrorMessage="1" sqref="C11:C20 C28:C37">
      <formula1>$L$11:$L$12</formula1>
    </dataValidation>
    <dataValidation type="list" allowBlank="1" showInputMessage="1" showErrorMessage="1" sqref="D11:D20">
      <formula1>$J$10</formula1>
    </dataValidation>
  </dataValidations>
  <printOptions horizontalCentered="1"/>
  <pageMargins left="0.39370078740157483" right="0.39370078740157483" top="0.39370078740157483"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H22"/>
  <sheetViews>
    <sheetView showGridLines="0" view="pageBreakPreview" zoomScaleNormal="100" zoomScaleSheetLayoutView="100" workbookViewId="0">
      <selection activeCell="B6" sqref="B6:AG7"/>
    </sheetView>
  </sheetViews>
  <sheetFormatPr defaultColWidth="9" defaultRowHeight="13.5" x14ac:dyDescent="0.15"/>
  <cols>
    <col min="1" max="34" width="2.5" style="1" customWidth="1"/>
    <col min="35" max="16384" width="9" style="1"/>
  </cols>
  <sheetData>
    <row r="1" spans="2:34" ht="14.25" thickBot="1" x14ac:dyDescent="0.2"/>
    <row r="2" spans="2:34" ht="19.899999999999999" customHeight="1" x14ac:dyDescent="0.15">
      <c r="B2" s="450" t="s">
        <v>412</v>
      </c>
      <c r="C2" s="451"/>
      <c r="D2" s="451"/>
      <c r="E2" s="451"/>
      <c r="F2" s="451"/>
      <c r="G2" s="451"/>
      <c r="H2" s="451"/>
      <c r="I2" s="451"/>
      <c r="J2" s="451"/>
      <c r="K2" s="451"/>
      <c r="L2" s="452"/>
      <c r="P2" s="37" t="s">
        <v>391</v>
      </c>
      <c r="Q2" s="19"/>
      <c r="R2" s="19"/>
      <c r="S2" s="19"/>
      <c r="T2" s="19"/>
      <c r="U2" s="19"/>
      <c r="V2" s="19"/>
      <c r="W2" s="19"/>
      <c r="X2" s="19"/>
      <c r="Y2" s="19"/>
      <c r="Z2" s="19"/>
      <c r="AA2" s="19"/>
      <c r="AB2" s="20"/>
      <c r="AC2" s="19"/>
      <c r="AD2" s="19"/>
      <c r="AE2" s="19"/>
      <c r="AF2" s="19"/>
      <c r="AG2" s="19"/>
      <c r="AH2" s="327"/>
    </row>
    <row r="3" spans="2:34" ht="19.899999999999999" customHeight="1" thickBot="1" x14ac:dyDescent="0.2">
      <c r="B3" s="453"/>
      <c r="C3" s="454"/>
      <c r="D3" s="454"/>
      <c r="E3" s="454"/>
      <c r="F3" s="454"/>
      <c r="G3" s="454"/>
      <c r="H3" s="454"/>
      <c r="I3" s="454"/>
      <c r="J3" s="454"/>
      <c r="K3" s="454"/>
      <c r="L3" s="455"/>
      <c r="P3" s="538" t="s">
        <v>413</v>
      </c>
      <c r="Q3" s="539"/>
      <c r="R3" s="539"/>
      <c r="S3" s="539"/>
      <c r="T3" s="539"/>
      <c r="U3" s="539"/>
      <c r="V3" s="539"/>
      <c r="W3" s="539"/>
      <c r="X3" s="539"/>
      <c r="Y3" s="539"/>
      <c r="Z3" s="539"/>
      <c r="AA3" s="539"/>
      <c r="AB3" s="539"/>
      <c r="AC3" s="539"/>
      <c r="AD3" s="539"/>
      <c r="AE3" s="22"/>
      <c r="AF3" s="22"/>
      <c r="AG3" s="22"/>
      <c r="AH3" s="327"/>
    </row>
    <row r="4" spans="2:34" ht="13.5" customHeight="1" thickBot="1" x14ac:dyDescent="0.2">
      <c r="B4" s="456"/>
      <c r="C4" s="457"/>
      <c r="D4" s="457"/>
      <c r="E4" s="457"/>
      <c r="F4" s="457"/>
      <c r="G4" s="457"/>
      <c r="H4" s="457"/>
      <c r="I4" s="457"/>
      <c r="J4" s="457"/>
      <c r="K4" s="457"/>
      <c r="L4" s="458"/>
      <c r="U4" s="42"/>
      <c r="V4" s="18"/>
      <c r="W4" s="18"/>
      <c r="X4" s="18"/>
      <c r="Y4" s="18"/>
      <c r="Z4" s="18"/>
      <c r="AA4" s="18"/>
      <c r="AB4" s="18"/>
      <c r="AC4" s="18"/>
      <c r="AD4" s="18"/>
      <c r="AE4" s="18"/>
      <c r="AF4" s="18"/>
      <c r="AG4" s="18"/>
    </row>
    <row r="5" spans="2:34" x14ac:dyDescent="0.15">
      <c r="U5" s="42"/>
      <c r="V5" s="42"/>
      <c r="W5" s="18"/>
      <c r="X5" s="18"/>
      <c r="Y5" s="18"/>
      <c r="Z5" s="18"/>
      <c r="AA5" s="18"/>
      <c r="AB5" s="18"/>
      <c r="AC5" s="18"/>
      <c r="AD5" s="18"/>
      <c r="AE5" s="18"/>
      <c r="AF5" s="18"/>
      <c r="AG5" s="18"/>
    </row>
    <row r="6" spans="2:34" ht="13.5" customHeight="1" x14ac:dyDescent="0.15">
      <c r="B6" s="459" t="s">
        <v>346</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row>
    <row r="7" spans="2:34"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row>
    <row r="8" spans="2:34" ht="24.75" customHeight="1" x14ac:dyDescent="0.15"/>
    <row r="9" spans="2:34" x14ac:dyDescent="0.15">
      <c r="B9" s="1" t="s">
        <v>398</v>
      </c>
    </row>
    <row r="10" spans="2:34" ht="15" customHeight="1" thickBot="1" x14ac:dyDescent="0.2"/>
    <row r="11" spans="2:34" ht="40.5" customHeight="1" x14ac:dyDescent="0.15">
      <c r="B11" s="558" t="s">
        <v>8</v>
      </c>
      <c r="C11" s="541"/>
      <c r="D11" s="540" t="s">
        <v>399</v>
      </c>
      <c r="E11" s="541"/>
      <c r="F11" s="541"/>
      <c r="G11" s="541"/>
      <c r="H11" s="541"/>
      <c r="I11" s="541"/>
      <c r="J11" s="541"/>
      <c r="K11" s="541"/>
      <c r="L11" s="541"/>
      <c r="M11" s="541"/>
      <c r="N11" s="541"/>
      <c r="O11" s="541"/>
      <c r="P11" s="541"/>
      <c r="Q11" s="541"/>
      <c r="R11" s="541"/>
      <c r="S11" s="541"/>
      <c r="T11" s="541"/>
      <c r="U11" s="541"/>
      <c r="V11" s="541"/>
      <c r="W11" s="542"/>
      <c r="X11" s="548">
        <f>'2-3別添1'!D5</f>
        <v>0</v>
      </c>
      <c r="Y11" s="548"/>
      <c r="Z11" s="548"/>
      <c r="AA11" s="548"/>
      <c r="AB11" s="548"/>
      <c r="AC11" s="548"/>
      <c r="AD11" s="548"/>
      <c r="AE11" s="543" t="s">
        <v>7</v>
      </c>
      <c r="AF11" s="543"/>
      <c r="AG11" s="544"/>
    </row>
    <row r="12" spans="2:34" ht="40.5" customHeight="1" x14ac:dyDescent="0.15">
      <c r="B12" s="559" t="s">
        <v>29</v>
      </c>
      <c r="C12" s="560"/>
      <c r="D12" s="505" t="s">
        <v>425</v>
      </c>
      <c r="E12" s="547"/>
      <c r="F12" s="547"/>
      <c r="G12" s="547"/>
      <c r="H12" s="547"/>
      <c r="I12" s="547"/>
      <c r="J12" s="547"/>
      <c r="K12" s="547"/>
      <c r="L12" s="547"/>
      <c r="M12" s="547"/>
      <c r="N12" s="547"/>
      <c r="O12" s="547"/>
      <c r="P12" s="547"/>
      <c r="Q12" s="547"/>
      <c r="R12" s="547"/>
      <c r="S12" s="547"/>
      <c r="T12" s="547"/>
      <c r="U12" s="547"/>
      <c r="V12" s="547"/>
      <c r="W12" s="547"/>
      <c r="X12" s="514">
        <f>'2-3別添1'!D6</f>
        <v>0</v>
      </c>
      <c r="Y12" s="514"/>
      <c r="Z12" s="514"/>
      <c r="AA12" s="514"/>
      <c r="AB12" s="514"/>
      <c r="AC12" s="514"/>
      <c r="AD12" s="514"/>
      <c r="AE12" s="545" t="s">
        <v>7</v>
      </c>
      <c r="AF12" s="545"/>
      <c r="AG12" s="546"/>
    </row>
    <row r="13" spans="2:34" ht="40.5" customHeight="1" x14ac:dyDescent="0.15">
      <c r="B13" s="554" t="s">
        <v>77</v>
      </c>
      <c r="C13" s="555"/>
      <c r="D13" s="555"/>
      <c r="E13" s="555"/>
      <c r="F13" s="555"/>
      <c r="G13" s="555"/>
      <c r="H13" s="555"/>
      <c r="I13" s="555"/>
      <c r="J13" s="555"/>
      <c r="K13" s="555"/>
      <c r="L13" s="555"/>
      <c r="M13" s="555"/>
      <c r="N13" s="555"/>
      <c r="O13" s="555"/>
      <c r="P13" s="555"/>
      <c r="Q13" s="555"/>
      <c r="R13" s="555"/>
      <c r="S13" s="555"/>
      <c r="T13" s="555"/>
      <c r="U13" s="555"/>
      <c r="V13" s="555"/>
      <c r="W13" s="555"/>
      <c r="X13" s="549" t="e">
        <f>X12/X11</f>
        <v>#DIV/0!</v>
      </c>
      <c r="Y13" s="550"/>
      <c r="Z13" s="550"/>
      <c r="AA13" s="550"/>
      <c r="AB13" s="550"/>
      <c r="AC13" s="550"/>
      <c r="AD13" s="550"/>
      <c r="AE13" s="550"/>
      <c r="AF13" s="550"/>
      <c r="AG13" s="551"/>
    </row>
    <row r="14" spans="2:34" ht="40.5" customHeight="1" x14ac:dyDescent="0.15">
      <c r="B14" s="554" t="s">
        <v>18</v>
      </c>
      <c r="C14" s="555"/>
      <c r="D14" s="555"/>
      <c r="E14" s="555"/>
      <c r="F14" s="555"/>
      <c r="G14" s="555"/>
      <c r="H14" s="555"/>
      <c r="I14" s="555"/>
      <c r="J14" s="555"/>
      <c r="K14" s="555"/>
      <c r="L14" s="555"/>
      <c r="M14" s="555"/>
      <c r="N14" s="555"/>
      <c r="O14" s="555"/>
      <c r="P14" s="555"/>
      <c r="Q14" s="555"/>
      <c r="R14" s="555"/>
      <c r="S14" s="555"/>
      <c r="T14" s="555"/>
      <c r="U14" s="555"/>
      <c r="V14" s="555"/>
      <c r="W14" s="555"/>
      <c r="X14" s="556" t="e">
        <f>IF(X12&gt;X11,"エラー",IF(X13&gt;=0.85,"算定可","算定不可"))</f>
        <v>#DIV/0!</v>
      </c>
      <c r="Y14" s="556"/>
      <c r="Z14" s="556"/>
      <c r="AA14" s="556"/>
      <c r="AB14" s="556"/>
      <c r="AC14" s="556"/>
      <c r="AD14" s="556"/>
      <c r="AE14" s="556"/>
      <c r="AF14" s="556"/>
      <c r="AG14" s="557"/>
    </row>
    <row r="15" spans="2:34" ht="40.5" customHeight="1" thickBot="1" x14ac:dyDescent="0.2">
      <c r="B15" s="552" t="s">
        <v>19</v>
      </c>
      <c r="C15" s="553"/>
      <c r="D15" s="553"/>
      <c r="E15" s="553"/>
      <c r="F15" s="553"/>
      <c r="G15" s="553"/>
      <c r="H15" s="553"/>
      <c r="I15" s="553"/>
      <c r="J15" s="553"/>
      <c r="K15" s="553"/>
      <c r="L15" s="553"/>
      <c r="M15" s="553"/>
      <c r="N15" s="553"/>
      <c r="O15" s="553"/>
      <c r="P15" s="553"/>
      <c r="Q15" s="553"/>
      <c r="R15" s="553"/>
      <c r="S15" s="553"/>
      <c r="T15" s="553"/>
      <c r="U15" s="553"/>
      <c r="V15" s="553"/>
      <c r="W15" s="553"/>
      <c r="X15" s="561" t="e">
        <f>IF(X14="算定可",5,0)</f>
        <v>#DIV/0!</v>
      </c>
      <c r="Y15" s="562"/>
      <c r="Z15" s="562"/>
      <c r="AA15" s="562"/>
      <c r="AB15" s="562"/>
      <c r="AC15" s="562"/>
      <c r="AD15" s="562"/>
      <c r="AE15" s="562"/>
      <c r="AF15" s="562"/>
      <c r="AG15" s="563"/>
    </row>
    <row r="17" spans="2:5" x14ac:dyDescent="0.15">
      <c r="B17" s="1" t="s">
        <v>31</v>
      </c>
    </row>
    <row r="18" spans="2:5" x14ac:dyDescent="0.15">
      <c r="C18" s="1" t="s">
        <v>78</v>
      </c>
      <c r="E18" s="1" t="s">
        <v>422</v>
      </c>
    </row>
    <row r="19" spans="2:5" x14ac:dyDescent="0.15">
      <c r="E19" s="1" t="s">
        <v>268</v>
      </c>
    </row>
    <row r="20" spans="2:5" x14ac:dyDescent="0.15">
      <c r="C20" s="1" t="s">
        <v>78</v>
      </c>
      <c r="E20" s="1" t="s">
        <v>79</v>
      </c>
    </row>
    <row r="21" spans="2:5" x14ac:dyDescent="0.15">
      <c r="C21" s="1" t="s">
        <v>78</v>
      </c>
      <c r="E21" s="1" t="s">
        <v>80</v>
      </c>
    </row>
    <row r="22" spans="2:5" x14ac:dyDescent="0.15">
      <c r="C22" s="1" t="s">
        <v>78</v>
      </c>
      <c r="E22" s="1" t="s">
        <v>313</v>
      </c>
    </row>
  </sheetData>
  <sheetProtection password="CC3D" sheet="1" selectLockedCells="1"/>
  <mergeCells count="17">
    <mergeCell ref="X13:AG13"/>
    <mergeCell ref="B15:W15"/>
    <mergeCell ref="B13:W13"/>
    <mergeCell ref="B6:AG7"/>
    <mergeCell ref="B14:W14"/>
    <mergeCell ref="X14:AG14"/>
    <mergeCell ref="B11:C11"/>
    <mergeCell ref="B12:C12"/>
    <mergeCell ref="X15:AG15"/>
    <mergeCell ref="B2:L4"/>
    <mergeCell ref="P3:AD3"/>
    <mergeCell ref="D11:W11"/>
    <mergeCell ref="AE11:AG11"/>
    <mergeCell ref="AE12:AG12"/>
    <mergeCell ref="D12:W12"/>
    <mergeCell ref="X11:AD11"/>
    <mergeCell ref="X12:AD12"/>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44"/>
  <sheetViews>
    <sheetView showGridLines="0" view="pageBreakPreview" zoomScaleNormal="130" zoomScaleSheetLayoutView="100" workbookViewId="0">
      <pane ySplit="9" topLeftCell="A10" activePane="bottomLeft" state="frozen"/>
      <selection activeCell="B10" sqref="B10"/>
      <selection pane="bottomLeft" activeCell="B10" sqref="B10"/>
    </sheetView>
  </sheetViews>
  <sheetFormatPr defaultRowHeight="13.5" x14ac:dyDescent="0.15"/>
  <cols>
    <col min="1" max="1" width="4.625" style="58" customWidth="1"/>
    <col min="2" max="2" width="22.75" customWidth="1"/>
    <col min="3" max="3" width="19.625" customWidth="1"/>
    <col min="4" max="4" width="42.75" style="73" customWidth="1"/>
    <col min="11" max="11" width="13.75" customWidth="1"/>
    <col min="12" max="12" width="8.875" customWidth="1"/>
  </cols>
  <sheetData>
    <row r="1" spans="1:15" x14ac:dyDescent="0.15">
      <c r="B1" s="154" t="s">
        <v>414</v>
      </c>
    </row>
    <row r="2" spans="1:15" ht="16.899999999999999" customHeight="1" x14ac:dyDescent="0.15">
      <c r="B2" s="153" t="s">
        <v>423</v>
      </c>
    </row>
    <row r="3" spans="1:15" ht="11.45" customHeight="1" thickBot="1" x14ac:dyDescent="0.2">
      <c r="B3" s="69"/>
    </row>
    <row r="4" spans="1:15" ht="24.6" customHeight="1" thickBot="1" x14ac:dyDescent="0.2">
      <c r="B4" s="45"/>
      <c r="C4" s="45"/>
      <c r="D4" s="203" t="s">
        <v>16</v>
      </c>
    </row>
    <row r="5" spans="1:15" ht="37.15" customHeight="1" thickTop="1" x14ac:dyDescent="0.15">
      <c r="B5" s="572" t="s">
        <v>400</v>
      </c>
      <c r="C5" s="573"/>
      <c r="D5" s="300">
        <f>C40</f>
        <v>0</v>
      </c>
    </row>
    <row r="6" spans="1:15" ht="36" customHeight="1" thickBot="1" x14ac:dyDescent="0.2">
      <c r="B6" s="570" t="s">
        <v>401</v>
      </c>
      <c r="C6" s="571"/>
      <c r="D6" s="301">
        <f>D40</f>
        <v>0</v>
      </c>
    </row>
    <row r="7" spans="1:15" x14ac:dyDescent="0.15">
      <c r="B7" s="69"/>
    </row>
    <row r="8" spans="1:15" ht="14.25" thickBot="1" x14ac:dyDescent="0.2">
      <c r="A8" s="147" t="s">
        <v>403</v>
      </c>
      <c r="B8" s="43"/>
    </row>
    <row r="9" spans="1:15" ht="31.9" customHeight="1" thickBot="1" x14ac:dyDescent="0.2">
      <c r="A9" s="76" t="s">
        <v>87</v>
      </c>
      <c r="B9" s="77" t="s">
        <v>56</v>
      </c>
      <c r="C9" s="77" t="s">
        <v>88</v>
      </c>
      <c r="D9" s="202" t="s">
        <v>402</v>
      </c>
      <c r="H9" s="237"/>
      <c r="I9" s="237"/>
      <c r="J9" s="237"/>
      <c r="K9" s="237"/>
      <c r="L9" s="237"/>
      <c r="M9" s="237"/>
      <c r="N9" s="237"/>
      <c r="O9" s="237"/>
    </row>
    <row r="10" spans="1:15" ht="24" customHeight="1" thickTop="1" x14ac:dyDescent="0.15">
      <c r="A10" s="59">
        <v>1</v>
      </c>
      <c r="B10" s="204"/>
      <c r="C10" s="204"/>
      <c r="D10" s="240"/>
      <c r="H10" s="237"/>
      <c r="I10" s="237"/>
      <c r="J10" s="237"/>
      <c r="K10" s="237" t="s">
        <v>89</v>
      </c>
      <c r="L10" s="237" t="s">
        <v>252</v>
      </c>
      <c r="M10" s="237"/>
      <c r="N10" s="237"/>
      <c r="O10" s="237"/>
    </row>
    <row r="11" spans="1:15" ht="24" customHeight="1" x14ac:dyDescent="0.15">
      <c r="A11" s="60">
        <v>2</v>
      </c>
      <c r="B11" s="241"/>
      <c r="C11" s="204"/>
      <c r="D11" s="240"/>
      <c r="H11" s="237"/>
      <c r="I11" s="237" t="s">
        <v>21</v>
      </c>
      <c r="J11" s="237"/>
      <c r="K11" s="237" t="s">
        <v>90</v>
      </c>
      <c r="L11" s="237" t="s">
        <v>258</v>
      </c>
      <c r="M11" s="237"/>
      <c r="N11" s="237"/>
      <c r="O11" s="237"/>
    </row>
    <row r="12" spans="1:15" ht="24" customHeight="1" x14ac:dyDescent="0.15">
      <c r="A12" s="60">
        <v>3</v>
      </c>
      <c r="B12" s="241"/>
      <c r="C12" s="204"/>
      <c r="D12" s="240"/>
      <c r="H12" s="237"/>
      <c r="I12" s="237"/>
      <c r="J12" s="237"/>
      <c r="K12" s="237"/>
      <c r="L12" s="237" t="s">
        <v>253</v>
      </c>
      <c r="M12" s="237"/>
      <c r="N12" s="237"/>
      <c r="O12" s="237"/>
    </row>
    <row r="13" spans="1:15" ht="24" customHeight="1" x14ac:dyDescent="0.15">
      <c r="A13" s="60">
        <v>4</v>
      </c>
      <c r="B13" s="241"/>
      <c r="C13" s="204"/>
      <c r="D13" s="240"/>
      <c r="H13" s="237"/>
      <c r="I13" s="237"/>
      <c r="J13" s="237"/>
      <c r="K13" s="239"/>
      <c r="L13" s="237"/>
      <c r="M13" s="237"/>
      <c r="N13" s="237"/>
      <c r="O13" s="237"/>
    </row>
    <row r="14" spans="1:15" ht="24" customHeight="1" x14ac:dyDescent="0.15">
      <c r="A14" s="60">
        <v>5</v>
      </c>
      <c r="B14" s="241"/>
      <c r="C14" s="204"/>
      <c r="D14" s="240"/>
    </row>
    <row r="15" spans="1:15" ht="24" customHeight="1" x14ac:dyDescent="0.15">
      <c r="A15" s="60">
        <v>6</v>
      </c>
      <c r="B15" s="241"/>
      <c r="C15" s="204"/>
      <c r="D15" s="240"/>
    </row>
    <row r="16" spans="1:15" ht="24" customHeight="1" x14ac:dyDescent="0.15">
      <c r="A16" s="60">
        <v>7</v>
      </c>
      <c r="B16" s="241"/>
      <c r="C16" s="204"/>
      <c r="D16" s="240"/>
    </row>
    <row r="17" spans="1:4" ht="24" customHeight="1" x14ac:dyDescent="0.15">
      <c r="A17" s="60">
        <v>8</v>
      </c>
      <c r="B17" s="241"/>
      <c r="C17" s="204"/>
      <c r="D17" s="240"/>
    </row>
    <row r="18" spans="1:4" ht="24" customHeight="1" x14ac:dyDescent="0.15">
      <c r="A18" s="60">
        <v>9</v>
      </c>
      <c r="B18" s="241"/>
      <c r="C18" s="204"/>
      <c r="D18" s="240"/>
    </row>
    <row r="19" spans="1:4" ht="24" customHeight="1" x14ac:dyDescent="0.15">
      <c r="A19" s="60">
        <v>10</v>
      </c>
      <c r="B19" s="241"/>
      <c r="C19" s="204"/>
      <c r="D19" s="240"/>
    </row>
    <row r="20" spans="1:4" ht="24" customHeight="1" x14ac:dyDescent="0.15">
      <c r="A20" s="60">
        <v>11</v>
      </c>
      <c r="B20" s="241"/>
      <c r="C20" s="204"/>
      <c r="D20" s="240"/>
    </row>
    <row r="21" spans="1:4" ht="24" customHeight="1" x14ac:dyDescent="0.15">
      <c r="A21" s="60">
        <v>12</v>
      </c>
      <c r="B21" s="241"/>
      <c r="C21" s="204"/>
      <c r="D21" s="240"/>
    </row>
    <row r="22" spans="1:4" ht="24" customHeight="1" x14ac:dyDescent="0.15">
      <c r="A22" s="60">
        <v>13</v>
      </c>
      <c r="B22" s="241"/>
      <c r="C22" s="204"/>
      <c r="D22" s="240"/>
    </row>
    <row r="23" spans="1:4" ht="24" customHeight="1" x14ac:dyDescent="0.15">
      <c r="A23" s="60">
        <v>14</v>
      </c>
      <c r="B23" s="241"/>
      <c r="C23" s="204"/>
      <c r="D23" s="240"/>
    </row>
    <row r="24" spans="1:4" ht="24" customHeight="1" x14ac:dyDescent="0.15">
      <c r="A24" s="60">
        <v>15</v>
      </c>
      <c r="B24" s="241"/>
      <c r="C24" s="204"/>
      <c r="D24" s="240"/>
    </row>
    <row r="25" spans="1:4" ht="24" customHeight="1" x14ac:dyDescent="0.15">
      <c r="A25" s="60">
        <v>16</v>
      </c>
      <c r="B25" s="241"/>
      <c r="C25" s="204"/>
      <c r="D25" s="240"/>
    </row>
    <row r="26" spans="1:4" ht="24" customHeight="1" x14ac:dyDescent="0.15">
      <c r="A26" s="60">
        <v>17</v>
      </c>
      <c r="B26" s="241"/>
      <c r="C26" s="204"/>
      <c r="D26" s="240"/>
    </row>
    <row r="27" spans="1:4" ht="24" customHeight="1" x14ac:dyDescent="0.15">
      <c r="A27" s="60">
        <v>18</v>
      </c>
      <c r="B27" s="241"/>
      <c r="C27" s="204"/>
      <c r="D27" s="240"/>
    </row>
    <row r="28" spans="1:4" ht="24" customHeight="1" x14ac:dyDescent="0.15">
      <c r="A28" s="60">
        <v>19</v>
      </c>
      <c r="B28" s="241"/>
      <c r="C28" s="204"/>
      <c r="D28" s="240"/>
    </row>
    <row r="29" spans="1:4" ht="24" customHeight="1" x14ac:dyDescent="0.15">
      <c r="A29" s="60">
        <v>20</v>
      </c>
      <c r="B29" s="241"/>
      <c r="C29" s="204"/>
      <c r="D29" s="240"/>
    </row>
    <row r="30" spans="1:4" ht="24" customHeight="1" x14ac:dyDescent="0.15">
      <c r="A30" s="60">
        <v>21</v>
      </c>
      <c r="B30" s="241"/>
      <c r="C30" s="204"/>
      <c r="D30" s="240"/>
    </row>
    <row r="31" spans="1:4" ht="24" customHeight="1" x14ac:dyDescent="0.15">
      <c r="A31" s="60">
        <v>22</v>
      </c>
      <c r="B31" s="241"/>
      <c r="C31" s="204"/>
      <c r="D31" s="240"/>
    </row>
    <row r="32" spans="1:4" ht="24" customHeight="1" x14ac:dyDescent="0.15">
      <c r="A32" s="60">
        <v>23</v>
      </c>
      <c r="B32" s="241"/>
      <c r="C32" s="204"/>
      <c r="D32" s="240"/>
    </row>
    <row r="33" spans="1:4" ht="24" customHeight="1" x14ac:dyDescent="0.15">
      <c r="A33" s="60">
        <v>24</v>
      </c>
      <c r="B33" s="241"/>
      <c r="C33" s="204"/>
      <c r="D33" s="240"/>
    </row>
    <row r="34" spans="1:4" ht="24" customHeight="1" x14ac:dyDescent="0.15">
      <c r="A34" s="60">
        <v>25</v>
      </c>
      <c r="B34" s="241"/>
      <c r="C34" s="204"/>
      <c r="D34" s="240"/>
    </row>
    <row r="35" spans="1:4" ht="24" customHeight="1" x14ac:dyDescent="0.15">
      <c r="A35" s="60">
        <v>26</v>
      </c>
      <c r="B35" s="241"/>
      <c r="C35" s="204"/>
      <c r="D35" s="240"/>
    </row>
    <row r="36" spans="1:4" ht="24" customHeight="1" x14ac:dyDescent="0.15">
      <c r="A36" s="60">
        <v>27</v>
      </c>
      <c r="B36" s="241"/>
      <c r="C36" s="204"/>
      <c r="D36" s="240"/>
    </row>
    <row r="37" spans="1:4" ht="24" customHeight="1" x14ac:dyDescent="0.15">
      <c r="A37" s="60">
        <v>28</v>
      </c>
      <c r="B37" s="241"/>
      <c r="C37" s="204"/>
      <c r="D37" s="240"/>
    </row>
    <row r="38" spans="1:4" ht="24" customHeight="1" x14ac:dyDescent="0.15">
      <c r="A38" s="60">
        <v>29</v>
      </c>
      <c r="B38" s="241"/>
      <c r="C38" s="204"/>
      <c r="D38" s="240"/>
    </row>
    <row r="39" spans="1:4" ht="24" customHeight="1" thickBot="1" x14ac:dyDescent="0.2">
      <c r="A39" s="70">
        <v>30</v>
      </c>
      <c r="B39" s="242"/>
      <c r="C39" s="314"/>
      <c r="D39" s="315"/>
    </row>
    <row r="40" spans="1:4" ht="28.15" hidden="1" customHeight="1" thickBot="1" x14ac:dyDescent="0.2">
      <c r="A40" s="568" t="s">
        <v>16</v>
      </c>
      <c r="B40" s="569"/>
      <c r="C40" s="302">
        <f>COUNTIF(C10:C39,"*")</f>
        <v>0</v>
      </c>
      <c r="D40" s="302">
        <f>D41+D44</f>
        <v>0</v>
      </c>
    </row>
    <row r="41" spans="1:4" ht="14.25" hidden="1" thickBot="1" x14ac:dyDescent="0.2">
      <c r="A41" s="61"/>
      <c r="B41" s="43"/>
      <c r="C41" s="43"/>
      <c r="D41" s="302">
        <f>COUNTIF(D10:D39,"〇　在籍")</f>
        <v>0</v>
      </c>
    </row>
    <row r="42" spans="1:4" ht="18" hidden="1" customHeight="1" thickBot="1" x14ac:dyDescent="0.2">
      <c r="A42" s="61"/>
      <c r="B42" s="43"/>
      <c r="C42" s="564" t="s">
        <v>91</v>
      </c>
      <c r="D42" s="565"/>
    </row>
    <row r="43" spans="1:4" ht="21.6" hidden="1" customHeight="1" thickTop="1" thickBot="1" x14ac:dyDescent="0.2">
      <c r="A43" s="61"/>
      <c r="B43" s="43"/>
      <c r="C43" s="566" t="e">
        <f>#REF!/C40</f>
        <v>#REF!</v>
      </c>
      <c r="D43" s="567"/>
    </row>
    <row r="44" spans="1:4" ht="14.25" hidden="1" thickBot="1" x14ac:dyDescent="0.2">
      <c r="A44" s="61"/>
      <c r="B44" s="43"/>
      <c r="C44" s="43"/>
      <c r="D44" s="303">
        <f>COUNTIF(D10:D39,"〇　当該法人の他施設に異動")</f>
        <v>0</v>
      </c>
    </row>
  </sheetData>
  <mergeCells count="5">
    <mergeCell ref="C42:D42"/>
    <mergeCell ref="C43:D43"/>
    <mergeCell ref="A40:B40"/>
    <mergeCell ref="B6:C6"/>
    <mergeCell ref="B5:C5"/>
  </mergeCells>
  <phoneticPr fontId="2"/>
  <dataValidations count="2">
    <dataValidation type="list" allowBlank="1" showInputMessage="1" showErrorMessage="1" sqref="C10:C39">
      <formula1>$I$10:$I$11</formula1>
    </dataValidation>
    <dataValidation type="list" allowBlank="1" showInputMessage="1" showErrorMessage="1" sqref="D10:D39">
      <formula1>$L$10:$L$12</formula1>
    </dataValidation>
  </dataValidations>
  <printOptions horizontalCentered="1"/>
  <pageMargins left="0.39370078740157483" right="0.39370078740157483" top="0.39370078740157483" bottom="0.39370078740157483" header="0.19685039370078741" footer="0.19685039370078741"/>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V19"/>
  <sheetViews>
    <sheetView showGridLines="0" view="pageBreakPreview" zoomScaleNormal="100" zoomScaleSheetLayoutView="100" workbookViewId="0">
      <selection activeCell="AI4" sqref="AI4"/>
    </sheetView>
  </sheetViews>
  <sheetFormatPr defaultColWidth="9" defaultRowHeight="13.5" x14ac:dyDescent="0.15"/>
  <cols>
    <col min="1" max="20" width="2.5" style="1" customWidth="1"/>
    <col min="21" max="21" width="3.25" style="1" customWidth="1"/>
    <col min="22" max="23" width="2.5" style="1" customWidth="1"/>
    <col min="24" max="34" width="2.75" style="1" customWidth="1"/>
    <col min="35" max="36" width="2.5" style="1" customWidth="1"/>
    <col min="37" max="37" width="3.875" style="1" customWidth="1"/>
    <col min="38" max="39" width="9" style="1"/>
    <col min="40" max="41" width="9" style="1" customWidth="1"/>
    <col min="42" max="16384" width="9" style="1"/>
  </cols>
  <sheetData>
    <row r="1" spans="2:48" ht="14.25" thickBot="1" x14ac:dyDescent="0.2"/>
    <row r="2" spans="2:48" ht="15.75" customHeight="1" x14ac:dyDescent="0.15">
      <c r="B2" s="450" t="s">
        <v>427</v>
      </c>
      <c r="C2" s="451"/>
      <c r="D2" s="451"/>
      <c r="E2" s="451"/>
      <c r="F2" s="451"/>
      <c r="G2" s="451"/>
      <c r="H2" s="451"/>
      <c r="I2" s="451"/>
      <c r="J2" s="451"/>
      <c r="K2" s="451"/>
      <c r="L2" s="452"/>
      <c r="M2" s="34"/>
      <c r="N2" s="34"/>
      <c r="O2" s="34"/>
      <c r="P2" s="34"/>
      <c r="Q2" s="34"/>
      <c r="R2" s="37" t="s">
        <v>391</v>
      </c>
      <c r="S2" s="19"/>
      <c r="T2" s="19"/>
      <c r="U2" s="19"/>
      <c r="V2" s="19"/>
      <c r="W2" s="19"/>
      <c r="X2" s="19"/>
      <c r="Y2" s="19"/>
      <c r="Z2" s="19"/>
      <c r="AA2" s="19"/>
      <c r="AB2" s="19"/>
      <c r="AC2" s="19"/>
      <c r="AD2" s="19"/>
      <c r="AE2" s="19"/>
      <c r="AF2" s="19"/>
      <c r="AG2" s="19"/>
      <c r="AH2" s="20"/>
      <c r="AI2" s="18"/>
    </row>
    <row r="3" spans="2:48" ht="15.75" customHeight="1" thickBot="1" x14ac:dyDescent="0.2">
      <c r="B3" s="453"/>
      <c r="C3" s="454"/>
      <c r="D3" s="454"/>
      <c r="E3" s="454"/>
      <c r="F3" s="454"/>
      <c r="G3" s="454"/>
      <c r="H3" s="454"/>
      <c r="I3" s="454"/>
      <c r="J3" s="454"/>
      <c r="K3" s="454"/>
      <c r="L3" s="455"/>
      <c r="M3" s="34"/>
      <c r="N3" s="34"/>
      <c r="O3" s="34"/>
      <c r="P3" s="34"/>
      <c r="Q3" s="34"/>
      <c r="R3" s="38" t="s">
        <v>428</v>
      </c>
      <c r="S3" s="22"/>
      <c r="T3" s="22"/>
      <c r="U3" s="22"/>
      <c r="V3" s="22"/>
      <c r="W3" s="22"/>
      <c r="X3" s="22"/>
      <c r="Y3" s="22"/>
      <c r="Z3" s="22"/>
      <c r="AA3" s="22"/>
      <c r="AB3" s="22"/>
      <c r="AC3" s="22"/>
      <c r="AD3" s="22"/>
      <c r="AE3" s="22"/>
      <c r="AF3" s="22"/>
      <c r="AG3" s="22"/>
      <c r="AH3" s="23"/>
      <c r="AI3" s="18"/>
    </row>
    <row r="4" spans="2:48" ht="13.9" customHeight="1" thickBot="1" x14ac:dyDescent="0.2">
      <c r="B4" s="456"/>
      <c r="C4" s="457"/>
      <c r="D4" s="457"/>
      <c r="E4" s="457"/>
      <c r="F4" s="457"/>
      <c r="G4" s="457"/>
      <c r="H4" s="457"/>
      <c r="I4" s="457"/>
      <c r="J4" s="457"/>
      <c r="K4" s="457"/>
      <c r="L4" s="458"/>
      <c r="AL4" s="215"/>
      <c r="AM4" s="215"/>
      <c r="AN4" s="215"/>
      <c r="AP4" s="215"/>
    </row>
    <row r="5" spans="2:48" ht="17.25" x14ac:dyDescent="0.15">
      <c r="B5" s="298"/>
      <c r="C5" s="298"/>
      <c r="D5" s="298"/>
      <c r="E5" s="298"/>
      <c r="F5" s="298"/>
      <c r="G5" s="298"/>
      <c r="H5" s="298"/>
      <c r="I5" s="298"/>
      <c r="J5" s="298"/>
      <c r="AL5" s="215"/>
      <c r="AM5" s="215"/>
      <c r="AN5" s="215" t="s">
        <v>434</v>
      </c>
      <c r="AP5" s="215"/>
      <c r="AQ5" s="246"/>
      <c r="AR5" s="246"/>
      <c r="AS5" s="246"/>
      <c r="AT5" s="246"/>
      <c r="AU5" s="246"/>
      <c r="AV5" s="246"/>
    </row>
    <row r="6" spans="2:48" ht="13.5" customHeight="1" x14ac:dyDescent="0.15">
      <c r="B6" s="459" t="s">
        <v>347</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M6" s="215"/>
      <c r="AN6" s="215" t="s">
        <v>435</v>
      </c>
      <c r="AP6" s="215"/>
      <c r="AQ6" s="246"/>
      <c r="AR6" s="246"/>
      <c r="AS6" s="246"/>
      <c r="AT6" s="246"/>
      <c r="AU6" s="246"/>
      <c r="AV6" s="246"/>
    </row>
    <row r="7" spans="2:48" ht="13.5" customHeight="1" x14ac:dyDescent="0.15">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M7" s="215"/>
      <c r="AN7" s="215"/>
      <c r="AO7" s="215" t="s">
        <v>432</v>
      </c>
      <c r="AP7" s="215"/>
      <c r="AQ7" s="246"/>
      <c r="AR7" s="246"/>
      <c r="AS7" s="246"/>
      <c r="AT7" s="246"/>
      <c r="AU7" s="246"/>
      <c r="AV7" s="246"/>
    </row>
    <row r="8" spans="2:48" ht="17.25" x14ac:dyDescent="0.15">
      <c r="B8" s="298"/>
      <c r="C8" s="298"/>
      <c r="D8" s="298"/>
      <c r="E8" s="298"/>
      <c r="F8" s="298"/>
      <c r="G8" s="298"/>
      <c r="H8" s="298"/>
      <c r="I8" s="298"/>
      <c r="J8" s="298"/>
      <c r="AK8" s="266"/>
      <c r="AL8" s="266"/>
      <c r="AM8" s="266"/>
      <c r="AO8" s="215" t="s">
        <v>438</v>
      </c>
      <c r="AP8" s="266"/>
      <c r="AQ8" s="266"/>
      <c r="AR8" s="246"/>
      <c r="AS8" s="246"/>
      <c r="AT8" s="246"/>
      <c r="AU8" s="246"/>
      <c r="AV8" s="246"/>
    </row>
    <row r="9" spans="2:48" s="8" customFormat="1" ht="14.25" thickBot="1" x14ac:dyDescent="0.2">
      <c r="B9" s="1" t="s">
        <v>448</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K9" s="266"/>
      <c r="AL9" s="266"/>
      <c r="AM9" s="266"/>
      <c r="AN9" s="266"/>
      <c r="AP9" s="266"/>
      <c r="AQ9" s="266"/>
      <c r="AR9" s="246"/>
      <c r="AS9" s="246"/>
      <c r="AT9" s="246"/>
      <c r="AU9" s="246"/>
      <c r="AV9" s="246"/>
    </row>
    <row r="10" spans="2:48" ht="60" customHeight="1" thickTop="1" thickBot="1" x14ac:dyDescent="0.2">
      <c r="B10" s="574" t="s">
        <v>433</v>
      </c>
      <c r="C10" s="575"/>
      <c r="D10" s="575"/>
      <c r="E10" s="575"/>
      <c r="F10" s="575"/>
      <c r="G10" s="575"/>
      <c r="H10" s="575"/>
      <c r="I10" s="575"/>
      <c r="J10" s="575"/>
      <c r="K10" s="575"/>
      <c r="L10" s="575"/>
      <c r="M10" s="575"/>
      <c r="N10" s="575"/>
      <c r="O10" s="575"/>
      <c r="P10" s="575"/>
      <c r="Q10" s="575"/>
      <c r="R10" s="575"/>
      <c r="S10" s="575"/>
      <c r="T10" s="575"/>
      <c r="U10" s="575"/>
      <c r="V10" s="575"/>
      <c r="W10" s="576"/>
      <c r="X10" s="577"/>
      <c r="Y10" s="578"/>
      <c r="Z10" s="578"/>
      <c r="AA10" s="578"/>
      <c r="AB10" s="578"/>
      <c r="AC10" s="578"/>
      <c r="AD10" s="578"/>
      <c r="AE10" s="578"/>
      <c r="AF10" s="578"/>
      <c r="AG10" s="578"/>
      <c r="AH10" s="579"/>
      <c r="AK10" s="270"/>
      <c r="AL10" s="266"/>
      <c r="AM10" s="266"/>
      <c r="AN10" s="266"/>
      <c r="AP10" s="266"/>
      <c r="AQ10" s="266"/>
      <c r="AR10" s="246"/>
      <c r="AS10" s="246"/>
      <c r="AT10" s="246"/>
      <c r="AU10" s="246"/>
      <c r="AV10" s="246"/>
    </row>
    <row r="11" spans="2:48" ht="60" customHeight="1" thickTop="1" thickBot="1" x14ac:dyDescent="0.2">
      <c r="B11" s="580" t="s">
        <v>436</v>
      </c>
      <c r="C11" s="581"/>
      <c r="D11" s="581"/>
      <c r="E11" s="581"/>
      <c r="F11" s="581"/>
      <c r="G11" s="581"/>
      <c r="H11" s="581"/>
      <c r="I11" s="581"/>
      <c r="J11" s="581"/>
      <c r="K11" s="581"/>
      <c r="L11" s="581"/>
      <c r="M11" s="581"/>
      <c r="N11" s="581"/>
      <c r="O11" s="581"/>
      <c r="P11" s="581"/>
      <c r="Q11" s="581"/>
      <c r="R11" s="581"/>
      <c r="S11" s="581"/>
      <c r="T11" s="581"/>
      <c r="U11" s="581"/>
      <c r="V11" s="581"/>
      <c r="W11" s="581"/>
      <c r="X11" s="577"/>
      <c r="Y11" s="578"/>
      <c r="Z11" s="578"/>
      <c r="AA11" s="578"/>
      <c r="AB11" s="578"/>
      <c r="AC11" s="578"/>
      <c r="AD11" s="578"/>
      <c r="AE11" s="578"/>
      <c r="AF11" s="578"/>
      <c r="AG11" s="578"/>
      <c r="AH11" s="579"/>
      <c r="AK11" s="270"/>
      <c r="AL11" s="266"/>
      <c r="AM11" s="266"/>
      <c r="AN11" s="266"/>
      <c r="AP11" s="266"/>
      <c r="AQ11" s="266"/>
      <c r="AR11" s="246"/>
      <c r="AS11" s="246"/>
      <c r="AT11" s="246"/>
      <c r="AU11" s="246"/>
      <c r="AV11" s="246"/>
    </row>
    <row r="12" spans="2:48" ht="60" customHeight="1" thickTop="1" x14ac:dyDescent="0.15">
      <c r="B12" s="554" t="s">
        <v>18</v>
      </c>
      <c r="C12" s="555"/>
      <c r="D12" s="555"/>
      <c r="E12" s="555"/>
      <c r="F12" s="555"/>
      <c r="G12" s="555"/>
      <c r="H12" s="555"/>
      <c r="I12" s="555"/>
      <c r="J12" s="555"/>
      <c r="K12" s="555"/>
      <c r="L12" s="555"/>
      <c r="M12" s="555"/>
      <c r="N12" s="555"/>
      <c r="O12" s="555"/>
      <c r="P12" s="555"/>
      <c r="Q12" s="555"/>
      <c r="R12" s="555"/>
      <c r="S12" s="555"/>
      <c r="T12" s="555"/>
      <c r="U12" s="555"/>
      <c r="V12" s="555"/>
      <c r="W12" s="555"/>
      <c r="X12" s="584" t="str">
        <f>IF(AND(X10="構築している"),"算定可","算定不可")</f>
        <v>算定不可</v>
      </c>
      <c r="Y12" s="584"/>
      <c r="Z12" s="584"/>
      <c r="AA12" s="584"/>
      <c r="AB12" s="584"/>
      <c r="AC12" s="584"/>
      <c r="AD12" s="584"/>
      <c r="AE12" s="584"/>
      <c r="AF12" s="584"/>
      <c r="AG12" s="585"/>
      <c r="AH12" s="586"/>
      <c r="AK12" s="266"/>
      <c r="AL12" s="266"/>
      <c r="AM12" s="266"/>
      <c r="AN12" s="266"/>
      <c r="AO12" s="266"/>
      <c r="AP12" s="266"/>
      <c r="AQ12" s="266"/>
      <c r="AR12" s="246"/>
      <c r="AS12" s="246"/>
      <c r="AT12" s="246"/>
      <c r="AU12" s="246"/>
      <c r="AV12" s="246"/>
    </row>
    <row r="13" spans="2:48" ht="60" customHeight="1" thickBot="1" x14ac:dyDescent="0.2">
      <c r="B13" s="587" t="s">
        <v>437</v>
      </c>
      <c r="C13" s="588"/>
      <c r="D13" s="588"/>
      <c r="E13" s="588"/>
      <c r="F13" s="588"/>
      <c r="G13" s="588"/>
      <c r="H13" s="588"/>
      <c r="I13" s="588"/>
      <c r="J13" s="588"/>
      <c r="K13" s="588"/>
      <c r="L13" s="588"/>
      <c r="M13" s="588"/>
      <c r="N13" s="588"/>
      <c r="O13" s="588"/>
      <c r="P13" s="588"/>
      <c r="Q13" s="588"/>
      <c r="R13" s="588"/>
      <c r="S13" s="588"/>
      <c r="T13" s="588"/>
      <c r="U13" s="588"/>
      <c r="V13" s="588"/>
      <c r="W13" s="589"/>
      <c r="X13" s="469">
        <f>IF(X12="算定可",3,0)</f>
        <v>0</v>
      </c>
      <c r="Y13" s="470"/>
      <c r="Z13" s="470"/>
      <c r="AA13" s="470"/>
      <c r="AB13" s="470"/>
      <c r="AC13" s="470"/>
      <c r="AD13" s="470"/>
      <c r="AE13" s="470"/>
      <c r="AF13" s="470"/>
      <c r="AG13" s="470"/>
      <c r="AH13" s="471"/>
      <c r="AK13" s="266"/>
      <c r="AL13" s="266"/>
      <c r="AM13" s="266"/>
      <c r="AN13" s="266"/>
      <c r="AO13" s="266"/>
      <c r="AP13" s="266"/>
      <c r="AQ13" s="266"/>
      <c r="AR13" s="246"/>
      <c r="AS13" s="246"/>
      <c r="AT13" s="246"/>
      <c r="AU13" s="246"/>
      <c r="AV13" s="246"/>
    </row>
    <row r="14" spans="2:48" ht="13.5" customHeight="1" x14ac:dyDescent="0.15">
      <c r="B14" s="12"/>
      <c r="C14" s="12"/>
      <c r="D14" s="12"/>
      <c r="E14" s="12"/>
      <c r="F14" s="12"/>
      <c r="G14" s="12"/>
      <c r="H14" s="12"/>
      <c r="I14" s="12"/>
      <c r="J14" s="12"/>
      <c r="K14" s="13"/>
      <c r="L14" s="13"/>
      <c r="M14" s="13"/>
      <c r="N14" s="13"/>
      <c r="O14" s="13"/>
      <c r="P14" s="13"/>
      <c r="Q14" s="13"/>
      <c r="R14" s="13"/>
      <c r="S14" s="13"/>
      <c r="T14" s="13"/>
      <c r="U14" s="13"/>
      <c r="V14" s="13"/>
      <c r="W14" s="13"/>
      <c r="X14" s="13"/>
      <c r="Y14" s="13"/>
      <c r="Z14" s="13"/>
      <c r="AA14" s="13"/>
      <c r="AB14" s="13"/>
      <c r="AC14" s="13"/>
      <c r="AD14" s="13"/>
      <c r="AE14" s="13"/>
      <c r="AK14" s="266"/>
      <c r="AL14" s="266"/>
      <c r="AM14" s="266"/>
      <c r="AN14" s="266"/>
      <c r="AO14" s="266"/>
      <c r="AP14" s="266"/>
      <c r="AQ14" s="266"/>
      <c r="AR14" s="246"/>
      <c r="AS14" s="246"/>
      <c r="AT14" s="246"/>
      <c r="AU14" s="246"/>
      <c r="AV14" s="246"/>
    </row>
    <row r="15" spans="2:48" x14ac:dyDescent="0.15">
      <c r="B15" s="1" t="s">
        <v>31</v>
      </c>
      <c r="AK15" s="266"/>
      <c r="AL15" s="266"/>
      <c r="AM15" s="266"/>
      <c r="AN15" s="266"/>
      <c r="AO15" s="266"/>
      <c r="AP15" s="266"/>
      <c r="AQ15" s="266"/>
      <c r="AR15" s="246"/>
      <c r="AS15" s="246"/>
      <c r="AT15" s="246"/>
      <c r="AU15" s="246"/>
      <c r="AV15" s="246"/>
    </row>
    <row r="16" spans="2:48" x14ac:dyDescent="0.15">
      <c r="C16" s="1" t="s">
        <v>0</v>
      </c>
      <c r="E16" s="1" t="s">
        <v>5</v>
      </c>
      <c r="AL16" s="246"/>
      <c r="AM16" s="246"/>
      <c r="AN16" s="246"/>
      <c r="AO16" s="246"/>
      <c r="AP16" s="246"/>
      <c r="AQ16" s="246"/>
      <c r="AR16" s="246"/>
      <c r="AS16" s="246"/>
      <c r="AT16" s="246"/>
      <c r="AU16" s="246"/>
      <c r="AV16" s="246"/>
    </row>
    <row r="17" spans="2:35" ht="14.25" thickBot="1" x14ac:dyDescent="0.2"/>
    <row r="18" spans="2:35" ht="30" customHeight="1" x14ac:dyDescent="0.15">
      <c r="B18" s="183" t="s">
        <v>241</v>
      </c>
      <c r="C18" s="184"/>
      <c r="D18" s="184"/>
      <c r="E18" s="184"/>
      <c r="F18" s="184"/>
      <c r="G18" s="184"/>
      <c r="H18" s="184"/>
      <c r="I18" s="184"/>
      <c r="J18" s="184"/>
      <c r="K18" s="184"/>
      <c r="L18" s="184"/>
      <c r="M18" s="184"/>
      <c r="N18" s="184"/>
      <c r="O18" s="184"/>
      <c r="P18" s="184"/>
      <c r="Q18" s="184"/>
      <c r="R18" s="184"/>
      <c r="S18" s="184"/>
      <c r="T18" s="184"/>
      <c r="U18" s="184"/>
      <c r="V18" s="185"/>
      <c r="W18" s="185"/>
      <c r="X18" s="185"/>
      <c r="Y18" s="185"/>
      <c r="Z18" s="185"/>
      <c r="AA18" s="185"/>
      <c r="AB18" s="185"/>
      <c r="AC18" s="185"/>
      <c r="AD18" s="185"/>
      <c r="AE18" s="185"/>
      <c r="AF18" s="185"/>
      <c r="AG18" s="185"/>
      <c r="AH18" s="186"/>
      <c r="AI18" s="164"/>
    </row>
    <row r="19" spans="2:35" ht="40.5" customHeight="1" thickBot="1" x14ac:dyDescent="0.2">
      <c r="B19" s="187"/>
      <c r="C19" s="188" t="s">
        <v>173</v>
      </c>
      <c r="D19" s="188"/>
      <c r="E19" s="582" t="s">
        <v>447</v>
      </c>
      <c r="F19" s="582"/>
      <c r="G19" s="582"/>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3"/>
      <c r="AI19" s="164"/>
    </row>
  </sheetData>
  <sheetProtection password="CC3D" sheet="1" objects="1" scenarios="1"/>
  <mergeCells count="11">
    <mergeCell ref="E19:AH19"/>
    <mergeCell ref="B12:W12"/>
    <mergeCell ref="X12:AH12"/>
    <mergeCell ref="X13:AH13"/>
    <mergeCell ref="B13:W13"/>
    <mergeCell ref="B2:L4"/>
    <mergeCell ref="B6:AH7"/>
    <mergeCell ref="B10:W10"/>
    <mergeCell ref="X10:AH10"/>
    <mergeCell ref="B11:W11"/>
    <mergeCell ref="X11:AH11"/>
  </mergeCells>
  <phoneticPr fontId="2"/>
  <dataValidations count="2">
    <dataValidation type="list" allowBlank="1" showInputMessage="1" showErrorMessage="1" sqref="X10:AH10">
      <formula1>$AN$5:$AN$6</formula1>
    </dataValidation>
    <dataValidation type="list" allowBlank="1" showInputMessage="1" showErrorMessage="1" sqref="X11:AH11">
      <formula1>$AO$7:$AO$8</formula1>
    </dataValidation>
  </dataValidations>
  <printOptions horizontalCentered="1"/>
  <pageMargins left="0.59055118110236227" right="0.59055118110236227" top="0.59055118110236227" bottom="0.39370078740157483" header="0.19685039370078741" footer="0.19685039370078741"/>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41</vt:i4>
      </vt:variant>
    </vt:vector>
  </HeadingPairs>
  <TitlesOfParts>
    <vt:vector size="82" baseType="lpstr">
      <vt:lpstr>評価加算様式２</vt:lpstr>
      <vt:lpstr>施設区分</vt:lpstr>
      <vt:lpstr>2-1</vt:lpstr>
      <vt:lpstr>2-1別添1</vt:lpstr>
      <vt:lpstr>2-2</vt:lpstr>
      <vt:lpstr>2-2別添1</vt:lpstr>
      <vt:lpstr>2-3</vt:lpstr>
      <vt:lpstr>2-3別添1</vt:lpstr>
      <vt:lpstr>2-4</vt:lpstr>
      <vt:lpstr>2-4別添1</vt:lpstr>
      <vt:lpstr>2-5</vt:lpstr>
      <vt:lpstr>2-5別添1</vt:lpstr>
      <vt:lpstr>2-6</vt:lpstr>
      <vt:lpstr>2-6別添1</vt:lpstr>
      <vt:lpstr>2-7</vt:lpstr>
      <vt:lpstr>2-7別添1</vt:lpstr>
      <vt:lpstr>2-8</vt:lpstr>
      <vt:lpstr>2-8別添1</vt:lpstr>
      <vt:lpstr>2-9</vt:lpstr>
      <vt:lpstr>2-9別添1</vt:lpstr>
      <vt:lpstr>2-10</vt:lpstr>
      <vt:lpstr>2-10別添1</vt:lpstr>
      <vt:lpstr>2-11</vt:lpstr>
      <vt:lpstr>2-11別添1</vt:lpstr>
      <vt:lpstr>2-12</vt:lpstr>
      <vt:lpstr>2-12別添1</vt:lpstr>
      <vt:lpstr>2-13</vt:lpstr>
      <vt:lpstr>2-13別添1</vt:lpstr>
      <vt:lpstr>2-14</vt:lpstr>
      <vt:lpstr>2-15</vt:lpstr>
      <vt:lpstr>2-15別添1</vt:lpstr>
      <vt:lpstr>2-16</vt:lpstr>
      <vt:lpstr>2-16別添1</vt:lpstr>
      <vt:lpstr>2-17</vt:lpstr>
      <vt:lpstr>2-17別添1</vt:lpstr>
      <vt:lpstr>2-18</vt:lpstr>
      <vt:lpstr>2-18別添1</vt:lpstr>
      <vt:lpstr>2-19</vt:lpstr>
      <vt:lpstr>2-19別添1</vt:lpstr>
      <vt:lpstr>2-20</vt:lpstr>
      <vt:lpstr>2-20別添1</vt:lpstr>
      <vt:lpstr>'2-1'!Print_Area</vt:lpstr>
      <vt:lpstr>'2-10'!Print_Area</vt:lpstr>
      <vt:lpstr>'2-10別添1'!Print_Area</vt:lpstr>
      <vt:lpstr>'2-11'!Print_Area</vt:lpstr>
      <vt:lpstr>'2-11別添1'!Print_Area</vt:lpstr>
      <vt:lpstr>'2-12'!Print_Area</vt:lpstr>
      <vt:lpstr>'2-12別添1'!Print_Area</vt:lpstr>
      <vt:lpstr>'2-13'!Print_Area</vt:lpstr>
      <vt:lpstr>'2-13別添1'!Print_Area</vt:lpstr>
      <vt:lpstr>'2-14'!Print_Area</vt:lpstr>
      <vt:lpstr>'2-15別添1'!Print_Area</vt:lpstr>
      <vt:lpstr>'2-16別添1'!Print_Area</vt:lpstr>
      <vt:lpstr>'2-17'!Print_Area</vt:lpstr>
      <vt:lpstr>'2-17別添1'!Print_Area</vt:lpstr>
      <vt:lpstr>'2-18'!Print_Area</vt:lpstr>
      <vt:lpstr>'2-18別添1'!Print_Area</vt:lpstr>
      <vt:lpstr>'2-19'!Print_Area</vt:lpstr>
      <vt:lpstr>'2-19別添1'!Print_Area</vt:lpstr>
      <vt:lpstr>'2-1別添1'!Print_Area</vt:lpstr>
      <vt:lpstr>'2-2'!Print_Area</vt:lpstr>
      <vt:lpstr>'2-20'!Print_Area</vt:lpstr>
      <vt:lpstr>'2-20別添1'!Print_Area</vt:lpstr>
      <vt:lpstr>'2-2別添1'!Print_Area</vt:lpstr>
      <vt:lpstr>'2-3'!Print_Area</vt:lpstr>
      <vt:lpstr>'2-3別添1'!Print_Area</vt:lpstr>
      <vt:lpstr>'2-4'!Print_Area</vt:lpstr>
      <vt:lpstr>'2-4別添1'!Print_Area</vt:lpstr>
      <vt:lpstr>'2-5'!Print_Area</vt:lpstr>
      <vt:lpstr>'2-5別添1'!Print_Area</vt:lpstr>
      <vt:lpstr>'2-6'!Print_Area</vt:lpstr>
      <vt:lpstr>'2-6別添1'!Print_Area</vt:lpstr>
      <vt:lpstr>'2-7'!Print_Area</vt:lpstr>
      <vt:lpstr>'2-7別添1'!Print_Area</vt:lpstr>
      <vt:lpstr>'2-8'!Print_Area</vt:lpstr>
      <vt:lpstr>'2-8別添1'!Print_Area</vt:lpstr>
      <vt:lpstr>'2-9'!Print_Area</vt:lpstr>
      <vt:lpstr>'2-9別添1'!Print_Area</vt:lpstr>
      <vt:lpstr>施設区分!Print_Area</vt:lpstr>
      <vt:lpstr>評価加算様式２!Print_Area</vt:lpstr>
      <vt:lpstr>'2-20別添1'!Print_Titles</vt:lpstr>
      <vt:lpstr>'2-6別添1'!Print_Titles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2023-07-28T06:05:21Z</cp:lastPrinted>
  <dcterms:created xsi:type="dcterms:W3CDTF">2011-03-22T23:59:46Z</dcterms:created>
  <dcterms:modified xsi:type="dcterms:W3CDTF">2023-08-03T01:12:00Z</dcterms:modified>
</cp:coreProperties>
</file>